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6736\Documents\Stanoviska\2024\Data pro CERGE_04_24\"/>
    </mc:Choice>
  </mc:AlternateContent>
  <bookViews>
    <workbookView xWindow="0" yWindow="495" windowWidth="27855" windowHeight="11805" tabRatio="606" activeTab="10"/>
  </bookViews>
  <sheets>
    <sheet name="ROPO CELKEM" sheetId="36" r:id="rId1"/>
    <sheet name="OSS (RO)" sheetId="35" r:id="rId2"/>
    <sheet name="PO" sheetId="31" r:id="rId3"/>
    <sheet name="OOSS" sheetId="23" r:id="rId4"/>
    <sheet name="STATNI SPRAVA" sheetId="21" r:id="rId5"/>
    <sheet name="UO" sheetId="24" r:id="rId6"/>
    <sheet name="OSS SS" sheetId="25" r:id="rId7"/>
    <sheet name="OSS SS - jednotl" sheetId="15" r:id="rId8"/>
    <sheet name="SOBCPO" sheetId="27" r:id="rId9"/>
    <sheet name="SOBCPO  JEDNOTLIVY" sheetId="38" r:id="rId10"/>
    <sheet name="SUMAR" sheetId="32" r:id="rId11"/>
  </sheets>
  <definedNames>
    <definedName name="_xlnm._FilterDatabase" localSheetId="0" hidden="1">'ROPO CELKEM'!#REF!</definedName>
    <definedName name="_xlnm.Print_Titles" localSheetId="3">OOSS!$A:$B</definedName>
    <definedName name="_xlnm.Print_Titles" localSheetId="1">'OSS (RO)'!$A:$B</definedName>
    <definedName name="_xlnm.Print_Titles" localSheetId="6">'OSS SS'!$A:$B</definedName>
    <definedName name="_xlnm.Print_Titles" localSheetId="7">'OSS SS - jednotl'!$A:$C</definedName>
    <definedName name="_xlnm.Print_Titles" localSheetId="2">PO!$A:$B</definedName>
    <definedName name="_xlnm.Print_Titles" localSheetId="0">'ROPO CELKEM'!$A:$B</definedName>
    <definedName name="_xlnm.Print_Titles" localSheetId="8">SOBCPO!$A:$B</definedName>
    <definedName name="_xlnm.Print_Titles" localSheetId="9">'SOBCPO  JEDNOTLIVY'!$A:$B</definedName>
    <definedName name="_xlnm.Print_Titles" localSheetId="4">'STATNI SPRAVA'!$A:$B</definedName>
    <definedName name="_xlnm.Print_Titles" localSheetId="10">SUMAR!$A:$B</definedName>
    <definedName name="_xlnm.Print_Titles" localSheetId="5">UO!$A:$B</definedName>
  </definedNames>
  <calcPr calcId="162913"/>
</workbook>
</file>

<file path=xl/calcChain.xml><?xml version="1.0" encoding="utf-8"?>
<calcChain xmlns="http://schemas.openxmlformats.org/spreadsheetml/2006/main">
  <c r="HL40" i="25" l="1"/>
  <c r="HF40" i="25"/>
  <c r="GY40" i="25"/>
  <c r="HL40" i="24"/>
  <c r="HF40" i="24"/>
  <c r="GY40" i="24"/>
  <c r="HL40" i="21"/>
  <c r="HF40" i="21"/>
  <c r="GY40" i="21"/>
  <c r="GK40" i="21"/>
  <c r="HL40" i="23"/>
  <c r="HF40" i="23"/>
  <c r="GY40" i="23"/>
  <c r="HL40" i="31"/>
  <c r="HF40" i="31"/>
  <c r="GY40" i="31"/>
  <c r="HL40" i="35"/>
  <c r="HF40" i="35"/>
  <c r="GY40" i="35"/>
  <c r="FU54" i="15"/>
  <c r="FR54" i="15"/>
  <c r="FS54" i="15"/>
  <c r="FT54" i="15"/>
  <c r="FQ54" i="15"/>
  <c r="GC51" i="23"/>
  <c r="FZ51" i="23"/>
  <c r="GA51" i="23"/>
  <c r="GB51" i="23"/>
  <c r="FY51" i="23"/>
  <c r="GC51" i="35"/>
  <c r="FZ51" i="35"/>
  <c r="GA51" i="35"/>
  <c r="GB51" i="35"/>
  <c r="FY51" i="35"/>
  <c r="GC14" i="32"/>
  <c r="FZ14" i="32"/>
  <c r="GA14" i="32"/>
  <c r="GB14" i="32"/>
  <c r="FY14" i="32"/>
  <c r="GC27" i="38"/>
  <c r="FZ27" i="38"/>
  <c r="GA27" i="38"/>
  <c r="GB27" i="38"/>
  <c r="FY27" i="38"/>
  <c r="GC51" i="27"/>
  <c r="FZ51" i="27"/>
  <c r="GA51" i="27"/>
  <c r="GB51" i="27"/>
  <c r="FY51" i="27"/>
  <c r="HA25" i="32" l="1"/>
  <c r="GR54" i="15"/>
  <c r="GS54" i="15"/>
  <c r="GU54" i="15" s="1"/>
  <c r="GT54" i="15"/>
  <c r="GQ54" i="15"/>
  <c r="HJ8" i="32"/>
  <c r="HI8" i="32"/>
  <c r="HK8" i="32" s="1"/>
  <c r="HH8" i="32"/>
  <c r="HG8" i="32"/>
  <c r="HD8" i="32"/>
  <c r="HC8" i="32"/>
  <c r="HB8" i="32"/>
  <c r="HA8" i="32"/>
  <c r="GX8" i="32"/>
  <c r="GU8" i="32"/>
  <c r="GV8" i="32"/>
  <c r="GW8" i="32"/>
  <c r="GT8" i="32"/>
  <c r="GC51" i="25"/>
  <c r="FZ51" i="25"/>
  <c r="GA51" i="25"/>
  <c r="GB51" i="25"/>
  <c r="FY51" i="25"/>
  <c r="GC51" i="24"/>
  <c r="FZ51" i="24"/>
  <c r="GA51" i="24"/>
  <c r="GB51" i="24"/>
  <c r="FY51" i="24"/>
  <c r="GC51" i="21"/>
  <c r="FZ51" i="21"/>
  <c r="GA51" i="21"/>
  <c r="GB51" i="21"/>
  <c r="FY51" i="21"/>
  <c r="HE8" i="32" l="1"/>
  <c r="GU51" i="31"/>
  <c r="GV51" i="31"/>
  <c r="GX51" i="31" s="1"/>
  <c r="GW51" i="31"/>
  <c r="GT51" i="31"/>
  <c r="FZ51" i="31"/>
  <c r="GA51" i="31"/>
  <c r="GC51" i="31" s="1"/>
  <c r="GB51" i="31"/>
  <c r="FY51" i="31"/>
  <c r="HF40" i="36" l="1"/>
  <c r="GY40" i="36" l="1"/>
  <c r="GU51" i="36"/>
  <c r="GO51" i="36"/>
  <c r="GN51" i="36"/>
  <c r="GP51" i="36" s="1"/>
  <c r="GM51" i="36"/>
  <c r="GL51" i="36"/>
  <c r="GQ49" i="36"/>
  <c r="GQ48" i="36"/>
  <c r="GQ47" i="36"/>
  <c r="GQ46" i="36"/>
  <c r="GQ45" i="36"/>
  <c r="GQ44" i="36"/>
  <c r="GQ43" i="36"/>
  <c r="GQ42" i="36"/>
  <c r="GQ41" i="36"/>
  <c r="GQ39" i="36"/>
  <c r="GQ38" i="36"/>
  <c r="GQ37" i="36"/>
  <c r="GQ36" i="36"/>
  <c r="GQ35" i="36"/>
  <c r="GQ34" i="36"/>
  <c r="GQ33" i="36"/>
  <c r="GQ32" i="36"/>
  <c r="GQ31" i="36"/>
  <c r="GQ30" i="36"/>
  <c r="GQ29" i="36"/>
  <c r="GQ28" i="36"/>
  <c r="GQ27" i="36"/>
  <c r="GQ26" i="36"/>
  <c r="GQ25" i="36"/>
  <c r="GQ24" i="36"/>
  <c r="GQ23" i="36"/>
  <c r="GQ22" i="36"/>
  <c r="GQ21" i="36"/>
  <c r="GQ20" i="36"/>
  <c r="GQ19" i="36"/>
  <c r="GQ18" i="36"/>
  <c r="GQ17" i="36"/>
  <c r="GQ16" i="36"/>
  <c r="GQ15" i="36"/>
  <c r="GQ14" i="36"/>
  <c r="GQ13" i="36"/>
  <c r="GQ12" i="36"/>
  <c r="GQ11" i="36"/>
  <c r="GQ10" i="36"/>
  <c r="GQ9" i="36"/>
  <c r="GQ8" i="36"/>
  <c r="GQ7" i="36"/>
  <c r="GQ6" i="36"/>
  <c r="GI51" i="36"/>
  <c r="GH51" i="36"/>
  <c r="GG51" i="36"/>
  <c r="GF51" i="36"/>
  <c r="GK49" i="36"/>
  <c r="GK48" i="36"/>
  <c r="GK47" i="36"/>
  <c r="GK46" i="36"/>
  <c r="GK45" i="36"/>
  <c r="GK44" i="36"/>
  <c r="GK43" i="36"/>
  <c r="GK42" i="36"/>
  <c r="GK41" i="36"/>
  <c r="GK39" i="36"/>
  <c r="GK38" i="36"/>
  <c r="GK37" i="36"/>
  <c r="GK36" i="36"/>
  <c r="GK35" i="36"/>
  <c r="GK34" i="36"/>
  <c r="GK33" i="36"/>
  <c r="GK32" i="36"/>
  <c r="GK31" i="36"/>
  <c r="GK30" i="36"/>
  <c r="GK29" i="36"/>
  <c r="GK28" i="36"/>
  <c r="GK27" i="36"/>
  <c r="GK26" i="36"/>
  <c r="GK25" i="36"/>
  <c r="GK24" i="36"/>
  <c r="GK23" i="36"/>
  <c r="GK22" i="36"/>
  <c r="GK21" i="36"/>
  <c r="GK20" i="36"/>
  <c r="GK19" i="36"/>
  <c r="GK18" i="36"/>
  <c r="GK17" i="36"/>
  <c r="GK16" i="36"/>
  <c r="GK15" i="36"/>
  <c r="GK14" i="36"/>
  <c r="GK13" i="36"/>
  <c r="GK12" i="36"/>
  <c r="GK11" i="36"/>
  <c r="GK10" i="36"/>
  <c r="GK9" i="36"/>
  <c r="GK8" i="36"/>
  <c r="GK7" i="36"/>
  <c r="GK6" i="36"/>
  <c r="GB51" i="36"/>
  <c r="GA51" i="36"/>
  <c r="GC51" i="36" s="1"/>
  <c r="GC54" i="36" s="1"/>
  <c r="FZ51" i="36"/>
  <c r="FY51" i="36"/>
  <c r="GD49" i="36"/>
  <c r="GD48" i="36"/>
  <c r="GD47" i="36"/>
  <c r="GD46" i="36"/>
  <c r="GD45" i="36"/>
  <c r="GD44" i="36"/>
  <c r="GD43" i="36"/>
  <c r="GD42" i="36"/>
  <c r="GD41" i="36"/>
  <c r="GD39" i="36"/>
  <c r="GD38" i="36"/>
  <c r="GD37" i="36"/>
  <c r="GD36" i="36"/>
  <c r="GD35" i="36"/>
  <c r="GD34" i="36"/>
  <c r="GD33" i="36"/>
  <c r="GD32" i="36"/>
  <c r="GD31" i="36"/>
  <c r="GD30" i="36"/>
  <c r="GD29" i="36"/>
  <c r="GD28" i="36"/>
  <c r="GD27" i="36"/>
  <c r="GD26" i="36"/>
  <c r="GD25" i="36"/>
  <c r="GD24" i="36"/>
  <c r="GD23" i="36"/>
  <c r="GD22" i="36"/>
  <c r="GD21" i="36"/>
  <c r="GD20" i="36"/>
  <c r="GD19" i="36"/>
  <c r="GD18" i="36"/>
  <c r="GD17" i="36"/>
  <c r="GD16" i="36"/>
  <c r="GD15" i="36"/>
  <c r="GD14" i="36"/>
  <c r="GD13" i="36"/>
  <c r="GD12" i="36"/>
  <c r="GD11" i="36"/>
  <c r="GD10" i="36"/>
  <c r="GD9" i="36"/>
  <c r="GD8" i="36"/>
  <c r="GD7" i="36"/>
  <c r="GD6" i="36"/>
  <c r="GV33" i="38"/>
  <c r="GW33" i="38"/>
  <c r="GT17" i="32"/>
  <c r="GT16" i="32"/>
  <c r="HB17" i="32"/>
  <c r="HC14" i="32"/>
  <c r="GU17" i="32"/>
  <c r="GV17" i="32"/>
  <c r="GW17" i="32"/>
  <c r="HA17" i="32"/>
  <c r="HC17" i="32"/>
  <c r="HD17" i="32"/>
  <c r="HG17" i="32"/>
  <c r="HH17" i="32"/>
  <c r="HI17" i="32"/>
  <c r="HJ17" i="32"/>
  <c r="GW16" i="32"/>
  <c r="GW14" i="32"/>
  <c r="GY49" i="27"/>
  <c r="GY48" i="27"/>
  <c r="GY47" i="27"/>
  <c r="GY46" i="27"/>
  <c r="GY45" i="27"/>
  <c r="GY44" i="27"/>
  <c r="GY43" i="27"/>
  <c r="GY42" i="27"/>
  <c r="GY41" i="27"/>
  <c r="GY39" i="27"/>
  <c r="GY38" i="27"/>
  <c r="GY37" i="27"/>
  <c r="GY36" i="27"/>
  <c r="GY35" i="27"/>
  <c r="GY34" i="27"/>
  <c r="GY33" i="27"/>
  <c r="GY32" i="27"/>
  <c r="GY31" i="27"/>
  <c r="GY30" i="27"/>
  <c r="GY29" i="27"/>
  <c r="GY28" i="27"/>
  <c r="GY27" i="27"/>
  <c r="GY26" i="27"/>
  <c r="GY25" i="27"/>
  <c r="GY24" i="27"/>
  <c r="GY23" i="27"/>
  <c r="GY22" i="27"/>
  <c r="GY21" i="27"/>
  <c r="GY20" i="27"/>
  <c r="GY19" i="27"/>
  <c r="GY18" i="27"/>
  <c r="GY17" i="27"/>
  <c r="GY16" i="27"/>
  <c r="GY15" i="27"/>
  <c r="GY14" i="27"/>
  <c r="GY13" i="27"/>
  <c r="GY12" i="27"/>
  <c r="GY11" i="27"/>
  <c r="GY10" i="27"/>
  <c r="GY9" i="27"/>
  <c r="GY8" i="27"/>
  <c r="GY7" i="27"/>
  <c r="GY6" i="27"/>
  <c r="GM54" i="15"/>
  <c r="GM56" i="15" s="1"/>
  <c r="HD16" i="32"/>
  <c r="HJ16" i="32"/>
  <c r="GZ54" i="31"/>
  <c r="HJ33" i="38"/>
  <c r="HD33" i="38"/>
  <c r="HC33" i="38"/>
  <c r="GW27" i="38"/>
  <c r="GW30" i="38" s="1"/>
  <c r="HA16" i="32"/>
  <c r="HB16" i="32"/>
  <c r="HC16" i="32"/>
  <c r="HG16" i="32"/>
  <c r="HH16" i="32"/>
  <c r="HI16" i="32"/>
  <c r="GT14" i="32"/>
  <c r="GU16" i="32"/>
  <c r="GV16" i="32"/>
  <c r="GU14" i="32"/>
  <c r="GV14" i="32"/>
  <c r="HA14" i="32"/>
  <c r="HB14" i="32"/>
  <c r="HN6" i="32"/>
  <c r="HM6" i="32"/>
  <c r="HJ14" i="32"/>
  <c r="HI14" i="32"/>
  <c r="HK14" i="32" s="1"/>
  <c r="HH14" i="32"/>
  <c r="HG14" i="32"/>
  <c r="HD14" i="32"/>
  <c r="HN13" i="32"/>
  <c r="HM13" i="32"/>
  <c r="HN12" i="32"/>
  <c r="HM12" i="32"/>
  <c r="HN11" i="32"/>
  <c r="HM11" i="32"/>
  <c r="HN10" i="32"/>
  <c r="HM10" i="32"/>
  <c r="HN9" i="32"/>
  <c r="HM9" i="32"/>
  <c r="HN7" i="32"/>
  <c r="HM7" i="32"/>
  <c r="GV27" i="38"/>
  <c r="GV30" i="38" s="1"/>
  <c r="GU27" i="38"/>
  <c r="GU30" i="38" s="1"/>
  <c r="GT27" i="38"/>
  <c r="GT30" i="38" s="1"/>
  <c r="HJ27" i="38"/>
  <c r="HJ30" i="38" s="1"/>
  <c r="HI27" i="38"/>
  <c r="HI31" i="38" s="1"/>
  <c r="HH27" i="38"/>
  <c r="HH31" i="38" s="1"/>
  <c r="HG27" i="38"/>
  <c r="HG30" i="38" s="1"/>
  <c r="HD27" i="38"/>
  <c r="HD31" i="38" s="1"/>
  <c r="HC27" i="38"/>
  <c r="HC31" i="38" s="1"/>
  <c r="HB27" i="38"/>
  <c r="HB30" i="38" s="1"/>
  <c r="HA27" i="38"/>
  <c r="HA30" i="38" s="1"/>
  <c r="GW51" i="27"/>
  <c r="GW54" i="27" s="1"/>
  <c r="GV51" i="27"/>
  <c r="GU51" i="27"/>
  <c r="GU54" i="27" s="1"/>
  <c r="GT51" i="27"/>
  <c r="GT54" i="27" s="1"/>
  <c r="HJ51" i="27"/>
  <c r="HJ54" i="27" s="1"/>
  <c r="HI51" i="27"/>
  <c r="HI54" i="27" s="1"/>
  <c r="HH51" i="27"/>
  <c r="HH54" i="27" s="1"/>
  <c r="HG51" i="27"/>
  <c r="HG54" i="27" s="1"/>
  <c r="HD51" i="27"/>
  <c r="HC51" i="27"/>
  <c r="HC54" i="27" s="1"/>
  <c r="HB51" i="27"/>
  <c r="HB54" i="27" s="1"/>
  <c r="HA51" i="27"/>
  <c r="HA54" i="27" s="1"/>
  <c r="HL49" i="27"/>
  <c r="HF49" i="27"/>
  <c r="HL48" i="27"/>
  <c r="HF48" i="27"/>
  <c r="HL47" i="27"/>
  <c r="HF47" i="27"/>
  <c r="HL46" i="27"/>
  <c r="HF46" i="27"/>
  <c r="HL45" i="27"/>
  <c r="HF45" i="27"/>
  <c r="HL44" i="27"/>
  <c r="HF44" i="27"/>
  <c r="HL43" i="27"/>
  <c r="HF43" i="27"/>
  <c r="HL42" i="27"/>
  <c r="HF42" i="27"/>
  <c r="HL41" i="27"/>
  <c r="HF41" i="27"/>
  <c r="HL39" i="27"/>
  <c r="HF39" i="27"/>
  <c r="HL38" i="27"/>
  <c r="HF38" i="27"/>
  <c r="HL37" i="27"/>
  <c r="HF37" i="27"/>
  <c r="HL36" i="27"/>
  <c r="HF36" i="27"/>
  <c r="HL35" i="27"/>
  <c r="HF35" i="27"/>
  <c r="HL34" i="27"/>
  <c r="HF34" i="27"/>
  <c r="HL33" i="27"/>
  <c r="HF33" i="27"/>
  <c r="HL32" i="27"/>
  <c r="HF32" i="27"/>
  <c r="HL31" i="27"/>
  <c r="HF31" i="27"/>
  <c r="HL30" i="27"/>
  <c r="HF30" i="27"/>
  <c r="HL29" i="27"/>
  <c r="HF29" i="27"/>
  <c r="HL28" i="27"/>
  <c r="HF28" i="27"/>
  <c r="HL27" i="27"/>
  <c r="HF27" i="27"/>
  <c r="HL26" i="27"/>
  <c r="HF26" i="27"/>
  <c r="HL25" i="27"/>
  <c r="HF25" i="27"/>
  <c r="HL24" i="27"/>
  <c r="HF24" i="27"/>
  <c r="HL23" i="27"/>
  <c r="HF23" i="27"/>
  <c r="HL22" i="27"/>
  <c r="HF22" i="27"/>
  <c r="HL21" i="27"/>
  <c r="HF21" i="27"/>
  <c r="HL20" i="27"/>
  <c r="HF20" i="27"/>
  <c r="HL19" i="27"/>
  <c r="HF19" i="27"/>
  <c r="HL18" i="27"/>
  <c r="HF18" i="27"/>
  <c r="HL17" i="27"/>
  <c r="HF17" i="27"/>
  <c r="HL16" i="27"/>
  <c r="HF16" i="27"/>
  <c r="HL15" i="27"/>
  <c r="HF15" i="27"/>
  <c r="HL14" i="27"/>
  <c r="HF14" i="27"/>
  <c r="HL13" i="27"/>
  <c r="HF13" i="27"/>
  <c r="HL12" i="27"/>
  <c r="HF12" i="27"/>
  <c r="HL11" i="27"/>
  <c r="HF11" i="27"/>
  <c r="HL10" i="27"/>
  <c r="HF10" i="27"/>
  <c r="HL9" i="27"/>
  <c r="HF9" i="27"/>
  <c r="HL8" i="27"/>
  <c r="HF8" i="27"/>
  <c r="HL7" i="27"/>
  <c r="HF7" i="27"/>
  <c r="HL6" i="27"/>
  <c r="HF6" i="27"/>
  <c r="GZ54" i="15"/>
  <c r="GZ56" i="15" s="1"/>
  <c r="GN54" i="15"/>
  <c r="GW54" i="15"/>
  <c r="GW56" i="15" s="1"/>
  <c r="GL54" i="15"/>
  <c r="GL56" i="15" s="1"/>
  <c r="GK54" i="15"/>
  <c r="GK56" i="15" s="1"/>
  <c r="GY54" i="15"/>
  <c r="GY56" i="15" s="1"/>
  <c r="GX54" i="15"/>
  <c r="GX56" i="15" s="1"/>
  <c r="GU56" i="15"/>
  <c r="GS56" i="15"/>
  <c r="GR56" i="15"/>
  <c r="GQ56" i="15"/>
  <c r="GY49" i="25"/>
  <c r="GY48" i="25"/>
  <c r="GY47" i="25"/>
  <c r="GY46" i="25"/>
  <c r="GY45" i="25"/>
  <c r="GY44" i="25"/>
  <c r="GY43" i="25"/>
  <c r="GY42" i="25"/>
  <c r="GY41" i="25"/>
  <c r="GY39" i="25"/>
  <c r="GY38" i="25"/>
  <c r="GY37" i="25"/>
  <c r="GY36" i="25"/>
  <c r="GY35" i="25"/>
  <c r="GY34" i="25"/>
  <c r="GY33" i="25"/>
  <c r="GY32" i="25"/>
  <c r="GY31" i="25"/>
  <c r="GY30" i="25"/>
  <c r="GY29" i="25"/>
  <c r="GY28" i="25"/>
  <c r="GY27" i="25"/>
  <c r="GY26" i="25"/>
  <c r="GY25" i="25"/>
  <c r="GY24" i="25"/>
  <c r="GY23" i="25"/>
  <c r="GY22" i="25"/>
  <c r="GY21" i="25"/>
  <c r="GY20" i="25"/>
  <c r="GY19" i="25"/>
  <c r="GY18" i="25"/>
  <c r="GY17" i="25"/>
  <c r="GY16" i="25"/>
  <c r="GY15" i="25"/>
  <c r="GY14" i="25"/>
  <c r="GY13" i="25"/>
  <c r="GY12" i="25"/>
  <c r="GY11" i="25"/>
  <c r="GY10" i="25"/>
  <c r="GY9" i="25"/>
  <c r="GY8" i="25"/>
  <c r="GY7" i="25"/>
  <c r="GY6" i="25"/>
  <c r="GT51" i="25"/>
  <c r="GT54" i="25" s="1"/>
  <c r="GW51" i="25"/>
  <c r="GW54" i="25" s="1"/>
  <c r="GV51" i="25"/>
  <c r="GX51" i="25" s="1"/>
  <c r="GX54" i="25" s="1"/>
  <c r="GU51" i="25"/>
  <c r="GU54" i="25" s="1"/>
  <c r="HJ51" i="25"/>
  <c r="HJ54" i="25" s="1"/>
  <c r="HI51" i="25"/>
  <c r="HI54" i="25" s="1"/>
  <c r="HH51" i="25"/>
  <c r="HH54" i="25" s="1"/>
  <c r="HG51" i="25"/>
  <c r="HG54" i="25" s="1"/>
  <c r="HD51" i="25"/>
  <c r="HD54" i="25" s="1"/>
  <c r="HC51" i="25"/>
  <c r="HC54" i="25" s="1"/>
  <c r="HB51" i="25"/>
  <c r="HB54" i="25" s="1"/>
  <c r="HA51" i="25"/>
  <c r="HA54" i="25" s="1"/>
  <c r="HL49" i="25"/>
  <c r="HF49" i="25"/>
  <c r="HL48" i="25"/>
  <c r="HF48" i="25"/>
  <c r="HL47" i="25"/>
  <c r="HF47" i="25"/>
  <c r="HL46" i="25"/>
  <c r="HF46" i="25"/>
  <c r="HL45" i="25"/>
  <c r="HF45" i="25"/>
  <c r="HL44" i="25"/>
  <c r="HF44" i="25"/>
  <c r="HL43" i="25"/>
  <c r="HF43" i="25"/>
  <c r="HL42" i="25"/>
  <c r="HF42" i="25"/>
  <c r="HL41" i="25"/>
  <c r="HF41" i="25"/>
  <c r="HL39" i="25"/>
  <c r="HF39" i="25"/>
  <c r="HL38" i="25"/>
  <c r="HF38" i="25"/>
  <c r="HL37" i="25"/>
  <c r="HF37" i="25"/>
  <c r="HL36" i="25"/>
  <c r="HF36" i="25"/>
  <c r="HL35" i="25"/>
  <c r="HF35" i="25"/>
  <c r="HL34" i="25"/>
  <c r="HF34" i="25"/>
  <c r="HL33" i="25"/>
  <c r="HF33" i="25"/>
  <c r="HL32" i="25"/>
  <c r="HF32" i="25"/>
  <c r="HL31" i="25"/>
  <c r="HF31" i="25"/>
  <c r="HL30" i="25"/>
  <c r="HF30" i="25"/>
  <c r="HL29" i="25"/>
  <c r="HF29" i="25"/>
  <c r="HL28" i="25"/>
  <c r="HF28" i="25"/>
  <c r="HL27" i="25"/>
  <c r="HF27" i="25"/>
  <c r="HL26" i="25"/>
  <c r="HF26" i="25"/>
  <c r="HL25" i="25"/>
  <c r="HF25" i="25"/>
  <c r="HL24" i="25"/>
  <c r="HF24" i="25"/>
  <c r="HL23" i="25"/>
  <c r="HF23" i="25"/>
  <c r="HL22" i="25"/>
  <c r="HF22" i="25"/>
  <c r="HL21" i="25"/>
  <c r="HF21" i="25"/>
  <c r="HL20" i="25"/>
  <c r="HF20" i="25"/>
  <c r="HL19" i="25"/>
  <c r="HF19" i="25"/>
  <c r="HL18" i="25"/>
  <c r="HF18" i="25"/>
  <c r="HL17" i="25"/>
  <c r="HF17" i="25"/>
  <c r="HL16" i="25"/>
  <c r="HF16" i="25"/>
  <c r="HL15" i="25"/>
  <c r="HF15" i="25"/>
  <c r="HL14" i="25"/>
  <c r="HF14" i="25"/>
  <c r="HL13" i="25"/>
  <c r="HF13" i="25"/>
  <c r="HL12" i="25"/>
  <c r="HF12" i="25"/>
  <c r="HL11" i="25"/>
  <c r="HF11" i="25"/>
  <c r="HL10" i="25"/>
  <c r="HF10" i="25"/>
  <c r="HL9" i="25"/>
  <c r="HF9" i="25"/>
  <c r="HL8" i="25"/>
  <c r="HF8" i="25"/>
  <c r="HL7" i="25"/>
  <c r="HF7" i="25"/>
  <c r="HL6" i="25"/>
  <c r="HF6" i="25"/>
  <c r="GY49" i="24"/>
  <c r="GY48" i="24"/>
  <c r="GY47" i="24"/>
  <c r="GY46" i="24"/>
  <c r="GY45" i="24"/>
  <c r="GY44" i="24"/>
  <c r="GY43" i="24"/>
  <c r="GY42" i="24"/>
  <c r="GY41" i="24"/>
  <c r="GY39" i="24"/>
  <c r="GY38" i="24"/>
  <c r="GY37" i="24"/>
  <c r="GY36" i="24"/>
  <c r="GY35" i="24"/>
  <c r="GY34" i="24"/>
  <c r="GY33" i="24"/>
  <c r="GY32" i="24"/>
  <c r="GY31" i="24"/>
  <c r="GY30" i="24"/>
  <c r="GY29" i="24"/>
  <c r="GY28" i="24"/>
  <c r="GY27" i="24"/>
  <c r="GY26" i="24"/>
  <c r="GY25" i="24"/>
  <c r="GY24" i="24"/>
  <c r="GY23" i="24"/>
  <c r="GY22" i="24"/>
  <c r="GY21" i="24"/>
  <c r="GY20" i="24"/>
  <c r="GY19" i="24"/>
  <c r="GY18" i="24"/>
  <c r="GY17" i="24"/>
  <c r="GY16" i="24"/>
  <c r="GY15" i="24"/>
  <c r="GY14" i="24"/>
  <c r="GY13" i="24"/>
  <c r="GY12" i="24"/>
  <c r="GY11" i="24"/>
  <c r="GY10" i="24"/>
  <c r="GY9" i="24"/>
  <c r="GY8" i="24"/>
  <c r="GY7" i="24"/>
  <c r="GY6" i="24"/>
  <c r="GW51" i="24"/>
  <c r="GW54" i="24" s="1"/>
  <c r="GV51" i="24"/>
  <c r="GU51" i="24"/>
  <c r="GU54" i="24" s="1"/>
  <c r="GT51" i="24"/>
  <c r="GT54" i="24" s="1"/>
  <c r="HJ51" i="24"/>
  <c r="HI51" i="24"/>
  <c r="HI54" i="24" s="1"/>
  <c r="HH51" i="24"/>
  <c r="HH54" i="24" s="1"/>
  <c r="HG51" i="24"/>
  <c r="HG54" i="24" s="1"/>
  <c r="HD51" i="24"/>
  <c r="HD54" i="24" s="1"/>
  <c r="HC51" i="24"/>
  <c r="HC54" i="24" s="1"/>
  <c r="HB51" i="24"/>
  <c r="HB54" i="24" s="1"/>
  <c r="HA51" i="24"/>
  <c r="HA54" i="24" s="1"/>
  <c r="HL49" i="24"/>
  <c r="HF49" i="24"/>
  <c r="HL48" i="24"/>
  <c r="HF48" i="24"/>
  <c r="HL47" i="24"/>
  <c r="HF47" i="24"/>
  <c r="HL46" i="24"/>
  <c r="HF46" i="24"/>
  <c r="HL45" i="24"/>
  <c r="HF45" i="24"/>
  <c r="HL44" i="24"/>
  <c r="HF44" i="24"/>
  <c r="HL43" i="24"/>
  <c r="HF43" i="24"/>
  <c r="HL42" i="24"/>
  <c r="HF42" i="24"/>
  <c r="HL41" i="24"/>
  <c r="HF41" i="24"/>
  <c r="HL39" i="24"/>
  <c r="HF39" i="24"/>
  <c r="HL38" i="24"/>
  <c r="HF38" i="24"/>
  <c r="HL37" i="24"/>
  <c r="HF37" i="24"/>
  <c r="HL36" i="24"/>
  <c r="HF36" i="24"/>
  <c r="HL35" i="24"/>
  <c r="HF35" i="24"/>
  <c r="HL34" i="24"/>
  <c r="HF34" i="24"/>
  <c r="HL33" i="24"/>
  <c r="HF33" i="24"/>
  <c r="HL32" i="24"/>
  <c r="HF32" i="24"/>
  <c r="HL31" i="24"/>
  <c r="HF31" i="24"/>
  <c r="HL30" i="24"/>
  <c r="HF30" i="24"/>
  <c r="HL29" i="24"/>
  <c r="HF29" i="24"/>
  <c r="HL28" i="24"/>
  <c r="HF28" i="24"/>
  <c r="HL27" i="24"/>
  <c r="HF27" i="24"/>
  <c r="HL26" i="24"/>
  <c r="HF26" i="24"/>
  <c r="HL25" i="24"/>
  <c r="HF25" i="24"/>
  <c r="HL24" i="24"/>
  <c r="HF24" i="24"/>
  <c r="HL23" i="24"/>
  <c r="HF23" i="24"/>
  <c r="HL22" i="24"/>
  <c r="HF22" i="24"/>
  <c r="HL21" i="24"/>
  <c r="HF21" i="24"/>
  <c r="HL20" i="24"/>
  <c r="HF20" i="24"/>
  <c r="HL19" i="24"/>
  <c r="HF19" i="24"/>
  <c r="HL18" i="24"/>
  <c r="HF18" i="24"/>
  <c r="HL17" i="24"/>
  <c r="HF17" i="24"/>
  <c r="HL16" i="24"/>
  <c r="HF16" i="24"/>
  <c r="HL15" i="24"/>
  <c r="HF15" i="24"/>
  <c r="HL14" i="24"/>
  <c r="HF14" i="24"/>
  <c r="HL13" i="24"/>
  <c r="HF13" i="24"/>
  <c r="HL12" i="24"/>
  <c r="HF12" i="24"/>
  <c r="HL11" i="24"/>
  <c r="HF11" i="24"/>
  <c r="HL10" i="24"/>
  <c r="HF10" i="24"/>
  <c r="HL9" i="24"/>
  <c r="HF9" i="24"/>
  <c r="HL8" i="24"/>
  <c r="HF8" i="24"/>
  <c r="HL7" i="24"/>
  <c r="HF7" i="24"/>
  <c r="HL6" i="24"/>
  <c r="HF6" i="24"/>
  <c r="GY7" i="35"/>
  <c r="GY49" i="35"/>
  <c r="GY48" i="35"/>
  <c r="GY47" i="35"/>
  <c r="GY46" i="35"/>
  <c r="GY45" i="35"/>
  <c r="GY44" i="35"/>
  <c r="GY43" i="35"/>
  <c r="GY42" i="35"/>
  <c r="GY41" i="35"/>
  <c r="GY39" i="35"/>
  <c r="GY38" i="35"/>
  <c r="GY37" i="35"/>
  <c r="GY36" i="35"/>
  <c r="GY35" i="35"/>
  <c r="GY34" i="35"/>
  <c r="GY33" i="35"/>
  <c r="GY32" i="35"/>
  <c r="GY31" i="35"/>
  <c r="GY30" i="35"/>
  <c r="GY29" i="35"/>
  <c r="GY28" i="35"/>
  <c r="GY27" i="35"/>
  <c r="GY26" i="35"/>
  <c r="GY25" i="35"/>
  <c r="GY24" i="35"/>
  <c r="GY23" i="35"/>
  <c r="GY22" i="35"/>
  <c r="GY21" i="35"/>
  <c r="GY20" i="35"/>
  <c r="GY19" i="35"/>
  <c r="GY18" i="35"/>
  <c r="GY17" i="35"/>
  <c r="GY16" i="35"/>
  <c r="GY15" i="35"/>
  <c r="GY14" i="35"/>
  <c r="GY13" i="35"/>
  <c r="GY12" i="35"/>
  <c r="GY11" i="35"/>
  <c r="GY10" i="35"/>
  <c r="GY9" i="35"/>
  <c r="GY8" i="35"/>
  <c r="GY6" i="35"/>
  <c r="GY49" i="21"/>
  <c r="GY48" i="21"/>
  <c r="GY47" i="21"/>
  <c r="GY46" i="21"/>
  <c r="GY45" i="21"/>
  <c r="GY44" i="21"/>
  <c r="GY43" i="21"/>
  <c r="GY42" i="21"/>
  <c r="GY41" i="21"/>
  <c r="GY39" i="21"/>
  <c r="GY38" i="21"/>
  <c r="GY37" i="21"/>
  <c r="GY36" i="21"/>
  <c r="GY35" i="21"/>
  <c r="GY34" i="21"/>
  <c r="GY33" i="21"/>
  <c r="GY32" i="21"/>
  <c r="GY31" i="21"/>
  <c r="GY30" i="21"/>
  <c r="GY29" i="21"/>
  <c r="GY28" i="21"/>
  <c r="GY27" i="21"/>
  <c r="GY26" i="21"/>
  <c r="GY25" i="21"/>
  <c r="GY24" i="21"/>
  <c r="GY23" i="21"/>
  <c r="GY22" i="21"/>
  <c r="GY21" i="21"/>
  <c r="GY20" i="21"/>
  <c r="GY19" i="21"/>
  <c r="GY18" i="21"/>
  <c r="GY17" i="21"/>
  <c r="GY16" i="21"/>
  <c r="GY15" i="21"/>
  <c r="GY14" i="21"/>
  <c r="GY13" i="21"/>
  <c r="GY12" i="21"/>
  <c r="GY11" i="21"/>
  <c r="GY10" i="21"/>
  <c r="GY9" i="21"/>
  <c r="GY8" i="21"/>
  <c r="GY7" i="21"/>
  <c r="GY6" i="21"/>
  <c r="GV51" i="21"/>
  <c r="GV54" i="21" s="1"/>
  <c r="HJ51" i="21"/>
  <c r="HJ54" i="21" s="1"/>
  <c r="HI51" i="21"/>
  <c r="HI54" i="21" s="1"/>
  <c r="HH51" i="21"/>
  <c r="HH54" i="21" s="1"/>
  <c r="HG51" i="21"/>
  <c r="HG54" i="21" s="1"/>
  <c r="HD51" i="21"/>
  <c r="HD54" i="21" s="1"/>
  <c r="HC51" i="21"/>
  <c r="HC54" i="21" s="1"/>
  <c r="HB51" i="21"/>
  <c r="HB54" i="21" s="1"/>
  <c r="HA51" i="21"/>
  <c r="HA54" i="21" s="1"/>
  <c r="HL49" i="21"/>
  <c r="HF49" i="21"/>
  <c r="HL48" i="21"/>
  <c r="HF48" i="21"/>
  <c r="HL47" i="21"/>
  <c r="HF47" i="21"/>
  <c r="HL46" i="21"/>
  <c r="HF46" i="21"/>
  <c r="HL45" i="21"/>
  <c r="HF45" i="21"/>
  <c r="HL44" i="21"/>
  <c r="HF44" i="21"/>
  <c r="HL43" i="21"/>
  <c r="HF43" i="21"/>
  <c r="HL42" i="21"/>
  <c r="HF42" i="21"/>
  <c r="HL41" i="21"/>
  <c r="HF41" i="21"/>
  <c r="HL39" i="21"/>
  <c r="HF39" i="21"/>
  <c r="HL38" i="21"/>
  <c r="HF38" i="21"/>
  <c r="HL37" i="21"/>
  <c r="HF37" i="21"/>
  <c r="HL36" i="21"/>
  <c r="HF36" i="21"/>
  <c r="HL35" i="21"/>
  <c r="HF35" i="21"/>
  <c r="HL34" i="21"/>
  <c r="HF34" i="21"/>
  <c r="HL33" i="21"/>
  <c r="HF33" i="21"/>
  <c r="HL32" i="21"/>
  <c r="HF32" i="21"/>
  <c r="HL31" i="21"/>
  <c r="HF31" i="21"/>
  <c r="HL30" i="21"/>
  <c r="HF30" i="21"/>
  <c r="HL29" i="21"/>
  <c r="HF29" i="21"/>
  <c r="HL28" i="21"/>
  <c r="HF28" i="21"/>
  <c r="HL27" i="21"/>
  <c r="HF27" i="21"/>
  <c r="HL26" i="21"/>
  <c r="HF26" i="21"/>
  <c r="HL25" i="21"/>
  <c r="HF25" i="21"/>
  <c r="HL24" i="21"/>
  <c r="HF24" i="21"/>
  <c r="HL23" i="21"/>
  <c r="HF23" i="21"/>
  <c r="HL22" i="21"/>
  <c r="HF22" i="21"/>
  <c r="HL21" i="21"/>
  <c r="HF21" i="21"/>
  <c r="HL20" i="21"/>
  <c r="HF20" i="21"/>
  <c r="HL19" i="21"/>
  <c r="HF19" i="21"/>
  <c r="HL18" i="21"/>
  <c r="HF18" i="21"/>
  <c r="HL17" i="21"/>
  <c r="HF17" i="21"/>
  <c r="HL16" i="21"/>
  <c r="HF16" i="21"/>
  <c r="HL15" i="21"/>
  <c r="HF15" i="21"/>
  <c r="HL14" i="21"/>
  <c r="HF14" i="21"/>
  <c r="HL13" i="21"/>
  <c r="HF13" i="21"/>
  <c r="HL12" i="21"/>
  <c r="HF12" i="21"/>
  <c r="HL11" i="21"/>
  <c r="HF11" i="21"/>
  <c r="HL10" i="21"/>
  <c r="HF10" i="21"/>
  <c r="HL9" i="21"/>
  <c r="HF9" i="21"/>
  <c r="HL8" i="21"/>
  <c r="HF8" i="21"/>
  <c r="HL7" i="21"/>
  <c r="HF7" i="21"/>
  <c r="HL6" i="21"/>
  <c r="HF6" i="21"/>
  <c r="HF6" i="23"/>
  <c r="GW51" i="23"/>
  <c r="GW54" i="23" s="1"/>
  <c r="GV51" i="23"/>
  <c r="GV54" i="23" s="1"/>
  <c r="GU51" i="23"/>
  <c r="GU54" i="23" s="1"/>
  <c r="GT51" i="23"/>
  <c r="GT54" i="23" s="1"/>
  <c r="GY6" i="23"/>
  <c r="GY49" i="23"/>
  <c r="GY48" i="23"/>
  <c r="GY47" i="23"/>
  <c r="GY46" i="23"/>
  <c r="GY45" i="23"/>
  <c r="GY44" i="23"/>
  <c r="GY43" i="23"/>
  <c r="GY42" i="23"/>
  <c r="GY41" i="23"/>
  <c r="GY39" i="23"/>
  <c r="GY38" i="23"/>
  <c r="GY37" i="23"/>
  <c r="GY36" i="23"/>
  <c r="GY35" i="23"/>
  <c r="GY34" i="23"/>
  <c r="GY33" i="23"/>
  <c r="GY32" i="23"/>
  <c r="GY31" i="23"/>
  <c r="GY30" i="23"/>
  <c r="GY29" i="23"/>
  <c r="GY28" i="23"/>
  <c r="GY27" i="23"/>
  <c r="GY26" i="23"/>
  <c r="GY25" i="23"/>
  <c r="GY24" i="23"/>
  <c r="GY23" i="23"/>
  <c r="GY22" i="23"/>
  <c r="GY21" i="23"/>
  <c r="GY20" i="23"/>
  <c r="GY19" i="23"/>
  <c r="GY18" i="23"/>
  <c r="GY17" i="23"/>
  <c r="GY16" i="23"/>
  <c r="GY15" i="23"/>
  <c r="GY14" i="23"/>
  <c r="GY13" i="23"/>
  <c r="GY12" i="23"/>
  <c r="GY11" i="23"/>
  <c r="GY10" i="23"/>
  <c r="GY9" i="23"/>
  <c r="GY8" i="23"/>
  <c r="GY7" i="23"/>
  <c r="HJ51" i="23"/>
  <c r="HJ54" i="23" s="1"/>
  <c r="HI51" i="23"/>
  <c r="HH51" i="23"/>
  <c r="HH54" i="23" s="1"/>
  <c r="HG51" i="23"/>
  <c r="HG54" i="23" s="1"/>
  <c r="HD51" i="23"/>
  <c r="HD54" i="23" s="1"/>
  <c r="HC51" i="23"/>
  <c r="HC54" i="23" s="1"/>
  <c r="HB51" i="23"/>
  <c r="HB54" i="23" s="1"/>
  <c r="HA51" i="23"/>
  <c r="HA54" i="23" s="1"/>
  <c r="HL49" i="23"/>
  <c r="HF49" i="23"/>
  <c r="HL48" i="23"/>
  <c r="HF48" i="23"/>
  <c r="HL47" i="23"/>
  <c r="HF47" i="23"/>
  <c r="HL46" i="23"/>
  <c r="HF46" i="23"/>
  <c r="HL45" i="23"/>
  <c r="HF45" i="23"/>
  <c r="HL44" i="23"/>
  <c r="HF44" i="23"/>
  <c r="HL43" i="23"/>
  <c r="HF43" i="23"/>
  <c r="HL42" i="23"/>
  <c r="HF42" i="23"/>
  <c r="HL41" i="23"/>
  <c r="HF41" i="23"/>
  <c r="HL39" i="23"/>
  <c r="HF39" i="23"/>
  <c r="HL38" i="23"/>
  <c r="HF38" i="23"/>
  <c r="HL37" i="23"/>
  <c r="HF37" i="23"/>
  <c r="HL36" i="23"/>
  <c r="HF36" i="23"/>
  <c r="HL35" i="23"/>
  <c r="HF35" i="23"/>
  <c r="HL34" i="23"/>
  <c r="HF34" i="23"/>
  <c r="HL33" i="23"/>
  <c r="HF33" i="23"/>
  <c r="HL32" i="23"/>
  <c r="HF32" i="23"/>
  <c r="HL31" i="23"/>
  <c r="HF31" i="23"/>
  <c r="HL30" i="23"/>
  <c r="HF30" i="23"/>
  <c r="HL29" i="23"/>
  <c r="HF29" i="23"/>
  <c r="HL28" i="23"/>
  <c r="HF28" i="23"/>
  <c r="HL27" i="23"/>
  <c r="HF27" i="23"/>
  <c r="HL26" i="23"/>
  <c r="HF26" i="23"/>
  <c r="HL25" i="23"/>
  <c r="HF25" i="23"/>
  <c r="HL24" i="23"/>
  <c r="HF24" i="23"/>
  <c r="HL23" i="23"/>
  <c r="HF23" i="23"/>
  <c r="HL22" i="23"/>
  <c r="HF22" i="23"/>
  <c r="HL21" i="23"/>
  <c r="HF21" i="23"/>
  <c r="HL20" i="23"/>
  <c r="HF20" i="23"/>
  <c r="HL19" i="23"/>
  <c r="HF19" i="23"/>
  <c r="HL18" i="23"/>
  <c r="HF18" i="23"/>
  <c r="HL17" i="23"/>
  <c r="HF17" i="23"/>
  <c r="HL16" i="23"/>
  <c r="HF16" i="23"/>
  <c r="HL15" i="23"/>
  <c r="HF15" i="23"/>
  <c r="HL14" i="23"/>
  <c r="HF14" i="23"/>
  <c r="HL13" i="23"/>
  <c r="HF13" i="23"/>
  <c r="HL12" i="23"/>
  <c r="HF12" i="23"/>
  <c r="HL11" i="23"/>
  <c r="HF11" i="23"/>
  <c r="HL10" i="23"/>
  <c r="HF10" i="23"/>
  <c r="HL9" i="23"/>
  <c r="HF9" i="23"/>
  <c r="HL8" i="23"/>
  <c r="HF8" i="23"/>
  <c r="HL7" i="23"/>
  <c r="HF7" i="23"/>
  <c r="HL6" i="23"/>
  <c r="GW54" i="31"/>
  <c r="GX54" i="31"/>
  <c r="GU54" i="31"/>
  <c r="GT54" i="31"/>
  <c r="GY49" i="31"/>
  <c r="GY48" i="31"/>
  <c r="GY47" i="31"/>
  <c r="GY46" i="31"/>
  <c r="GY45" i="31"/>
  <c r="GY44" i="31"/>
  <c r="GY43" i="31"/>
  <c r="GY42" i="31"/>
  <c r="GY41" i="31"/>
  <c r="GY39" i="31"/>
  <c r="GY38" i="31"/>
  <c r="GY37" i="31"/>
  <c r="GY36" i="31"/>
  <c r="GY35" i="31"/>
  <c r="GY34" i="31"/>
  <c r="GY33" i="31"/>
  <c r="GY32" i="31"/>
  <c r="GY31" i="31"/>
  <c r="GY30" i="31"/>
  <c r="GY29" i="31"/>
  <c r="GY28" i="31"/>
  <c r="GY27" i="31"/>
  <c r="GY26" i="31"/>
  <c r="GY25" i="31"/>
  <c r="GY24" i="31"/>
  <c r="GY23" i="31"/>
  <c r="GY22" i="31"/>
  <c r="GY21" i="31"/>
  <c r="GY20" i="31"/>
  <c r="GY19" i="31"/>
  <c r="GY18" i="31"/>
  <c r="GY17" i="31"/>
  <c r="GY16" i="31"/>
  <c r="GY15" i="31"/>
  <c r="GY14" i="31"/>
  <c r="GY13" i="31"/>
  <c r="GY12" i="31"/>
  <c r="GY11" i="31"/>
  <c r="GY10" i="31"/>
  <c r="GY9" i="31"/>
  <c r="GY8" i="31"/>
  <c r="GY7" i="31"/>
  <c r="GY6" i="31"/>
  <c r="HJ51" i="31"/>
  <c r="HJ54" i="31" s="1"/>
  <c r="HI51" i="31"/>
  <c r="HK51" i="31" s="1"/>
  <c r="HK54" i="31" s="1"/>
  <c r="HH51" i="31"/>
  <c r="HH54" i="31" s="1"/>
  <c r="HG51" i="31"/>
  <c r="HD51" i="31"/>
  <c r="HD54" i="31" s="1"/>
  <c r="HC51" i="31"/>
  <c r="HC54" i="31" s="1"/>
  <c r="HB51" i="31"/>
  <c r="HB54" i="31" s="1"/>
  <c r="HA51" i="31"/>
  <c r="HA54" i="31" s="1"/>
  <c r="HL49" i="31"/>
  <c r="HF49" i="31"/>
  <c r="HL48" i="31"/>
  <c r="HF48" i="31"/>
  <c r="HL47" i="31"/>
  <c r="HF47" i="31"/>
  <c r="HL46" i="31"/>
  <c r="HF46" i="31"/>
  <c r="HL45" i="31"/>
  <c r="HF45" i="31"/>
  <c r="HL44" i="31"/>
  <c r="HF44" i="31"/>
  <c r="HL43" i="31"/>
  <c r="HF43" i="31"/>
  <c r="HL42" i="31"/>
  <c r="HF42" i="31"/>
  <c r="HL41" i="31"/>
  <c r="HF41" i="31"/>
  <c r="HL39" i="31"/>
  <c r="HF39" i="31"/>
  <c r="HL38" i="31"/>
  <c r="HF38" i="31"/>
  <c r="HL37" i="31"/>
  <c r="HF37" i="31"/>
  <c r="HL36" i="31"/>
  <c r="HF36" i="31"/>
  <c r="HL35" i="31"/>
  <c r="HF35" i="31"/>
  <c r="HL34" i="31"/>
  <c r="HF34" i="31"/>
  <c r="HL33" i="31"/>
  <c r="HF33" i="31"/>
  <c r="HL32" i="31"/>
  <c r="HF32" i="31"/>
  <c r="HL31" i="31"/>
  <c r="HF31" i="31"/>
  <c r="HL30" i="31"/>
  <c r="HF30" i="31"/>
  <c r="HL29" i="31"/>
  <c r="HF29" i="31"/>
  <c r="HL28" i="31"/>
  <c r="HF28" i="31"/>
  <c r="HL27" i="31"/>
  <c r="HF27" i="31"/>
  <c r="HL26" i="31"/>
  <c r="HF26" i="31"/>
  <c r="HL25" i="31"/>
  <c r="HF25" i="31"/>
  <c r="HL24" i="31"/>
  <c r="HF24" i="31"/>
  <c r="HL23" i="31"/>
  <c r="HF23" i="31"/>
  <c r="HL22" i="31"/>
  <c r="HF22" i="31"/>
  <c r="HL21" i="31"/>
  <c r="HF21" i="31"/>
  <c r="HL20" i="31"/>
  <c r="HF20" i="31"/>
  <c r="HL19" i="31"/>
  <c r="HF19" i="31"/>
  <c r="HL18" i="31"/>
  <c r="HF18" i="31"/>
  <c r="HL17" i="31"/>
  <c r="HF17" i="31"/>
  <c r="HL16" i="31"/>
  <c r="HF16" i="31"/>
  <c r="HL15" i="31"/>
  <c r="HF15" i="31"/>
  <c r="HL14" i="31"/>
  <c r="HF14" i="31"/>
  <c r="HL13" i="31"/>
  <c r="HF13" i="31"/>
  <c r="HL12" i="31"/>
  <c r="HF12" i="31"/>
  <c r="HL11" i="31"/>
  <c r="HF11" i="31"/>
  <c r="HL10" i="31"/>
  <c r="HF10" i="31"/>
  <c r="HL9" i="31"/>
  <c r="HF9" i="31"/>
  <c r="HL8" i="31"/>
  <c r="HF8" i="31"/>
  <c r="HL7" i="31"/>
  <c r="HF7" i="31"/>
  <c r="HL6" i="31"/>
  <c r="HF6" i="31"/>
  <c r="GW51" i="35"/>
  <c r="GW54" i="35" s="1"/>
  <c r="GV51" i="35"/>
  <c r="GU51" i="35"/>
  <c r="GU54" i="35" s="1"/>
  <c r="GT51" i="35"/>
  <c r="GT54" i="35" s="1"/>
  <c r="GX14" i="32"/>
  <c r="GY14" i="32" s="1"/>
  <c r="GW31" i="38"/>
  <c r="GX27" i="38"/>
  <c r="GX30" i="38" s="1"/>
  <c r="HC30" i="38"/>
  <c r="GU31" i="38"/>
  <c r="HE27" i="38"/>
  <c r="HE30" i="38" s="1"/>
  <c r="HD30" i="38"/>
  <c r="HI30" i="38"/>
  <c r="GX51" i="27"/>
  <c r="GX54" i="27" s="1"/>
  <c r="GV54" i="27"/>
  <c r="HD54" i="27"/>
  <c r="HK51" i="27"/>
  <c r="HK54" i="27" s="1"/>
  <c r="GV54" i="25"/>
  <c r="GX51" i="24"/>
  <c r="GX54" i="24" s="1"/>
  <c r="GV54" i="24"/>
  <c r="HE51" i="24"/>
  <c r="HE54" i="24" s="1"/>
  <c r="GW51" i="21"/>
  <c r="GW54" i="21" s="1"/>
  <c r="GT51" i="21"/>
  <c r="GT54" i="21" s="1"/>
  <c r="GU51" i="21"/>
  <c r="GU54" i="21" s="1"/>
  <c r="HK51" i="23"/>
  <c r="HK54" i="23" s="1"/>
  <c r="HI54" i="23"/>
  <c r="GV54" i="35"/>
  <c r="HJ51" i="35"/>
  <c r="HJ54" i="35" s="1"/>
  <c r="HI51" i="35"/>
  <c r="HK51" i="35" s="1"/>
  <c r="HK54" i="35" s="1"/>
  <c r="HH51" i="35"/>
  <c r="HH54" i="35" s="1"/>
  <c r="HG51" i="35"/>
  <c r="HG54" i="35" s="1"/>
  <c r="HD51" i="35"/>
  <c r="HD54" i="35" s="1"/>
  <c r="HC51" i="35"/>
  <c r="HC54" i="35" s="1"/>
  <c r="HB51" i="35"/>
  <c r="HB54" i="35" s="1"/>
  <c r="HA51" i="35"/>
  <c r="HA54" i="35" s="1"/>
  <c r="HL49" i="35"/>
  <c r="HF49" i="35"/>
  <c r="HL48" i="35"/>
  <c r="HF48" i="35"/>
  <c r="HL47" i="35"/>
  <c r="HF47" i="35"/>
  <c r="HL46" i="35"/>
  <c r="HF46" i="35"/>
  <c r="HL45" i="35"/>
  <c r="HF45" i="35"/>
  <c r="HL44" i="35"/>
  <c r="HF44" i="35"/>
  <c r="HL43" i="35"/>
  <c r="HF43" i="35"/>
  <c r="HL42" i="35"/>
  <c r="HF42" i="35"/>
  <c r="HL41" i="35"/>
  <c r="HF41" i="35"/>
  <c r="HL39" i="35"/>
  <c r="HF39" i="35"/>
  <c r="HL38" i="35"/>
  <c r="HF38" i="35"/>
  <c r="HL37" i="35"/>
  <c r="HF37" i="35"/>
  <c r="HL36" i="35"/>
  <c r="HF36" i="35"/>
  <c r="HL35" i="35"/>
  <c r="HF35" i="35"/>
  <c r="HL34" i="35"/>
  <c r="HF34" i="35"/>
  <c r="HL33" i="35"/>
  <c r="HF33" i="35"/>
  <c r="HL32" i="35"/>
  <c r="HF32" i="35"/>
  <c r="HL31" i="35"/>
  <c r="HF31" i="35"/>
  <c r="HL30" i="35"/>
  <c r="HF30" i="35"/>
  <c r="HL29" i="35"/>
  <c r="HF29" i="35"/>
  <c r="HL28" i="35"/>
  <c r="HF28" i="35"/>
  <c r="HL27" i="35"/>
  <c r="HF27" i="35"/>
  <c r="HL26" i="35"/>
  <c r="HF26" i="35"/>
  <c r="HL25" i="35"/>
  <c r="HF25" i="35"/>
  <c r="HL24" i="35"/>
  <c r="HF24" i="35"/>
  <c r="HL23" i="35"/>
  <c r="HF23" i="35"/>
  <c r="HL22" i="35"/>
  <c r="HF22" i="35"/>
  <c r="HL21" i="35"/>
  <c r="HF21" i="35"/>
  <c r="HL20" i="35"/>
  <c r="HF20" i="35"/>
  <c r="HL19" i="35"/>
  <c r="HF19" i="35"/>
  <c r="HL18" i="35"/>
  <c r="HF18" i="35"/>
  <c r="HL17" i="35"/>
  <c r="HF17" i="35"/>
  <c r="HL16" i="35"/>
  <c r="HF16" i="35"/>
  <c r="HL15" i="35"/>
  <c r="HF15" i="35"/>
  <c r="HL14" i="35"/>
  <c r="HF14" i="35"/>
  <c r="HL13" i="35"/>
  <c r="HF13" i="35"/>
  <c r="HL12" i="35"/>
  <c r="HF12" i="35"/>
  <c r="HL11" i="35"/>
  <c r="HF11" i="35"/>
  <c r="HL10" i="35"/>
  <c r="HF10" i="35"/>
  <c r="HL9" i="35"/>
  <c r="HF9" i="35"/>
  <c r="HL8" i="35"/>
  <c r="HF8" i="35"/>
  <c r="HL7" i="35"/>
  <c r="HF7" i="35"/>
  <c r="HL6" i="35"/>
  <c r="HF6" i="35"/>
  <c r="HF6" i="36"/>
  <c r="HJ51" i="36"/>
  <c r="HI51" i="36"/>
  <c r="HH51" i="36"/>
  <c r="HG51" i="36"/>
  <c r="HG54" i="36" s="1"/>
  <c r="HD51" i="36"/>
  <c r="HC51" i="36"/>
  <c r="HB51" i="36"/>
  <c r="HA51" i="36"/>
  <c r="HL49" i="36"/>
  <c r="HL48" i="36"/>
  <c r="HL47" i="36"/>
  <c r="HL46" i="36"/>
  <c r="HL45" i="36"/>
  <c r="HL44" i="36"/>
  <c r="HL43" i="36"/>
  <c r="HL42" i="36"/>
  <c r="HL41" i="36"/>
  <c r="HL39" i="36"/>
  <c r="HL38" i="36"/>
  <c r="HL37" i="36"/>
  <c r="HL36" i="36"/>
  <c r="HL35" i="36"/>
  <c r="HL34" i="36"/>
  <c r="HL33" i="36"/>
  <c r="HL32" i="36"/>
  <c r="HL31" i="36"/>
  <c r="HL30" i="36"/>
  <c r="HL29" i="36"/>
  <c r="HL28" i="36"/>
  <c r="HL27" i="36"/>
  <c r="HL26" i="36"/>
  <c r="HL25" i="36"/>
  <c r="HL24" i="36"/>
  <c r="HL23" i="36"/>
  <c r="HL22" i="36"/>
  <c r="HL21" i="36"/>
  <c r="HL20" i="36"/>
  <c r="HL19" i="36"/>
  <c r="HL18" i="36"/>
  <c r="HL17" i="36"/>
  <c r="HL16" i="36"/>
  <c r="HL15" i="36"/>
  <c r="HL14" i="36"/>
  <c r="HL13" i="36"/>
  <c r="HL12" i="36"/>
  <c r="HL11" i="36"/>
  <c r="HL10" i="36"/>
  <c r="HL9" i="36"/>
  <c r="HL8" i="36"/>
  <c r="HL7" i="36"/>
  <c r="HL6" i="36"/>
  <c r="HF7" i="36"/>
  <c r="HF8" i="36"/>
  <c r="HF9" i="36"/>
  <c r="HF10" i="36"/>
  <c r="HF11" i="36"/>
  <c r="HF12" i="36"/>
  <c r="HF13" i="36"/>
  <c r="HF14" i="36"/>
  <c r="HF15" i="36"/>
  <c r="HF16" i="36"/>
  <c r="HF17" i="36"/>
  <c r="HF18" i="36"/>
  <c r="HF19" i="36"/>
  <c r="HF20" i="36"/>
  <c r="HF21" i="36"/>
  <c r="HF22" i="36"/>
  <c r="HF23" i="36"/>
  <c r="HF24" i="36"/>
  <c r="HF25" i="36"/>
  <c r="HF26" i="36"/>
  <c r="HF27" i="36"/>
  <c r="HF28" i="36"/>
  <c r="HF29" i="36"/>
  <c r="HF30" i="36"/>
  <c r="HF31" i="36"/>
  <c r="HF32" i="36"/>
  <c r="HF33" i="36"/>
  <c r="HF34" i="36"/>
  <c r="HF35" i="36"/>
  <c r="HF36" i="36"/>
  <c r="HF37" i="36"/>
  <c r="HF38" i="36"/>
  <c r="HF39" i="36"/>
  <c r="HF41" i="36"/>
  <c r="HF42" i="36"/>
  <c r="HF43" i="36"/>
  <c r="HF44" i="36"/>
  <c r="HF45" i="36"/>
  <c r="HF46" i="36"/>
  <c r="HF47" i="36"/>
  <c r="HF48" i="36"/>
  <c r="HF49" i="36"/>
  <c r="HJ54" i="36"/>
  <c r="GB31" i="38"/>
  <c r="FZ31" i="38"/>
  <c r="GA31" i="38"/>
  <c r="FY31" i="38"/>
  <c r="GC30" i="38"/>
  <c r="FZ30" i="38"/>
  <c r="GA30" i="38"/>
  <c r="GB30" i="38"/>
  <c r="FY30" i="38"/>
  <c r="GO27" i="38"/>
  <c r="GO30" i="38" s="1"/>
  <c r="GN27" i="38"/>
  <c r="GN30" i="38" s="1"/>
  <c r="GM27" i="38"/>
  <c r="GM30" i="38" s="1"/>
  <c r="GL27" i="38"/>
  <c r="GL30" i="38" s="1"/>
  <c r="GI27" i="38"/>
  <c r="GI31" i="38" s="1"/>
  <c r="GH27" i="38"/>
  <c r="GH30" i="38" s="1"/>
  <c r="GG27" i="38"/>
  <c r="GG30" i="38" s="1"/>
  <c r="GF27" i="38"/>
  <c r="GF31" i="38" s="1"/>
  <c r="GN54" i="36"/>
  <c r="FZ54" i="36"/>
  <c r="GB54" i="36"/>
  <c r="FY54" i="36"/>
  <c r="GC54" i="35"/>
  <c r="FZ54" i="35"/>
  <c r="GA54" i="35"/>
  <c r="GB54" i="35"/>
  <c r="FY54" i="35"/>
  <c r="GC54" i="31"/>
  <c r="FZ54" i="31"/>
  <c r="GA54" i="31"/>
  <c r="GB54" i="31"/>
  <c r="FY54" i="31"/>
  <c r="GF51" i="31"/>
  <c r="GF54" i="31" s="1"/>
  <c r="GC54" i="23"/>
  <c r="FY54" i="23"/>
  <c r="FZ54" i="23"/>
  <c r="GA54" i="23"/>
  <c r="GB54" i="23"/>
  <c r="GC54" i="21"/>
  <c r="FZ54" i="21"/>
  <c r="GA54" i="21"/>
  <c r="GB54" i="21"/>
  <c r="FY54" i="21"/>
  <c r="GC54" i="24"/>
  <c r="FZ54" i="24"/>
  <c r="GA54" i="24"/>
  <c r="GB54" i="24"/>
  <c r="FY54" i="24"/>
  <c r="GC54" i="25"/>
  <c r="FZ54" i="25"/>
  <c r="GA54" i="25"/>
  <c r="GB54" i="25"/>
  <c r="FY54" i="25"/>
  <c r="FR56" i="15"/>
  <c r="FS56" i="15"/>
  <c r="FT56" i="15"/>
  <c r="FU56" i="15"/>
  <c r="FQ56" i="15"/>
  <c r="GC54" i="27"/>
  <c r="FZ54" i="27"/>
  <c r="GA54" i="27"/>
  <c r="GB54" i="27"/>
  <c r="FY54" i="27"/>
  <c r="GF54" i="15"/>
  <c r="GF56" i="15" s="1"/>
  <c r="GC54" i="15"/>
  <c r="GC56" i="15" s="1"/>
  <c r="GS7" i="32"/>
  <c r="GS9" i="32"/>
  <c r="GS10" i="32"/>
  <c r="GS11" i="32"/>
  <c r="GS12" i="32"/>
  <c r="GS13" i="32"/>
  <c r="GS6" i="32"/>
  <c r="GR12" i="32"/>
  <c r="GR7" i="32"/>
  <c r="GR9" i="32"/>
  <c r="GR10" i="32"/>
  <c r="GR11" i="32"/>
  <c r="GR13" i="32"/>
  <c r="GR6" i="32"/>
  <c r="GO14" i="32"/>
  <c r="GP14" i="32" s="1"/>
  <c r="GN14" i="32"/>
  <c r="GM14" i="32"/>
  <c r="GM54" i="36" s="1"/>
  <c r="GL14" i="32"/>
  <c r="GI14" i="32"/>
  <c r="GH14" i="32"/>
  <c r="GH54" i="36" s="1"/>
  <c r="GG14" i="32"/>
  <c r="GG54" i="36" s="1"/>
  <c r="GF14" i="32"/>
  <c r="GQ49" i="27"/>
  <c r="GQ48" i="27"/>
  <c r="GQ47" i="27"/>
  <c r="GQ46" i="27"/>
  <c r="GQ45" i="27"/>
  <c r="GQ44" i="27"/>
  <c r="GQ43" i="27"/>
  <c r="GQ42" i="27"/>
  <c r="GQ41" i="27"/>
  <c r="GQ39" i="27"/>
  <c r="GQ38" i="27"/>
  <c r="GQ37" i="27"/>
  <c r="GQ36" i="27"/>
  <c r="GQ35" i="27"/>
  <c r="GQ34" i="27"/>
  <c r="GQ33" i="27"/>
  <c r="GQ32" i="27"/>
  <c r="GQ31" i="27"/>
  <c r="GQ30" i="27"/>
  <c r="GQ29" i="27"/>
  <c r="GQ28" i="27"/>
  <c r="GQ27" i="27"/>
  <c r="GQ26" i="27"/>
  <c r="GQ25" i="27"/>
  <c r="GQ24" i="27"/>
  <c r="GQ23" i="27"/>
  <c r="GQ22" i="27"/>
  <c r="GQ21" i="27"/>
  <c r="GQ20" i="27"/>
  <c r="GQ19" i="27"/>
  <c r="GQ18" i="27"/>
  <c r="GQ17" i="27"/>
  <c r="GQ16" i="27"/>
  <c r="GQ15" i="27"/>
  <c r="GQ14" i="27"/>
  <c r="GQ13" i="27"/>
  <c r="GQ12" i="27"/>
  <c r="GQ11" i="27"/>
  <c r="GQ10" i="27"/>
  <c r="GQ9" i="27"/>
  <c r="GQ8" i="27"/>
  <c r="GQ7" i="27"/>
  <c r="GQ6" i="27"/>
  <c r="GO51" i="27"/>
  <c r="GO54" i="27" s="1"/>
  <c r="GN51" i="27"/>
  <c r="GP51" i="27" s="1"/>
  <c r="GM51" i="27"/>
  <c r="GM54" i="27" s="1"/>
  <c r="GL51" i="27"/>
  <c r="GL54" i="27" s="1"/>
  <c r="GG51" i="27"/>
  <c r="GG54" i="27" s="1"/>
  <c r="GH51" i="27"/>
  <c r="GH54" i="27" s="1"/>
  <c r="GI51" i="27"/>
  <c r="GI54" i="27" s="1"/>
  <c r="GF51" i="27"/>
  <c r="GF54" i="27" s="1"/>
  <c r="GK7" i="27"/>
  <c r="GK8" i="27"/>
  <c r="GK9" i="27"/>
  <c r="GK10" i="27"/>
  <c r="GK11" i="27"/>
  <c r="GK12" i="27"/>
  <c r="GK13" i="27"/>
  <c r="GK14" i="27"/>
  <c r="GK15" i="27"/>
  <c r="GK16" i="27"/>
  <c r="GK17" i="27"/>
  <c r="GK18" i="27"/>
  <c r="GK19" i="27"/>
  <c r="GK20" i="27"/>
  <c r="GK21" i="27"/>
  <c r="GK22" i="27"/>
  <c r="GK23" i="27"/>
  <c r="GK24" i="27"/>
  <c r="GK25" i="27"/>
  <c r="GK26" i="27"/>
  <c r="GK27" i="27"/>
  <c r="GK28" i="27"/>
  <c r="GK29" i="27"/>
  <c r="GK30" i="27"/>
  <c r="GK31" i="27"/>
  <c r="GK32" i="27"/>
  <c r="GK33" i="27"/>
  <c r="GK34" i="27"/>
  <c r="GK35" i="27"/>
  <c r="GK36" i="27"/>
  <c r="GK37" i="27"/>
  <c r="GK38" i="27"/>
  <c r="GK39" i="27"/>
  <c r="GK41" i="27"/>
  <c r="GK42" i="27"/>
  <c r="GK43" i="27"/>
  <c r="GK44" i="27"/>
  <c r="GK45" i="27"/>
  <c r="GK46" i="27"/>
  <c r="GK47" i="27"/>
  <c r="GK48" i="27"/>
  <c r="GK49" i="27"/>
  <c r="GK6" i="27"/>
  <c r="GE54" i="15"/>
  <c r="GG54" i="15" s="1"/>
  <c r="GD54" i="15"/>
  <c r="GD56" i="15" s="1"/>
  <c r="FX54" i="15"/>
  <c r="FX56" i="15" s="1"/>
  <c r="FY54" i="15"/>
  <c r="FY56" i="15" s="1"/>
  <c r="FZ54" i="15"/>
  <c r="FZ56" i="15" s="1"/>
  <c r="FW54" i="15"/>
  <c r="FW56" i="15" s="1"/>
  <c r="GQ6" i="25"/>
  <c r="GK49" i="25"/>
  <c r="GK48" i="25"/>
  <c r="GK47" i="25"/>
  <c r="GK46" i="25"/>
  <c r="GK45" i="25"/>
  <c r="GK44" i="25"/>
  <c r="GK43" i="25"/>
  <c r="GK42" i="25"/>
  <c r="GK41" i="25"/>
  <c r="GK39" i="25"/>
  <c r="GK38" i="25"/>
  <c r="GK37" i="25"/>
  <c r="GK36" i="25"/>
  <c r="GK35" i="25"/>
  <c r="GK34" i="25"/>
  <c r="GK33" i="25"/>
  <c r="GK32" i="25"/>
  <c r="GK31" i="25"/>
  <c r="GK30" i="25"/>
  <c r="GK29" i="25"/>
  <c r="GK28" i="25"/>
  <c r="GK27" i="25"/>
  <c r="GK26" i="25"/>
  <c r="GK25" i="25"/>
  <c r="GK24" i="25"/>
  <c r="GK23" i="25"/>
  <c r="GK22" i="25"/>
  <c r="GK21" i="25"/>
  <c r="GK20" i="25"/>
  <c r="GK19" i="25"/>
  <c r="GK18" i="25"/>
  <c r="GK17" i="25"/>
  <c r="GK16" i="25"/>
  <c r="GK15" i="25"/>
  <c r="GK14" i="25"/>
  <c r="GK13" i="25"/>
  <c r="GK12" i="25"/>
  <c r="GK11" i="25"/>
  <c r="GK10" i="25"/>
  <c r="GK9" i="25"/>
  <c r="GK8" i="25"/>
  <c r="GK7" i="25"/>
  <c r="GK6" i="25"/>
  <c r="GQ49" i="25"/>
  <c r="GQ48" i="25"/>
  <c r="GQ47" i="25"/>
  <c r="GQ46" i="25"/>
  <c r="GQ45" i="25"/>
  <c r="GQ44" i="25"/>
  <c r="GQ43" i="25"/>
  <c r="GQ42" i="25"/>
  <c r="GQ41" i="25"/>
  <c r="GQ39" i="25"/>
  <c r="GQ38" i="25"/>
  <c r="GQ37" i="25"/>
  <c r="GQ36" i="25"/>
  <c r="GQ35" i="25"/>
  <c r="GQ34" i="25"/>
  <c r="GQ33" i="25"/>
  <c r="GQ32" i="25"/>
  <c r="GQ31" i="25"/>
  <c r="GQ30" i="25"/>
  <c r="GQ29" i="25"/>
  <c r="GQ28" i="25"/>
  <c r="GQ27" i="25"/>
  <c r="GQ26" i="25"/>
  <c r="GQ25" i="25"/>
  <c r="GQ24" i="25"/>
  <c r="GQ23" i="25"/>
  <c r="GQ22" i="25"/>
  <c r="GQ21" i="25"/>
  <c r="GQ20" i="25"/>
  <c r="GQ19" i="25"/>
  <c r="GQ18" i="25"/>
  <c r="GQ17" i="25"/>
  <c r="GQ16" i="25"/>
  <c r="GQ15" i="25"/>
  <c r="GQ14" i="25"/>
  <c r="GQ13" i="25"/>
  <c r="GQ12" i="25"/>
  <c r="GQ11" i="25"/>
  <c r="GQ10" i="25"/>
  <c r="GQ9" i="25"/>
  <c r="GQ8" i="25"/>
  <c r="GQ7" i="25"/>
  <c r="GO51" i="25"/>
  <c r="GO54" i="25" s="1"/>
  <c r="GN51" i="25"/>
  <c r="GN54" i="25" s="1"/>
  <c r="GM51" i="25"/>
  <c r="GM54" i="25" s="1"/>
  <c r="GL51" i="25"/>
  <c r="GL54" i="25" s="1"/>
  <c r="GI51" i="25"/>
  <c r="GI54" i="25" s="1"/>
  <c r="GH51" i="25"/>
  <c r="GG51" i="25"/>
  <c r="GG54" i="25" s="1"/>
  <c r="GF51" i="25"/>
  <c r="GF54" i="25" s="1"/>
  <c r="GS35" i="25"/>
  <c r="GR35" i="25"/>
  <c r="GS31" i="25"/>
  <c r="GR31" i="25"/>
  <c r="GS26" i="25"/>
  <c r="GR26" i="25"/>
  <c r="GS24" i="25"/>
  <c r="GR24" i="25"/>
  <c r="GS23" i="25"/>
  <c r="GR23" i="25"/>
  <c r="GS21" i="25"/>
  <c r="GR21" i="25"/>
  <c r="GS20" i="25"/>
  <c r="GR20" i="25"/>
  <c r="GS17" i="25"/>
  <c r="GR17" i="25"/>
  <c r="GS16" i="25"/>
  <c r="GR16" i="25"/>
  <c r="GS15" i="25"/>
  <c r="GR15" i="25"/>
  <c r="GS14" i="25"/>
  <c r="GR14" i="25"/>
  <c r="GQ49" i="24"/>
  <c r="GQ48" i="24"/>
  <c r="GQ47" i="24"/>
  <c r="GQ46" i="24"/>
  <c r="GQ45" i="24"/>
  <c r="GQ44" i="24"/>
  <c r="GQ43" i="24"/>
  <c r="GQ42" i="24"/>
  <c r="GQ41" i="24"/>
  <c r="GQ39" i="24"/>
  <c r="GQ38" i="24"/>
  <c r="GQ37" i="24"/>
  <c r="GQ36" i="24"/>
  <c r="GQ35" i="24"/>
  <c r="GQ34" i="24"/>
  <c r="GQ33" i="24"/>
  <c r="GQ32" i="24"/>
  <c r="GQ31" i="24"/>
  <c r="GQ30" i="24"/>
  <c r="GQ29" i="24"/>
  <c r="GQ28" i="24"/>
  <c r="GQ27" i="24"/>
  <c r="GQ26" i="24"/>
  <c r="GQ25" i="24"/>
  <c r="GQ24" i="24"/>
  <c r="GQ23" i="24"/>
  <c r="GQ22" i="24"/>
  <c r="GQ21" i="24"/>
  <c r="GQ20" i="24"/>
  <c r="GQ19" i="24"/>
  <c r="GQ18" i="24"/>
  <c r="GQ17" i="24"/>
  <c r="GQ16" i="24"/>
  <c r="GQ15" i="24"/>
  <c r="GQ14" i="24"/>
  <c r="GQ13" i="24"/>
  <c r="GQ12" i="24"/>
  <c r="GQ11" i="24"/>
  <c r="GQ10" i="24"/>
  <c r="GQ9" i="24"/>
  <c r="GQ8" i="24"/>
  <c r="GQ7" i="24"/>
  <c r="GQ6" i="24"/>
  <c r="GK49" i="24"/>
  <c r="GK48" i="24"/>
  <c r="GK47" i="24"/>
  <c r="GK46" i="24"/>
  <c r="GK45" i="24"/>
  <c r="GK44" i="24"/>
  <c r="GK43" i="24"/>
  <c r="GK42" i="24"/>
  <c r="GK41" i="24"/>
  <c r="GK39" i="24"/>
  <c r="GK38" i="24"/>
  <c r="GK37" i="24"/>
  <c r="GK36" i="24"/>
  <c r="GK35" i="24"/>
  <c r="GK34" i="24"/>
  <c r="GK33" i="24"/>
  <c r="GK32" i="24"/>
  <c r="GK31" i="24"/>
  <c r="GK30" i="24"/>
  <c r="GK29" i="24"/>
  <c r="GK28" i="24"/>
  <c r="GK27" i="24"/>
  <c r="GK26" i="24"/>
  <c r="GK25" i="24"/>
  <c r="GK24" i="24"/>
  <c r="GK23" i="24"/>
  <c r="GK22" i="24"/>
  <c r="GK21" i="24"/>
  <c r="GK20" i="24"/>
  <c r="GK19" i="24"/>
  <c r="GK18" i="24"/>
  <c r="GK17" i="24"/>
  <c r="GK16" i="24"/>
  <c r="GK15" i="24"/>
  <c r="GK14" i="24"/>
  <c r="GK13" i="24"/>
  <c r="GK12" i="24"/>
  <c r="GK11" i="24"/>
  <c r="GK10" i="24"/>
  <c r="GK9" i="24"/>
  <c r="GK8" i="24"/>
  <c r="GK7" i="24"/>
  <c r="GK6" i="24"/>
  <c r="GO51" i="24"/>
  <c r="GO54" i="24" s="1"/>
  <c r="GN51" i="24"/>
  <c r="GN54" i="24" s="1"/>
  <c r="GM51" i="24"/>
  <c r="GM54" i="24" s="1"/>
  <c r="GL51" i="24"/>
  <c r="GL54" i="24" s="1"/>
  <c r="GI51" i="24"/>
  <c r="GI54" i="24" s="1"/>
  <c r="GH51" i="24"/>
  <c r="GH54" i="24" s="1"/>
  <c r="GG51" i="24"/>
  <c r="GG54" i="24" s="1"/>
  <c r="GF51" i="24"/>
  <c r="GF54" i="24" s="1"/>
  <c r="GQ49" i="21"/>
  <c r="GQ48" i="21"/>
  <c r="GQ47" i="21"/>
  <c r="GQ46" i="21"/>
  <c r="GQ45" i="21"/>
  <c r="GQ44" i="21"/>
  <c r="GQ43" i="21"/>
  <c r="GQ42" i="21"/>
  <c r="GQ41" i="21"/>
  <c r="GQ39" i="21"/>
  <c r="GQ38" i="21"/>
  <c r="GQ37" i="21"/>
  <c r="GQ36" i="21"/>
  <c r="GQ35" i="21"/>
  <c r="GQ34" i="21"/>
  <c r="GQ33" i="21"/>
  <c r="GQ32" i="21"/>
  <c r="GQ31" i="21"/>
  <c r="GQ30" i="21"/>
  <c r="GQ29" i="21"/>
  <c r="GQ28" i="21"/>
  <c r="GQ27" i="21"/>
  <c r="GQ26" i="21"/>
  <c r="GQ25" i="21"/>
  <c r="GQ24" i="21"/>
  <c r="GQ23" i="21"/>
  <c r="GQ22" i="21"/>
  <c r="GQ21" i="21"/>
  <c r="GQ20" i="21"/>
  <c r="GQ19" i="21"/>
  <c r="GQ18" i="21"/>
  <c r="GQ17" i="21"/>
  <c r="GQ16" i="21"/>
  <c r="GQ15" i="21"/>
  <c r="GQ14" i="21"/>
  <c r="GQ13" i="21"/>
  <c r="GQ12" i="21"/>
  <c r="GQ11" i="21"/>
  <c r="GQ10" i="21"/>
  <c r="GQ9" i="21"/>
  <c r="GQ8" i="21"/>
  <c r="GQ7" i="21"/>
  <c r="GQ6" i="21"/>
  <c r="GF51" i="21"/>
  <c r="GF54" i="21" s="1"/>
  <c r="GO51" i="21"/>
  <c r="GO54" i="21" s="1"/>
  <c r="GN51" i="21"/>
  <c r="GP51" i="21" s="1"/>
  <c r="GM51" i="21"/>
  <c r="GM54" i="21" s="1"/>
  <c r="GL51" i="21"/>
  <c r="GL54" i="21" s="1"/>
  <c r="GI51" i="21"/>
  <c r="GI54" i="21" s="1"/>
  <c r="GH51" i="21"/>
  <c r="GJ51" i="21" s="1"/>
  <c r="GJ54" i="21" s="1"/>
  <c r="GG51" i="21"/>
  <c r="GG54" i="21" s="1"/>
  <c r="GK49" i="21"/>
  <c r="GK48" i="21"/>
  <c r="GK47" i="21"/>
  <c r="GK46" i="21"/>
  <c r="GK45" i="21"/>
  <c r="GK44" i="21"/>
  <c r="GK43" i="21"/>
  <c r="GK42" i="21"/>
  <c r="GK41" i="21"/>
  <c r="GK39" i="21"/>
  <c r="GK38" i="21"/>
  <c r="GK37" i="21"/>
  <c r="GK36" i="21"/>
  <c r="GK35" i="21"/>
  <c r="GK34" i="21"/>
  <c r="GK33" i="21"/>
  <c r="GK32" i="21"/>
  <c r="GK31" i="21"/>
  <c r="GK30" i="21"/>
  <c r="GK29" i="21"/>
  <c r="GK28" i="21"/>
  <c r="GK27" i="21"/>
  <c r="GK26" i="21"/>
  <c r="GK25" i="21"/>
  <c r="GK24" i="21"/>
  <c r="GK23" i="21"/>
  <c r="GK22" i="21"/>
  <c r="GK21" i="21"/>
  <c r="GK20" i="21"/>
  <c r="GK19" i="21"/>
  <c r="GK18" i="21"/>
  <c r="GK17" i="21"/>
  <c r="GK16" i="21"/>
  <c r="GK15" i="21"/>
  <c r="GK14" i="21"/>
  <c r="GK13" i="21"/>
  <c r="GK12" i="21"/>
  <c r="GK11" i="21"/>
  <c r="GK10" i="21"/>
  <c r="GK9" i="21"/>
  <c r="GK8" i="21"/>
  <c r="GK7" i="21"/>
  <c r="GK6" i="21"/>
  <c r="GS6" i="31"/>
  <c r="GR6" i="31"/>
  <c r="GQ49" i="23"/>
  <c r="GQ48" i="23"/>
  <c r="GQ47" i="23"/>
  <c r="GQ46" i="23"/>
  <c r="GQ45" i="23"/>
  <c r="GQ44" i="23"/>
  <c r="GQ43" i="23"/>
  <c r="GQ42" i="23"/>
  <c r="GQ41" i="23"/>
  <c r="GQ39" i="23"/>
  <c r="GQ38" i="23"/>
  <c r="GQ37" i="23"/>
  <c r="GQ36" i="23"/>
  <c r="GQ35" i="23"/>
  <c r="GQ34" i="23"/>
  <c r="GQ33" i="23"/>
  <c r="GQ32" i="23"/>
  <c r="GQ31" i="23"/>
  <c r="GQ30" i="23"/>
  <c r="GQ29" i="23"/>
  <c r="GQ28" i="23"/>
  <c r="GQ27" i="23"/>
  <c r="GQ26" i="23"/>
  <c r="GQ25" i="23"/>
  <c r="GQ24" i="23"/>
  <c r="GQ23" i="23"/>
  <c r="GQ22" i="23"/>
  <c r="GQ21" i="23"/>
  <c r="GQ20" i="23"/>
  <c r="GQ19" i="23"/>
  <c r="GQ18" i="23"/>
  <c r="GQ17" i="23"/>
  <c r="GQ16" i="23"/>
  <c r="GQ15" i="23"/>
  <c r="GQ14" i="23"/>
  <c r="GQ13" i="23"/>
  <c r="GQ12" i="23"/>
  <c r="GQ11" i="23"/>
  <c r="GQ10" i="23"/>
  <c r="GQ9" i="23"/>
  <c r="GQ8" i="23"/>
  <c r="GQ7" i="23"/>
  <c r="GQ6" i="23"/>
  <c r="GK49" i="23"/>
  <c r="GK48" i="23"/>
  <c r="GK47" i="23"/>
  <c r="GK46" i="23"/>
  <c r="GK45" i="23"/>
  <c r="GK44" i="23"/>
  <c r="GK43" i="23"/>
  <c r="GK42" i="23"/>
  <c r="GK41" i="23"/>
  <c r="GK39" i="23"/>
  <c r="GK38" i="23"/>
  <c r="GK37" i="23"/>
  <c r="GK36" i="23"/>
  <c r="GK35" i="23"/>
  <c r="GK34" i="23"/>
  <c r="GK33" i="23"/>
  <c r="GK32" i="23"/>
  <c r="GK31" i="23"/>
  <c r="GK30" i="23"/>
  <c r="GK29" i="23"/>
  <c r="GK28" i="23"/>
  <c r="GK27" i="23"/>
  <c r="GK26" i="23"/>
  <c r="GK25" i="23"/>
  <c r="GK24" i="23"/>
  <c r="GK23" i="23"/>
  <c r="GK22" i="23"/>
  <c r="GK21" i="23"/>
  <c r="GK20" i="23"/>
  <c r="GK19" i="23"/>
  <c r="GK18" i="23"/>
  <c r="GK17" i="23"/>
  <c r="GK16" i="23"/>
  <c r="GK15" i="23"/>
  <c r="GK14" i="23"/>
  <c r="GK13" i="23"/>
  <c r="GK12" i="23"/>
  <c r="GK11" i="23"/>
  <c r="GK10" i="23"/>
  <c r="GK9" i="23"/>
  <c r="GK8" i="23"/>
  <c r="GK7" i="23"/>
  <c r="GK6" i="23"/>
  <c r="GO51" i="23"/>
  <c r="GO54" i="23" s="1"/>
  <c r="GN51" i="23"/>
  <c r="GM51" i="23"/>
  <c r="GM54" i="23" s="1"/>
  <c r="GL51" i="23"/>
  <c r="GL54" i="23" s="1"/>
  <c r="GI51" i="23"/>
  <c r="GI54" i="23" s="1"/>
  <c r="GH51" i="23"/>
  <c r="GH54" i="23" s="1"/>
  <c r="GG51" i="23"/>
  <c r="GG54" i="23" s="1"/>
  <c r="GF51" i="23"/>
  <c r="GF54" i="23" s="1"/>
  <c r="GO51" i="31"/>
  <c r="GO54" i="31" s="1"/>
  <c r="GN51" i="31"/>
  <c r="GM51" i="31"/>
  <c r="GM54" i="31" s="1"/>
  <c r="GL51" i="31"/>
  <c r="GL54" i="31" s="1"/>
  <c r="GQ49" i="31"/>
  <c r="GQ48" i="31"/>
  <c r="GQ47" i="31"/>
  <c r="GQ46" i="31"/>
  <c r="GQ45" i="31"/>
  <c r="GQ44" i="31"/>
  <c r="GQ43" i="31"/>
  <c r="GQ42" i="31"/>
  <c r="GQ41" i="31"/>
  <c r="GQ39" i="31"/>
  <c r="GQ38" i="31"/>
  <c r="GQ37" i="31"/>
  <c r="GQ36" i="31"/>
  <c r="GQ35" i="31"/>
  <c r="GQ34" i="31"/>
  <c r="GQ33" i="31"/>
  <c r="GQ32" i="31"/>
  <c r="GQ31" i="31"/>
  <c r="GQ30" i="31"/>
  <c r="GQ29" i="31"/>
  <c r="GQ28" i="31"/>
  <c r="GQ27" i="31"/>
  <c r="GQ26" i="31"/>
  <c r="GQ25" i="31"/>
  <c r="GQ24" i="31"/>
  <c r="GQ23" i="31"/>
  <c r="GQ22" i="31"/>
  <c r="GQ21" i="31"/>
  <c r="GQ20" i="31"/>
  <c r="GQ19" i="31"/>
  <c r="GQ18" i="31"/>
  <c r="GQ17" i="31"/>
  <c r="GQ16" i="31"/>
  <c r="GQ15" i="31"/>
  <c r="GQ14" i="31"/>
  <c r="GQ13" i="31"/>
  <c r="GQ12" i="31"/>
  <c r="GQ11" i="31"/>
  <c r="GQ10" i="31"/>
  <c r="GQ9" i="31"/>
  <c r="GQ8" i="31"/>
  <c r="GQ7" i="31"/>
  <c r="GQ6" i="31"/>
  <c r="GK49" i="31"/>
  <c r="GK48" i="31"/>
  <c r="GK47" i="31"/>
  <c r="GK46" i="31"/>
  <c r="GK45" i="31"/>
  <c r="GK44" i="31"/>
  <c r="GK43" i="31"/>
  <c r="GK42" i="31"/>
  <c r="GK41" i="31"/>
  <c r="GK39" i="31"/>
  <c r="GK38" i="31"/>
  <c r="GK37" i="31"/>
  <c r="GK36" i="31"/>
  <c r="GK35" i="31"/>
  <c r="GK34" i="31"/>
  <c r="GK33" i="31"/>
  <c r="GK32" i="31"/>
  <c r="GK31" i="31"/>
  <c r="GK30" i="31"/>
  <c r="GK29" i="31"/>
  <c r="GK28" i="31"/>
  <c r="GK27" i="31"/>
  <c r="GK26" i="31"/>
  <c r="GK25" i="31"/>
  <c r="GK24" i="31"/>
  <c r="GK23" i="31"/>
  <c r="GK22" i="31"/>
  <c r="GK21" i="31"/>
  <c r="GK20" i="31"/>
  <c r="GK19" i="31"/>
  <c r="GK18" i="31"/>
  <c r="GK17" i="31"/>
  <c r="GK16" i="31"/>
  <c r="GK15" i="31"/>
  <c r="GK14" i="31"/>
  <c r="GK13" i="31"/>
  <c r="GK12" i="31"/>
  <c r="GK11" i="31"/>
  <c r="GK10" i="31"/>
  <c r="GK9" i="31"/>
  <c r="GK8" i="31"/>
  <c r="GK7" i="31"/>
  <c r="GK6" i="31"/>
  <c r="GG51" i="31"/>
  <c r="GG54" i="31" s="1"/>
  <c r="GH51" i="31"/>
  <c r="GH54" i="31" s="1"/>
  <c r="GI51" i="31"/>
  <c r="GI54" i="31" s="1"/>
  <c r="GO51" i="35"/>
  <c r="GO54" i="35" s="1"/>
  <c r="GN51" i="35"/>
  <c r="GM51" i="35"/>
  <c r="GM54" i="35" s="1"/>
  <c r="GL51" i="35"/>
  <c r="GL54" i="35" s="1"/>
  <c r="GI51" i="35"/>
  <c r="GI54" i="35" s="1"/>
  <c r="GH51" i="35"/>
  <c r="GH54" i="35" s="1"/>
  <c r="GG51" i="35"/>
  <c r="GG54" i="35" s="1"/>
  <c r="GF51" i="35"/>
  <c r="GF54" i="35" s="1"/>
  <c r="GQ49" i="35"/>
  <c r="GQ48" i="35"/>
  <c r="GQ47" i="35"/>
  <c r="GQ46" i="35"/>
  <c r="GQ45" i="35"/>
  <c r="GQ44" i="35"/>
  <c r="GQ43" i="35"/>
  <c r="GQ42" i="35"/>
  <c r="GQ41" i="35"/>
  <c r="GQ39" i="35"/>
  <c r="GQ38" i="35"/>
  <c r="GQ37" i="35"/>
  <c r="GQ36" i="35"/>
  <c r="GQ35" i="35"/>
  <c r="GQ34" i="35"/>
  <c r="GQ33" i="35"/>
  <c r="GQ32" i="35"/>
  <c r="GQ31" i="35"/>
  <c r="GQ30" i="35"/>
  <c r="GQ29" i="35"/>
  <c r="GQ28" i="35"/>
  <c r="GQ27" i="35"/>
  <c r="GQ26" i="35"/>
  <c r="GQ25" i="35"/>
  <c r="GQ24" i="35"/>
  <c r="GQ23" i="35"/>
  <c r="GQ22" i="35"/>
  <c r="GQ21" i="35"/>
  <c r="GQ20" i="35"/>
  <c r="GQ19" i="35"/>
  <c r="GQ18" i="35"/>
  <c r="GQ17" i="35"/>
  <c r="GQ16" i="35"/>
  <c r="GQ15" i="35"/>
  <c r="GQ14" i="35"/>
  <c r="GQ13" i="35"/>
  <c r="GQ12" i="35"/>
  <c r="GQ11" i="35"/>
  <c r="GQ10" i="35"/>
  <c r="GQ9" i="35"/>
  <c r="GQ8" i="35"/>
  <c r="GQ7" i="35"/>
  <c r="GQ6" i="35"/>
  <c r="GK7" i="35"/>
  <c r="GK8" i="35"/>
  <c r="GK9" i="35"/>
  <c r="GK10" i="35"/>
  <c r="GK11" i="35"/>
  <c r="GK12" i="35"/>
  <c r="GK13" i="35"/>
  <c r="GK14" i="35"/>
  <c r="GK15" i="35"/>
  <c r="GK16" i="35"/>
  <c r="GK17" i="35"/>
  <c r="GK18" i="35"/>
  <c r="GK19" i="35"/>
  <c r="GK20" i="35"/>
  <c r="GK21" i="35"/>
  <c r="GK22" i="35"/>
  <c r="GK23" i="35"/>
  <c r="GK24" i="35"/>
  <c r="GK25" i="35"/>
  <c r="GK26" i="35"/>
  <c r="GK27" i="35"/>
  <c r="GK28" i="35"/>
  <c r="GK29" i="35"/>
  <c r="GK30" i="35"/>
  <c r="GK31" i="35"/>
  <c r="GK32" i="35"/>
  <c r="GK33" i="35"/>
  <c r="GK34" i="35"/>
  <c r="GK35" i="35"/>
  <c r="GK36" i="35"/>
  <c r="GK37" i="35"/>
  <c r="GK38" i="35"/>
  <c r="GK39" i="35"/>
  <c r="GK41" i="35"/>
  <c r="GK42" i="35"/>
  <c r="GK43" i="35"/>
  <c r="GK44" i="35"/>
  <c r="GK45" i="35"/>
  <c r="GK46" i="35"/>
  <c r="GK47" i="35"/>
  <c r="GK48" i="35"/>
  <c r="GK49" i="35"/>
  <c r="GK6" i="35"/>
  <c r="HB31" i="38" l="1"/>
  <c r="HK27" i="38"/>
  <c r="HK30" i="38" s="1"/>
  <c r="GT31" i="38"/>
  <c r="GV31" i="38"/>
  <c r="HJ31" i="38"/>
  <c r="HH30" i="38"/>
  <c r="GO31" i="38"/>
  <c r="GL31" i="38"/>
  <c r="GI30" i="38"/>
  <c r="GJ27" i="38"/>
  <c r="GJ30" i="38" s="1"/>
  <c r="GH31" i="38"/>
  <c r="GN54" i="27"/>
  <c r="GJ51" i="27"/>
  <c r="GJ54" i="27" s="1"/>
  <c r="HE51" i="23"/>
  <c r="HE54" i="23" s="1"/>
  <c r="HB54" i="36"/>
  <c r="HA54" i="15"/>
  <c r="HA56" i="15" s="1"/>
  <c r="GO54" i="15"/>
  <c r="GO56" i="15" s="1"/>
  <c r="GA54" i="15"/>
  <c r="GA56" i="15" s="1"/>
  <c r="HH54" i="36"/>
  <c r="HC54" i="36"/>
  <c r="HE14" i="32"/>
  <c r="HF14" i="32" s="1"/>
  <c r="GY12" i="32"/>
  <c r="GY7" i="32"/>
  <c r="GY6" i="32"/>
  <c r="HD54" i="36"/>
  <c r="HA54" i="36"/>
  <c r="HK51" i="25"/>
  <c r="HK54" i="25" s="1"/>
  <c r="GJ51" i="25"/>
  <c r="GJ54" i="25" s="1"/>
  <c r="HK51" i="24"/>
  <c r="HK54" i="24" s="1"/>
  <c r="HJ54" i="24"/>
  <c r="GX51" i="21"/>
  <c r="GX54" i="21" s="1"/>
  <c r="GP51" i="23"/>
  <c r="GP54" i="21"/>
  <c r="GR51" i="21"/>
  <c r="GS51" i="21"/>
  <c r="GQ11" i="32"/>
  <c r="GQ7" i="32"/>
  <c r="GQ10" i="32"/>
  <c r="GQ9" i="32"/>
  <c r="GQ8" i="32"/>
  <c r="GS8" i="32"/>
  <c r="GQ6" i="32"/>
  <c r="GQ13" i="32"/>
  <c r="GR8" i="32"/>
  <c r="GQ12" i="32"/>
  <c r="GS14" i="32"/>
  <c r="GQ14" i="32"/>
  <c r="HL8" i="32"/>
  <c r="HL6" i="32"/>
  <c r="HL7" i="32"/>
  <c r="HL13" i="32"/>
  <c r="HL14" i="32"/>
  <c r="HN14" i="32"/>
  <c r="HL11" i="32"/>
  <c r="GG56" i="15"/>
  <c r="GJ54" i="15"/>
  <c r="GI54" i="15"/>
  <c r="GP54" i="23"/>
  <c r="GS51" i="23"/>
  <c r="HM8" i="32"/>
  <c r="GR51" i="27"/>
  <c r="GS51" i="27"/>
  <c r="GP54" i="27"/>
  <c r="GP51" i="25"/>
  <c r="GJ51" i="23"/>
  <c r="GJ54" i="23" s="1"/>
  <c r="GJ51" i="24"/>
  <c r="GJ54" i="24" s="1"/>
  <c r="GK8" i="32"/>
  <c r="GH54" i="21"/>
  <c r="GG31" i="38"/>
  <c r="HI54" i="36"/>
  <c r="HE51" i="25"/>
  <c r="HE54" i="25" s="1"/>
  <c r="HE51" i="27"/>
  <c r="HE54" i="27" s="1"/>
  <c r="HL10" i="32"/>
  <c r="GY10" i="32"/>
  <c r="HI33" i="38"/>
  <c r="GF30" i="38"/>
  <c r="HE51" i="21"/>
  <c r="HE54" i="21" s="1"/>
  <c r="GY9" i="32"/>
  <c r="GP51" i="31"/>
  <c r="GP54" i="31" s="1"/>
  <c r="GE56" i="15"/>
  <c r="GH54" i="25"/>
  <c r="GO54" i="36"/>
  <c r="GP27" i="38"/>
  <c r="HL12" i="32"/>
  <c r="GX51" i="23"/>
  <c r="GX54" i="23" s="1"/>
  <c r="GT56" i="15"/>
  <c r="GN56" i="15"/>
  <c r="GL54" i="36"/>
  <c r="GF54" i="36"/>
  <c r="GN54" i="23"/>
  <c r="GM31" i="38"/>
  <c r="HA31" i="38"/>
  <c r="GP54" i="36"/>
  <c r="GY8" i="32"/>
  <c r="GY11" i="32"/>
  <c r="GP51" i="35"/>
  <c r="GS51" i="35" s="1"/>
  <c r="GP51" i="24"/>
  <c r="GN54" i="21"/>
  <c r="GN31" i="38"/>
  <c r="HK51" i="36"/>
  <c r="HK54" i="36" s="1"/>
  <c r="HG31" i="38"/>
  <c r="HN8" i="32"/>
  <c r="GY13" i="32"/>
  <c r="GI54" i="36"/>
  <c r="GU54" i="36"/>
  <c r="GJ14" i="32"/>
  <c r="GK14" i="32" s="1"/>
  <c r="HK51" i="21"/>
  <c r="HK54" i="21" s="1"/>
  <c r="HL9" i="32"/>
  <c r="HI54" i="31"/>
  <c r="HE51" i="31"/>
  <c r="GS51" i="31"/>
  <c r="GN54" i="31"/>
  <c r="GJ51" i="31"/>
  <c r="HE51" i="35"/>
  <c r="HE54" i="35" s="1"/>
  <c r="GX51" i="35"/>
  <c r="GX54" i="35" s="1"/>
  <c r="HI54" i="35"/>
  <c r="GP54" i="35"/>
  <c r="GN54" i="35"/>
  <c r="GJ51" i="35"/>
  <c r="GW51" i="36"/>
  <c r="GW54" i="36" s="1"/>
  <c r="GV51" i="36"/>
  <c r="HE51" i="36"/>
  <c r="GA54" i="36"/>
  <c r="GJ51" i="36"/>
  <c r="GJ54" i="36" s="1"/>
  <c r="GY46" i="36"/>
  <c r="GY7" i="36"/>
  <c r="GY9" i="36"/>
  <c r="GY39" i="36"/>
  <c r="GY37" i="36"/>
  <c r="GY16" i="36"/>
  <c r="GY35" i="36"/>
  <c r="GY10" i="36"/>
  <c r="GY43" i="36"/>
  <c r="GY27" i="36"/>
  <c r="GY45" i="36"/>
  <c r="GY34" i="36"/>
  <c r="GY32" i="36"/>
  <c r="GY48" i="36"/>
  <c r="GY8" i="36"/>
  <c r="GT51" i="36"/>
  <c r="GT54" i="36" s="1"/>
  <c r="HF13" i="32" l="1"/>
  <c r="HE54" i="36"/>
  <c r="HF11" i="32"/>
  <c r="HM14" i="32"/>
  <c r="HF8" i="32"/>
  <c r="HF10" i="32"/>
  <c r="HF6" i="32"/>
  <c r="HF7" i="32"/>
  <c r="HF9" i="32"/>
  <c r="HF12" i="32"/>
  <c r="GR14" i="32"/>
  <c r="GR51" i="23"/>
  <c r="GK13" i="32"/>
  <c r="GK9" i="32"/>
  <c r="GS51" i="25"/>
  <c r="GP54" i="25"/>
  <c r="GR51" i="25"/>
  <c r="GK10" i="32"/>
  <c r="GK11" i="32"/>
  <c r="GS27" i="38"/>
  <c r="GP30" i="38"/>
  <c r="GR27" i="38"/>
  <c r="GK7" i="32"/>
  <c r="GS51" i="24"/>
  <c r="GR51" i="24"/>
  <c r="GP54" i="24"/>
  <c r="GK12" i="32"/>
  <c r="GK6" i="32"/>
  <c r="GR51" i="31"/>
  <c r="GJ54" i="31"/>
  <c r="GR51" i="35"/>
  <c r="GJ54" i="35"/>
  <c r="GX51" i="36"/>
  <c r="GX54" i="36" s="1"/>
  <c r="GV54" i="36"/>
  <c r="GY15" i="36"/>
  <c r="GY12" i="36"/>
  <c r="GY20" i="36"/>
  <c r="GY42" i="36"/>
  <c r="GY6" i="36"/>
  <c r="GY21" i="36"/>
  <c r="GY29" i="36"/>
  <c r="GY28" i="36"/>
  <c r="GY14" i="36"/>
  <c r="GY24" i="36"/>
  <c r="GY47" i="36"/>
  <c r="GY36" i="36"/>
  <c r="GY41" i="36"/>
  <c r="GY49" i="36"/>
  <c r="GY11" i="36"/>
  <c r="GY22" i="36"/>
  <c r="GY19" i="36"/>
  <c r="GY25" i="36"/>
  <c r="GY33" i="36"/>
  <c r="GY18" i="36"/>
  <c r="GY38" i="36"/>
  <c r="GY26" i="36"/>
  <c r="GY17" i="36"/>
  <c r="GY23" i="36"/>
  <c r="GY31" i="36"/>
  <c r="GY44" i="36"/>
  <c r="GY30" i="36"/>
  <c r="GY13" i="36"/>
</calcChain>
</file>

<file path=xl/sharedStrings.xml><?xml version="1.0" encoding="utf-8"?>
<sst xmlns="http://schemas.openxmlformats.org/spreadsheetml/2006/main" count="4297" uniqueCount="241">
  <si>
    <t>Rozpočtová</t>
  </si>
  <si>
    <t>z toho :</t>
  </si>
  <si>
    <t>kapitola</t>
  </si>
  <si>
    <t>KPR</t>
  </si>
  <si>
    <t>Kancelář prezidenta</t>
  </si>
  <si>
    <t>Kparl</t>
  </si>
  <si>
    <t>Parlament</t>
  </si>
  <si>
    <t>Ksen</t>
  </si>
  <si>
    <t>Kancelář Senátu</t>
  </si>
  <si>
    <t>ÚV</t>
  </si>
  <si>
    <t>Úřad vlády</t>
  </si>
  <si>
    <t>MZV</t>
  </si>
  <si>
    <t>Ministerstvo zahraničních věcí</t>
  </si>
  <si>
    <t>MO</t>
  </si>
  <si>
    <t xml:space="preserve">Ministerstvo obrany                                      </t>
  </si>
  <si>
    <t>MF</t>
  </si>
  <si>
    <t xml:space="preserve">Ministerstvo financí                       </t>
  </si>
  <si>
    <t>MPSV</t>
  </si>
  <si>
    <t>Ministerstvo práce a sociálních věcí</t>
  </si>
  <si>
    <t>MV</t>
  </si>
  <si>
    <t xml:space="preserve">Ministerstvo vnitra                                </t>
  </si>
  <si>
    <t>MŽP</t>
  </si>
  <si>
    <t>Ministerstvo životního prostředí</t>
  </si>
  <si>
    <t>MMR</t>
  </si>
  <si>
    <t>Ministerstvo pro místní rozvoj</t>
  </si>
  <si>
    <t>GA</t>
  </si>
  <si>
    <t>Grantová agentura</t>
  </si>
  <si>
    <t>MPO</t>
  </si>
  <si>
    <t>Ministerstvo průmyslu a obchodu</t>
  </si>
  <si>
    <t>MD</t>
  </si>
  <si>
    <t>Ministerstvo dopravy</t>
  </si>
  <si>
    <t>MZe</t>
  </si>
  <si>
    <t>Ministerstvo zemědělství</t>
  </si>
  <si>
    <t>MŠMT</t>
  </si>
  <si>
    <t>Ministerstvo školství, mládeže a tělovýchovy</t>
  </si>
  <si>
    <t>MK</t>
  </si>
  <si>
    <t>Ministerstvo kultury</t>
  </si>
  <si>
    <t>Mzdr</t>
  </si>
  <si>
    <t>Ministerstvo zdravotnictví</t>
  </si>
  <si>
    <t>Mspr</t>
  </si>
  <si>
    <t>Ministerstvo spravedlnosti</t>
  </si>
  <si>
    <t>ÚPV</t>
  </si>
  <si>
    <t>Úřad průmyslového vlastnictví</t>
  </si>
  <si>
    <t>ČSÚ</t>
  </si>
  <si>
    <t xml:space="preserve">Český statistický úřad                               </t>
  </si>
  <si>
    <t>ČÚZK</t>
  </si>
  <si>
    <t>Český úřad zeměměřický a katastrální</t>
  </si>
  <si>
    <t>ČBÚ</t>
  </si>
  <si>
    <t>ÚOHS</t>
  </si>
  <si>
    <t>Ministerstvo pro hospodářskou soutěž</t>
  </si>
  <si>
    <t>ÚS</t>
  </si>
  <si>
    <t>Ústavní soud</t>
  </si>
  <si>
    <t>AV</t>
  </si>
  <si>
    <t>Akademie věd</t>
  </si>
  <si>
    <t>RRTV</t>
  </si>
  <si>
    <t>Rada pro rozhlasové a televizní vysílání</t>
  </si>
  <si>
    <t>SSHR</t>
  </si>
  <si>
    <t>Správa státních hmotných rezerv</t>
  </si>
  <si>
    <t>SÚJB</t>
  </si>
  <si>
    <t>Státní úřad pro jadernou bezpečnost</t>
  </si>
  <si>
    <t>NKÚ</t>
  </si>
  <si>
    <t>Nejvyšší kontrolní úřad</t>
  </si>
  <si>
    <t xml:space="preserve"> C E L K E M</t>
  </si>
  <si>
    <t>-</t>
  </si>
  <si>
    <t xml:space="preserve"> C e l k e m</t>
  </si>
  <si>
    <t xml:space="preserve"> Územní finanční orgány</t>
  </si>
  <si>
    <t xml:space="preserve"> Generální ředitelství cel</t>
  </si>
  <si>
    <t xml:space="preserve"> Úřady práce</t>
  </si>
  <si>
    <t xml:space="preserve"> Česká správa sociálního zabezpečení</t>
  </si>
  <si>
    <t xml:space="preserve"> Puncovní úřad </t>
  </si>
  <si>
    <t xml:space="preserve"> Česká obchodní inspekce</t>
  </si>
  <si>
    <t xml:space="preserve"> Státní energetická inspekce</t>
  </si>
  <si>
    <t xml:space="preserve"> Úřad pro civilní letectví</t>
  </si>
  <si>
    <t xml:space="preserve"> Státní plavební správa</t>
  </si>
  <si>
    <t xml:space="preserve"> Státní veterinární správa</t>
  </si>
  <si>
    <t xml:space="preserve"> Česká zemědělská a potravinářská inspekce</t>
  </si>
  <si>
    <t xml:space="preserve"> Státní rostlinolékařská správa</t>
  </si>
  <si>
    <t xml:space="preserve"> Česká školní inspekce</t>
  </si>
  <si>
    <t xml:space="preserve"> Státní ústav pro kontrolu léčiv</t>
  </si>
  <si>
    <t xml:space="preserve"> Katastrální úřady</t>
  </si>
  <si>
    <t xml:space="preserve"> Zeměměřické a katatrální inspektoráty</t>
  </si>
  <si>
    <t xml:space="preserve"> Zeměměřický úřad</t>
  </si>
  <si>
    <t xml:space="preserve"> Složky ministerstva vnitra</t>
  </si>
  <si>
    <t>NBÚ</t>
  </si>
  <si>
    <t>Národní bezpečnostní úřad</t>
  </si>
  <si>
    <t>KVOP</t>
  </si>
  <si>
    <t>ÚOOÚ</t>
  </si>
  <si>
    <t xml:space="preserve"> Úřad pro normalizaci, metrologii a státní zkušebnictví</t>
  </si>
  <si>
    <t>Český telekomunikační úřad</t>
  </si>
  <si>
    <t xml:space="preserve"> Ústav pro státní kontrolu veterinárních biopreparátů a léčiv</t>
  </si>
  <si>
    <t>ČTÚ</t>
  </si>
  <si>
    <t>ERÚ</t>
  </si>
  <si>
    <t>Energetický regulační úřad</t>
  </si>
  <si>
    <t xml:space="preserve"> Ústřední kontrolní a zkušební ústav zemědělský</t>
  </si>
  <si>
    <t>kancelář veřejného ochránce práv</t>
  </si>
  <si>
    <t>Úřad pro ochranu osobních údajů</t>
  </si>
  <si>
    <t>Český báňský úřad</t>
  </si>
  <si>
    <t>Drážní inspekce</t>
  </si>
  <si>
    <t xml:space="preserve"> Český úřad pro zkoušení zbraní a střeliva</t>
  </si>
  <si>
    <t xml:space="preserve"> KHS- správní úřady</t>
  </si>
  <si>
    <t xml:space="preserve"> OSS - státní správa   C E L K E M</t>
  </si>
  <si>
    <t xml:space="preserve"> Úřad pro mezinárodně právní ochranu dětí</t>
  </si>
  <si>
    <t xml:space="preserve"> Státní úřad inspekce práce</t>
  </si>
  <si>
    <t>ÚSTR</t>
  </si>
  <si>
    <t xml:space="preserve">             SCHV. ROZPOČET 2013</t>
  </si>
  <si>
    <t xml:space="preserve">              UPRAV. ROZPOČET  2013</t>
  </si>
  <si>
    <t xml:space="preserve">               SKUTEČNOST  2013</t>
  </si>
  <si>
    <t>Technologická agentura ČR</t>
  </si>
  <si>
    <t>GIBS</t>
  </si>
  <si>
    <t>Generální finanční ředitelství</t>
  </si>
  <si>
    <t>Archiv bezpečnostních složek (vč. ÚSTR)</t>
  </si>
  <si>
    <t xml:space="preserve"> Česká plemenářská inspekce</t>
  </si>
  <si>
    <t>Státní pozemkový úřad</t>
  </si>
  <si>
    <t xml:space="preserve">             SCHV. ROZPOČET 2014</t>
  </si>
  <si>
    <t xml:space="preserve">              UPRAV. ROZPOČET  2014</t>
  </si>
  <si>
    <t xml:space="preserve">               SKUTEČNOST  2014</t>
  </si>
  <si>
    <t xml:space="preserve">             SCHV. ROZPOČET 2015</t>
  </si>
  <si>
    <t xml:space="preserve">              UPRAV. ROZPOČET  2015</t>
  </si>
  <si>
    <t xml:space="preserve">               SKUTEČNOST  2015</t>
  </si>
  <si>
    <t xml:space="preserve">             SCHV. ROZPOČET 2016</t>
  </si>
  <si>
    <t xml:space="preserve">              UPRAV. ROZPOČET  2016</t>
  </si>
  <si>
    <t xml:space="preserve">               SKUTEČNOST  2016</t>
  </si>
  <si>
    <t xml:space="preserve">             SCHV. ROZPOČET 2017</t>
  </si>
  <si>
    <t xml:space="preserve">              UPRAV. ROZPOČET  2017</t>
  </si>
  <si>
    <t xml:space="preserve">               SKUTEČNOST  2017</t>
  </si>
  <si>
    <t xml:space="preserve">             SCHV. ROZPOČET 2018</t>
  </si>
  <si>
    <t xml:space="preserve">              UPRAV. ROZPOČET  2018</t>
  </si>
  <si>
    <t xml:space="preserve">               SKUTEČNOST  2018</t>
  </si>
  <si>
    <t xml:space="preserve">             SCHV. ROZPOČET 2019</t>
  </si>
  <si>
    <t xml:space="preserve">              UPRAV. ROZPOČET  2019</t>
  </si>
  <si>
    <t xml:space="preserve">               SKUTEČNOST  2019</t>
  </si>
  <si>
    <t xml:space="preserve">             SCHV. ROZPOČET 2020</t>
  </si>
  <si>
    <t xml:space="preserve">              UPRAV. ROZPOČET  2020</t>
  </si>
  <si>
    <t xml:space="preserve">               SKUTEČNOST  2020</t>
  </si>
  <si>
    <t>Číslo rozp. Kapitol</t>
  </si>
  <si>
    <t>Název kapitoly</t>
  </si>
  <si>
    <t>PROSTŘEDKY NA PLATY</t>
  </si>
  <si>
    <t>POČET ZAMĚSTANCŮ</t>
  </si>
  <si>
    <t>Pořadí Ø měsíčního platu</t>
  </si>
  <si>
    <r>
      <t xml:space="preserve">INDEX </t>
    </r>
    <r>
      <rPr>
        <b/>
        <sz val="12"/>
        <color indexed="9"/>
        <rFont val="Calibri"/>
        <family val="2"/>
        <charset val="238"/>
      </rPr>
      <t>Ø</t>
    </r>
    <r>
      <rPr>
        <b/>
        <sz val="12"/>
        <color indexed="9"/>
        <rFont val="Times New Roman"/>
        <family val="1"/>
        <charset val="238"/>
      </rPr>
      <t xml:space="preserve"> platu</t>
    </r>
  </si>
  <si>
    <t>schv. 2013 ke schv. 2012</t>
  </si>
  <si>
    <t>skut. 2013 ke skut. 2012</t>
  </si>
  <si>
    <t>skut. 2013 k uprav. rozp. 2013</t>
  </si>
  <si>
    <t>schv. 2014 ke schv. 2013</t>
  </si>
  <si>
    <t>skut. 2014 k uprav. rozp. 2014</t>
  </si>
  <si>
    <t>skut. 2014 ke skut. 2013</t>
  </si>
  <si>
    <t>schv. 2015 ke schv. 2014</t>
  </si>
  <si>
    <t>skut. 2015 k uprav. rozp. 2015</t>
  </si>
  <si>
    <t>skut. 2015 ke skut. 2014</t>
  </si>
  <si>
    <t>schv. 2016 ke schv. 2015</t>
  </si>
  <si>
    <t>skut. 2016 k uprav. rozp. 2016</t>
  </si>
  <si>
    <t>skut. 2016 ke skut. 2015</t>
  </si>
  <si>
    <t>schv. 2017 ke schv. 2016</t>
  </si>
  <si>
    <t>skut. 2017 k uprav. rozp. 2017</t>
  </si>
  <si>
    <t>skut. 2017 ke skut. 2016</t>
  </si>
  <si>
    <t>schv. 2018 ke schv. 2017</t>
  </si>
  <si>
    <t>skut. 2018 k uprav. rozp. 2018</t>
  </si>
  <si>
    <t>skut. 2018 ke skut. 2017</t>
  </si>
  <si>
    <t>schv. 2019 ke schv. 2018</t>
  </si>
  <si>
    <t>skut. 2019 k uprav. rozp. 2019</t>
  </si>
  <si>
    <t>skut. 2019 ke skut. 2018</t>
  </si>
  <si>
    <t>schv. 2020 ke schv. 2019</t>
  </si>
  <si>
    <t>skut. 2020 k uprav. rozp. 2020</t>
  </si>
  <si>
    <t>skut. 2020 ke skut. 2019</t>
  </si>
  <si>
    <t>schv. 2021 ke schv. 2020</t>
  </si>
  <si>
    <t>skut. 2021 k uprav. rozp. 2021</t>
  </si>
  <si>
    <t>skut. 2021 ke skut. 2020</t>
  </si>
  <si>
    <t>Ostatní   R O CELKEM</t>
  </si>
  <si>
    <t>INDEX Ø platu</t>
  </si>
  <si>
    <t>TAČR</t>
  </si>
  <si>
    <t>ÚSTŘEDNĚ ŘÍZENÉ ORGANIZACE CELKEM</t>
  </si>
  <si>
    <t>ROZPOČTOVÁ KAPITOLA</t>
  </si>
  <si>
    <t>STÁTNÍ SPRÁVA CELKEM</t>
  </si>
  <si>
    <t>ÚSTŘEDNÍ ORGÁNY CELKEM</t>
  </si>
  <si>
    <t>SOBCPO  CELKEM</t>
  </si>
  <si>
    <t>PO  CELKEM</t>
  </si>
  <si>
    <t>OSS A PO CELKEM</t>
  </si>
  <si>
    <t>Název kapitoly / CELKEM</t>
  </si>
  <si>
    <t xml:space="preserve">OSS -  Státní správa </t>
  </si>
  <si>
    <t xml:space="preserve">Státní správa </t>
  </si>
  <si>
    <t>Příspěvkové organizace (PO)</t>
  </si>
  <si>
    <t xml:space="preserve">Státní správa bez SOBCPO </t>
  </si>
  <si>
    <t>Správa ve slož. Obrany, bezpečnost. Celní a právní ochrany (SOBCPO)</t>
  </si>
  <si>
    <t>Ostatní organizační složky státu (OOSS)</t>
  </si>
  <si>
    <t>Organizační složky státu (OSS)</t>
  </si>
  <si>
    <t>RO CELKEM</t>
  </si>
  <si>
    <t>OSS (RO) CELKEM</t>
  </si>
  <si>
    <t>PROSTŘEDKY NA PLATY A OPPP v Kč</t>
  </si>
  <si>
    <t>OPPP v Kč</t>
  </si>
  <si>
    <t>Ø měsíční plat v Kč</t>
  </si>
  <si>
    <t>Drážní úřad</t>
  </si>
  <si>
    <t>Ústav pro odborné zjišťování příčin leteckých nehod</t>
  </si>
  <si>
    <t>Ústřední orgány státní správy (UO)</t>
  </si>
  <si>
    <t>NSA</t>
  </si>
  <si>
    <t>ÚPDI</t>
  </si>
  <si>
    <t>NÚKIB</t>
  </si>
  <si>
    <t>ÚNRR</t>
  </si>
  <si>
    <t>ÚPDSH</t>
  </si>
  <si>
    <t>ÚDHPSH</t>
  </si>
  <si>
    <t>ÚDHPS</t>
  </si>
  <si>
    <t>Finanční analytický úřad</t>
  </si>
  <si>
    <t>Agentura ochrany přírody a krajiny ČR</t>
  </si>
  <si>
    <t>Správa NP České Švýcarsko</t>
  </si>
  <si>
    <t>Česká inspekce živostního prostředí</t>
  </si>
  <si>
    <t>čili v roce 2018 bude sedět list sumář, nikoliv však listy státní správa, ROPO a OSS</t>
  </si>
  <si>
    <t>Pozn: s ohledem na plynulost vývojové řady jsou data za ÚS  ze SZÚ 2018 - v průběhu roku 2018 změna z ÚO na OOSS,</t>
  </si>
  <si>
    <t>378 NÚKIB</t>
  </si>
  <si>
    <t>381 NKÚ</t>
  </si>
  <si>
    <t>Kancelář veřejného ochránce práv</t>
  </si>
  <si>
    <t>Ústav pro studium totalitních režimů</t>
  </si>
  <si>
    <t>Úřad Národní rozpočtové rady</t>
  </si>
  <si>
    <t>Národní sportovní agentura</t>
  </si>
  <si>
    <t>Úřad pro dohled nad hospodařením politických stran a politických hnutí</t>
  </si>
  <si>
    <t>Úřad pro přístup k dopravní infrastruktuře</t>
  </si>
  <si>
    <t>Generální inspekce bezpečnostních sborů</t>
  </si>
  <si>
    <t>Národní úřad pro kybernetickou a informační bezpečnost</t>
  </si>
  <si>
    <t>Složky ministerstva obrany</t>
  </si>
  <si>
    <t>z toho příslušníci vojáci</t>
  </si>
  <si>
    <t>Celkem</t>
  </si>
  <si>
    <t>Generální ředitelství cel</t>
  </si>
  <si>
    <t>Policie</t>
  </si>
  <si>
    <t>Hasičský záchranný sbor ČR</t>
  </si>
  <si>
    <t>Soudy</t>
  </si>
  <si>
    <t>Státní zastupitelství</t>
  </si>
  <si>
    <t>Vězeňská služba</t>
  </si>
  <si>
    <t>SOBCPO JEDNOTLIVÝ  CELKEM</t>
  </si>
  <si>
    <t xml:space="preserve">             SCHV. ROZPOČET 2022</t>
  </si>
  <si>
    <t xml:space="preserve">              UPRAV. ROZPOČET  2022</t>
  </si>
  <si>
    <t xml:space="preserve">               SKUTEČNOST  2022</t>
  </si>
  <si>
    <t>schv. 2022 ke schv. 2021</t>
  </si>
  <si>
    <t>skut. 2022 k uprav. rozp. 2022</t>
  </si>
  <si>
    <t>skut. 2022 ke skut. 2021</t>
  </si>
  <si>
    <t>skut. 2022 k uprav. rozp. 2021</t>
  </si>
  <si>
    <t>skut. 2022ke skut. 2021</t>
  </si>
  <si>
    <t>;</t>
  </si>
  <si>
    <t xml:space="preserve">              UPRAV. ROZPOČET  2023</t>
  </si>
  <si>
    <t xml:space="preserve">             SCHV. ROZPOČET 2023</t>
  </si>
  <si>
    <t xml:space="preserve">               SKUTEČNOST  2023</t>
  </si>
  <si>
    <t>DIA</t>
  </si>
  <si>
    <t xml:space="preserve">  Dopravní a energetický stavební úrad</t>
  </si>
  <si>
    <t xml:space="preserve">         SCHV. ROZPOČET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</si>
</sst>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105" x14ac:knownFonts="1">
    <font>
      <sz val="1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b/>
      <sz val="9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name val="Arial CE"/>
      <family val="2"/>
      <charset val="238"/>
    </font>
    <font>
      <sz val="11"/>
      <name val="Arial CE"/>
      <family val="2"/>
      <charset val="238"/>
    </font>
    <font>
      <sz val="10"/>
      <name val="Arial CE"/>
      <family val="2"/>
      <charset val="238"/>
    </font>
    <font>
      <sz val="10"/>
      <color indexed="10"/>
      <name val="Arial CE"/>
      <charset val="238"/>
    </font>
    <font>
      <sz val="10"/>
      <name val="Times New Roman"/>
      <family val="1"/>
      <charset val="238"/>
    </font>
    <font>
      <b/>
      <sz val="9"/>
      <name val="Times New Roman"/>
      <family val="1"/>
      <charset val="238"/>
    </font>
    <font>
      <sz val="8"/>
      <name val="Times New Roman"/>
      <family val="1"/>
      <charset val="238"/>
    </font>
    <font>
      <b/>
      <sz val="11"/>
      <name val="Times New Roman"/>
      <family val="1"/>
      <charset val="238"/>
    </font>
    <font>
      <b/>
      <sz val="14"/>
      <name val="Times New Roman"/>
      <family val="1"/>
      <charset val="238"/>
    </font>
    <font>
      <sz val="10"/>
      <color indexed="10"/>
      <name val="Times New Roman"/>
      <family val="1"/>
      <charset val="238"/>
    </font>
    <font>
      <b/>
      <sz val="9"/>
      <color indexed="10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Arial CE"/>
      <charset val="238"/>
    </font>
    <font>
      <b/>
      <sz val="11"/>
      <name val="Arial CE"/>
      <charset val="238"/>
    </font>
    <font>
      <b/>
      <sz val="14"/>
      <name val="Arial CE"/>
      <charset val="238"/>
    </font>
    <font>
      <b/>
      <sz val="12"/>
      <color indexed="9"/>
      <name val="Times New Roman"/>
      <family val="1"/>
      <charset val="238"/>
    </font>
    <font>
      <sz val="9"/>
      <name val="Times New Roman"/>
      <family val="1"/>
      <charset val="238"/>
    </font>
    <font>
      <b/>
      <sz val="12"/>
      <color indexed="9"/>
      <name val="Calibri"/>
      <family val="2"/>
      <charset val="238"/>
    </font>
    <font>
      <sz val="11"/>
      <name val="Times New Roman"/>
      <family val="1"/>
      <charset val="238"/>
    </font>
    <font>
      <b/>
      <sz val="10"/>
      <color indexed="10"/>
      <name val="Times New Roman"/>
      <family val="1"/>
      <charset val="238"/>
    </font>
    <font>
      <sz val="11"/>
      <color indexed="10"/>
      <name val="Times New Roman"/>
      <family val="1"/>
      <charset val="238"/>
    </font>
    <font>
      <b/>
      <sz val="12"/>
      <name val="Arial CE"/>
      <charset val="238"/>
    </font>
    <font>
      <sz val="8"/>
      <name val="Arial"/>
      <family val="2"/>
      <charset val="238"/>
    </font>
    <font>
      <sz val="8"/>
      <name val="Arial"/>
      <family val="2"/>
      <charset val="238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0"/>
      <name val="Arial"/>
      <family val="2"/>
      <charset val="238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8"/>
      <color indexed="62"/>
      <name val="Arial"/>
      <family val="2"/>
    </font>
    <font>
      <b/>
      <sz val="8"/>
      <name val="Arial"/>
      <family val="2"/>
      <charset val="238"/>
    </font>
    <font>
      <i/>
      <sz val="10"/>
      <color indexed="18"/>
      <name val="Arial"/>
      <family val="2"/>
    </font>
    <font>
      <sz val="12"/>
      <color indexed="10"/>
      <name val="Times New Roman"/>
      <family val="1"/>
      <charset val="238"/>
    </font>
    <font>
      <sz val="9"/>
      <color indexed="10"/>
      <name val="Times New Roman"/>
      <family val="1"/>
      <charset val="238"/>
    </font>
    <font>
      <b/>
      <i/>
      <sz val="12"/>
      <name val="Times New Roman"/>
      <family val="1"/>
      <charset val="238"/>
    </font>
    <font>
      <sz val="11"/>
      <color theme="1"/>
      <name val="Times New Roman"/>
      <family val="2"/>
      <charset val="238"/>
      <scheme val="minor"/>
    </font>
    <font>
      <sz val="10"/>
      <color theme="0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1"/>
      <color rgb="FFFF0000"/>
      <name val="Arial CE"/>
      <charset val="238"/>
    </font>
    <font>
      <sz val="10"/>
      <color rgb="FFFF0000"/>
      <name val="Arial CE"/>
      <charset val="238"/>
    </font>
    <font>
      <sz val="10"/>
      <color rgb="FFFF0000"/>
      <name val="Times New Roman"/>
      <family val="1"/>
      <charset val="238"/>
    </font>
    <font>
      <sz val="10"/>
      <color rgb="FF00B050"/>
      <name val="Arial CE"/>
      <charset val="238"/>
    </font>
    <font>
      <b/>
      <sz val="20"/>
      <color theme="1"/>
      <name val="Times New Roman"/>
      <family val="1"/>
      <charset val="238"/>
    </font>
    <font>
      <b/>
      <sz val="10"/>
      <color rgb="FFFF0000"/>
      <name val="Times New Roman"/>
      <family val="1"/>
      <charset val="238"/>
    </font>
    <font>
      <sz val="10"/>
      <color theme="1"/>
      <name val="Arial"/>
      <family val="2"/>
      <charset val="238"/>
      <scheme val="major"/>
    </font>
    <font>
      <b/>
      <sz val="10"/>
      <color theme="1"/>
      <name val="Arial"/>
      <family val="2"/>
      <charset val="238"/>
      <scheme val="major"/>
    </font>
    <font>
      <sz val="10"/>
      <name val="Arial"/>
      <family val="2"/>
      <charset val="238"/>
      <scheme val="major"/>
    </font>
    <font>
      <b/>
      <sz val="9"/>
      <name val="Arial"/>
      <family val="2"/>
      <charset val="238"/>
      <scheme val="major"/>
    </font>
    <font>
      <b/>
      <sz val="11"/>
      <color theme="1"/>
      <name val="Arial"/>
      <family val="2"/>
      <charset val="238"/>
      <scheme val="major"/>
    </font>
    <font>
      <b/>
      <sz val="11"/>
      <name val="Arial"/>
      <family val="2"/>
      <charset val="238"/>
      <scheme val="major"/>
    </font>
    <font>
      <b/>
      <sz val="10"/>
      <color rgb="FFFF0000"/>
      <name val="Arial"/>
      <family val="2"/>
      <charset val="238"/>
      <scheme val="major"/>
    </font>
    <font>
      <sz val="10"/>
      <color rgb="FFFF0000"/>
      <name val="Arial"/>
      <family val="2"/>
      <charset val="238"/>
      <scheme val="major"/>
    </font>
    <font>
      <b/>
      <sz val="10"/>
      <name val="Arial"/>
      <family val="2"/>
      <charset val="238"/>
      <scheme val="major"/>
    </font>
    <font>
      <sz val="10"/>
      <color indexed="10"/>
      <name val="Arial"/>
      <family val="2"/>
      <charset val="238"/>
      <scheme val="major"/>
    </font>
    <font>
      <sz val="10"/>
      <color rgb="FF00B050"/>
      <name val="Times New Roman"/>
      <family val="1"/>
      <charset val="238"/>
    </font>
    <font>
      <sz val="10"/>
      <color rgb="FF00B050"/>
      <name val="Arial"/>
      <family val="2"/>
      <charset val="238"/>
      <scheme val="major"/>
    </font>
    <font>
      <b/>
      <sz val="10"/>
      <color rgb="FF00B050"/>
      <name val="Arial CE"/>
      <charset val="238"/>
    </font>
    <font>
      <sz val="11"/>
      <color rgb="FF00B050"/>
      <name val="Arial CE"/>
      <family val="2"/>
      <charset val="238"/>
    </font>
    <font>
      <b/>
      <sz val="11"/>
      <color rgb="FF00B050"/>
      <name val="Arial CE"/>
      <family val="2"/>
      <charset val="238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0"/>
      <color theme="1"/>
      <name val="Arial CE"/>
      <charset val="238"/>
    </font>
    <font>
      <sz val="11"/>
      <color theme="1"/>
      <name val="Arial CE"/>
      <family val="2"/>
      <charset val="238"/>
    </font>
    <font>
      <sz val="11"/>
      <color theme="1"/>
      <name val="Times New Roman"/>
      <family val="1"/>
      <charset val="238"/>
    </font>
    <font>
      <b/>
      <sz val="10"/>
      <color theme="1"/>
      <name val="Arial CE"/>
      <charset val="238"/>
    </font>
    <font>
      <b/>
      <sz val="11"/>
      <color theme="1"/>
      <name val="Arial CE"/>
      <family val="2"/>
      <charset val="238"/>
    </font>
    <font>
      <sz val="10"/>
      <color theme="1"/>
      <name val="Arial CE"/>
      <family val="2"/>
      <charset val="238"/>
    </font>
    <font>
      <b/>
      <sz val="11"/>
      <color theme="1"/>
      <name val="Arial CE"/>
      <charset val="238"/>
    </font>
    <font>
      <sz val="11"/>
      <color theme="1"/>
      <name val="Arial CE"/>
      <charset val="238"/>
    </font>
    <font>
      <b/>
      <sz val="14"/>
      <color theme="0"/>
      <name val="Times New Roman"/>
      <family val="1"/>
      <charset val="238"/>
    </font>
    <font>
      <sz val="9"/>
      <color rgb="FF00B050"/>
      <name val="Times New Roman"/>
      <family val="1"/>
      <charset val="238"/>
    </font>
    <font>
      <sz val="9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sz val="12"/>
      <color theme="0"/>
      <name val="Times New Roman"/>
      <family val="1"/>
      <charset val="238"/>
    </font>
    <font>
      <b/>
      <sz val="10"/>
      <color theme="0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b/>
      <sz val="16"/>
      <color theme="0"/>
      <name val="Times New Roman"/>
      <family val="1"/>
      <charset val="238"/>
    </font>
    <font>
      <b/>
      <sz val="22"/>
      <color theme="0"/>
      <name val="Times New Roman"/>
      <family val="1"/>
      <charset val="238"/>
    </font>
  </fonts>
  <fills count="64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5E2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A90"/>
        <bgColor indexed="64"/>
      </patternFill>
    </fill>
  </fills>
  <borders count="1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4">
    <xf numFmtId="0" fontId="0" fillId="0" borderId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40" fillId="14" borderId="0" applyNumberFormat="0" applyBorder="0" applyAlignment="0" applyProtection="0"/>
    <xf numFmtId="0" fontId="40" fillId="22" borderId="0" applyNumberFormat="0" applyBorder="0" applyAlignment="0" applyProtection="0"/>
    <xf numFmtId="0" fontId="39" fillId="15" borderId="0" applyNumberFormat="0" applyBorder="0" applyAlignment="0" applyProtection="0"/>
    <xf numFmtId="0" fontId="39" fillId="1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39" fillId="12" borderId="0" applyNumberFormat="0" applyBorder="0" applyAlignment="0" applyProtection="0"/>
    <xf numFmtId="0" fontId="39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39" fillId="28" borderId="0" applyNumberFormat="0" applyBorder="0" applyAlignment="0" applyProtection="0"/>
    <xf numFmtId="0" fontId="41" fillId="26" borderId="0" applyNumberFormat="0" applyBorder="0" applyAlignment="0" applyProtection="0"/>
    <xf numFmtId="0" fontId="42" fillId="29" borderId="1" applyNumberFormat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54" fillId="0" borderId="0" applyNumberFormat="0" applyFill="0" applyBorder="0" applyAlignment="0" applyProtection="0"/>
    <xf numFmtId="0" fontId="40" fillId="19" borderId="0" applyNumberFormat="0" applyBorder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7" fillId="0" borderId="4" applyNumberFormat="0" applyFill="0" applyAlignment="0" applyProtection="0"/>
    <xf numFmtId="0" fontId="47" fillId="0" borderId="0" applyNumberFormat="0" applyFill="0" applyBorder="0" applyAlignment="0" applyProtection="0"/>
    <xf numFmtId="0" fontId="43" fillId="21" borderId="5" applyNumberFormat="0" applyAlignment="0" applyProtection="0"/>
    <xf numFmtId="0" fontId="48" fillId="27" borderId="1" applyNumberFormat="0" applyAlignment="0" applyProtection="0"/>
    <xf numFmtId="0" fontId="49" fillId="0" borderId="6" applyNumberFormat="0" applyFill="0" applyAlignment="0" applyProtection="0"/>
    <xf numFmtId="0" fontId="49" fillId="27" borderId="0" applyNumberFormat="0" applyBorder="0" applyAlignment="0" applyProtection="0"/>
    <xf numFmtId="0" fontId="2" fillId="0" borderId="0"/>
    <xf numFmtId="0" fontId="2" fillId="0" borderId="0"/>
    <xf numFmtId="0" fontId="30" fillId="0" borderId="0"/>
    <xf numFmtId="0" fontId="58" fillId="0" borderId="0"/>
    <xf numFmtId="0" fontId="2" fillId="0" borderId="0"/>
    <xf numFmtId="0" fontId="29" fillId="0" borderId="0"/>
    <xf numFmtId="0" fontId="30" fillId="26" borderId="1" applyNumberFormat="0" applyFont="0" applyAlignment="0" applyProtection="0"/>
    <xf numFmtId="0" fontId="50" fillId="29" borderId="7" applyNumberFormat="0" applyAlignment="0" applyProtection="0"/>
    <xf numFmtId="4" fontId="32" fillId="35" borderId="1" applyNumberFormat="0" applyProtection="0">
      <alignment vertical="center"/>
    </xf>
    <xf numFmtId="4" fontId="32" fillId="35" borderId="1" applyNumberFormat="0" applyProtection="0">
      <alignment vertical="center"/>
    </xf>
    <xf numFmtId="4" fontId="32" fillId="35" borderId="1" applyNumberFormat="0" applyProtection="0">
      <alignment horizontal="left" vertical="center" indent="1"/>
    </xf>
    <xf numFmtId="0" fontId="35" fillId="33" borderId="8" applyNumberFormat="0" applyProtection="0">
      <alignment horizontal="left" vertical="top" indent="1"/>
    </xf>
    <xf numFmtId="4" fontId="31" fillId="36" borderId="1" applyNumberFormat="0" applyProtection="0">
      <alignment horizontal="right" vertical="center"/>
    </xf>
    <xf numFmtId="4" fontId="31" fillId="37" borderId="1" applyNumberFormat="0" applyProtection="0">
      <alignment horizontal="right" vertical="center"/>
    </xf>
    <xf numFmtId="4" fontId="31" fillId="38" borderId="9" applyNumberFormat="0" applyProtection="0">
      <alignment horizontal="right" vertical="center"/>
    </xf>
    <xf numFmtId="4" fontId="31" fillId="8" borderId="1" applyNumberFormat="0" applyProtection="0">
      <alignment horizontal="right" vertical="center"/>
    </xf>
    <xf numFmtId="4" fontId="31" fillId="39" borderId="1" applyNumberFormat="0" applyProtection="0">
      <alignment horizontal="right" vertical="center"/>
    </xf>
    <xf numFmtId="4" fontId="31" fillId="40" borderId="1" applyNumberFormat="0" applyProtection="0">
      <alignment horizontal="right" vertical="center"/>
    </xf>
    <xf numFmtId="4" fontId="31" fillId="6" borderId="1" applyNumberFormat="0" applyProtection="0">
      <alignment horizontal="right" vertical="center"/>
    </xf>
    <xf numFmtId="4" fontId="31" fillId="3" borderId="1" applyNumberFormat="0" applyProtection="0">
      <alignment horizontal="right" vertical="center"/>
    </xf>
    <xf numFmtId="4" fontId="31" fillId="41" borderId="1" applyNumberFormat="0" applyProtection="0">
      <alignment horizontal="right" vertical="center"/>
    </xf>
    <xf numFmtId="4" fontId="31" fillId="42" borderId="9" applyNumberFormat="0" applyProtection="0">
      <alignment horizontal="left" vertical="center" indent="1"/>
    </xf>
    <xf numFmtId="0" fontId="53" fillId="0" borderId="0"/>
    <xf numFmtId="0" fontId="53" fillId="0" borderId="0"/>
    <xf numFmtId="0" fontId="30" fillId="0" borderId="0">
      <alignment horizontal="left"/>
    </xf>
    <xf numFmtId="0" fontId="38" fillId="43" borderId="0"/>
    <xf numFmtId="4" fontId="34" fillId="7" borderId="9" applyNumberFormat="0" applyProtection="0">
      <alignment horizontal="left" vertical="center" indent="1"/>
    </xf>
    <xf numFmtId="4" fontId="34" fillId="7" borderId="9" applyNumberFormat="0" applyProtection="0">
      <alignment horizontal="left" vertical="center" indent="1"/>
    </xf>
    <xf numFmtId="4" fontId="31" fillId="44" borderId="1" applyNumberFormat="0" applyProtection="0">
      <alignment horizontal="right" vertical="center"/>
    </xf>
    <xf numFmtId="4" fontId="31" fillId="4" borderId="9" applyNumberFormat="0" applyProtection="0">
      <alignment horizontal="left" vertical="center" indent="1"/>
    </xf>
    <xf numFmtId="4" fontId="31" fillId="2" borderId="9" applyNumberFormat="0" applyProtection="0">
      <alignment horizontal="left" vertical="center" indent="1"/>
    </xf>
    <xf numFmtId="0" fontId="31" fillId="5" borderId="1" applyNumberFormat="0" applyProtection="0">
      <alignment horizontal="left" vertical="center" indent="1"/>
    </xf>
    <xf numFmtId="0" fontId="30" fillId="7" borderId="8" applyNumberFormat="0" applyProtection="0">
      <alignment horizontal="left" vertical="top" indent="1"/>
    </xf>
    <xf numFmtId="0" fontId="31" fillId="45" borderId="1" applyNumberFormat="0" applyProtection="0">
      <alignment horizontal="left" vertical="center" indent="1"/>
    </xf>
    <xf numFmtId="0" fontId="30" fillId="2" borderId="8" applyNumberFormat="0" applyProtection="0">
      <alignment horizontal="left" vertical="top" indent="1"/>
    </xf>
    <xf numFmtId="0" fontId="31" fillId="46" borderId="1" applyNumberFormat="0" applyProtection="0">
      <alignment horizontal="left" vertical="center" indent="1"/>
    </xf>
    <xf numFmtId="0" fontId="30" fillId="46" borderId="8" applyNumberFormat="0" applyProtection="0">
      <alignment horizontal="left" vertical="top" indent="1"/>
    </xf>
    <xf numFmtId="0" fontId="31" fillId="4" borderId="1" applyNumberFormat="0" applyProtection="0">
      <alignment horizontal="left" vertical="center" indent="1"/>
    </xf>
    <xf numFmtId="0" fontId="30" fillId="4" borderId="8" applyNumberFormat="0" applyProtection="0">
      <alignment horizontal="left" vertical="top" indent="1"/>
    </xf>
    <xf numFmtId="4" fontId="31" fillId="47" borderId="1" applyNumberFormat="0" applyProtection="0">
      <alignment horizontal="left" vertical="center" indent="1"/>
    </xf>
    <xf numFmtId="0" fontId="30" fillId="48" borderId="10" applyNumberFormat="0">
      <protection locked="0"/>
    </xf>
    <xf numFmtId="0" fontId="32" fillId="7" borderId="11" applyBorder="0"/>
    <xf numFmtId="4" fontId="33" fillId="34" borderId="8" applyNumberFormat="0" applyProtection="0">
      <alignment vertical="center"/>
    </xf>
    <xf numFmtId="4" fontId="52" fillId="49" borderId="12" applyNumberFormat="0" applyProtection="0">
      <alignment vertical="center"/>
    </xf>
    <xf numFmtId="4" fontId="33" fillId="5" borderId="8" applyNumberFormat="0" applyProtection="0">
      <alignment horizontal="left" vertical="center" indent="1"/>
    </xf>
    <xf numFmtId="0" fontId="33" fillId="34" borderId="8" applyNumberFormat="0" applyProtection="0">
      <alignment horizontal="left" vertical="top" indent="1"/>
    </xf>
    <xf numFmtId="4" fontId="31" fillId="0" borderId="1" applyNumberFormat="0" applyProtection="0">
      <alignment horizontal="right" vertical="center"/>
    </xf>
    <xf numFmtId="4" fontId="32" fillId="0" borderId="1" applyNumberFormat="0" applyProtection="0">
      <alignment horizontal="right" vertical="center"/>
    </xf>
    <xf numFmtId="4" fontId="31" fillId="47" borderId="1" applyNumberFormat="0" applyProtection="0">
      <alignment horizontal="left" vertical="center" indent="1"/>
    </xf>
    <xf numFmtId="0" fontId="33" fillId="2" borderId="8" applyNumberFormat="0" applyProtection="0">
      <alignment horizontal="left" vertical="top" indent="1"/>
    </xf>
    <xf numFmtId="4" fontId="36" fillId="50" borderId="9" applyNumberFormat="0" applyProtection="0">
      <alignment horizontal="left" vertical="center" indent="1"/>
    </xf>
    <xf numFmtId="0" fontId="31" fillId="51" borderId="12"/>
    <xf numFmtId="4" fontId="37" fillId="48" borderId="1" applyNumberFormat="0" applyProtection="0">
      <alignment horizontal="right" vertical="center"/>
    </xf>
    <xf numFmtId="0" fontId="51" fillId="0" borderId="0" applyNumberFormat="0" applyFill="0" applyBorder="0" applyAlignment="0" applyProtection="0"/>
  </cellStyleXfs>
  <cellXfs count="991">
    <xf numFmtId="0" fontId="0" fillId="0" borderId="0" xfId="0"/>
    <xf numFmtId="0" fontId="1" fillId="0" borderId="0" xfId="0" applyFont="1" applyFill="1"/>
    <xf numFmtId="0" fontId="7" fillId="0" borderId="0" xfId="0" applyFont="1" applyFill="1"/>
    <xf numFmtId="0" fontId="2" fillId="0" borderId="0" xfId="0" applyFont="1" applyFill="1"/>
    <xf numFmtId="0" fontId="2" fillId="0" borderId="0" xfId="0" applyFont="1" applyFill="1" applyBorder="1"/>
    <xf numFmtId="3" fontId="6" fillId="0" borderId="0" xfId="0" applyNumberFormat="1" applyFont="1" applyFill="1" applyBorder="1"/>
    <xf numFmtId="0" fontId="1" fillId="0" borderId="13" xfId="0" applyFont="1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9" fillId="0" borderId="0" xfId="0" applyFont="1" applyFill="1"/>
    <xf numFmtId="3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52" borderId="0" xfId="0" applyFont="1" applyFill="1"/>
    <xf numFmtId="0" fontId="14" fillId="52" borderId="0" xfId="0" applyFont="1" applyFill="1"/>
    <xf numFmtId="0" fontId="14" fillId="0" borderId="0" xfId="0" applyFont="1" applyFill="1"/>
    <xf numFmtId="3" fontId="12" fillId="0" borderId="14" xfId="0" applyNumberFormat="1" applyFont="1" applyFill="1" applyBorder="1"/>
    <xf numFmtId="3" fontId="12" fillId="0" borderId="15" xfId="0" applyNumberFormat="1" applyFont="1" applyFill="1" applyBorder="1" applyAlignment="1">
      <alignment horizontal="center"/>
    </xf>
    <xf numFmtId="0" fontId="16" fillId="0" borderId="0" xfId="0" applyFont="1" applyFill="1"/>
    <xf numFmtId="0" fontId="10" fillId="0" borderId="0" xfId="0" applyFont="1" applyFill="1"/>
    <xf numFmtId="0" fontId="9" fillId="0" borderId="0" xfId="0" applyFont="1" applyFill="1" applyBorder="1"/>
    <xf numFmtId="3" fontId="12" fillId="0" borderId="12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/>
    <xf numFmtId="0" fontId="17" fillId="52" borderId="0" xfId="0" applyFont="1" applyFill="1"/>
    <xf numFmtId="0" fontId="19" fillId="0" borderId="0" xfId="0" applyFont="1" applyFill="1"/>
    <xf numFmtId="0" fontId="15" fillId="0" borderId="0" xfId="0" applyFont="1" applyFill="1"/>
    <xf numFmtId="3" fontId="14" fillId="0" borderId="0" xfId="0" applyNumberFormat="1" applyFont="1" applyFill="1"/>
    <xf numFmtId="0" fontId="14" fillId="0" borderId="0" xfId="0" applyFont="1" applyFill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3" fontId="2" fillId="0" borderId="0" xfId="0" applyNumberFormat="1" applyFont="1" applyFill="1"/>
    <xf numFmtId="3" fontId="12" fillId="0" borderId="0" xfId="0" applyNumberFormat="1" applyFont="1" applyFill="1" applyBorder="1"/>
    <xf numFmtId="3" fontId="12" fillId="0" borderId="16" xfId="0" applyNumberFormat="1" applyFont="1" applyFill="1" applyBorder="1"/>
    <xf numFmtId="3" fontId="9" fillId="0" borderId="17" xfId="0" applyNumberFormat="1" applyFont="1" applyFill="1" applyBorder="1"/>
    <xf numFmtId="3" fontId="9" fillId="0" borderId="18" xfId="0" applyNumberFormat="1" applyFont="1" applyFill="1" applyBorder="1"/>
    <xf numFmtId="3" fontId="9" fillId="0" borderId="19" xfId="0" applyNumberFormat="1" applyFont="1" applyFill="1" applyBorder="1"/>
    <xf numFmtId="0" fontId="17" fillId="0" borderId="0" xfId="0" applyFont="1" applyFill="1"/>
    <xf numFmtId="3" fontId="12" fillId="0" borderId="20" xfId="0" applyNumberFormat="1" applyFont="1" applyFill="1" applyBorder="1"/>
    <xf numFmtId="4" fontId="12" fillId="0" borderId="21" xfId="0" applyNumberFormat="1" applyFont="1" applyFill="1" applyBorder="1"/>
    <xf numFmtId="4" fontId="12" fillId="0" borderId="15" xfId="0" applyNumberFormat="1" applyFont="1" applyFill="1" applyBorder="1"/>
    <xf numFmtId="4" fontId="12" fillId="0" borderId="22" xfId="0" applyNumberFormat="1" applyFont="1" applyFill="1" applyBorder="1"/>
    <xf numFmtId="3" fontId="12" fillId="0" borderId="21" xfId="0" applyNumberFormat="1" applyFont="1" applyFill="1" applyBorder="1" applyAlignment="1">
      <alignment horizontal="center"/>
    </xf>
    <xf numFmtId="3" fontId="10" fillId="52" borderId="23" xfId="0" applyNumberFormat="1" applyFont="1" applyFill="1" applyBorder="1" applyAlignment="1">
      <alignment horizontal="center"/>
    </xf>
    <xf numFmtId="3" fontId="18" fillId="52" borderId="24" xfId="0" applyNumberFormat="1" applyFont="1" applyFill="1" applyBorder="1" applyAlignment="1">
      <alignment horizontal="center"/>
    </xf>
    <xf numFmtId="3" fontId="10" fillId="52" borderId="24" xfId="0" applyNumberFormat="1" applyFont="1" applyFill="1" applyBorder="1" applyAlignment="1">
      <alignment horizontal="center"/>
    </xf>
    <xf numFmtId="3" fontId="10" fillId="52" borderId="24" xfId="0" applyNumberFormat="1" applyFont="1" applyFill="1" applyBorder="1" applyAlignment="1">
      <alignment horizontal="center" vertical="center" wrapText="1"/>
    </xf>
    <xf numFmtId="3" fontId="10" fillId="52" borderId="25" xfId="0" applyNumberFormat="1" applyFont="1" applyFill="1" applyBorder="1" applyAlignment="1">
      <alignment horizontal="center"/>
    </xf>
    <xf numFmtId="3" fontId="10" fillId="0" borderId="26" xfId="0" applyNumberFormat="1" applyFont="1" applyFill="1" applyBorder="1" applyAlignment="1">
      <alignment horizontal="left"/>
    </xf>
    <xf numFmtId="3" fontId="10" fillId="0" borderId="24" xfId="0" applyNumberFormat="1" applyFont="1" applyFill="1" applyBorder="1" applyAlignment="1">
      <alignment horizontal="left"/>
    </xf>
    <xf numFmtId="3" fontId="10" fillId="0" borderId="24" xfId="0" applyNumberFormat="1" applyFont="1" applyFill="1" applyBorder="1"/>
    <xf numFmtId="3" fontId="10" fillId="0" borderId="27" xfId="0" applyNumberFormat="1" applyFont="1" applyFill="1" applyBorder="1"/>
    <xf numFmtId="4" fontId="12" fillId="0" borderId="28" xfId="0" applyNumberFormat="1" applyFont="1" applyFill="1" applyBorder="1"/>
    <xf numFmtId="4" fontId="12" fillId="0" borderId="29" xfId="0" applyNumberFormat="1" applyFont="1" applyFill="1" applyBorder="1"/>
    <xf numFmtId="4" fontId="12" fillId="0" borderId="20" xfId="0" applyNumberFormat="1" applyFont="1" applyFill="1" applyBorder="1"/>
    <xf numFmtId="4" fontId="12" fillId="0" borderId="16" xfId="0" applyNumberFormat="1" applyFont="1" applyFill="1" applyBorder="1"/>
    <xf numFmtId="0" fontId="9" fillId="0" borderId="30" xfId="0" applyFont="1" applyFill="1" applyBorder="1"/>
    <xf numFmtId="0" fontId="9" fillId="0" borderId="31" xfId="0" applyFont="1" applyFill="1" applyBorder="1"/>
    <xf numFmtId="3" fontId="10" fillId="0" borderId="32" xfId="0" applyNumberFormat="1" applyFont="1" applyFill="1" applyBorder="1" applyAlignment="1">
      <alignment horizontal="left"/>
    </xf>
    <xf numFmtId="3" fontId="10" fillId="0" borderId="33" xfId="0" applyNumberFormat="1" applyFont="1" applyFill="1" applyBorder="1" applyAlignment="1">
      <alignment horizontal="left"/>
    </xf>
    <xf numFmtId="3" fontId="10" fillId="0" borderId="33" xfId="0" applyNumberFormat="1" applyFont="1" applyFill="1" applyBorder="1"/>
    <xf numFmtId="3" fontId="10" fillId="0" borderId="34" xfId="0" applyNumberFormat="1" applyFont="1" applyFill="1" applyBorder="1"/>
    <xf numFmtId="3" fontId="12" fillId="0" borderId="35" xfId="0" applyNumberFormat="1" applyFont="1" applyFill="1" applyBorder="1"/>
    <xf numFmtId="3" fontId="12" fillId="0" borderId="36" xfId="0" applyNumberFormat="1" applyFont="1" applyFill="1" applyBorder="1" applyAlignment="1">
      <alignment horizontal="center"/>
    </xf>
    <xf numFmtId="3" fontId="10" fillId="0" borderId="23" xfId="0" applyNumberFormat="1" applyFont="1" applyFill="1" applyBorder="1"/>
    <xf numFmtId="3" fontId="12" fillId="0" borderId="37" xfId="0" applyNumberFormat="1" applyFont="1" applyFill="1" applyBorder="1"/>
    <xf numFmtId="3" fontId="12" fillId="0" borderId="38" xfId="0" applyNumberFormat="1" applyFont="1" applyFill="1" applyBorder="1"/>
    <xf numFmtId="3" fontId="12" fillId="0" borderId="39" xfId="0" applyNumberFormat="1" applyFont="1" applyFill="1" applyBorder="1" applyAlignment="1">
      <alignment horizontal="center"/>
    </xf>
    <xf numFmtId="4" fontId="12" fillId="0" borderId="40" xfId="0" applyNumberFormat="1" applyFont="1" applyFill="1" applyBorder="1"/>
    <xf numFmtId="4" fontId="12" fillId="0" borderId="37" xfId="0" applyNumberFormat="1" applyFont="1" applyFill="1" applyBorder="1"/>
    <xf numFmtId="4" fontId="12" fillId="0" borderId="39" xfId="0" applyNumberFormat="1" applyFont="1" applyFill="1" applyBorder="1"/>
    <xf numFmtId="3" fontId="12" fillId="0" borderId="41" xfId="0" applyNumberFormat="1" applyFont="1" applyFill="1" applyBorder="1"/>
    <xf numFmtId="3" fontId="12" fillId="0" borderId="42" xfId="0" applyNumberFormat="1" applyFont="1" applyFill="1" applyBorder="1"/>
    <xf numFmtId="3" fontId="12" fillId="0" borderId="43" xfId="0" applyNumberFormat="1" applyFont="1" applyFill="1" applyBorder="1"/>
    <xf numFmtId="4" fontId="12" fillId="0" borderId="43" xfId="0" applyNumberFormat="1" applyFont="1" applyFill="1" applyBorder="1"/>
    <xf numFmtId="4" fontId="12" fillId="0" borderId="41" xfId="0" applyNumberFormat="1" applyFont="1" applyFill="1" applyBorder="1"/>
    <xf numFmtId="3" fontId="10" fillId="0" borderId="44" xfId="0" applyNumberFormat="1" applyFont="1" applyFill="1" applyBorder="1" applyAlignment="1">
      <alignment horizontal="center"/>
    </xf>
    <xf numFmtId="3" fontId="18" fillId="0" borderId="33" xfId="0" applyNumberFormat="1" applyFont="1" applyFill="1" applyBorder="1" applyAlignment="1">
      <alignment horizontal="center"/>
    </xf>
    <xf numFmtId="3" fontId="10" fillId="0" borderId="33" xfId="0" applyNumberFormat="1" applyFont="1" applyFill="1" applyBorder="1" applyAlignment="1">
      <alignment horizontal="center"/>
    </xf>
    <xf numFmtId="3" fontId="10" fillId="0" borderId="33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9" fillId="0" borderId="0" xfId="0" applyFont="1" applyFill="1" applyBorder="1" applyAlignment="1">
      <alignment horizontal="center"/>
    </xf>
    <xf numFmtId="3" fontId="9" fillId="0" borderId="0" xfId="0" applyNumberFormat="1" applyFont="1" applyFill="1" applyBorder="1"/>
    <xf numFmtId="1" fontId="9" fillId="0" borderId="0" xfId="0" applyNumberFormat="1" applyFont="1" applyFill="1"/>
    <xf numFmtId="3" fontId="2" fillId="0" borderId="0" xfId="0" applyNumberFormat="1" applyFont="1" applyFill="1" applyBorder="1"/>
    <xf numFmtId="3" fontId="9" fillId="0" borderId="0" xfId="0" applyNumberFormat="1" applyFont="1" applyFill="1" applyAlignment="1">
      <alignment horizontal="center"/>
    </xf>
    <xf numFmtId="4" fontId="14" fillId="0" borderId="0" xfId="0" applyNumberFormat="1" applyFont="1" applyFill="1"/>
    <xf numFmtId="4" fontId="9" fillId="0" borderId="0" xfId="0" applyNumberFormat="1" applyFont="1" applyFill="1"/>
    <xf numFmtId="3" fontId="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3" fontId="5" fillId="0" borderId="0" xfId="0" applyNumberFormat="1" applyFont="1" applyFill="1" applyBorder="1"/>
    <xf numFmtId="0" fontId="9" fillId="53" borderId="0" xfId="0" applyFont="1" applyFill="1"/>
    <xf numFmtId="0" fontId="59" fillId="54" borderId="0" xfId="0" applyFont="1" applyFill="1"/>
    <xf numFmtId="0" fontId="60" fillId="54" borderId="0" xfId="0" applyFont="1" applyFill="1"/>
    <xf numFmtId="3" fontId="13" fillId="55" borderId="45" xfId="0" applyNumberFormat="1" applyFont="1" applyFill="1" applyBorder="1" applyAlignment="1">
      <alignment horizontal="center"/>
    </xf>
    <xf numFmtId="3" fontId="13" fillId="55" borderId="46" xfId="0" applyNumberFormat="1" applyFont="1" applyFill="1" applyBorder="1" applyAlignment="1">
      <alignment horizontal="center"/>
    </xf>
    <xf numFmtId="3" fontId="13" fillId="55" borderId="47" xfId="0" applyNumberFormat="1" applyFont="1" applyFill="1" applyBorder="1" applyAlignment="1">
      <alignment horizontal="center"/>
    </xf>
    <xf numFmtId="3" fontId="13" fillId="55" borderId="29" xfId="0" applyNumberFormat="1" applyFont="1" applyFill="1" applyBorder="1" applyAlignment="1">
      <alignment horizontal="center"/>
    </xf>
    <xf numFmtId="3" fontId="13" fillId="55" borderId="22" xfId="0" applyNumberFormat="1" applyFont="1" applyFill="1" applyBorder="1" applyAlignment="1">
      <alignment horizontal="center"/>
    </xf>
    <xf numFmtId="3" fontId="13" fillId="55" borderId="48" xfId="0" applyNumberFormat="1" applyFont="1" applyFill="1" applyBorder="1" applyAlignment="1">
      <alignment horizontal="center"/>
    </xf>
    <xf numFmtId="3" fontId="23" fillId="0" borderId="0" xfId="0" applyNumberFormat="1" applyFont="1" applyFill="1" applyBorder="1" applyAlignment="1">
      <alignment horizontal="center" vertical="center"/>
    </xf>
    <xf numFmtId="0" fontId="59" fillId="0" borderId="0" xfId="0" applyFont="1" applyFill="1"/>
    <xf numFmtId="0" fontId="60" fillId="0" borderId="0" xfId="0" applyFont="1" applyFill="1"/>
    <xf numFmtId="3" fontId="12" fillId="0" borderId="49" xfId="0" applyNumberFormat="1" applyFont="1" applyFill="1" applyBorder="1" applyAlignment="1">
      <alignment horizontal="center"/>
    </xf>
    <xf numFmtId="3" fontId="61" fillId="0" borderId="28" xfId="0" applyNumberFormat="1" applyFont="1" applyFill="1" applyBorder="1"/>
    <xf numFmtId="3" fontId="61" fillId="0" borderId="35" xfId="0" applyNumberFormat="1" applyFont="1" applyFill="1" applyBorder="1"/>
    <xf numFmtId="3" fontId="61" fillId="0" borderId="36" xfId="0" applyNumberFormat="1" applyFont="1" applyFill="1" applyBorder="1" applyAlignment="1">
      <alignment horizontal="center"/>
    </xf>
    <xf numFmtId="3" fontId="61" fillId="0" borderId="50" xfId="0" applyNumberFormat="1" applyFont="1" applyFill="1" applyBorder="1"/>
    <xf numFmtId="3" fontId="6" fillId="53" borderId="35" xfId="0" applyNumberFormat="1" applyFont="1" applyFill="1" applyBorder="1"/>
    <xf numFmtId="3" fontId="4" fillId="53" borderId="22" xfId="0" applyNumberFormat="1" applyFont="1" applyFill="1" applyBorder="1"/>
    <xf numFmtId="3" fontId="6" fillId="53" borderId="12" xfId="0" applyNumberFormat="1" applyFont="1" applyFill="1" applyBorder="1"/>
    <xf numFmtId="3" fontId="6" fillId="53" borderId="51" xfId="0" applyNumberFormat="1" applyFont="1" applyFill="1" applyBorder="1"/>
    <xf numFmtId="3" fontId="6" fillId="53" borderId="30" xfId="0" applyNumberFormat="1" applyFont="1" applyFill="1" applyBorder="1" applyAlignment="1">
      <alignment horizontal="center"/>
    </xf>
    <xf numFmtId="3" fontId="6" fillId="53" borderId="20" xfId="0" applyNumberFormat="1" applyFont="1" applyFill="1" applyBorder="1"/>
    <xf numFmtId="4" fontId="6" fillId="53" borderId="52" xfId="0" applyNumberFormat="1" applyFont="1" applyFill="1" applyBorder="1"/>
    <xf numFmtId="0" fontId="2" fillId="53" borderId="0" xfId="0" applyFont="1" applyFill="1"/>
    <xf numFmtId="3" fontId="6" fillId="53" borderId="31" xfId="0" applyNumberFormat="1" applyFont="1" applyFill="1" applyBorder="1"/>
    <xf numFmtId="3" fontId="6" fillId="53" borderId="53" xfId="0" applyNumberFormat="1" applyFont="1" applyFill="1" applyBorder="1"/>
    <xf numFmtId="4" fontId="12" fillId="53" borderId="28" xfId="0" applyNumberFormat="1" applyFont="1" applyFill="1" applyBorder="1"/>
    <xf numFmtId="4" fontId="6" fillId="53" borderId="22" xfId="0" applyNumberFormat="1" applyFont="1" applyFill="1" applyBorder="1"/>
    <xf numFmtId="4" fontId="25" fillId="53" borderId="28" xfId="0" applyNumberFormat="1" applyFont="1" applyFill="1" applyBorder="1" applyAlignment="1">
      <alignment horizontal="right"/>
    </xf>
    <xf numFmtId="4" fontId="25" fillId="53" borderId="54" xfId="0" applyNumberFormat="1" applyFont="1" applyFill="1" applyBorder="1" applyAlignment="1">
      <alignment horizontal="right"/>
    </xf>
    <xf numFmtId="4" fontId="25" fillId="53" borderId="52" xfId="0" applyNumberFormat="1" applyFont="1" applyFill="1" applyBorder="1" applyAlignment="1">
      <alignment horizontal="right"/>
    </xf>
    <xf numFmtId="3" fontId="61" fillId="53" borderId="36" xfId="0" applyNumberFormat="1" applyFont="1" applyFill="1" applyBorder="1" applyAlignment="1">
      <alignment horizontal="center"/>
    </xf>
    <xf numFmtId="3" fontId="6" fillId="53" borderId="21" xfId="0" applyNumberFormat="1" applyFont="1" applyFill="1" applyBorder="1" applyAlignment="1">
      <alignment horizontal="center" vertical="center"/>
    </xf>
    <xf numFmtId="3" fontId="5" fillId="53" borderId="21" xfId="0" applyNumberFormat="1" applyFont="1" applyFill="1" applyBorder="1" applyAlignment="1">
      <alignment horizontal="center" vertical="center"/>
    </xf>
    <xf numFmtId="3" fontId="61" fillId="53" borderId="35" xfId="0" applyNumberFormat="1" applyFont="1" applyFill="1" applyBorder="1"/>
    <xf numFmtId="3" fontId="6" fillId="53" borderId="55" xfId="0" applyNumberFormat="1" applyFont="1" applyFill="1" applyBorder="1"/>
    <xf numFmtId="3" fontId="6" fillId="53" borderId="30" xfId="0" applyNumberFormat="1" applyFont="1" applyFill="1" applyBorder="1" applyAlignment="1">
      <alignment horizontal="center" vertical="center"/>
    </xf>
    <xf numFmtId="3" fontId="4" fillId="53" borderId="56" xfId="0" applyNumberFormat="1" applyFont="1" applyFill="1" applyBorder="1" applyAlignment="1">
      <alignment horizontal="left"/>
    </xf>
    <xf numFmtId="3" fontId="4" fillId="53" borderId="22" xfId="0" applyNumberFormat="1" applyFont="1" applyFill="1" applyBorder="1" applyAlignment="1">
      <alignment horizontal="left"/>
    </xf>
    <xf numFmtId="3" fontId="4" fillId="53" borderId="57" xfId="0" applyNumberFormat="1" applyFont="1" applyFill="1" applyBorder="1" applyAlignment="1">
      <alignment horizontal="left"/>
    </xf>
    <xf numFmtId="3" fontId="3" fillId="53" borderId="57" xfId="0" applyNumberFormat="1" applyFont="1" applyFill="1" applyBorder="1" applyAlignment="1">
      <alignment horizontal="left"/>
    </xf>
    <xf numFmtId="3" fontId="4" fillId="53" borderId="56" xfId="0" applyNumberFormat="1" applyFont="1" applyFill="1" applyBorder="1"/>
    <xf numFmtId="3" fontId="4" fillId="53" borderId="56" xfId="0" applyNumberFormat="1" applyFont="1" applyFill="1" applyBorder="1" applyAlignment="1">
      <alignment horizontal="left" vertical="center" wrapText="1"/>
    </xf>
    <xf numFmtId="3" fontId="16" fillId="0" borderId="58" xfId="0" applyNumberFormat="1" applyFont="1" applyFill="1" applyBorder="1" applyAlignment="1">
      <alignment horizontal="left"/>
    </xf>
    <xf numFmtId="3" fontId="61" fillId="53" borderId="28" xfId="0" applyNumberFormat="1" applyFont="1" applyFill="1" applyBorder="1"/>
    <xf numFmtId="4" fontId="12" fillId="53" borderId="29" xfId="0" applyNumberFormat="1" applyFont="1" applyFill="1" applyBorder="1"/>
    <xf numFmtId="3" fontId="12" fillId="53" borderId="21" xfId="0" applyNumberFormat="1" applyFont="1" applyFill="1" applyBorder="1" applyAlignment="1">
      <alignment horizontal="center"/>
    </xf>
    <xf numFmtId="3" fontId="12" fillId="53" borderId="12" xfId="0" applyNumberFormat="1" applyFont="1" applyFill="1" applyBorder="1"/>
    <xf numFmtId="4" fontId="12" fillId="53" borderId="22" xfId="0" applyNumberFormat="1" applyFont="1" applyFill="1" applyBorder="1"/>
    <xf numFmtId="3" fontId="12" fillId="53" borderId="36" xfId="0" applyNumberFormat="1" applyFont="1" applyFill="1" applyBorder="1" applyAlignment="1">
      <alignment horizontal="center"/>
    </xf>
    <xf numFmtId="3" fontId="10" fillId="0" borderId="32" xfId="0" applyNumberFormat="1" applyFont="1" applyFill="1" applyBorder="1" applyAlignment="1">
      <alignment horizontal="left" vertical="center"/>
    </xf>
    <xf numFmtId="3" fontId="61" fillId="0" borderId="28" xfId="0" applyNumberFormat="1" applyFont="1" applyFill="1" applyBorder="1" applyAlignment="1">
      <alignment vertical="center"/>
    </xf>
    <xf numFmtId="3" fontId="61" fillId="0" borderId="35" xfId="0" applyNumberFormat="1" applyFont="1" applyFill="1" applyBorder="1" applyAlignment="1">
      <alignment vertical="center"/>
    </xf>
    <xf numFmtId="3" fontId="61" fillId="0" borderId="36" xfId="0" applyNumberFormat="1" applyFont="1" applyFill="1" applyBorder="1" applyAlignment="1">
      <alignment horizontal="center" vertical="center"/>
    </xf>
    <xf numFmtId="4" fontId="12" fillId="0" borderId="29" xfId="0" applyNumberFormat="1" applyFont="1" applyFill="1" applyBorder="1" applyAlignment="1">
      <alignment vertical="center"/>
    </xf>
    <xf numFmtId="4" fontId="12" fillId="0" borderId="28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3" fontId="12" fillId="0" borderId="21" xfId="0" applyNumberFormat="1" applyFont="1" applyFill="1" applyBorder="1" applyAlignment="1">
      <alignment horizontal="center" vertical="center"/>
    </xf>
    <xf numFmtId="3" fontId="12" fillId="0" borderId="20" xfId="0" applyNumberFormat="1" applyFont="1" applyFill="1" applyBorder="1" applyAlignment="1">
      <alignment vertical="center"/>
    </xf>
    <xf numFmtId="3" fontId="12" fillId="0" borderId="12" xfId="0" applyNumberFormat="1" applyFont="1" applyFill="1" applyBorder="1" applyAlignment="1">
      <alignment vertical="center"/>
    </xf>
    <xf numFmtId="3" fontId="12" fillId="0" borderId="36" xfId="0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3" fontId="12" fillId="0" borderId="0" xfId="0" applyNumberFormat="1" applyFont="1" applyFill="1" applyBorder="1" applyAlignment="1">
      <alignment horizontal="center"/>
    </xf>
    <xf numFmtId="4" fontId="12" fillId="0" borderId="0" xfId="0" applyNumberFormat="1" applyFont="1" applyFill="1" applyBorder="1"/>
    <xf numFmtId="0" fontId="9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left" vertical="center"/>
    </xf>
    <xf numFmtId="3" fontId="61" fillId="0" borderId="0" xfId="0" applyNumberFormat="1" applyFont="1" applyFill="1" applyBorder="1"/>
    <xf numFmtId="3" fontId="14" fillId="0" borderId="0" xfId="0" applyNumberFormat="1" applyFont="1" applyFill="1" applyBorder="1"/>
    <xf numFmtId="3" fontId="62" fillId="0" borderId="0" xfId="0" applyNumberFormat="1" applyFont="1" applyFill="1" applyBorder="1"/>
    <xf numFmtId="3" fontId="26" fillId="0" borderId="0" xfId="0" applyNumberFormat="1" applyFont="1" applyFill="1" applyBorder="1"/>
    <xf numFmtId="3" fontId="63" fillId="0" borderId="0" xfId="0" applyNumberFormat="1" applyFont="1" applyFill="1" applyBorder="1"/>
    <xf numFmtId="0" fontId="9" fillId="56" borderId="0" xfId="0" applyFont="1" applyFill="1" applyAlignment="1">
      <alignment horizontal="center" vertical="center"/>
    </xf>
    <xf numFmtId="3" fontId="61" fillId="0" borderId="16" xfId="0" applyNumberFormat="1" applyFont="1" applyFill="1" applyBorder="1" applyAlignment="1">
      <alignment vertical="center"/>
    </xf>
    <xf numFmtId="3" fontId="61" fillId="0" borderId="50" xfId="0" applyNumberFormat="1" applyFont="1" applyFill="1" applyBorder="1" applyAlignment="1">
      <alignment vertical="center"/>
    </xf>
    <xf numFmtId="3" fontId="61" fillId="0" borderId="49" xfId="0" applyNumberFormat="1" applyFont="1" applyFill="1" applyBorder="1" applyAlignment="1">
      <alignment horizontal="center" vertical="center"/>
    </xf>
    <xf numFmtId="3" fontId="61" fillId="0" borderId="59" xfId="0" applyNumberFormat="1" applyFont="1" applyFill="1" applyBorder="1"/>
    <xf numFmtId="3" fontId="61" fillId="0" borderId="60" xfId="0" applyNumberFormat="1" applyFont="1" applyFill="1" applyBorder="1" applyAlignment="1">
      <alignment horizont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0" borderId="29" xfId="0" applyNumberFormat="1" applyFont="1" applyFill="1" applyBorder="1" applyAlignment="1">
      <alignment horizontal="left" vertical="center" indent="1"/>
    </xf>
    <xf numFmtId="3" fontId="13" fillId="0" borderId="29" xfId="0" applyNumberFormat="1" applyFont="1" applyFill="1" applyBorder="1" applyAlignment="1">
      <alignment horizontal="left" vertical="center" wrapText="1" indent="1"/>
    </xf>
    <xf numFmtId="3" fontId="13" fillId="0" borderId="61" xfId="0" applyNumberFormat="1" applyFont="1" applyFill="1" applyBorder="1" applyAlignment="1">
      <alignment horizontal="center" vertical="center"/>
    </xf>
    <xf numFmtId="3" fontId="13" fillId="0" borderId="24" xfId="0" applyNumberFormat="1" applyFont="1" applyFill="1" applyBorder="1" applyAlignment="1">
      <alignment horizontal="left" vertical="center" indent="1"/>
    </xf>
    <xf numFmtId="3" fontId="13" fillId="0" borderId="54" xfId="0" applyNumberFormat="1" applyFont="1" applyFill="1" applyBorder="1" applyAlignment="1">
      <alignment horizontal="center" vertical="center"/>
    </xf>
    <xf numFmtId="3" fontId="13" fillId="0" borderId="62" xfId="0" applyNumberFormat="1" applyFont="1" applyFill="1" applyBorder="1" applyAlignment="1">
      <alignment horizontal="left" vertical="center" indent="1"/>
    </xf>
    <xf numFmtId="3" fontId="61" fillId="0" borderId="63" xfId="0" applyNumberFormat="1" applyFont="1" applyFill="1" applyBorder="1" applyAlignment="1">
      <alignment vertical="center"/>
    </xf>
    <xf numFmtId="3" fontId="61" fillId="0" borderId="64" xfId="0" applyNumberFormat="1" applyFont="1" applyFill="1" applyBorder="1" applyAlignment="1">
      <alignment vertical="center"/>
    </xf>
    <xf numFmtId="3" fontId="61" fillId="0" borderId="65" xfId="0" applyNumberFormat="1" applyFont="1" applyFill="1" applyBorder="1" applyAlignment="1">
      <alignment horizontal="center" vertical="center"/>
    </xf>
    <xf numFmtId="3" fontId="13" fillId="0" borderId="27" xfId="0" applyNumberFormat="1" applyFont="1" applyFill="1" applyBorder="1" applyAlignment="1">
      <alignment horizontal="center" vertical="center"/>
    </xf>
    <xf numFmtId="3" fontId="13" fillId="0" borderId="27" xfId="0" applyNumberFormat="1" applyFont="1" applyFill="1" applyBorder="1" applyAlignment="1">
      <alignment horizontal="left" vertical="center" indent="1"/>
    </xf>
    <xf numFmtId="3" fontId="15" fillId="0" borderId="0" xfId="0" applyNumberFormat="1" applyFont="1" applyFill="1"/>
    <xf numFmtId="3" fontId="14" fillId="0" borderId="0" xfId="0" applyNumberFormat="1" applyFont="1" applyFill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3" fontId="27" fillId="0" borderId="0" xfId="0" applyNumberFormat="1" applyFont="1" applyFill="1"/>
    <xf numFmtId="3" fontId="64" fillId="0" borderId="0" xfId="0" applyNumberFormat="1" applyFont="1" applyFill="1"/>
    <xf numFmtId="3" fontId="65" fillId="0" borderId="0" xfId="0" applyNumberFormat="1" applyFont="1" applyFill="1"/>
    <xf numFmtId="3" fontId="66" fillId="0" borderId="0" xfId="0" applyNumberFormat="1" applyFont="1" applyFill="1"/>
    <xf numFmtId="4" fontId="6" fillId="53" borderId="52" xfId="0" applyNumberFormat="1" applyFont="1" applyFill="1" applyBorder="1" applyAlignment="1">
      <alignment horizontal="right"/>
    </xf>
    <xf numFmtId="3" fontId="12" fillId="53" borderId="28" xfId="0" applyNumberFormat="1" applyFont="1" applyFill="1" applyBorder="1"/>
    <xf numFmtId="3" fontId="12" fillId="53" borderId="35" xfId="0" applyNumberFormat="1" applyFont="1" applyFill="1" applyBorder="1"/>
    <xf numFmtId="3" fontId="12" fillId="53" borderId="66" xfId="0" applyNumberFormat="1" applyFont="1" applyFill="1" applyBorder="1"/>
    <xf numFmtId="3" fontId="12" fillId="53" borderId="55" xfId="0" applyNumberFormat="1" applyFont="1" applyFill="1" applyBorder="1"/>
    <xf numFmtId="3" fontId="12" fillId="53" borderId="20" xfId="0" applyNumberFormat="1" applyFont="1" applyFill="1" applyBorder="1"/>
    <xf numFmtId="3" fontId="12" fillId="57" borderId="35" xfId="0" applyNumberFormat="1" applyFont="1" applyFill="1" applyBorder="1"/>
    <xf numFmtId="3" fontId="12" fillId="57" borderId="36" xfId="0" applyNumberFormat="1" applyFont="1" applyFill="1" applyBorder="1" applyAlignment="1">
      <alignment horizontal="center"/>
    </xf>
    <xf numFmtId="4" fontId="12" fillId="57" borderId="29" xfId="0" applyNumberFormat="1" applyFont="1" applyFill="1" applyBorder="1"/>
    <xf numFmtId="3" fontId="12" fillId="53" borderId="67" xfId="0" applyNumberFormat="1" applyFont="1" applyFill="1" applyBorder="1"/>
    <xf numFmtId="3" fontId="12" fillId="53" borderId="30" xfId="0" applyNumberFormat="1" applyFont="1" applyFill="1" applyBorder="1"/>
    <xf numFmtId="3" fontId="12" fillId="53" borderId="31" xfId="0" applyNumberFormat="1" applyFont="1" applyFill="1" applyBorder="1"/>
    <xf numFmtId="0" fontId="2" fillId="0" borderId="68" xfId="0" applyFont="1" applyFill="1" applyBorder="1"/>
    <xf numFmtId="3" fontId="5" fillId="0" borderId="68" xfId="0" applyNumberFormat="1" applyFont="1" applyFill="1" applyBorder="1"/>
    <xf numFmtId="3" fontId="28" fillId="0" borderId="35" xfId="0" applyNumberFormat="1" applyFont="1" applyFill="1" applyBorder="1"/>
    <xf numFmtId="3" fontId="28" fillId="0" borderId="12" xfId="0" applyNumberFormat="1" applyFont="1" applyFill="1" applyBorder="1"/>
    <xf numFmtId="3" fontId="28" fillId="0" borderId="38" xfId="0" applyNumberFormat="1" applyFont="1" applyFill="1" applyBorder="1"/>
    <xf numFmtId="4" fontId="12" fillId="0" borderId="33" xfId="0" applyNumberFormat="1" applyFont="1" applyFill="1" applyBorder="1"/>
    <xf numFmtId="4" fontId="12" fillId="58" borderId="29" xfId="0" applyNumberFormat="1" applyFont="1" applyFill="1" applyBorder="1"/>
    <xf numFmtId="4" fontId="12" fillId="0" borderId="49" xfId="0" applyNumberFormat="1" applyFont="1" applyFill="1" applyBorder="1"/>
    <xf numFmtId="4" fontId="12" fillId="0" borderId="15" xfId="0" applyNumberFormat="1" applyFont="1" applyFill="1" applyBorder="1" applyAlignment="1">
      <alignment vertical="center"/>
    </xf>
    <xf numFmtId="4" fontId="12" fillId="0" borderId="16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3" fontId="12" fillId="0" borderId="39" xfId="0" applyNumberFormat="1" applyFont="1" applyFill="1" applyBorder="1" applyAlignment="1">
      <alignment horizontal="center" vertical="center"/>
    </xf>
    <xf numFmtId="3" fontId="12" fillId="0" borderId="37" xfId="0" applyNumberFormat="1" applyFont="1" applyFill="1" applyBorder="1" applyAlignment="1">
      <alignment vertical="center"/>
    </xf>
    <xf numFmtId="3" fontId="12" fillId="0" borderId="38" xfId="0" applyNumberFormat="1" applyFont="1" applyFill="1" applyBorder="1" applyAlignment="1">
      <alignment vertical="center"/>
    </xf>
    <xf numFmtId="3" fontId="12" fillId="0" borderId="49" xfId="0" applyNumberFormat="1" applyFont="1" applyFill="1" applyBorder="1" applyAlignment="1">
      <alignment horizontal="center" vertical="center"/>
    </xf>
    <xf numFmtId="3" fontId="12" fillId="56" borderId="69" xfId="0" applyNumberFormat="1" applyFont="1" applyFill="1" applyBorder="1" applyAlignment="1">
      <alignment horizontal="center" vertical="center"/>
    </xf>
    <xf numFmtId="3" fontId="12" fillId="56" borderId="70" xfId="0" applyNumberFormat="1" applyFont="1" applyFill="1" applyBorder="1" applyAlignment="1">
      <alignment horizontal="center" vertical="center"/>
    </xf>
    <xf numFmtId="3" fontId="12" fillId="56" borderId="70" xfId="0" applyNumberFormat="1" applyFont="1" applyFill="1" applyBorder="1" applyAlignment="1">
      <alignment horizontal="right" vertical="center"/>
    </xf>
    <xf numFmtId="3" fontId="12" fillId="56" borderId="71" xfId="0" applyNumberFormat="1" applyFont="1" applyFill="1" applyBorder="1" applyAlignment="1">
      <alignment horizontal="center" vertical="center"/>
    </xf>
    <xf numFmtId="4" fontId="12" fillId="56" borderId="71" xfId="0" applyNumberFormat="1" applyFont="1" applyFill="1" applyBorder="1" applyAlignment="1">
      <alignment horizontal="center" vertical="center"/>
    </xf>
    <xf numFmtId="3" fontId="25" fillId="56" borderId="70" xfId="0" applyNumberFormat="1" applyFont="1" applyFill="1" applyBorder="1" applyAlignment="1">
      <alignment horizontal="center" vertical="center"/>
    </xf>
    <xf numFmtId="4" fontId="12" fillId="56" borderId="69" xfId="0" applyNumberFormat="1" applyFont="1" applyFill="1" applyBorder="1" applyAlignment="1">
      <alignment vertical="center"/>
    </xf>
    <xf numFmtId="4" fontId="12" fillId="56" borderId="72" xfId="0" applyNumberFormat="1" applyFont="1" applyFill="1" applyBorder="1" applyAlignment="1">
      <alignment horizontal="center" vertical="center"/>
    </xf>
    <xf numFmtId="0" fontId="9" fillId="56" borderId="73" xfId="0" applyFont="1" applyFill="1" applyBorder="1" applyAlignment="1">
      <alignment horizontal="center" vertical="center"/>
    </xf>
    <xf numFmtId="3" fontId="25" fillId="56" borderId="74" xfId="0" applyNumberFormat="1" applyFont="1" applyFill="1" applyBorder="1" applyAlignment="1">
      <alignment horizontal="center" vertical="center"/>
    </xf>
    <xf numFmtId="4" fontId="12" fillId="56" borderId="69" xfId="0" applyNumberFormat="1" applyFont="1" applyFill="1" applyBorder="1" applyAlignment="1">
      <alignment horizontal="center" vertical="center"/>
    </xf>
    <xf numFmtId="3" fontId="10" fillId="0" borderId="33" xfId="0" applyNumberFormat="1" applyFont="1" applyFill="1" applyBorder="1" applyAlignment="1">
      <alignment horizontal="left" vertical="center"/>
    </xf>
    <xf numFmtId="3" fontId="10" fillId="0" borderId="75" xfId="0" applyNumberFormat="1" applyFont="1" applyFill="1" applyBorder="1" applyAlignment="1">
      <alignment horizontal="left" vertical="center"/>
    </xf>
    <xf numFmtId="3" fontId="10" fillId="0" borderId="68" xfId="0" applyNumberFormat="1" applyFont="1" applyFill="1" applyBorder="1" applyAlignment="1">
      <alignment horizontal="left" vertical="center"/>
    </xf>
    <xf numFmtId="4" fontId="12" fillId="0" borderId="62" xfId="0" applyNumberFormat="1" applyFont="1" applyFill="1" applyBorder="1" applyAlignment="1">
      <alignment vertical="center"/>
    </xf>
    <xf numFmtId="4" fontId="12" fillId="0" borderId="63" xfId="0" applyNumberFormat="1" applyFont="1" applyFill="1" applyBorder="1" applyAlignment="1">
      <alignment vertical="center"/>
    </xf>
    <xf numFmtId="0" fontId="9" fillId="0" borderId="68" xfId="0" applyFont="1" applyFill="1" applyBorder="1" applyAlignment="1">
      <alignment vertical="center"/>
    </xf>
    <xf numFmtId="3" fontId="12" fillId="0" borderId="65" xfId="0" applyNumberFormat="1" applyFont="1" applyFill="1" applyBorder="1" applyAlignment="1">
      <alignment horizontal="center" vertical="center"/>
    </xf>
    <xf numFmtId="3" fontId="12" fillId="0" borderId="63" xfId="0" applyNumberFormat="1" applyFont="1" applyFill="1" applyBorder="1" applyAlignment="1">
      <alignment vertical="center"/>
    </xf>
    <xf numFmtId="3" fontId="12" fillId="0" borderId="64" xfId="0" applyNumberFormat="1" applyFont="1" applyFill="1" applyBorder="1" applyAlignment="1">
      <alignment vertical="center"/>
    </xf>
    <xf numFmtId="3" fontId="13" fillId="56" borderId="27" xfId="0" applyNumberFormat="1" applyFont="1" applyFill="1" applyBorder="1" applyAlignment="1">
      <alignment horizontal="center" vertical="center"/>
    </xf>
    <xf numFmtId="3" fontId="67" fillId="56" borderId="19" xfId="0" applyNumberFormat="1" applyFont="1" applyFill="1" applyBorder="1" applyAlignment="1">
      <alignment horizontal="left" vertical="center" indent="1"/>
    </xf>
    <xf numFmtId="3" fontId="10" fillId="56" borderId="72" xfId="0" applyNumberFormat="1" applyFont="1" applyFill="1" applyBorder="1" applyAlignment="1">
      <alignment horizontal="center" vertical="center"/>
    </xf>
    <xf numFmtId="3" fontId="10" fillId="0" borderId="34" xfId="0" applyNumberFormat="1" applyFont="1" applyFill="1" applyBorder="1" applyAlignment="1">
      <alignment horizontal="center" vertical="center"/>
    </xf>
    <xf numFmtId="3" fontId="4" fillId="53" borderId="76" xfId="0" applyNumberFormat="1" applyFont="1" applyFill="1" applyBorder="1" applyAlignment="1">
      <alignment horizontal="left"/>
    </xf>
    <xf numFmtId="4" fontId="12" fillId="0" borderId="54" xfId="0" applyNumberFormat="1" applyFont="1" applyFill="1" applyBorder="1" applyAlignment="1">
      <alignment vertical="center"/>
    </xf>
    <xf numFmtId="4" fontId="12" fillId="0" borderId="26" xfId="0" applyNumberFormat="1" applyFont="1" applyFill="1" applyBorder="1" applyAlignment="1">
      <alignment vertical="center"/>
    </xf>
    <xf numFmtId="4" fontId="12" fillId="0" borderId="27" xfId="0" applyNumberFormat="1" applyFont="1" applyFill="1" applyBorder="1" applyAlignment="1">
      <alignment vertical="center"/>
    </xf>
    <xf numFmtId="3" fontId="12" fillId="58" borderId="35" xfId="0" applyNumberFormat="1" applyFont="1" applyFill="1" applyBorder="1"/>
    <xf numFmtId="3" fontId="13" fillId="55" borderId="77" xfId="0" applyNumberFormat="1" applyFont="1" applyFill="1" applyBorder="1" applyAlignment="1">
      <alignment horizontal="center"/>
    </xf>
    <xf numFmtId="3" fontId="13" fillId="55" borderId="40" xfId="0" applyNumberFormat="1" applyFont="1" applyFill="1" applyBorder="1" applyAlignment="1">
      <alignment horizontal="center"/>
    </xf>
    <xf numFmtId="3" fontId="12" fillId="58" borderId="12" xfId="0" applyNumberFormat="1" applyFont="1" applyFill="1" applyBorder="1"/>
    <xf numFmtId="3" fontId="13" fillId="55" borderId="78" xfId="0" applyNumberFormat="1" applyFont="1" applyFill="1" applyBorder="1" applyAlignment="1">
      <alignment horizontal="center"/>
    </xf>
    <xf numFmtId="3" fontId="13" fillId="55" borderId="19" xfId="0" applyNumberFormat="1" applyFont="1" applyFill="1" applyBorder="1" applyAlignment="1">
      <alignment horizontal="center"/>
    </xf>
    <xf numFmtId="3" fontId="5" fillId="53" borderId="30" xfId="0" applyNumberFormat="1" applyFont="1" applyFill="1" applyBorder="1" applyAlignment="1">
      <alignment horizontal="center" vertical="center"/>
    </xf>
    <xf numFmtId="3" fontId="6" fillId="53" borderId="21" xfId="0" applyNumberFormat="1" applyFont="1" applyFill="1" applyBorder="1" applyAlignment="1">
      <alignment horizontal="center"/>
    </xf>
    <xf numFmtId="3" fontId="5" fillId="0" borderId="79" xfId="0" applyNumberFormat="1" applyFont="1" applyFill="1" applyBorder="1"/>
    <xf numFmtId="3" fontId="20" fillId="0" borderId="59" xfId="0" applyNumberFormat="1" applyFont="1" applyFill="1" applyBorder="1"/>
    <xf numFmtId="3" fontId="5" fillId="0" borderId="80" xfId="0" applyNumberFormat="1" applyFont="1" applyFill="1" applyBorder="1"/>
    <xf numFmtId="3" fontId="5" fillId="0" borderId="81" xfId="0" applyNumberFormat="1" applyFont="1" applyFill="1" applyBorder="1" applyAlignment="1">
      <alignment horizontal="center"/>
    </xf>
    <xf numFmtId="3" fontId="61" fillId="58" borderId="28" xfId="0" applyNumberFormat="1" applyFont="1" applyFill="1" applyBorder="1"/>
    <xf numFmtId="3" fontId="12" fillId="58" borderId="28" xfId="0" applyNumberFormat="1" applyFont="1" applyFill="1" applyBorder="1"/>
    <xf numFmtId="3" fontId="61" fillId="0" borderId="82" xfId="0" applyNumberFormat="1" applyFont="1" applyFill="1" applyBorder="1" applyAlignment="1">
      <alignment horizontal="center" vertical="center"/>
    </xf>
    <xf numFmtId="3" fontId="61" fillId="0" borderId="83" xfId="0" applyNumberFormat="1" applyFont="1" applyFill="1" applyBorder="1" applyAlignment="1">
      <alignment vertical="center"/>
    </xf>
    <xf numFmtId="3" fontId="61" fillId="0" borderId="14" xfId="0" applyNumberFormat="1" applyFont="1" applyFill="1" applyBorder="1" applyAlignment="1">
      <alignment vertical="center"/>
    </xf>
    <xf numFmtId="4" fontId="12" fillId="56" borderId="19" xfId="0" applyNumberFormat="1" applyFont="1" applyFill="1" applyBorder="1" applyAlignment="1">
      <alignment horizontal="center" vertical="center"/>
    </xf>
    <xf numFmtId="3" fontId="12" fillId="56" borderId="17" xfId="0" applyNumberFormat="1" applyFont="1" applyFill="1" applyBorder="1" applyAlignment="1">
      <alignment horizontal="center" vertical="center"/>
    </xf>
    <xf numFmtId="3" fontId="25" fillId="56" borderId="18" xfId="0" applyNumberFormat="1" applyFont="1" applyFill="1" applyBorder="1" applyAlignment="1">
      <alignment horizontal="center" vertical="center"/>
    </xf>
    <xf numFmtId="3" fontId="12" fillId="56" borderId="18" xfId="0" applyNumberFormat="1" applyFont="1" applyFill="1" applyBorder="1" applyAlignment="1">
      <alignment horizontal="right" vertical="center"/>
    </xf>
    <xf numFmtId="3" fontId="12" fillId="56" borderId="19" xfId="0" applyNumberFormat="1" applyFont="1" applyFill="1" applyBorder="1" applyAlignment="1">
      <alignment horizontal="center" vertical="center"/>
    </xf>
    <xf numFmtId="3" fontId="61" fillId="0" borderId="17" xfId="0" applyNumberFormat="1" applyFont="1" applyFill="1" applyBorder="1" applyAlignment="1">
      <alignment vertical="center"/>
    </xf>
    <xf numFmtId="3" fontId="61" fillId="0" borderId="59" xfId="0" applyNumberFormat="1" applyFont="1" applyFill="1" applyBorder="1" applyAlignment="1">
      <alignment vertical="center"/>
    </xf>
    <xf numFmtId="3" fontId="61" fillId="0" borderId="84" xfId="0" applyNumberFormat="1" applyFont="1" applyFill="1" applyBorder="1" applyAlignment="1">
      <alignment horizontal="center" vertical="center"/>
    </xf>
    <xf numFmtId="4" fontId="12" fillId="0" borderId="85" xfId="0" applyNumberFormat="1" applyFont="1" applyFill="1" applyBorder="1" applyAlignment="1">
      <alignment vertical="center"/>
    </xf>
    <xf numFmtId="4" fontId="12" fillId="0" borderId="24" xfId="0" applyNumberFormat="1" applyFont="1" applyFill="1" applyBorder="1" applyAlignment="1">
      <alignment vertical="center"/>
    </xf>
    <xf numFmtId="4" fontId="12" fillId="0" borderId="17" xfId="0" applyNumberFormat="1" applyFont="1" applyFill="1" applyBorder="1" applyAlignment="1">
      <alignment vertical="center"/>
    </xf>
    <xf numFmtId="3" fontId="12" fillId="0" borderId="83" xfId="0" applyNumberFormat="1" applyFont="1" applyFill="1" applyBorder="1" applyAlignment="1">
      <alignment vertical="center"/>
    </xf>
    <xf numFmtId="3" fontId="12" fillId="0" borderId="86" xfId="0" applyNumberFormat="1" applyFont="1" applyFill="1" applyBorder="1" applyAlignment="1">
      <alignment vertical="center"/>
    </xf>
    <xf numFmtId="3" fontId="12" fillId="56" borderId="18" xfId="0" applyNumberFormat="1" applyFont="1" applyFill="1" applyBorder="1" applyAlignment="1">
      <alignment horizontal="center" vertical="center"/>
    </xf>
    <xf numFmtId="3" fontId="12" fillId="0" borderId="87" xfId="0" applyNumberFormat="1" applyFont="1" applyFill="1" applyBorder="1" applyAlignment="1">
      <alignment vertical="center"/>
    </xf>
    <xf numFmtId="3" fontId="12" fillId="0" borderId="80" xfId="0" applyNumberFormat="1" applyFont="1" applyFill="1" applyBorder="1" applyAlignment="1">
      <alignment vertical="center"/>
    </xf>
    <xf numFmtId="4" fontId="12" fillId="58" borderId="29" xfId="0" applyNumberFormat="1" applyFont="1" applyFill="1" applyBorder="1" applyAlignment="1">
      <alignment vertical="center"/>
    </xf>
    <xf numFmtId="4" fontId="12" fillId="58" borderId="15" xfId="0" applyNumberFormat="1" applyFont="1" applyFill="1" applyBorder="1" applyAlignment="1">
      <alignment vertical="center"/>
    </xf>
    <xf numFmtId="4" fontId="12" fillId="58" borderId="62" xfId="0" applyNumberFormat="1" applyFont="1" applyFill="1" applyBorder="1" applyAlignment="1">
      <alignment vertical="center"/>
    </xf>
    <xf numFmtId="3" fontId="12" fillId="58" borderId="14" xfId="0" applyNumberFormat="1" applyFont="1" applyFill="1" applyBorder="1"/>
    <xf numFmtId="3" fontId="61" fillId="58" borderId="35" xfId="0" applyNumberFormat="1" applyFont="1" applyFill="1" applyBorder="1" applyAlignment="1">
      <alignment vertical="center"/>
    </xf>
    <xf numFmtId="3" fontId="12" fillId="58" borderId="12" xfId="0" applyNumberFormat="1" applyFont="1" applyFill="1" applyBorder="1" applyAlignment="1">
      <alignment vertical="center"/>
    </xf>
    <xf numFmtId="3" fontId="12" fillId="58" borderId="38" xfId="0" applyNumberFormat="1" applyFont="1" applyFill="1" applyBorder="1" applyAlignment="1">
      <alignment vertical="center"/>
    </xf>
    <xf numFmtId="3" fontId="12" fillId="58" borderId="64" xfId="0" applyNumberFormat="1" applyFont="1" applyFill="1" applyBorder="1" applyAlignment="1">
      <alignment vertical="center"/>
    </xf>
    <xf numFmtId="3" fontId="61" fillId="58" borderId="28" xfId="0" applyNumberFormat="1" applyFont="1" applyFill="1" applyBorder="1" applyAlignment="1">
      <alignment vertical="center"/>
    </xf>
    <xf numFmtId="3" fontId="12" fillId="58" borderId="20" xfId="0" applyNumberFormat="1" applyFont="1" applyFill="1" applyBorder="1" applyAlignment="1">
      <alignment vertical="center"/>
    </xf>
    <xf numFmtId="3" fontId="12" fillId="58" borderId="37" xfId="0" applyNumberFormat="1" applyFont="1" applyFill="1" applyBorder="1" applyAlignment="1">
      <alignment vertical="center"/>
    </xf>
    <xf numFmtId="3" fontId="61" fillId="58" borderId="50" xfId="0" applyNumberFormat="1" applyFont="1" applyFill="1" applyBorder="1" applyAlignment="1">
      <alignment vertical="center"/>
    </xf>
    <xf numFmtId="3" fontId="61" fillId="58" borderId="64" xfId="0" applyNumberFormat="1" applyFont="1" applyFill="1" applyBorder="1" applyAlignment="1">
      <alignment vertical="center"/>
    </xf>
    <xf numFmtId="3" fontId="68" fillId="0" borderId="0" xfId="0" applyNumberFormat="1" applyFont="1" applyFill="1"/>
    <xf numFmtId="3" fontId="61" fillId="58" borderId="35" xfId="0" applyNumberFormat="1" applyFont="1" applyFill="1" applyBorder="1"/>
    <xf numFmtId="3" fontId="12" fillId="58" borderId="20" xfId="0" applyNumberFormat="1" applyFont="1" applyFill="1" applyBorder="1"/>
    <xf numFmtId="0" fontId="65" fillId="0" borderId="0" xfId="0" applyFont="1" applyFill="1"/>
    <xf numFmtId="0" fontId="69" fillId="0" borderId="0" xfId="0" applyFont="1" applyFill="1" applyBorder="1"/>
    <xf numFmtId="0" fontId="70" fillId="0" borderId="0" xfId="0" applyFont="1" applyFill="1" applyBorder="1"/>
    <xf numFmtId="3" fontId="69" fillId="0" borderId="0" xfId="0" applyNumberFormat="1" applyFont="1" applyFill="1"/>
    <xf numFmtId="0" fontId="69" fillId="0" borderId="0" xfId="0" applyFont="1" applyFill="1"/>
    <xf numFmtId="0" fontId="69" fillId="0" borderId="0" xfId="0" applyFont="1" applyFill="1" applyAlignment="1">
      <alignment horizontal="center"/>
    </xf>
    <xf numFmtId="0" fontId="69" fillId="0" borderId="0" xfId="0" applyFont="1" applyFill="1" applyBorder="1" applyAlignment="1">
      <alignment horizontal="center"/>
    </xf>
    <xf numFmtId="4" fontId="69" fillId="0" borderId="0" xfId="0" applyNumberFormat="1" applyFont="1" applyFill="1"/>
    <xf numFmtId="3" fontId="70" fillId="0" borderId="0" xfId="0" applyNumberFormat="1" applyFont="1" applyFill="1" applyBorder="1"/>
    <xf numFmtId="1" fontId="69" fillId="0" borderId="0" xfId="0" applyNumberFormat="1" applyFont="1" applyFill="1"/>
    <xf numFmtId="3" fontId="69" fillId="0" borderId="0" xfId="0" applyNumberFormat="1" applyFont="1" applyFill="1" applyBorder="1"/>
    <xf numFmtId="3" fontId="69" fillId="0" borderId="0" xfId="0" applyNumberFormat="1" applyFont="1" applyFill="1" applyBorder="1" applyAlignment="1">
      <alignment horizontal="center" vertical="center"/>
    </xf>
    <xf numFmtId="0" fontId="70" fillId="0" borderId="0" xfId="0" applyFont="1" applyFill="1"/>
    <xf numFmtId="4" fontId="2" fillId="0" borderId="0" xfId="0" applyNumberFormat="1" applyFont="1" applyFill="1"/>
    <xf numFmtId="0" fontId="71" fillId="0" borderId="0" xfId="0" applyFont="1" applyFill="1" applyBorder="1"/>
    <xf numFmtId="0" fontId="72" fillId="0" borderId="0" xfId="0" applyFont="1" applyFill="1" applyBorder="1"/>
    <xf numFmtId="3" fontId="73" fillId="0" borderId="0" xfId="0" applyNumberFormat="1" applyFont="1" applyFill="1" applyBorder="1"/>
    <xf numFmtId="0" fontId="71" fillId="0" borderId="0" xfId="0" applyFont="1" applyFill="1"/>
    <xf numFmtId="0" fontId="71" fillId="0" borderId="0" xfId="0" applyFont="1" applyFill="1" applyAlignment="1">
      <alignment horizontal="center"/>
    </xf>
    <xf numFmtId="3" fontId="74" fillId="0" borderId="0" xfId="0" applyNumberFormat="1" applyFont="1" applyFill="1" applyBorder="1"/>
    <xf numFmtId="3" fontId="71" fillId="0" borderId="0" xfId="0" applyNumberFormat="1" applyFont="1" applyFill="1"/>
    <xf numFmtId="3" fontId="75" fillId="0" borderId="0" xfId="0" applyNumberFormat="1" applyFont="1" applyFill="1"/>
    <xf numFmtId="3" fontId="76" fillId="0" borderId="0" xfId="0" applyNumberFormat="1" applyFont="1" applyFill="1"/>
    <xf numFmtId="1" fontId="71" fillId="0" borderId="0" xfId="0" applyNumberFormat="1" applyFont="1" applyFill="1"/>
    <xf numFmtId="4" fontId="71" fillId="0" borderId="0" xfId="0" applyNumberFormat="1" applyFont="1" applyFill="1"/>
    <xf numFmtId="0" fontId="77" fillId="0" borderId="0" xfId="0" applyFont="1" applyFill="1" applyBorder="1"/>
    <xf numFmtId="3" fontId="71" fillId="0" borderId="0" xfId="0" applyNumberFormat="1" applyFont="1" applyFill="1" applyBorder="1"/>
    <xf numFmtId="3" fontId="77" fillId="0" borderId="0" xfId="0" applyNumberFormat="1" applyFont="1" applyFill="1" applyBorder="1"/>
    <xf numFmtId="3" fontId="78" fillId="0" borderId="0" xfId="0" applyNumberFormat="1" applyFont="1" applyFill="1" applyAlignment="1">
      <alignment horizontal="center"/>
    </xf>
    <xf numFmtId="3" fontId="71" fillId="0" borderId="0" xfId="0" applyNumberFormat="1" applyFont="1" applyFill="1" applyAlignment="1">
      <alignment horizontal="center"/>
    </xf>
    <xf numFmtId="3" fontId="71" fillId="0" borderId="0" xfId="0" applyNumberFormat="1" applyFont="1" applyFill="1" applyBorder="1" applyAlignment="1">
      <alignment horizontal="center"/>
    </xf>
    <xf numFmtId="3" fontId="77" fillId="0" borderId="0" xfId="0" applyNumberFormat="1" applyFont="1" applyFill="1"/>
    <xf numFmtId="0" fontId="71" fillId="0" borderId="0" xfId="0" applyFont="1" applyFill="1" applyBorder="1" applyAlignment="1">
      <alignment horizontal="center"/>
    </xf>
    <xf numFmtId="3" fontId="71" fillId="0" borderId="0" xfId="0" applyNumberFormat="1" applyFont="1" applyFill="1" applyBorder="1" applyAlignment="1">
      <alignment horizontal="center" vertical="center"/>
    </xf>
    <xf numFmtId="165" fontId="71" fillId="0" borderId="0" xfId="0" applyNumberFormat="1" applyFont="1" applyFill="1" applyBorder="1"/>
    <xf numFmtId="0" fontId="76" fillId="0" borderId="0" xfId="0" applyFont="1" applyFill="1"/>
    <xf numFmtId="0" fontId="75" fillId="0" borderId="0" xfId="0" applyFont="1" applyFill="1"/>
    <xf numFmtId="0" fontId="77" fillId="0" borderId="0" xfId="0" applyFont="1" applyFill="1"/>
    <xf numFmtId="165" fontId="76" fillId="59" borderId="0" xfId="0" applyNumberFormat="1" applyFont="1" applyFill="1"/>
    <xf numFmtId="0" fontId="9" fillId="58" borderId="0" xfId="0" applyFont="1" applyFill="1"/>
    <xf numFmtId="3" fontId="61" fillId="58" borderId="14" xfId="0" applyNumberFormat="1" applyFont="1" applyFill="1" applyBorder="1"/>
    <xf numFmtId="165" fontId="65" fillId="0" borderId="0" xfId="0" applyNumberFormat="1" applyFont="1" applyFill="1"/>
    <xf numFmtId="165" fontId="64" fillId="0" borderId="0" xfId="0" applyNumberFormat="1" applyFont="1" applyFill="1"/>
    <xf numFmtId="165" fontId="76" fillId="0" borderId="0" xfId="0" applyNumberFormat="1" applyFont="1" applyFill="1"/>
    <xf numFmtId="3" fontId="79" fillId="0" borderId="18" xfId="0" applyNumberFormat="1" applyFont="1" applyFill="1" applyBorder="1"/>
    <xf numFmtId="0" fontId="79" fillId="0" borderId="0" xfId="0" applyFont="1" applyFill="1"/>
    <xf numFmtId="0" fontId="79" fillId="0" borderId="0" xfId="0" applyFont="1" applyFill="1" applyBorder="1"/>
    <xf numFmtId="3" fontId="79" fillId="0" borderId="0" xfId="0" applyNumberFormat="1" applyFont="1" applyFill="1"/>
    <xf numFmtId="4" fontId="79" fillId="0" borderId="0" xfId="0" applyNumberFormat="1" applyFont="1" applyFill="1"/>
    <xf numFmtId="3" fontId="80" fillId="0" borderId="0" xfId="0" applyNumberFormat="1" applyFont="1" applyFill="1"/>
    <xf numFmtId="0" fontId="80" fillId="0" borderId="0" xfId="0" applyFont="1" applyFill="1"/>
    <xf numFmtId="0" fontId="9" fillId="59" borderId="0" xfId="0" applyFont="1" applyFill="1"/>
    <xf numFmtId="0" fontId="14" fillId="59" borderId="0" xfId="0" applyFont="1" applyFill="1"/>
    <xf numFmtId="0" fontId="80" fillId="0" borderId="0" xfId="0" applyFont="1" applyFill="1" applyBorder="1"/>
    <xf numFmtId="4" fontId="80" fillId="0" borderId="0" xfId="0" applyNumberFormat="1" applyFont="1" applyFill="1"/>
    <xf numFmtId="0" fontId="66" fillId="0" borderId="0" xfId="0" applyFont="1" applyFill="1"/>
    <xf numFmtId="0" fontId="81" fillId="0" borderId="0" xfId="0" applyFont="1" applyFill="1"/>
    <xf numFmtId="0" fontId="66" fillId="0" borderId="0" xfId="0" applyFont="1" applyFill="1" applyBorder="1"/>
    <xf numFmtId="3" fontId="80" fillId="0" borderId="0" xfId="0" applyNumberFormat="1" applyFont="1" applyFill="1" applyBorder="1"/>
    <xf numFmtId="3" fontId="82" fillId="0" borderId="0" xfId="0" applyNumberFormat="1" applyFont="1" applyFill="1" applyBorder="1"/>
    <xf numFmtId="3" fontId="83" fillId="0" borderId="0" xfId="0" applyNumberFormat="1" applyFont="1" applyFill="1" applyBorder="1"/>
    <xf numFmtId="164" fontId="79" fillId="0" borderId="0" xfId="0" applyNumberFormat="1" applyFont="1" applyFill="1"/>
    <xf numFmtId="0" fontId="9" fillId="0" borderId="0" xfId="0" applyFont="1" applyFill="1" applyAlignment="1">
      <alignment horizontal="center" vertical="center"/>
    </xf>
    <xf numFmtId="3" fontId="61" fillId="0" borderId="12" xfId="0" applyNumberFormat="1" applyFont="1" applyFill="1" applyBorder="1"/>
    <xf numFmtId="3" fontId="61" fillId="53" borderId="12" xfId="0" applyNumberFormat="1" applyFont="1" applyFill="1" applyBorder="1"/>
    <xf numFmtId="3" fontId="61" fillId="0" borderId="42" xfId="0" applyNumberFormat="1" applyFont="1" applyFill="1" applyBorder="1"/>
    <xf numFmtId="3" fontId="61" fillId="0" borderId="14" xfId="0" applyNumberFormat="1" applyFont="1" applyFill="1" applyBorder="1"/>
    <xf numFmtId="0" fontId="84" fillId="0" borderId="0" xfId="0" applyFont="1" applyFill="1"/>
    <xf numFmtId="4" fontId="61" fillId="0" borderId="28" xfId="0" applyNumberFormat="1" applyFont="1" applyFill="1" applyBorder="1"/>
    <xf numFmtId="4" fontId="61" fillId="0" borderId="29" xfId="0" applyNumberFormat="1" applyFont="1" applyFill="1" applyBorder="1"/>
    <xf numFmtId="3" fontId="61" fillId="0" borderId="20" xfId="0" applyNumberFormat="1" applyFont="1" applyFill="1" applyBorder="1"/>
    <xf numFmtId="3" fontId="61" fillId="53" borderId="20" xfId="0" applyNumberFormat="1" applyFont="1" applyFill="1" applyBorder="1"/>
    <xf numFmtId="4" fontId="61" fillId="53" borderId="28" xfId="0" applyNumberFormat="1" applyFont="1" applyFill="1" applyBorder="1"/>
    <xf numFmtId="4" fontId="61" fillId="53" borderId="29" xfId="0" applyNumberFormat="1" applyFont="1" applyFill="1" applyBorder="1"/>
    <xf numFmtId="0" fontId="84" fillId="53" borderId="0" xfId="0" applyFont="1" applyFill="1"/>
    <xf numFmtId="4" fontId="61" fillId="0" borderId="20" xfId="0" applyNumberFormat="1" applyFont="1" applyFill="1" applyBorder="1"/>
    <xf numFmtId="3" fontId="61" fillId="0" borderId="38" xfId="0" applyNumberFormat="1" applyFont="1" applyFill="1" applyBorder="1"/>
    <xf numFmtId="3" fontId="61" fillId="0" borderId="37" xfId="0" applyNumberFormat="1" applyFont="1" applyFill="1" applyBorder="1"/>
    <xf numFmtId="4" fontId="61" fillId="0" borderId="37" xfId="0" applyNumberFormat="1" applyFont="1" applyFill="1" applyBorder="1"/>
    <xf numFmtId="4" fontId="61" fillId="0" borderId="39" xfId="0" applyNumberFormat="1" applyFont="1" applyFill="1" applyBorder="1"/>
    <xf numFmtId="0" fontId="84" fillId="0" borderId="31" xfId="0" applyFont="1" applyFill="1" applyBorder="1"/>
    <xf numFmtId="3" fontId="61" fillId="0" borderId="43" xfId="0" applyNumberFormat="1" applyFont="1" applyFill="1" applyBorder="1"/>
    <xf numFmtId="3" fontId="61" fillId="0" borderId="41" xfId="0" applyNumberFormat="1" applyFont="1" applyFill="1" applyBorder="1"/>
    <xf numFmtId="4" fontId="61" fillId="0" borderId="41" xfId="0" applyNumberFormat="1" applyFont="1" applyFill="1" applyBorder="1"/>
    <xf numFmtId="4" fontId="61" fillId="0" borderId="43" xfId="0" applyNumberFormat="1" applyFont="1" applyFill="1" applyBorder="1"/>
    <xf numFmtId="3" fontId="61" fillId="0" borderId="15" xfId="0" applyNumberFormat="1" applyFont="1" applyFill="1" applyBorder="1" applyAlignment="1">
      <alignment horizontal="center"/>
    </xf>
    <xf numFmtId="3" fontId="61" fillId="0" borderId="16" xfId="0" applyNumberFormat="1" applyFont="1" applyFill="1" applyBorder="1"/>
    <xf numFmtId="4" fontId="61" fillId="0" borderId="16" xfId="0" applyNumberFormat="1" applyFont="1" applyFill="1" applyBorder="1"/>
    <xf numFmtId="4" fontId="61" fillId="0" borderId="15" xfId="0" applyNumberFormat="1" applyFont="1" applyFill="1" applyBorder="1"/>
    <xf numFmtId="0" fontId="85" fillId="0" borderId="0" xfId="0" applyFont="1" applyFill="1"/>
    <xf numFmtId="3" fontId="84" fillId="0" borderId="18" xfId="0" applyNumberFormat="1" applyFont="1" applyFill="1" applyBorder="1"/>
    <xf numFmtId="3" fontId="84" fillId="0" borderId="19" xfId="0" applyNumberFormat="1" applyFont="1" applyFill="1" applyBorder="1"/>
    <xf numFmtId="3" fontId="84" fillId="0" borderId="17" xfId="0" applyNumberFormat="1" applyFont="1" applyFill="1" applyBorder="1"/>
    <xf numFmtId="3" fontId="61" fillId="0" borderId="21" xfId="0" applyNumberFormat="1" applyFont="1" applyFill="1" applyBorder="1" applyAlignment="1">
      <alignment horizontal="center"/>
    </xf>
    <xf numFmtId="4" fontId="61" fillId="0" borderId="22" xfId="0" applyNumberFormat="1" applyFont="1" applyFill="1" applyBorder="1"/>
    <xf numFmtId="3" fontId="61" fillId="53" borderId="21" xfId="0" applyNumberFormat="1" applyFont="1" applyFill="1" applyBorder="1" applyAlignment="1">
      <alignment horizontal="center"/>
    </xf>
    <xf numFmtId="4" fontId="61" fillId="53" borderId="22" xfId="0" applyNumberFormat="1" applyFont="1" applyFill="1" applyBorder="1"/>
    <xf numFmtId="3" fontId="61" fillId="0" borderId="39" xfId="0" applyNumberFormat="1" applyFont="1" applyFill="1" applyBorder="1" applyAlignment="1">
      <alignment horizontal="center"/>
    </xf>
    <xf numFmtId="4" fontId="61" fillId="0" borderId="40" xfId="0" applyNumberFormat="1" applyFont="1" applyFill="1" applyBorder="1"/>
    <xf numFmtId="0" fontId="86" fillId="0" borderId="0" xfId="0" applyFont="1" applyFill="1"/>
    <xf numFmtId="3" fontId="87" fillId="53" borderId="35" xfId="0" applyNumberFormat="1" applyFont="1" applyFill="1" applyBorder="1"/>
    <xf numFmtId="3" fontId="87" fillId="53" borderId="12" xfId="0" applyNumberFormat="1" applyFont="1" applyFill="1" applyBorder="1"/>
    <xf numFmtId="3" fontId="87" fillId="53" borderId="30" xfId="0" applyNumberFormat="1" applyFont="1" applyFill="1" applyBorder="1" applyAlignment="1">
      <alignment horizontal="center"/>
    </xf>
    <xf numFmtId="3" fontId="87" fillId="53" borderId="55" xfId="0" applyNumberFormat="1" applyFont="1" applyFill="1" applyBorder="1"/>
    <xf numFmtId="4" fontId="88" fillId="53" borderId="28" xfId="0" applyNumberFormat="1" applyFont="1" applyFill="1" applyBorder="1" applyAlignment="1">
      <alignment horizontal="right"/>
    </xf>
    <xf numFmtId="4" fontId="87" fillId="53" borderId="52" xfId="0" applyNumberFormat="1" applyFont="1" applyFill="1" applyBorder="1"/>
    <xf numFmtId="0" fontId="89" fillId="0" borderId="0" xfId="0" applyFont="1" applyFill="1"/>
    <xf numFmtId="4" fontId="88" fillId="53" borderId="54" xfId="0" applyNumberFormat="1" applyFont="1" applyFill="1" applyBorder="1" applyAlignment="1">
      <alignment horizontal="right"/>
    </xf>
    <xf numFmtId="4" fontId="87" fillId="53" borderId="22" xfId="0" applyNumberFormat="1" applyFont="1" applyFill="1" applyBorder="1"/>
    <xf numFmtId="4" fontId="88" fillId="53" borderId="52" xfId="0" applyNumberFormat="1" applyFont="1" applyFill="1" applyBorder="1" applyAlignment="1">
      <alignment horizontal="right"/>
    </xf>
    <xf numFmtId="0" fontId="86" fillId="53" borderId="0" xfId="0" applyFont="1" applyFill="1"/>
    <xf numFmtId="0" fontId="84" fillId="58" borderId="0" xfId="0" applyFont="1" applyFill="1"/>
    <xf numFmtId="3" fontId="12" fillId="0" borderId="50" xfId="0" applyNumberFormat="1" applyFont="1" applyFill="1" applyBorder="1"/>
    <xf numFmtId="3" fontId="12" fillId="0" borderId="68" xfId="0" applyNumberFormat="1" applyFont="1" applyFill="1" applyBorder="1"/>
    <xf numFmtId="3" fontId="9" fillId="0" borderId="88" xfId="0" applyNumberFormat="1" applyFont="1" applyFill="1" applyBorder="1"/>
    <xf numFmtId="4" fontId="12" fillId="0" borderId="44" xfId="0" applyNumberFormat="1" applyFont="1" applyFill="1" applyBorder="1"/>
    <xf numFmtId="3" fontId="9" fillId="0" borderId="34" xfId="0" applyNumberFormat="1" applyFont="1" applyFill="1" applyBorder="1"/>
    <xf numFmtId="4" fontId="12" fillId="0" borderId="89" xfId="0" applyNumberFormat="1" applyFont="1" applyFill="1" applyBorder="1"/>
    <xf numFmtId="3" fontId="9" fillId="0" borderId="60" xfId="0" applyNumberFormat="1" applyFont="1" applyFill="1" applyBorder="1"/>
    <xf numFmtId="4" fontId="12" fillId="0" borderId="32" xfId="0" applyNumberFormat="1" applyFont="1" applyFill="1" applyBorder="1"/>
    <xf numFmtId="4" fontId="12" fillId="0" borderId="36" xfId="0" applyNumberFormat="1" applyFont="1" applyFill="1" applyBorder="1"/>
    <xf numFmtId="4" fontId="25" fillId="53" borderId="26" xfId="0" applyNumberFormat="1" applyFont="1" applyFill="1" applyBorder="1" applyAlignment="1">
      <alignment horizontal="right"/>
    </xf>
    <xf numFmtId="0" fontId="1" fillId="0" borderId="73" xfId="0" applyFont="1" applyFill="1" applyBorder="1" applyAlignment="1">
      <alignment vertical="center"/>
    </xf>
    <xf numFmtId="3" fontId="5" fillId="0" borderId="90" xfId="0" applyNumberFormat="1" applyFont="1" applyFill="1" applyBorder="1" applyAlignment="1">
      <alignment vertical="center"/>
    </xf>
    <xf numFmtId="3" fontId="5" fillId="0" borderId="70" xfId="0" applyNumberFormat="1" applyFont="1" applyFill="1" applyBorder="1" applyAlignment="1">
      <alignment vertical="center"/>
    </xf>
    <xf numFmtId="3" fontId="5" fillId="0" borderId="71" xfId="0" applyNumberFormat="1" applyFont="1" applyFill="1" applyBorder="1" applyAlignment="1">
      <alignment vertical="center"/>
    </xf>
    <xf numFmtId="3" fontId="5" fillId="0" borderId="73" xfId="0" applyNumberFormat="1" applyFont="1" applyFill="1" applyBorder="1" applyAlignment="1">
      <alignment vertical="center"/>
    </xf>
    <xf numFmtId="3" fontId="5" fillId="0" borderId="72" xfId="0" applyNumberFormat="1" applyFont="1" applyFill="1" applyBorder="1" applyAlignment="1">
      <alignment vertical="center"/>
    </xf>
    <xf numFmtId="4" fontId="5" fillId="0" borderId="71" xfId="0" applyNumberFormat="1" applyFont="1" applyFill="1" applyBorder="1" applyAlignment="1">
      <alignment vertical="center"/>
    </xf>
    <xf numFmtId="4" fontId="25" fillId="0" borderId="72" xfId="0" applyNumberFormat="1" applyFont="1" applyFill="1" applyBorder="1" applyAlignment="1">
      <alignment vertical="center"/>
    </xf>
    <xf numFmtId="3" fontId="5" fillId="0" borderId="74" xfId="0" applyNumberFormat="1" applyFont="1" applyFill="1" applyBorder="1" applyAlignment="1">
      <alignment vertical="center"/>
    </xf>
    <xf numFmtId="3" fontId="90" fillId="0" borderId="70" xfId="0" applyNumberFormat="1" applyFont="1" applyFill="1" applyBorder="1" applyAlignment="1">
      <alignment vertical="center"/>
    </xf>
    <xf numFmtId="3" fontId="90" fillId="0" borderId="72" xfId="0" applyNumberFormat="1" applyFont="1" applyFill="1" applyBorder="1" applyAlignment="1">
      <alignment vertical="center"/>
    </xf>
    <xf numFmtId="3" fontId="90" fillId="0" borderId="90" xfId="0" applyNumberFormat="1" applyFont="1" applyFill="1" applyBorder="1" applyAlignment="1">
      <alignment vertical="center"/>
    </xf>
    <xf numFmtId="3" fontId="90" fillId="0" borderId="73" xfId="0" applyNumberFormat="1" applyFont="1" applyFill="1" applyBorder="1" applyAlignment="1">
      <alignment vertical="center"/>
    </xf>
    <xf numFmtId="4" fontId="88" fillId="0" borderId="72" xfId="0" applyNumberFormat="1" applyFont="1" applyFill="1" applyBorder="1" applyAlignment="1">
      <alignment vertical="center"/>
    </xf>
    <xf numFmtId="4" fontId="90" fillId="0" borderId="71" xfId="0" applyNumberFormat="1" applyFont="1" applyFill="1" applyBorder="1" applyAlignment="1">
      <alignment vertical="center"/>
    </xf>
    <xf numFmtId="0" fontId="89" fillId="0" borderId="73" xfId="0" applyFont="1" applyFill="1" applyBorder="1" applyAlignment="1">
      <alignment vertical="center"/>
    </xf>
    <xf numFmtId="3" fontId="5" fillId="0" borderId="69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3" fontId="5" fillId="0" borderId="91" xfId="0" applyNumberFormat="1" applyFont="1" applyFill="1" applyBorder="1"/>
    <xf numFmtId="3" fontId="20" fillId="0" borderId="50" xfId="0" applyNumberFormat="1" applyFont="1" applyFill="1" applyBorder="1"/>
    <xf numFmtId="3" fontId="5" fillId="0" borderId="38" xfId="0" applyNumberFormat="1" applyFont="1" applyFill="1" applyBorder="1"/>
    <xf numFmtId="3" fontId="5" fillId="0" borderId="39" xfId="0" applyNumberFormat="1" applyFont="1" applyFill="1" applyBorder="1" applyAlignment="1">
      <alignment horizontal="center"/>
    </xf>
    <xf numFmtId="3" fontId="5" fillId="0" borderId="92" xfId="0" applyNumberFormat="1" applyFont="1" applyFill="1" applyBorder="1"/>
    <xf numFmtId="3" fontId="61" fillId="0" borderId="49" xfId="0" applyNumberFormat="1" applyFont="1" applyFill="1" applyBorder="1" applyAlignment="1">
      <alignment horizontal="center"/>
    </xf>
    <xf numFmtId="3" fontId="87" fillId="53" borderId="20" xfId="0" applyNumberFormat="1" applyFont="1" applyFill="1" applyBorder="1"/>
    <xf numFmtId="3" fontId="6" fillId="60" borderId="51" xfId="0" applyNumberFormat="1" applyFont="1" applyFill="1" applyBorder="1"/>
    <xf numFmtId="3" fontId="6" fillId="60" borderId="12" xfId="0" applyNumberFormat="1" applyFont="1" applyFill="1" applyBorder="1"/>
    <xf numFmtId="3" fontId="61" fillId="60" borderId="35" xfId="0" applyNumberFormat="1" applyFont="1" applyFill="1" applyBorder="1"/>
    <xf numFmtId="3" fontId="6" fillId="60" borderId="21" xfId="0" applyNumberFormat="1" applyFont="1" applyFill="1" applyBorder="1" applyAlignment="1">
      <alignment horizontal="center" vertical="center"/>
    </xf>
    <xf numFmtId="3" fontId="6" fillId="60" borderId="30" xfId="0" applyNumberFormat="1" applyFont="1" applyFill="1" applyBorder="1" applyAlignment="1">
      <alignment horizontal="center"/>
    </xf>
    <xf numFmtId="3" fontId="6" fillId="60" borderId="20" xfId="0" applyNumberFormat="1" applyFont="1" applyFill="1" applyBorder="1"/>
    <xf numFmtId="3" fontId="61" fillId="60" borderId="36" xfId="0" applyNumberFormat="1" applyFont="1" applyFill="1" applyBorder="1" applyAlignment="1">
      <alignment horizontal="center"/>
    </xf>
    <xf numFmtId="4" fontId="25" fillId="60" borderId="28" xfId="0" applyNumberFormat="1" applyFont="1" applyFill="1" applyBorder="1" applyAlignment="1">
      <alignment horizontal="right"/>
    </xf>
    <xf numFmtId="4" fontId="6" fillId="60" borderId="52" xfId="0" applyNumberFormat="1" applyFont="1" applyFill="1" applyBorder="1"/>
    <xf numFmtId="0" fontId="2" fillId="60" borderId="0" xfId="0" applyFont="1" applyFill="1"/>
    <xf numFmtId="3" fontId="6" fillId="60" borderId="35" xfId="0" applyNumberFormat="1" applyFont="1" applyFill="1" applyBorder="1"/>
    <xf numFmtId="3" fontId="6" fillId="60" borderId="55" xfId="0" applyNumberFormat="1" applyFont="1" applyFill="1" applyBorder="1"/>
    <xf numFmtId="3" fontId="6" fillId="60" borderId="30" xfId="0" applyNumberFormat="1" applyFont="1" applyFill="1" applyBorder="1" applyAlignment="1">
      <alignment horizontal="center" vertical="center"/>
    </xf>
    <xf numFmtId="3" fontId="6" fillId="60" borderId="63" xfId="0" applyNumberFormat="1" applyFont="1" applyFill="1" applyBorder="1"/>
    <xf numFmtId="3" fontId="6" fillId="60" borderId="64" xfId="0" applyNumberFormat="1" applyFont="1" applyFill="1" applyBorder="1"/>
    <xf numFmtId="3" fontId="6" fillId="60" borderId="65" xfId="0" applyNumberFormat="1" applyFont="1" applyFill="1" applyBorder="1" applyAlignment="1">
      <alignment horizontal="center"/>
    </xf>
    <xf numFmtId="3" fontId="6" fillId="60" borderId="31" xfId="0" applyNumberFormat="1" applyFont="1" applyFill="1" applyBorder="1"/>
    <xf numFmtId="3" fontId="87" fillId="60" borderId="35" xfId="0" applyNumberFormat="1" applyFont="1" applyFill="1" applyBorder="1"/>
    <xf numFmtId="3" fontId="87" fillId="60" borderId="12" xfId="0" applyNumberFormat="1" applyFont="1" applyFill="1" applyBorder="1"/>
    <xf numFmtId="3" fontId="87" fillId="60" borderId="30" xfId="0" applyNumberFormat="1" applyFont="1" applyFill="1" applyBorder="1" applyAlignment="1">
      <alignment horizontal="center"/>
    </xf>
    <xf numFmtId="3" fontId="87" fillId="60" borderId="55" xfId="0" applyNumberFormat="1" applyFont="1" applyFill="1" applyBorder="1"/>
    <xf numFmtId="4" fontId="88" fillId="60" borderId="28" xfId="0" applyNumberFormat="1" applyFont="1" applyFill="1" applyBorder="1" applyAlignment="1">
      <alignment horizontal="right"/>
    </xf>
    <xf numFmtId="4" fontId="87" fillId="60" borderId="52" xfId="0" applyNumberFormat="1" applyFont="1" applyFill="1" applyBorder="1"/>
    <xf numFmtId="0" fontId="86" fillId="60" borderId="0" xfId="0" applyFont="1" applyFill="1"/>
    <xf numFmtId="3" fontId="87" fillId="60" borderId="20" xfId="0" applyNumberFormat="1" applyFont="1" applyFill="1" applyBorder="1"/>
    <xf numFmtId="3" fontId="6" fillId="60" borderId="21" xfId="0" applyNumberFormat="1" applyFont="1" applyFill="1" applyBorder="1" applyAlignment="1">
      <alignment horizontal="center"/>
    </xf>
    <xf numFmtId="3" fontId="4" fillId="60" borderId="62" xfId="0" applyNumberFormat="1" applyFont="1" applyFill="1" applyBorder="1" applyAlignment="1">
      <alignment horizontal="left"/>
    </xf>
    <xf numFmtId="3" fontId="4" fillId="60" borderId="22" xfId="0" applyNumberFormat="1" applyFont="1" applyFill="1" applyBorder="1" applyAlignment="1">
      <alignment horizontal="left"/>
    </xf>
    <xf numFmtId="3" fontId="6" fillId="60" borderId="53" xfId="0" applyNumberFormat="1" applyFont="1" applyFill="1" applyBorder="1"/>
    <xf numFmtId="4" fontId="25" fillId="60" borderId="52" xfId="0" applyNumberFormat="1" applyFont="1" applyFill="1" applyBorder="1" applyAlignment="1">
      <alignment horizontal="right"/>
    </xf>
    <xf numFmtId="4" fontId="6" fillId="60" borderId="22" xfId="0" applyNumberFormat="1" applyFont="1" applyFill="1" applyBorder="1"/>
    <xf numFmtId="4" fontId="88" fillId="60" borderId="52" xfId="0" applyNumberFormat="1" applyFont="1" applyFill="1" applyBorder="1" applyAlignment="1">
      <alignment horizontal="right"/>
    </xf>
    <xf numFmtId="4" fontId="87" fillId="60" borderId="22" xfId="0" applyNumberFormat="1" applyFont="1" applyFill="1" applyBorder="1"/>
    <xf numFmtId="3" fontId="6" fillId="53" borderId="36" xfId="0" applyNumberFormat="1" applyFont="1" applyFill="1" applyBorder="1" applyAlignment="1">
      <alignment horizontal="center" vertical="center"/>
    </xf>
    <xf numFmtId="3" fontId="61" fillId="60" borderId="64" xfId="0" applyNumberFormat="1" applyFont="1" applyFill="1" applyBorder="1"/>
    <xf numFmtId="3" fontId="6" fillId="60" borderId="65" xfId="0" applyNumberFormat="1" applyFont="1" applyFill="1" applyBorder="1" applyAlignment="1">
      <alignment horizontal="center" vertical="center"/>
    </xf>
    <xf numFmtId="3" fontId="6" fillId="60" borderId="93" xfId="0" applyNumberFormat="1" applyFont="1" applyFill="1" applyBorder="1"/>
    <xf numFmtId="3" fontId="6" fillId="60" borderId="82" xfId="0" applyNumberFormat="1" applyFont="1" applyFill="1" applyBorder="1" applyAlignment="1">
      <alignment horizontal="center"/>
    </xf>
    <xf numFmtId="3" fontId="61" fillId="60" borderId="65" xfId="0" applyNumberFormat="1" applyFont="1" applyFill="1" applyBorder="1" applyAlignment="1">
      <alignment horizontal="center"/>
    </xf>
    <xf numFmtId="4" fontId="25" fillId="60" borderId="63" xfId="0" applyNumberFormat="1" applyFont="1" applyFill="1" applyBorder="1" applyAlignment="1">
      <alignment horizontal="right"/>
    </xf>
    <xf numFmtId="4" fontId="6" fillId="60" borderId="54" xfId="0" applyNumberFormat="1" applyFont="1" applyFill="1" applyBorder="1"/>
    <xf numFmtId="0" fontId="2" fillId="60" borderId="68" xfId="0" applyFont="1" applyFill="1" applyBorder="1"/>
    <xf numFmtId="3" fontId="6" fillId="60" borderId="75" xfId="0" applyNumberFormat="1" applyFont="1" applyFill="1" applyBorder="1"/>
    <xf numFmtId="3" fontId="6" fillId="60" borderId="82" xfId="0" applyNumberFormat="1" applyFont="1" applyFill="1" applyBorder="1" applyAlignment="1">
      <alignment horizontal="center" vertical="center"/>
    </xf>
    <xf numFmtId="3" fontId="6" fillId="60" borderId="94" xfId="0" applyNumberFormat="1" applyFont="1" applyFill="1" applyBorder="1"/>
    <xf numFmtId="3" fontId="87" fillId="60" borderId="64" xfId="0" applyNumberFormat="1" applyFont="1" applyFill="1" applyBorder="1"/>
    <xf numFmtId="3" fontId="87" fillId="60" borderId="82" xfId="0" applyNumberFormat="1" applyFont="1" applyFill="1" applyBorder="1" applyAlignment="1">
      <alignment horizontal="center"/>
    </xf>
    <xf numFmtId="3" fontId="87" fillId="60" borderId="75" xfId="0" applyNumberFormat="1" applyFont="1" applyFill="1" applyBorder="1"/>
    <xf numFmtId="4" fontId="88" fillId="60" borderId="63" xfId="0" applyNumberFormat="1" applyFont="1" applyFill="1" applyBorder="1" applyAlignment="1">
      <alignment horizontal="right"/>
    </xf>
    <xf numFmtId="4" fontId="87" fillId="60" borderId="54" xfId="0" applyNumberFormat="1" applyFont="1" applyFill="1" applyBorder="1"/>
    <xf numFmtId="0" fontId="86" fillId="60" borderId="68" xfId="0" applyFont="1" applyFill="1" applyBorder="1"/>
    <xf numFmtId="3" fontId="87" fillId="60" borderId="63" xfId="0" applyNumberFormat="1" applyFont="1" applyFill="1" applyBorder="1"/>
    <xf numFmtId="0" fontId="2" fillId="60" borderId="0" xfId="0" applyFont="1" applyFill="1" applyBorder="1"/>
    <xf numFmtId="0" fontId="86" fillId="60" borderId="0" xfId="0" applyFont="1" applyFill="1" applyBorder="1"/>
    <xf numFmtId="0" fontId="86" fillId="0" borderId="0" xfId="0" applyFont="1" applyFill="1" applyBorder="1"/>
    <xf numFmtId="3" fontId="6" fillId="53" borderId="81" xfId="0" applyNumberFormat="1" applyFont="1" applyFill="1" applyBorder="1" applyAlignment="1">
      <alignment horizontal="center" vertical="center"/>
    </xf>
    <xf numFmtId="3" fontId="6" fillId="53" borderId="81" xfId="0" applyNumberFormat="1" applyFont="1" applyFill="1" applyBorder="1" applyAlignment="1">
      <alignment horizontal="center"/>
    </xf>
    <xf numFmtId="3" fontId="6" fillId="53" borderId="95" xfId="0" applyNumberFormat="1" applyFont="1" applyFill="1" applyBorder="1"/>
    <xf numFmtId="3" fontId="6" fillId="53" borderId="96" xfId="0" applyNumberFormat="1" applyFont="1" applyFill="1" applyBorder="1"/>
    <xf numFmtId="3" fontId="6" fillId="53" borderId="67" xfId="0" applyNumberFormat="1" applyFont="1" applyFill="1" applyBorder="1" applyAlignment="1">
      <alignment horizontal="center"/>
    </xf>
    <xf numFmtId="3" fontId="6" fillId="53" borderId="28" xfId="0" applyNumberFormat="1" applyFont="1" applyFill="1" applyBorder="1"/>
    <xf numFmtId="3" fontId="6" fillId="53" borderId="32" xfId="0" applyNumberFormat="1" applyFont="1" applyFill="1" applyBorder="1"/>
    <xf numFmtId="3" fontId="6" fillId="53" borderId="67" xfId="0" applyNumberFormat="1" applyFont="1" applyFill="1" applyBorder="1" applyAlignment="1">
      <alignment horizontal="center" vertical="center"/>
    </xf>
    <xf numFmtId="3" fontId="6" fillId="53" borderId="36" xfId="0" applyNumberFormat="1" applyFont="1" applyFill="1" applyBorder="1" applyAlignment="1">
      <alignment horizontal="center"/>
    </xf>
    <xf numFmtId="3" fontId="6" fillId="53" borderId="13" xfId="0" applyNumberFormat="1" applyFont="1" applyFill="1" applyBorder="1"/>
    <xf numFmtId="3" fontId="87" fillId="53" borderId="67" xfId="0" applyNumberFormat="1" applyFont="1" applyFill="1" applyBorder="1" applyAlignment="1">
      <alignment horizontal="center"/>
    </xf>
    <xf numFmtId="3" fontId="87" fillId="53" borderId="32" xfId="0" applyNumberFormat="1" applyFont="1" applyFill="1" applyBorder="1"/>
    <xf numFmtId="3" fontId="87" fillId="53" borderId="28" xfId="0" applyNumberFormat="1" applyFont="1" applyFill="1" applyBorder="1"/>
    <xf numFmtId="3" fontId="5" fillId="0" borderId="81" xfId="0" applyNumberFormat="1" applyFont="1" applyFill="1" applyBorder="1" applyAlignment="1">
      <alignment horizontal="center" vertical="center"/>
    </xf>
    <xf numFmtId="3" fontId="5" fillId="0" borderId="97" xfId="0" applyNumberFormat="1" applyFont="1" applyFill="1" applyBorder="1"/>
    <xf numFmtId="3" fontId="5" fillId="0" borderId="98" xfId="0" applyNumberFormat="1" applyFont="1" applyFill="1" applyBorder="1" applyAlignment="1">
      <alignment horizontal="center"/>
    </xf>
    <xf numFmtId="3" fontId="5" fillId="0" borderId="87" xfId="0" applyNumberFormat="1" applyFont="1" applyFill="1" applyBorder="1"/>
    <xf numFmtId="4" fontId="25" fillId="0" borderId="17" xfId="0" applyNumberFormat="1" applyFont="1" applyFill="1" applyBorder="1" applyAlignment="1">
      <alignment horizontal="right"/>
    </xf>
    <xf numFmtId="4" fontId="5" fillId="0" borderId="85" xfId="0" applyNumberFormat="1" applyFont="1" applyFill="1" applyBorder="1"/>
    <xf numFmtId="0" fontId="1" fillId="0" borderId="88" xfId="0" applyFont="1" applyFill="1" applyBorder="1"/>
    <xf numFmtId="3" fontId="6" fillId="0" borderId="59" xfId="0" applyNumberFormat="1" applyFont="1" applyFill="1" applyBorder="1"/>
    <xf numFmtId="3" fontId="6" fillId="0" borderId="81" xfId="0" applyNumberFormat="1" applyFont="1" applyFill="1" applyBorder="1" applyAlignment="1">
      <alignment horizontal="center" vertical="center"/>
    </xf>
    <xf numFmtId="3" fontId="5" fillId="0" borderId="98" xfId="0" applyNumberFormat="1" applyFont="1" applyFill="1" applyBorder="1" applyAlignment="1">
      <alignment horizontal="center" vertical="center"/>
    </xf>
    <xf numFmtId="3" fontId="5" fillId="0" borderId="99" xfId="0" applyNumberFormat="1" applyFont="1" applyFill="1" applyBorder="1"/>
    <xf numFmtId="3" fontId="87" fillId="0" borderId="59" xfId="0" applyNumberFormat="1" applyFont="1" applyFill="1" applyBorder="1"/>
    <xf numFmtId="3" fontId="90" fillId="0" borderId="80" xfId="0" applyNumberFormat="1" applyFont="1" applyFill="1" applyBorder="1"/>
    <xf numFmtId="3" fontId="90" fillId="0" borderId="98" xfId="0" applyNumberFormat="1" applyFont="1" applyFill="1" applyBorder="1" applyAlignment="1">
      <alignment horizontal="center"/>
    </xf>
    <xf numFmtId="3" fontId="90" fillId="0" borderId="97" xfId="0" applyNumberFormat="1" applyFont="1" applyFill="1" applyBorder="1"/>
    <xf numFmtId="4" fontId="88" fillId="0" borderId="17" xfId="0" applyNumberFormat="1" applyFont="1" applyFill="1" applyBorder="1" applyAlignment="1">
      <alignment horizontal="right"/>
    </xf>
    <xf numFmtId="4" fontId="90" fillId="0" borderId="85" xfId="0" applyNumberFormat="1" applyFont="1" applyFill="1" applyBorder="1"/>
    <xf numFmtId="0" fontId="89" fillId="0" borderId="88" xfId="0" applyFont="1" applyFill="1" applyBorder="1"/>
    <xf numFmtId="3" fontId="90" fillId="0" borderId="79" xfId="0" applyNumberFormat="1" applyFont="1" applyFill="1" applyBorder="1"/>
    <xf numFmtId="4" fontId="25" fillId="60" borderId="75" xfId="0" applyNumberFormat="1" applyFont="1" applyFill="1" applyBorder="1" applyAlignment="1">
      <alignment horizontal="right"/>
    </xf>
    <xf numFmtId="4" fontId="25" fillId="60" borderId="32" xfId="0" applyNumberFormat="1" applyFont="1" applyFill="1" applyBorder="1" applyAlignment="1">
      <alignment horizontal="right"/>
    </xf>
    <xf numFmtId="4" fontId="25" fillId="53" borderId="32" xfId="0" applyNumberFormat="1" applyFont="1" applyFill="1" applyBorder="1" applyAlignment="1">
      <alignment horizontal="right"/>
    </xf>
    <xf numFmtId="4" fontId="25" fillId="0" borderId="34" xfId="0" applyNumberFormat="1" applyFont="1" applyFill="1" applyBorder="1" applyAlignment="1">
      <alignment horizontal="right"/>
    </xf>
    <xf numFmtId="4" fontId="25" fillId="60" borderId="55" xfId="0" applyNumberFormat="1" applyFont="1" applyFill="1" applyBorder="1" applyAlignment="1">
      <alignment horizontal="right"/>
    </xf>
    <xf numFmtId="4" fontId="25" fillId="53" borderId="55" xfId="0" applyNumberFormat="1" applyFont="1" applyFill="1" applyBorder="1" applyAlignment="1">
      <alignment horizontal="right"/>
    </xf>
    <xf numFmtId="4" fontId="6" fillId="60" borderId="65" xfId="0" applyNumberFormat="1" applyFont="1" applyFill="1" applyBorder="1"/>
    <xf numFmtId="4" fontId="6" fillId="60" borderId="21" xfId="0" applyNumberFormat="1" applyFont="1" applyFill="1" applyBorder="1"/>
    <xf numFmtId="4" fontId="6" fillId="53" borderId="21" xfId="0" applyNumberFormat="1" applyFont="1" applyFill="1" applyBorder="1"/>
    <xf numFmtId="4" fontId="5" fillId="0" borderId="81" xfId="0" applyNumberFormat="1" applyFont="1" applyFill="1" applyBorder="1"/>
    <xf numFmtId="4" fontId="6" fillId="53" borderId="36" xfId="0" applyNumberFormat="1" applyFont="1" applyFill="1" applyBorder="1"/>
    <xf numFmtId="4" fontId="5" fillId="0" borderId="100" xfId="0" applyNumberFormat="1" applyFont="1" applyFill="1" applyBorder="1" applyAlignment="1">
      <alignment vertical="center"/>
    </xf>
    <xf numFmtId="3" fontId="6" fillId="53" borderId="63" xfId="0" applyNumberFormat="1" applyFont="1" applyFill="1" applyBorder="1"/>
    <xf numFmtId="3" fontId="6" fillId="53" borderId="64" xfId="0" applyNumberFormat="1" applyFont="1" applyFill="1" applyBorder="1"/>
    <xf numFmtId="3" fontId="61" fillId="53" borderId="64" xfId="0" applyNumberFormat="1" applyFont="1" applyFill="1" applyBorder="1"/>
    <xf numFmtId="3" fontId="6" fillId="53" borderId="65" xfId="0" applyNumberFormat="1" applyFont="1" applyFill="1" applyBorder="1" applyAlignment="1">
      <alignment horizontal="center" vertical="center"/>
    </xf>
    <xf numFmtId="3" fontId="6" fillId="53" borderId="101" xfId="0" applyNumberFormat="1" applyFont="1" applyFill="1" applyBorder="1"/>
    <xf numFmtId="3" fontId="6" fillId="53" borderId="82" xfId="0" applyNumberFormat="1" applyFont="1" applyFill="1" applyBorder="1" applyAlignment="1">
      <alignment horizontal="center"/>
    </xf>
    <xf numFmtId="3" fontId="61" fillId="53" borderId="65" xfId="0" applyNumberFormat="1" applyFont="1" applyFill="1" applyBorder="1" applyAlignment="1">
      <alignment horizontal="center"/>
    </xf>
    <xf numFmtId="4" fontId="25" fillId="53" borderId="63" xfId="0" applyNumberFormat="1" applyFont="1" applyFill="1" applyBorder="1" applyAlignment="1">
      <alignment horizontal="right"/>
    </xf>
    <xf numFmtId="4" fontId="6" fillId="53" borderId="54" xfId="0" applyNumberFormat="1" applyFont="1" applyFill="1" applyBorder="1"/>
    <xf numFmtId="3" fontId="6" fillId="53" borderId="93" xfId="0" applyNumberFormat="1" applyFont="1" applyFill="1" applyBorder="1"/>
    <xf numFmtId="3" fontId="6" fillId="53" borderId="75" xfId="0" applyNumberFormat="1" applyFont="1" applyFill="1" applyBorder="1"/>
    <xf numFmtId="3" fontId="6" fillId="53" borderId="82" xfId="0" applyNumberFormat="1" applyFont="1" applyFill="1" applyBorder="1" applyAlignment="1">
      <alignment horizontal="center" vertical="center"/>
    </xf>
    <xf numFmtId="3" fontId="6" fillId="53" borderId="65" xfId="0" applyNumberFormat="1" applyFont="1" applyFill="1" applyBorder="1" applyAlignment="1">
      <alignment horizontal="center"/>
    </xf>
    <xf numFmtId="3" fontId="6" fillId="53" borderId="94" xfId="0" applyNumberFormat="1" applyFont="1" applyFill="1" applyBorder="1"/>
    <xf numFmtId="3" fontId="87" fillId="53" borderId="64" xfId="0" applyNumberFormat="1" applyFont="1" applyFill="1" applyBorder="1"/>
    <xf numFmtId="3" fontId="87" fillId="53" borderId="82" xfId="0" applyNumberFormat="1" applyFont="1" applyFill="1" applyBorder="1" applyAlignment="1">
      <alignment horizontal="center"/>
    </xf>
    <xf numFmtId="3" fontId="87" fillId="53" borderId="75" xfId="0" applyNumberFormat="1" applyFont="1" applyFill="1" applyBorder="1"/>
    <xf numFmtId="4" fontId="88" fillId="53" borderId="63" xfId="0" applyNumberFormat="1" applyFont="1" applyFill="1" applyBorder="1" applyAlignment="1">
      <alignment horizontal="right"/>
    </xf>
    <xf numFmtId="4" fontId="87" fillId="53" borderId="54" xfId="0" applyNumberFormat="1" applyFont="1" applyFill="1" applyBorder="1"/>
    <xf numFmtId="0" fontId="86" fillId="0" borderId="68" xfId="0" applyFont="1" applyFill="1" applyBorder="1"/>
    <xf numFmtId="3" fontId="87" fillId="53" borderId="63" xfId="0" applyNumberFormat="1" applyFont="1" applyFill="1" applyBorder="1"/>
    <xf numFmtId="4" fontId="25" fillId="53" borderId="75" xfId="0" applyNumberFormat="1" applyFont="1" applyFill="1" applyBorder="1" applyAlignment="1">
      <alignment horizontal="right"/>
    </xf>
    <xf numFmtId="4" fontId="6" fillId="53" borderId="65" xfId="0" applyNumberFormat="1" applyFont="1" applyFill="1" applyBorder="1"/>
    <xf numFmtId="0" fontId="91" fillId="0" borderId="0" xfId="0" applyFont="1" applyFill="1" applyBorder="1"/>
    <xf numFmtId="3" fontId="5" fillId="0" borderId="102" xfId="0" applyNumberFormat="1" applyFont="1" applyFill="1" applyBorder="1"/>
    <xf numFmtId="3" fontId="6" fillId="0" borderId="98" xfId="0" applyNumberFormat="1" applyFont="1" applyFill="1" applyBorder="1" applyAlignment="1">
      <alignment horizontal="center" vertical="center"/>
    </xf>
    <xf numFmtId="3" fontId="90" fillId="0" borderId="87" xfId="0" applyNumberFormat="1" applyFont="1" applyFill="1" applyBorder="1"/>
    <xf numFmtId="3" fontId="5" fillId="0" borderId="103" xfId="0" applyNumberFormat="1" applyFont="1" applyFill="1" applyBorder="1"/>
    <xf numFmtId="3" fontId="5" fillId="0" borderId="104" xfId="0" applyNumberFormat="1" applyFont="1" applyFill="1" applyBorder="1" applyAlignment="1">
      <alignment horizontal="center"/>
    </xf>
    <xf numFmtId="3" fontId="5" fillId="0" borderId="105" xfId="0" applyNumberFormat="1" applyFont="1" applyFill="1" applyBorder="1"/>
    <xf numFmtId="3" fontId="5" fillId="0" borderId="37" xfId="0" applyNumberFormat="1" applyFont="1" applyFill="1" applyBorder="1"/>
    <xf numFmtId="4" fontId="25" fillId="0" borderId="106" xfId="0" applyNumberFormat="1" applyFont="1" applyFill="1" applyBorder="1" applyAlignment="1">
      <alignment horizontal="right"/>
    </xf>
    <xf numFmtId="4" fontId="5" fillId="0" borderId="40" xfId="0" applyNumberFormat="1" applyFont="1" applyFill="1" applyBorder="1"/>
    <xf numFmtId="3" fontId="6" fillId="0" borderId="50" xfId="0" applyNumberFormat="1" applyFont="1" applyFill="1" applyBorder="1"/>
    <xf numFmtId="3" fontId="5" fillId="0" borderId="39" xfId="0" applyNumberFormat="1" applyFont="1" applyFill="1" applyBorder="1" applyAlignment="1">
      <alignment horizontal="center" vertical="center"/>
    </xf>
    <xf numFmtId="3" fontId="5" fillId="0" borderId="104" xfId="0" applyNumberFormat="1" applyFont="1" applyFill="1" applyBorder="1" applyAlignment="1">
      <alignment horizontal="center" vertical="center"/>
    </xf>
    <xf numFmtId="3" fontId="5" fillId="0" borderId="86" xfId="0" applyNumberFormat="1" applyFont="1" applyFill="1" applyBorder="1"/>
    <xf numFmtId="3" fontId="87" fillId="0" borderId="50" xfId="0" applyNumberFormat="1" applyFont="1" applyFill="1" applyBorder="1"/>
    <xf numFmtId="3" fontId="90" fillId="0" borderId="38" xfId="0" applyNumberFormat="1" applyFont="1" applyFill="1" applyBorder="1"/>
    <xf numFmtId="3" fontId="90" fillId="0" borderId="104" xfId="0" applyNumberFormat="1" applyFont="1" applyFill="1" applyBorder="1" applyAlignment="1">
      <alignment horizontal="center"/>
    </xf>
    <xf numFmtId="3" fontId="90" fillId="0" borderId="103" xfId="0" applyNumberFormat="1" applyFont="1" applyFill="1" applyBorder="1"/>
    <xf numFmtId="4" fontId="88" fillId="0" borderId="106" xfId="0" applyNumberFormat="1" applyFont="1" applyFill="1" applyBorder="1" applyAlignment="1">
      <alignment horizontal="right"/>
    </xf>
    <xf numFmtId="4" fontId="90" fillId="0" borderId="40" xfId="0" applyNumberFormat="1" applyFont="1" applyFill="1" applyBorder="1"/>
    <xf numFmtId="3" fontId="90" fillId="0" borderId="37" xfId="0" applyNumberFormat="1" applyFont="1" applyFill="1" applyBorder="1"/>
    <xf numFmtId="4" fontId="25" fillId="0" borderId="91" xfId="0" applyNumberFormat="1" applyFont="1" applyFill="1" applyBorder="1" applyAlignment="1">
      <alignment horizontal="right"/>
    </xf>
    <xf numFmtId="4" fontId="5" fillId="0" borderId="39" xfId="0" applyNumberFormat="1" applyFont="1" applyFill="1" applyBorder="1"/>
    <xf numFmtId="4" fontId="6" fillId="53" borderId="29" xfId="0" applyNumberFormat="1" applyFont="1" applyFill="1" applyBorder="1"/>
    <xf numFmtId="4" fontId="88" fillId="53" borderId="26" xfId="0" applyNumberFormat="1" applyFont="1" applyFill="1" applyBorder="1" applyAlignment="1">
      <alignment horizontal="right"/>
    </xf>
    <xf numFmtId="4" fontId="87" fillId="53" borderId="29" xfId="0" applyNumberFormat="1" applyFont="1" applyFill="1" applyBorder="1"/>
    <xf numFmtId="4" fontId="6" fillId="53" borderId="62" xfId="0" applyNumberFormat="1" applyFont="1" applyFill="1" applyBorder="1"/>
    <xf numFmtId="4" fontId="87" fillId="53" borderId="62" xfId="0" applyNumberFormat="1" applyFont="1" applyFill="1" applyBorder="1"/>
    <xf numFmtId="4" fontId="25" fillId="0" borderId="85" xfId="0" applyNumberFormat="1" applyFont="1" applyFill="1" applyBorder="1" applyAlignment="1">
      <alignment horizontal="right"/>
    </xf>
    <xf numFmtId="4" fontId="5" fillId="0" borderId="48" xfId="0" applyNumberFormat="1" applyFont="1" applyFill="1" applyBorder="1"/>
    <xf numFmtId="4" fontId="88" fillId="0" borderId="85" xfId="0" applyNumberFormat="1" applyFont="1" applyFill="1" applyBorder="1" applyAlignment="1">
      <alignment horizontal="right"/>
    </xf>
    <xf numFmtId="4" fontId="90" fillId="0" borderId="48" xfId="0" applyNumberFormat="1" applyFont="1" applyFill="1" applyBorder="1"/>
    <xf numFmtId="4" fontId="25" fillId="0" borderId="79" xfId="0" applyNumberFormat="1" applyFont="1" applyFill="1" applyBorder="1" applyAlignment="1">
      <alignment horizontal="right"/>
    </xf>
    <xf numFmtId="4" fontId="9" fillId="0" borderId="106" xfId="0" applyNumberFormat="1" applyFont="1" applyFill="1" applyBorder="1" applyAlignment="1">
      <alignment horizontal="right"/>
    </xf>
    <xf numFmtId="3" fontId="90" fillId="0" borderId="91" xfId="0" applyNumberFormat="1" applyFont="1" applyFill="1" applyBorder="1"/>
    <xf numFmtId="4" fontId="6" fillId="53" borderId="26" xfId="0" applyNumberFormat="1" applyFont="1" applyFill="1" applyBorder="1" applyAlignment="1">
      <alignment horizontal="right"/>
    </xf>
    <xf numFmtId="3" fontId="5" fillId="53" borderId="36" xfId="0" applyNumberFormat="1" applyFont="1" applyFill="1" applyBorder="1" applyAlignment="1">
      <alignment horizontal="center" vertical="center"/>
    </xf>
    <xf numFmtId="3" fontId="5" fillId="53" borderId="67" xfId="0" applyNumberFormat="1" applyFont="1" applyFill="1" applyBorder="1" applyAlignment="1">
      <alignment horizontal="center" vertical="center"/>
    </xf>
    <xf numFmtId="4" fontId="6" fillId="53" borderId="54" xfId="0" applyNumberFormat="1" applyFont="1" applyFill="1" applyBorder="1" applyAlignment="1">
      <alignment horizontal="right"/>
    </xf>
    <xf numFmtId="3" fontId="5" fillId="53" borderId="65" xfId="0" applyNumberFormat="1" applyFont="1" applyFill="1" applyBorder="1" applyAlignment="1">
      <alignment horizontal="center" vertical="center"/>
    </xf>
    <xf numFmtId="3" fontId="5" fillId="53" borderId="82" xfId="0" applyNumberFormat="1" applyFont="1" applyFill="1" applyBorder="1" applyAlignment="1">
      <alignment horizontal="center" vertical="center"/>
    </xf>
    <xf numFmtId="4" fontId="6" fillId="0" borderId="85" xfId="0" applyNumberFormat="1" applyFont="1" applyFill="1" applyBorder="1" applyAlignment="1">
      <alignment horizontal="right"/>
    </xf>
    <xf numFmtId="4" fontId="6" fillId="0" borderId="106" xfId="0" applyNumberFormat="1" applyFont="1" applyFill="1" applyBorder="1" applyAlignment="1">
      <alignment horizontal="right"/>
    </xf>
    <xf numFmtId="3" fontId="6" fillId="0" borderId="39" xfId="0" applyNumberFormat="1" applyFont="1" applyFill="1" applyBorder="1" applyAlignment="1">
      <alignment horizontal="center" vertical="center"/>
    </xf>
    <xf numFmtId="3" fontId="6" fillId="0" borderId="104" xfId="0" applyNumberFormat="1" applyFont="1" applyFill="1" applyBorder="1" applyAlignment="1">
      <alignment horizontal="center" vertical="center"/>
    </xf>
    <xf numFmtId="0" fontId="2" fillId="53" borderId="68" xfId="0" applyFont="1" applyFill="1" applyBorder="1"/>
    <xf numFmtId="0" fontId="86" fillId="53" borderId="68" xfId="0" applyFont="1" applyFill="1" applyBorder="1"/>
    <xf numFmtId="0" fontId="2" fillId="53" borderId="0" xfId="0" applyFont="1" applyFill="1" applyBorder="1"/>
    <xf numFmtId="0" fontId="86" fillId="53" borderId="0" xfId="0" applyFont="1" applyFill="1" applyBorder="1"/>
    <xf numFmtId="3" fontId="6" fillId="0" borderId="30" xfId="0" applyNumberFormat="1" applyFont="1" applyFill="1" applyBorder="1"/>
    <xf numFmtId="3" fontId="92" fillId="0" borderId="50" xfId="0" applyNumberFormat="1" applyFont="1" applyFill="1" applyBorder="1"/>
    <xf numFmtId="3" fontId="6" fillId="53" borderId="82" xfId="0" applyNumberFormat="1" applyFont="1" applyFill="1" applyBorder="1"/>
    <xf numFmtId="3" fontId="6" fillId="53" borderId="62" xfId="0" applyNumberFormat="1" applyFont="1" applyFill="1" applyBorder="1"/>
    <xf numFmtId="3" fontId="6" fillId="53" borderId="64" xfId="0" applyNumberFormat="1" applyFont="1" applyFill="1" applyBorder="1" applyAlignment="1">
      <alignment horizontal="center" vertical="center"/>
    </xf>
    <xf numFmtId="4" fontId="5" fillId="0" borderId="62" xfId="0" applyNumberFormat="1" applyFont="1" applyFill="1" applyBorder="1"/>
    <xf numFmtId="4" fontId="90" fillId="0" borderId="62" xfId="0" applyNumberFormat="1" applyFont="1" applyFill="1" applyBorder="1"/>
    <xf numFmtId="3" fontId="87" fillId="53" borderId="94" xfId="0" applyNumberFormat="1" applyFont="1" applyFill="1" applyBorder="1"/>
    <xf numFmtId="3" fontId="6" fillId="0" borderId="80" xfId="0" applyNumberFormat="1" applyFont="1" applyFill="1" applyBorder="1" applyAlignment="1">
      <alignment horizontal="center" vertical="center"/>
    </xf>
    <xf numFmtId="3" fontId="6" fillId="53" borderId="80" xfId="0" applyNumberFormat="1" applyFont="1" applyFill="1" applyBorder="1" applyAlignment="1">
      <alignment horizontal="center" vertical="center"/>
    </xf>
    <xf numFmtId="3" fontId="92" fillId="0" borderId="59" xfId="0" applyNumberFormat="1" applyFont="1" applyFill="1" applyBorder="1"/>
    <xf numFmtId="3" fontId="6" fillId="60" borderId="83" xfId="0" applyNumberFormat="1" applyFont="1" applyFill="1" applyBorder="1"/>
    <xf numFmtId="3" fontId="6" fillId="60" borderId="66" xfId="0" applyNumberFormat="1" applyFont="1" applyFill="1" applyBorder="1"/>
    <xf numFmtId="3" fontId="20" fillId="58" borderId="79" xfId="0" applyNumberFormat="1" applyFont="1" applyFill="1" applyBorder="1"/>
    <xf numFmtId="3" fontId="20" fillId="58" borderId="59" xfId="0" applyNumberFormat="1" applyFont="1" applyFill="1" applyBorder="1"/>
    <xf numFmtId="3" fontId="93" fillId="0" borderId="37" xfId="0" applyNumberFormat="1" applyFont="1" applyFill="1" applyBorder="1"/>
    <xf numFmtId="3" fontId="93" fillId="0" borderId="50" xfId="0" applyNumberFormat="1" applyFont="1" applyFill="1" applyBorder="1"/>
    <xf numFmtId="3" fontId="92" fillId="0" borderId="37" xfId="0" applyNumberFormat="1" applyFont="1" applyFill="1" applyBorder="1"/>
    <xf numFmtId="3" fontId="20" fillId="58" borderId="91" xfId="0" applyNumberFormat="1" applyFont="1" applyFill="1" applyBorder="1"/>
    <xf numFmtId="3" fontId="20" fillId="58" borderId="50" xfId="0" applyNumberFormat="1" applyFont="1" applyFill="1" applyBorder="1"/>
    <xf numFmtId="4" fontId="25" fillId="53" borderId="65" xfId="0" applyNumberFormat="1" applyFont="1" applyFill="1" applyBorder="1" applyAlignment="1">
      <alignment horizontal="right"/>
    </xf>
    <xf numFmtId="4" fontId="12" fillId="0" borderId="107" xfId="0" applyNumberFormat="1" applyFont="1" applyFill="1" applyBorder="1" applyAlignment="1">
      <alignment vertical="center"/>
    </xf>
    <xf numFmtId="3" fontId="4" fillId="60" borderId="57" xfId="0" applyNumberFormat="1" applyFont="1" applyFill="1" applyBorder="1" applyAlignment="1">
      <alignment horizontal="left"/>
    </xf>
    <xf numFmtId="3" fontId="12" fillId="0" borderId="33" xfId="0" applyNumberFormat="1" applyFont="1" applyFill="1" applyBorder="1"/>
    <xf numFmtId="3" fontId="12" fillId="0" borderId="108" xfId="0" applyNumberFormat="1" applyFont="1" applyFill="1" applyBorder="1"/>
    <xf numFmtId="3" fontId="94" fillId="54" borderId="68" xfId="0" applyNumberFormat="1" applyFont="1" applyFill="1" applyBorder="1" applyAlignment="1">
      <alignment horizontal="center" vertical="center"/>
    </xf>
    <xf numFmtId="3" fontId="94" fillId="54" borderId="88" xfId="0" applyNumberFormat="1" applyFont="1" applyFill="1" applyBorder="1" applyAlignment="1">
      <alignment horizontal="center" vertical="center"/>
    </xf>
    <xf numFmtId="3" fontId="12" fillId="0" borderId="55" xfId="0" applyNumberFormat="1" applyFont="1" applyFill="1" applyBorder="1" applyAlignment="1">
      <alignment vertical="center"/>
    </xf>
    <xf numFmtId="3" fontId="12" fillId="0" borderId="30" xfId="0" applyNumberFormat="1" applyFont="1" applyFill="1" applyBorder="1" applyAlignment="1">
      <alignment vertical="center"/>
    </xf>
    <xf numFmtId="3" fontId="56" fillId="0" borderId="0" xfId="0" applyNumberFormat="1" applyFont="1" applyFill="1"/>
    <xf numFmtId="3" fontId="55" fillId="0" borderId="0" xfId="0" applyNumberFormat="1" applyFont="1" applyFill="1"/>
    <xf numFmtId="4" fontId="12" fillId="0" borderId="65" xfId="0" applyNumberFormat="1" applyFont="1" applyFill="1" applyBorder="1" applyAlignment="1">
      <alignment vertical="center"/>
    </xf>
    <xf numFmtId="3" fontId="61" fillId="0" borderId="67" xfId="0" applyNumberFormat="1" applyFont="1" applyFill="1" applyBorder="1" applyAlignment="1">
      <alignment horizontal="center" vertical="center"/>
    </xf>
    <xf numFmtId="4" fontId="12" fillId="0" borderId="20" xfId="0" applyNumberFormat="1" applyFont="1" applyFill="1" applyBorder="1" applyAlignment="1">
      <alignment vertical="center"/>
    </xf>
    <xf numFmtId="4" fontId="12" fillId="0" borderId="21" xfId="0" applyNumberFormat="1" applyFont="1" applyFill="1" applyBorder="1" applyAlignment="1">
      <alignment vertical="center"/>
    </xf>
    <xf numFmtId="3" fontId="12" fillId="56" borderId="34" xfId="0" applyNumberFormat="1" applyFont="1" applyFill="1" applyBorder="1" applyAlignment="1">
      <alignment horizontal="center" vertical="center"/>
    </xf>
    <xf numFmtId="3" fontId="12" fillId="56" borderId="84" xfId="0" applyNumberFormat="1" applyFont="1" applyFill="1" applyBorder="1" applyAlignment="1">
      <alignment horizontal="center" vertical="center"/>
    </xf>
    <xf numFmtId="3" fontId="12" fillId="56" borderId="59" xfId="0" applyNumberFormat="1" applyFont="1" applyFill="1" applyBorder="1" applyAlignment="1">
      <alignment horizontal="center" vertical="center"/>
    </xf>
    <xf numFmtId="3" fontId="12" fillId="56" borderId="88" xfId="0" applyNumberFormat="1" applyFont="1" applyFill="1" applyBorder="1" applyAlignment="1">
      <alignment horizontal="center" vertical="center"/>
    </xf>
    <xf numFmtId="4" fontId="12" fillId="56" borderId="17" xfId="0" applyNumberFormat="1" applyFont="1" applyFill="1" applyBorder="1" applyAlignment="1">
      <alignment horizontal="center" vertical="center"/>
    </xf>
    <xf numFmtId="4" fontId="12" fillId="56" borderId="6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4" fontId="12" fillId="0" borderId="87" xfId="0" applyNumberFormat="1" applyFont="1" applyFill="1" applyBorder="1" applyAlignment="1">
      <alignment vertical="center"/>
    </xf>
    <xf numFmtId="4" fontId="12" fillId="0" borderId="81" xfId="0" applyNumberFormat="1" applyFont="1" applyFill="1" applyBorder="1" applyAlignment="1">
      <alignment vertical="center"/>
    </xf>
    <xf numFmtId="3" fontId="6" fillId="60" borderId="82" xfId="0" applyNumberFormat="1" applyFont="1" applyFill="1" applyBorder="1"/>
    <xf numFmtId="3" fontId="6" fillId="60" borderId="30" xfId="0" applyNumberFormat="1" applyFont="1" applyFill="1" applyBorder="1"/>
    <xf numFmtId="3" fontId="6" fillId="53" borderId="30" xfId="0" applyNumberFormat="1" applyFont="1" applyFill="1" applyBorder="1"/>
    <xf numFmtId="3" fontId="5" fillId="0" borderId="98" xfId="0" applyNumberFormat="1" applyFont="1" applyFill="1" applyBorder="1"/>
    <xf numFmtId="3" fontId="6" fillId="53" borderId="67" xfId="0" applyNumberFormat="1" applyFont="1" applyFill="1" applyBorder="1"/>
    <xf numFmtId="3" fontId="87" fillId="60" borderId="30" xfId="0" applyNumberFormat="1" applyFont="1" applyFill="1" applyBorder="1"/>
    <xf numFmtId="3" fontId="87" fillId="53" borderId="30" xfId="0" applyNumberFormat="1" applyFont="1" applyFill="1" applyBorder="1"/>
    <xf numFmtId="3" fontId="92" fillId="0" borderId="104" xfId="0" applyNumberFormat="1" applyFont="1" applyFill="1" applyBorder="1"/>
    <xf numFmtId="3" fontId="87" fillId="53" borderId="82" xfId="0" applyNumberFormat="1" applyFont="1" applyFill="1" applyBorder="1"/>
    <xf numFmtId="3" fontId="20" fillId="58" borderId="98" xfId="0" applyNumberFormat="1" applyFont="1" applyFill="1" applyBorder="1"/>
    <xf numFmtId="3" fontId="87" fillId="53" borderId="67" xfId="0" applyNumberFormat="1" applyFont="1" applyFill="1" applyBorder="1"/>
    <xf numFmtId="3" fontId="20" fillId="58" borderId="104" xfId="0" applyNumberFormat="1" applyFont="1" applyFill="1" applyBorder="1"/>
    <xf numFmtId="3" fontId="93" fillId="0" borderId="104" xfId="0" applyNumberFormat="1" applyFont="1" applyFill="1" applyBorder="1"/>
    <xf numFmtId="3" fontId="5" fillId="0" borderId="109" xfId="0" applyNumberFormat="1" applyFont="1" applyFill="1" applyBorder="1" applyAlignment="1">
      <alignment vertical="center"/>
    </xf>
    <xf numFmtId="3" fontId="10" fillId="58" borderId="32" xfId="0" applyNumberFormat="1" applyFont="1" applyFill="1" applyBorder="1" applyAlignment="1">
      <alignment horizontal="left"/>
    </xf>
    <xf numFmtId="3" fontId="61" fillId="58" borderId="36" xfId="0" applyNumberFormat="1" applyFont="1" applyFill="1" applyBorder="1" applyAlignment="1">
      <alignment horizontal="center"/>
    </xf>
    <xf numFmtId="4" fontId="12" fillId="58" borderId="28" xfId="0" applyNumberFormat="1" applyFont="1" applyFill="1" applyBorder="1"/>
    <xf numFmtId="3" fontId="28" fillId="58" borderId="12" xfId="0" applyNumberFormat="1" applyFont="1" applyFill="1" applyBorder="1"/>
    <xf numFmtId="3" fontId="12" fillId="58" borderId="21" xfId="0" applyNumberFormat="1" applyFont="1" applyFill="1" applyBorder="1" applyAlignment="1">
      <alignment horizontal="center"/>
    </xf>
    <xf numFmtId="4" fontId="12" fillId="58" borderId="22" xfId="0" applyNumberFormat="1" applyFont="1" applyFill="1" applyBorder="1"/>
    <xf numFmtId="3" fontId="12" fillId="58" borderId="36" xfId="0" applyNumberFormat="1" applyFont="1" applyFill="1" applyBorder="1" applyAlignment="1">
      <alignment horizontal="center"/>
    </xf>
    <xf numFmtId="3" fontId="61" fillId="58" borderId="12" xfId="0" applyNumberFormat="1" applyFont="1" applyFill="1" applyBorder="1"/>
    <xf numFmtId="3" fontId="61" fillId="58" borderId="20" xfId="0" applyNumberFormat="1" applyFont="1" applyFill="1" applyBorder="1"/>
    <xf numFmtId="3" fontId="61" fillId="58" borderId="21" xfId="0" applyNumberFormat="1" applyFont="1" applyFill="1" applyBorder="1" applyAlignment="1">
      <alignment horizontal="center"/>
    </xf>
    <xf numFmtId="4" fontId="61" fillId="58" borderId="28" xfId="0" applyNumberFormat="1" applyFont="1" applyFill="1" applyBorder="1"/>
    <xf numFmtId="4" fontId="61" fillId="58" borderId="29" xfId="0" applyNumberFormat="1" applyFont="1" applyFill="1" applyBorder="1"/>
    <xf numFmtId="4" fontId="61" fillId="58" borderId="22" xfId="0" applyNumberFormat="1" applyFont="1" applyFill="1" applyBorder="1"/>
    <xf numFmtId="3" fontId="12" fillId="58" borderId="20" xfId="0" applyNumberFormat="1" applyFont="1" applyFill="1" applyBorder="1" applyAlignment="1">
      <alignment horizontal="center"/>
    </xf>
    <xf numFmtId="4" fontId="12" fillId="58" borderId="13" xfId="0" applyNumberFormat="1" applyFont="1" applyFill="1" applyBorder="1"/>
    <xf numFmtId="3" fontId="12" fillId="58" borderId="66" xfId="0" applyNumberFormat="1" applyFont="1" applyFill="1" applyBorder="1"/>
    <xf numFmtId="3" fontId="12" fillId="58" borderId="30" xfId="0" applyNumberFormat="1" applyFont="1" applyFill="1" applyBorder="1" applyAlignment="1">
      <alignment horizontal="center"/>
    </xf>
    <xf numFmtId="3" fontId="12" fillId="58" borderId="55" xfId="0" applyNumberFormat="1" applyFont="1" applyFill="1" applyBorder="1"/>
    <xf numFmtId="3" fontId="12" fillId="58" borderId="29" xfId="0" applyNumberFormat="1" applyFont="1" applyFill="1" applyBorder="1" applyAlignment="1">
      <alignment horizontal="center"/>
    </xf>
    <xf numFmtId="3" fontId="12" fillId="58" borderId="30" xfId="0" applyNumberFormat="1" applyFont="1" applyFill="1" applyBorder="1"/>
    <xf numFmtId="4" fontId="12" fillId="58" borderId="20" xfId="0" applyNumberFormat="1" applyFont="1" applyFill="1" applyBorder="1"/>
    <xf numFmtId="4" fontId="12" fillId="58" borderId="21" xfId="0" applyNumberFormat="1" applyFont="1" applyFill="1" applyBorder="1"/>
    <xf numFmtId="4" fontId="61" fillId="58" borderId="20" xfId="0" applyNumberFormat="1" applyFont="1" applyFill="1" applyBorder="1"/>
    <xf numFmtId="4" fontId="12" fillId="58" borderId="40" xfId="0" applyNumberFormat="1" applyFont="1" applyFill="1" applyBorder="1"/>
    <xf numFmtId="0" fontId="9" fillId="58" borderId="31" xfId="0" applyFont="1" applyFill="1" applyBorder="1"/>
    <xf numFmtId="3" fontId="12" fillId="58" borderId="39" xfId="0" applyNumberFormat="1" applyFont="1" applyFill="1" applyBorder="1" applyAlignment="1">
      <alignment horizontal="center"/>
    </xf>
    <xf numFmtId="3" fontId="12" fillId="58" borderId="37" xfId="0" applyNumberFormat="1" applyFont="1" applyFill="1" applyBorder="1"/>
    <xf numFmtId="3" fontId="12" fillId="58" borderId="38" xfId="0" applyNumberFormat="1" applyFont="1" applyFill="1" applyBorder="1"/>
    <xf numFmtId="4" fontId="12" fillId="58" borderId="37" xfId="0" applyNumberFormat="1" applyFont="1" applyFill="1" applyBorder="1"/>
    <xf numFmtId="4" fontId="12" fillId="58" borderId="39" xfId="0" applyNumberFormat="1" applyFont="1" applyFill="1" applyBorder="1"/>
    <xf numFmtId="0" fontId="9" fillId="58" borderId="30" xfId="0" applyFont="1" applyFill="1" applyBorder="1"/>
    <xf numFmtId="3" fontId="61" fillId="58" borderId="38" xfId="0" applyNumberFormat="1" applyFont="1" applyFill="1" applyBorder="1"/>
    <xf numFmtId="3" fontId="61" fillId="58" borderId="37" xfId="0" applyNumberFormat="1" applyFont="1" applyFill="1" applyBorder="1"/>
    <xf numFmtId="3" fontId="61" fillId="58" borderId="39" xfId="0" applyNumberFormat="1" applyFont="1" applyFill="1" applyBorder="1" applyAlignment="1">
      <alignment horizontal="center"/>
    </xf>
    <xf numFmtId="4" fontId="61" fillId="58" borderId="37" xfId="0" applyNumberFormat="1" applyFont="1" applyFill="1" applyBorder="1"/>
    <xf numFmtId="4" fontId="61" fillId="58" borderId="39" xfId="0" applyNumberFormat="1" applyFont="1" applyFill="1" applyBorder="1"/>
    <xf numFmtId="0" fontId="84" fillId="58" borderId="31" xfId="0" applyFont="1" applyFill="1" applyBorder="1"/>
    <xf numFmtId="4" fontId="61" fillId="58" borderId="40" xfId="0" applyNumberFormat="1" applyFont="1" applyFill="1" applyBorder="1"/>
    <xf numFmtId="3" fontId="12" fillId="58" borderId="67" xfId="0" applyNumberFormat="1" applyFont="1" applyFill="1" applyBorder="1"/>
    <xf numFmtId="3" fontId="10" fillId="58" borderId="33" xfId="0" applyNumberFormat="1" applyFont="1" applyFill="1" applyBorder="1" applyAlignment="1">
      <alignment horizontal="left"/>
    </xf>
    <xf numFmtId="3" fontId="12" fillId="58" borderId="21" xfId="0" applyNumberFormat="1" applyFont="1" applyFill="1" applyBorder="1"/>
    <xf numFmtId="4" fontId="12" fillId="58" borderId="32" xfId="0" applyNumberFormat="1" applyFont="1" applyFill="1" applyBorder="1"/>
    <xf numFmtId="4" fontId="12" fillId="58" borderId="36" xfId="0" applyNumberFormat="1" applyFont="1" applyFill="1" applyBorder="1"/>
    <xf numFmtId="0" fontId="56" fillId="0" borderId="0" xfId="0" applyFont="1" applyFill="1"/>
    <xf numFmtId="4" fontId="56" fillId="0" borderId="0" xfId="0" applyNumberFormat="1" applyFont="1" applyFill="1"/>
    <xf numFmtId="0" fontId="56" fillId="0" borderId="0" xfId="0" applyFont="1" applyFill="1" applyAlignment="1">
      <alignment horizontal="center"/>
    </xf>
    <xf numFmtId="3" fontId="56" fillId="0" borderId="0" xfId="0" applyNumberFormat="1" applyFont="1" applyFill="1" applyAlignment="1">
      <alignment horizontal="center"/>
    </xf>
    <xf numFmtId="0" fontId="56" fillId="0" borderId="0" xfId="0" applyFont="1" applyFill="1" applyBorder="1"/>
    <xf numFmtId="0" fontId="56" fillId="0" borderId="0" xfId="0" applyFont="1" applyFill="1" applyBorder="1" applyAlignment="1">
      <alignment horizontal="center"/>
    </xf>
    <xf numFmtId="0" fontId="95" fillId="0" borderId="0" xfId="0" applyFont="1" applyFill="1"/>
    <xf numFmtId="4" fontId="95" fillId="0" borderId="0" xfId="0" applyNumberFormat="1" applyFont="1" applyFill="1"/>
    <xf numFmtId="3" fontId="18" fillId="0" borderId="26" xfId="0" applyNumberFormat="1" applyFont="1" applyFill="1" applyBorder="1" applyAlignment="1">
      <alignment horizontal="left"/>
    </xf>
    <xf numFmtId="4" fontId="6" fillId="0" borderId="56" xfId="0" applyNumberFormat="1" applyFont="1" applyFill="1" applyBorder="1"/>
    <xf numFmtId="4" fontId="6" fillId="0" borderId="13" xfId="0" applyNumberFormat="1" applyFont="1" applyFill="1" applyBorder="1"/>
    <xf numFmtId="4" fontId="12" fillId="0" borderId="13" xfId="0" applyNumberFormat="1" applyFont="1" applyFill="1" applyBorder="1"/>
    <xf numFmtId="3" fontId="18" fillId="53" borderId="85" xfId="0" applyNumberFormat="1" applyFont="1" applyFill="1" applyBorder="1" applyAlignment="1">
      <alignment horizontal="left"/>
    </xf>
    <xf numFmtId="3" fontId="61" fillId="53" borderId="17" xfId="0" applyNumberFormat="1" applyFont="1" applyFill="1" applyBorder="1"/>
    <xf numFmtId="3" fontId="61" fillId="53" borderId="59" xfId="0" applyNumberFormat="1" applyFont="1" applyFill="1" applyBorder="1"/>
    <xf numFmtId="3" fontId="61" fillId="53" borderId="60" xfId="0" applyNumberFormat="1" applyFont="1" applyFill="1" applyBorder="1" applyAlignment="1">
      <alignment horizontal="center"/>
    </xf>
    <xf numFmtId="4" fontId="12" fillId="53" borderId="19" xfId="0" applyNumberFormat="1" applyFont="1" applyFill="1" applyBorder="1"/>
    <xf numFmtId="4" fontId="12" fillId="53" borderId="17" xfId="0" applyNumberFormat="1" applyFont="1" applyFill="1" applyBorder="1"/>
    <xf numFmtId="0" fontId="9" fillId="53" borderId="88" xfId="0" applyFont="1" applyFill="1" applyBorder="1"/>
    <xf numFmtId="3" fontId="12" fillId="53" borderId="81" xfId="0" applyNumberFormat="1" applyFont="1" applyFill="1" applyBorder="1" applyAlignment="1">
      <alignment horizontal="center"/>
    </xf>
    <xf numFmtId="4" fontId="12" fillId="53" borderId="48" xfId="0" applyNumberFormat="1" applyFont="1" applyFill="1" applyBorder="1"/>
    <xf numFmtId="3" fontId="12" fillId="53" borderId="60" xfId="0" applyNumberFormat="1" applyFont="1" applyFill="1" applyBorder="1" applyAlignment="1">
      <alignment horizontal="center"/>
    </xf>
    <xf numFmtId="3" fontId="12" fillId="53" borderId="80" xfId="0" applyNumberFormat="1" applyFont="1" applyFill="1" applyBorder="1"/>
    <xf numFmtId="4" fontId="61" fillId="53" borderId="17" xfId="0" applyNumberFormat="1" applyFont="1" applyFill="1" applyBorder="1"/>
    <xf numFmtId="4" fontId="61" fillId="53" borderId="19" xfId="0" applyNumberFormat="1" applyFont="1" applyFill="1" applyBorder="1"/>
    <xf numFmtId="0" fontId="84" fillId="53" borderId="88" xfId="0" applyFont="1" applyFill="1" applyBorder="1"/>
    <xf numFmtId="4" fontId="61" fillId="53" borderId="48" xfId="0" applyNumberFormat="1" applyFont="1" applyFill="1" applyBorder="1"/>
    <xf numFmtId="0" fontId="9" fillId="0" borderId="88" xfId="0" applyFont="1" applyFill="1" applyBorder="1"/>
    <xf numFmtId="3" fontId="57" fillId="0" borderId="26" xfId="0" applyNumberFormat="1" applyFont="1" applyFill="1" applyBorder="1" applyAlignment="1">
      <alignment horizontal="left"/>
    </xf>
    <xf numFmtId="3" fontId="18" fillId="53" borderId="106" xfId="0" applyNumberFormat="1" applyFont="1" applyFill="1" applyBorder="1" applyAlignment="1">
      <alignment horizontal="left"/>
    </xf>
    <xf numFmtId="4" fontId="12" fillId="61" borderId="29" xfId="0" applyNumberFormat="1" applyFont="1" applyFill="1" applyBorder="1"/>
    <xf numFmtId="3" fontId="61" fillId="0" borderId="17" xfId="0" applyNumberFormat="1" applyFont="1" applyFill="1" applyBorder="1"/>
    <xf numFmtId="4" fontId="12" fillId="0" borderId="19" xfId="0" applyNumberFormat="1" applyFont="1" applyFill="1" applyBorder="1"/>
    <xf numFmtId="3" fontId="61" fillId="0" borderId="80" xfId="0" applyNumberFormat="1" applyFont="1" applyFill="1" applyBorder="1"/>
    <xf numFmtId="4" fontId="12" fillId="0" borderId="17" xfId="0" applyNumberFormat="1" applyFont="1" applyFill="1" applyBorder="1"/>
    <xf numFmtId="4" fontId="12" fillId="0" borderId="88" xfId="0" applyNumberFormat="1" applyFont="1" applyFill="1" applyBorder="1"/>
    <xf numFmtId="3" fontId="12" fillId="0" borderId="81" xfId="0" applyNumberFormat="1" applyFont="1" applyFill="1" applyBorder="1" applyAlignment="1">
      <alignment horizontal="center"/>
    </xf>
    <xf numFmtId="4" fontId="12" fillId="0" borderId="48" xfId="0" applyNumberFormat="1" applyFont="1" applyFill="1" applyBorder="1"/>
    <xf numFmtId="3" fontId="12" fillId="0" borderId="60" xfId="0" applyNumberFormat="1" applyFont="1" applyFill="1" applyBorder="1" applyAlignment="1">
      <alignment horizontal="center"/>
    </xf>
    <xf numFmtId="3" fontId="12" fillId="0" borderId="80" xfId="0" applyNumberFormat="1" applyFont="1" applyFill="1" applyBorder="1"/>
    <xf numFmtId="4" fontId="61" fillId="0" borderId="17" xfId="0" applyNumberFormat="1" applyFont="1" applyFill="1" applyBorder="1"/>
    <xf numFmtId="4" fontId="61" fillId="0" borderId="19" xfId="0" applyNumberFormat="1" applyFont="1" applyFill="1" applyBorder="1"/>
    <xf numFmtId="0" fontId="84" fillId="0" borderId="88" xfId="0" applyFont="1" applyFill="1" applyBorder="1"/>
    <xf numFmtId="4" fontId="61" fillId="0" borderId="48" xfId="0" applyNumberFormat="1" applyFont="1" applyFill="1" applyBorder="1"/>
    <xf numFmtId="3" fontId="61" fillId="0" borderId="29" xfId="0" applyNumberFormat="1" applyFont="1" applyFill="1" applyBorder="1" applyAlignment="1">
      <alignment horizontal="center"/>
    </xf>
    <xf numFmtId="4" fontId="12" fillId="61" borderId="19" xfId="0" applyNumberFormat="1" applyFont="1" applyFill="1" applyBorder="1"/>
    <xf numFmtId="3" fontId="61" fillId="58" borderId="16" xfId="0" applyNumberFormat="1" applyFont="1" applyFill="1" applyBorder="1"/>
    <xf numFmtId="3" fontId="61" fillId="58" borderId="15" xfId="0" applyNumberFormat="1" applyFont="1" applyFill="1" applyBorder="1" applyAlignment="1">
      <alignment horizontal="center"/>
    </xf>
    <xf numFmtId="4" fontId="12" fillId="58" borderId="15" xfId="0" applyNumberFormat="1" applyFont="1" applyFill="1" applyBorder="1"/>
    <xf numFmtId="4" fontId="12" fillId="58" borderId="16" xfId="0" applyNumberFormat="1" applyFont="1" applyFill="1" applyBorder="1"/>
    <xf numFmtId="4" fontId="12" fillId="58" borderId="0" xfId="0" applyNumberFormat="1" applyFont="1" applyFill="1" applyBorder="1"/>
    <xf numFmtId="3" fontId="12" fillId="58" borderId="15" xfId="0" applyNumberFormat="1" applyFont="1" applyFill="1" applyBorder="1" applyAlignment="1">
      <alignment horizontal="center"/>
    </xf>
    <xf numFmtId="4" fontId="61" fillId="58" borderId="16" xfId="0" applyNumberFormat="1" applyFont="1" applyFill="1" applyBorder="1"/>
    <xf numFmtId="4" fontId="61" fillId="58" borderId="15" xfId="0" applyNumberFormat="1" applyFont="1" applyFill="1" applyBorder="1"/>
    <xf numFmtId="0" fontId="16" fillId="0" borderId="0" xfId="0" applyFont="1" applyFill="1" applyBorder="1"/>
    <xf numFmtId="3" fontId="61" fillId="58" borderId="0" xfId="0" applyNumberFormat="1" applyFont="1" applyFill="1" applyBorder="1"/>
    <xf numFmtId="3" fontId="61" fillId="58" borderId="74" xfId="0" applyNumberFormat="1" applyFont="1" applyFill="1" applyBorder="1"/>
    <xf numFmtId="3" fontId="61" fillId="58" borderId="109" xfId="0" applyNumberFormat="1" applyFont="1" applyFill="1" applyBorder="1"/>
    <xf numFmtId="3" fontId="61" fillId="0" borderId="33" xfId="0" applyNumberFormat="1" applyFont="1" applyFill="1" applyBorder="1"/>
    <xf numFmtId="3" fontId="5" fillId="0" borderId="104" xfId="0" applyNumberFormat="1" applyFont="1" applyFill="1" applyBorder="1"/>
    <xf numFmtId="3" fontId="90" fillId="0" borderId="100" xfId="0" applyNumberFormat="1" applyFont="1" applyFill="1" applyBorder="1" applyAlignment="1">
      <alignment vertical="center"/>
    </xf>
    <xf numFmtId="0" fontId="96" fillId="0" borderId="0" xfId="0" applyFont="1" applyFill="1"/>
    <xf numFmtId="3" fontId="94" fillId="54" borderId="68" xfId="0" applyNumberFormat="1" applyFont="1" applyFill="1" applyBorder="1" applyAlignment="1">
      <alignment horizontal="center" vertical="center"/>
    </xf>
    <xf numFmtId="3" fontId="94" fillId="54" borderId="88" xfId="0" applyNumberFormat="1" applyFont="1" applyFill="1" applyBorder="1" applyAlignment="1">
      <alignment horizontal="center" vertical="center"/>
    </xf>
    <xf numFmtId="3" fontId="12" fillId="56" borderId="107" xfId="0" applyNumberFormat="1" applyFont="1" applyFill="1" applyBorder="1" applyAlignment="1">
      <alignment horizontal="center" vertical="center"/>
    </xf>
    <xf numFmtId="3" fontId="12" fillId="56" borderId="109" xfId="0" applyNumberFormat="1" applyFont="1" applyFill="1" applyBorder="1" applyAlignment="1">
      <alignment horizontal="center" vertical="center"/>
    </xf>
    <xf numFmtId="3" fontId="10" fillId="0" borderId="15" xfId="0" applyNumberFormat="1" applyFont="1" applyFill="1" applyBorder="1" applyAlignment="1">
      <alignment horizontal="left"/>
    </xf>
    <xf numFmtId="3" fontId="57" fillId="0" borderId="12" xfId="0" applyNumberFormat="1" applyFont="1" applyFill="1" applyBorder="1" applyAlignment="1">
      <alignment horizontal="left"/>
    </xf>
    <xf numFmtId="3" fontId="8" fillId="0" borderId="0" xfId="0" applyNumberFormat="1" applyFont="1" applyFill="1"/>
    <xf numFmtId="3" fontId="5" fillId="58" borderId="69" xfId="0" applyNumberFormat="1" applyFont="1" applyFill="1" applyBorder="1" applyAlignment="1">
      <alignment vertical="center"/>
    </xf>
    <xf numFmtId="3" fontId="5" fillId="58" borderId="74" xfId="0" applyNumberFormat="1" applyFont="1" applyFill="1" applyBorder="1" applyAlignment="1">
      <alignment vertical="center"/>
    </xf>
    <xf numFmtId="3" fontId="5" fillId="58" borderId="109" xfId="0" applyNumberFormat="1" applyFont="1" applyFill="1" applyBorder="1" applyAlignment="1">
      <alignment vertical="center"/>
    </xf>
    <xf numFmtId="3" fontId="90" fillId="58" borderId="100" xfId="0" applyNumberFormat="1" applyFont="1" applyFill="1" applyBorder="1" applyAlignment="1">
      <alignment vertical="center"/>
    </xf>
    <xf numFmtId="3" fontId="61" fillId="62" borderId="32" xfId="0" applyNumberFormat="1" applyFont="1" applyFill="1" applyBorder="1" applyAlignment="1">
      <alignment vertical="center"/>
    </xf>
    <xf numFmtId="3" fontId="12" fillId="62" borderId="12" xfId="0" applyNumberFormat="1" applyFont="1" applyFill="1" applyBorder="1" applyAlignment="1">
      <alignment vertical="center"/>
    </xf>
    <xf numFmtId="3" fontId="97" fillId="0" borderId="0" xfId="0" applyNumberFormat="1" applyFont="1" applyFill="1"/>
    <xf numFmtId="4" fontId="76" fillId="0" borderId="0" xfId="0" applyNumberFormat="1" applyFont="1" applyFill="1"/>
    <xf numFmtId="3" fontId="76" fillId="0" borderId="0" xfId="0" applyNumberFormat="1" applyFont="1" applyFill="1" applyBorder="1"/>
    <xf numFmtId="0" fontId="76" fillId="0" borderId="0" xfId="0" applyFont="1" applyFill="1" applyBorder="1"/>
    <xf numFmtId="3" fontId="12" fillId="56" borderId="74" xfId="0" applyNumberFormat="1" applyFont="1" applyFill="1" applyBorder="1" applyAlignment="1">
      <alignment horizontal="right" vertical="center"/>
    </xf>
    <xf numFmtId="3" fontId="61" fillId="0" borderId="35" xfId="0" applyNumberFormat="1" applyFont="1" applyFill="1" applyBorder="1" applyAlignment="1">
      <alignment horizontal="right" vertical="center"/>
    </xf>
    <xf numFmtId="3" fontId="61" fillId="58" borderId="35" xfId="0" applyNumberFormat="1" applyFont="1" applyFill="1" applyBorder="1" applyAlignment="1">
      <alignment horizontal="right" vertical="center"/>
    </xf>
    <xf numFmtId="3" fontId="61" fillId="0" borderId="50" xfId="0" applyNumberFormat="1" applyFont="1" applyFill="1" applyBorder="1" applyAlignment="1">
      <alignment horizontal="right" vertical="center"/>
    </xf>
    <xf numFmtId="3" fontId="61" fillId="0" borderId="64" xfId="0" applyNumberFormat="1" applyFont="1" applyFill="1" applyBorder="1" applyAlignment="1">
      <alignment horizontal="right" vertical="center"/>
    </xf>
    <xf numFmtId="3" fontId="18" fillId="63" borderId="24" xfId="0" applyNumberFormat="1" applyFont="1" applyFill="1" applyBorder="1" applyAlignment="1">
      <alignment horizontal="left"/>
    </xf>
    <xf numFmtId="3" fontId="18" fillId="63" borderId="85" xfId="0" applyNumberFormat="1" applyFont="1" applyFill="1" applyBorder="1" applyAlignment="1">
      <alignment horizontal="left"/>
    </xf>
    <xf numFmtId="3" fontId="61" fillId="63" borderId="35" xfId="0" applyNumberFormat="1" applyFont="1" applyFill="1" applyBorder="1"/>
    <xf numFmtId="3" fontId="18" fillId="63" borderId="12" xfId="0" applyNumberFormat="1" applyFont="1" applyFill="1" applyBorder="1" applyAlignment="1">
      <alignment horizontal="left"/>
    </xf>
    <xf numFmtId="3" fontId="61" fillId="63" borderId="50" xfId="0" applyNumberFormat="1" applyFont="1" applyFill="1" applyBorder="1"/>
    <xf numFmtId="3" fontId="61" fillId="0" borderId="63" xfId="0" applyNumberFormat="1" applyFont="1" applyFill="1" applyBorder="1"/>
    <xf numFmtId="3" fontId="61" fillId="0" borderId="64" xfId="0" applyNumberFormat="1" applyFont="1" applyFill="1" applyBorder="1"/>
    <xf numFmtId="3" fontId="61" fillId="0" borderId="65" xfId="0" applyNumberFormat="1" applyFont="1" applyFill="1" applyBorder="1" applyAlignment="1">
      <alignment horizontal="center"/>
    </xf>
    <xf numFmtId="3" fontId="61" fillId="53" borderId="19" xfId="0" applyNumberFormat="1" applyFont="1" applyFill="1" applyBorder="1" applyAlignment="1">
      <alignment horizontal="center"/>
    </xf>
    <xf numFmtId="3" fontId="61" fillId="0" borderId="65" xfId="0" applyNumberFormat="1" applyFont="1" applyFill="1" applyBorder="1"/>
    <xf numFmtId="3" fontId="61" fillId="63" borderId="36" xfId="0" applyNumberFormat="1" applyFont="1" applyFill="1" applyBorder="1"/>
    <xf numFmtId="3" fontId="61" fillId="0" borderId="36" xfId="0" applyNumberFormat="1" applyFont="1" applyFill="1" applyBorder="1"/>
    <xf numFmtId="3" fontId="61" fillId="53" borderId="60" xfId="0" applyNumberFormat="1" applyFont="1" applyFill="1" applyBorder="1"/>
    <xf numFmtId="3" fontId="12" fillId="58" borderId="31" xfId="0" applyNumberFormat="1" applyFont="1" applyFill="1" applyBorder="1" applyAlignment="1">
      <alignment horizontal="center"/>
    </xf>
    <xf numFmtId="3" fontId="6" fillId="53" borderId="37" xfId="0" applyNumberFormat="1" applyFont="1" applyFill="1" applyBorder="1"/>
    <xf numFmtId="3" fontId="6" fillId="53" borderId="38" xfId="0" applyNumberFormat="1" applyFont="1" applyFill="1" applyBorder="1"/>
    <xf numFmtId="3" fontId="6" fillId="53" borderId="39" xfId="0" applyNumberFormat="1" applyFont="1" applyFill="1" applyBorder="1" applyAlignment="1">
      <alignment horizontal="center"/>
    </xf>
    <xf numFmtId="3" fontId="6" fillId="53" borderId="92" xfId="0" applyNumberFormat="1" applyFont="1" applyFill="1" applyBorder="1"/>
    <xf numFmtId="3" fontId="6" fillId="53" borderId="104" xfId="0" applyNumberFormat="1" applyFont="1" applyFill="1" applyBorder="1" applyAlignment="1">
      <alignment horizontal="center"/>
    </xf>
    <xf numFmtId="3" fontId="61" fillId="53" borderId="49" xfId="0" applyNumberFormat="1" applyFont="1" applyFill="1" applyBorder="1" applyAlignment="1">
      <alignment horizontal="center"/>
    </xf>
    <xf numFmtId="4" fontId="25" fillId="53" borderId="106" xfId="0" applyNumberFormat="1" applyFont="1" applyFill="1" applyBorder="1" applyAlignment="1">
      <alignment horizontal="right"/>
    </xf>
    <xf numFmtId="4" fontId="6" fillId="53" borderId="40" xfId="0" applyNumberFormat="1" applyFont="1" applyFill="1" applyBorder="1"/>
    <xf numFmtId="3" fontId="6" fillId="53" borderId="103" xfId="0" applyNumberFormat="1" applyFont="1" applyFill="1" applyBorder="1"/>
    <xf numFmtId="3" fontId="6" fillId="53" borderId="50" xfId="0" applyNumberFormat="1" applyFont="1" applyFill="1" applyBorder="1"/>
    <xf numFmtId="3" fontId="6" fillId="53" borderId="39" xfId="0" applyNumberFormat="1" applyFont="1" applyFill="1" applyBorder="1" applyAlignment="1">
      <alignment horizontal="center" vertical="center"/>
    </xf>
    <xf numFmtId="3" fontId="6" fillId="53" borderId="105" xfId="0" applyNumberFormat="1" applyFont="1" applyFill="1" applyBorder="1"/>
    <xf numFmtId="3" fontId="6" fillId="53" borderId="91" xfId="0" applyNumberFormat="1" applyFont="1" applyFill="1" applyBorder="1"/>
    <xf numFmtId="3" fontId="6" fillId="53" borderId="104" xfId="0" applyNumberFormat="1" applyFont="1" applyFill="1" applyBorder="1" applyAlignment="1">
      <alignment horizontal="center" vertical="center"/>
    </xf>
    <xf numFmtId="3" fontId="87" fillId="53" borderId="50" xfId="0" applyNumberFormat="1" applyFont="1" applyFill="1" applyBorder="1"/>
    <xf numFmtId="3" fontId="87" fillId="53" borderId="38" xfId="0" applyNumberFormat="1" applyFont="1" applyFill="1" applyBorder="1"/>
    <xf numFmtId="3" fontId="87" fillId="53" borderId="104" xfId="0" applyNumberFormat="1" applyFont="1" applyFill="1" applyBorder="1" applyAlignment="1">
      <alignment horizontal="center"/>
    </xf>
    <xf numFmtId="3" fontId="87" fillId="53" borderId="91" xfId="0" applyNumberFormat="1" applyFont="1" applyFill="1" applyBorder="1"/>
    <xf numFmtId="4" fontId="88" fillId="53" borderId="106" xfId="0" applyNumberFormat="1" applyFont="1" applyFill="1" applyBorder="1" applyAlignment="1">
      <alignment horizontal="right"/>
    </xf>
    <xf numFmtId="4" fontId="87" fillId="53" borderId="40" xfId="0" applyNumberFormat="1" applyFont="1" applyFill="1" applyBorder="1"/>
    <xf numFmtId="3" fontId="87" fillId="53" borderId="37" xfId="0" applyNumberFormat="1" applyFont="1" applyFill="1" applyBorder="1"/>
    <xf numFmtId="3" fontId="6" fillId="53" borderId="104" xfId="0" applyNumberFormat="1" applyFont="1" applyFill="1" applyBorder="1"/>
    <xf numFmtId="4" fontId="25" fillId="53" borderId="91" xfId="0" applyNumberFormat="1" applyFont="1" applyFill="1" applyBorder="1" applyAlignment="1">
      <alignment horizontal="right"/>
    </xf>
    <xf numFmtId="4" fontId="6" fillId="53" borderId="39" xfId="0" applyNumberFormat="1" applyFont="1" applyFill="1" applyBorder="1"/>
    <xf numFmtId="3" fontId="84" fillId="57" borderId="113" xfId="0" applyNumberFormat="1" applyFont="1" applyFill="1" applyBorder="1" applyAlignment="1">
      <alignment horizontal="center" vertical="center"/>
    </xf>
    <xf numFmtId="3" fontId="84" fillId="57" borderId="59" xfId="0" applyNumberFormat="1" applyFont="1" applyFill="1" applyBorder="1" applyAlignment="1">
      <alignment horizontal="center" vertical="center"/>
    </xf>
    <xf numFmtId="3" fontId="84" fillId="57" borderId="113" xfId="0" applyNumberFormat="1" applyFont="1" applyFill="1" applyBorder="1" applyAlignment="1">
      <alignment horizontal="center" vertical="center" wrapText="1"/>
    </xf>
    <xf numFmtId="3" fontId="84" fillId="57" borderId="59" xfId="0" applyNumberFormat="1" applyFont="1" applyFill="1" applyBorder="1" applyAlignment="1">
      <alignment horizontal="center" vertical="center" wrapText="1"/>
    </xf>
    <xf numFmtId="3" fontId="84" fillId="57" borderId="41" xfId="0" applyNumberFormat="1" applyFont="1" applyFill="1" applyBorder="1" applyAlignment="1">
      <alignment horizontal="center" vertical="center" wrapText="1"/>
    </xf>
    <xf numFmtId="3" fontId="84" fillId="57" borderId="16" xfId="0" applyNumberFormat="1" applyFont="1" applyFill="1" applyBorder="1" applyAlignment="1">
      <alignment horizontal="center" vertical="center" wrapText="1"/>
    </xf>
    <xf numFmtId="3" fontId="84" fillId="57" borderId="17" xfId="0" applyNumberFormat="1" applyFont="1" applyFill="1" applyBorder="1" applyAlignment="1">
      <alignment horizontal="center" vertical="center" wrapText="1"/>
    </xf>
    <xf numFmtId="3" fontId="85" fillId="57" borderId="109" xfId="0" applyNumberFormat="1" applyFont="1" applyFill="1" applyBorder="1" applyAlignment="1">
      <alignment horizontal="center" vertical="center" wrapText="1"/>
    </xf>
    <xf numFmtId="3" fontId="85" fillId="57" borderId="70" xfId="0" applyNumberFormat="1" applyFont="1" applyFill="1" applyBorder="1" applyAlignment="1">
      <alignment horizontal="center" vertical="center" wrapText="1"/>
    </xf>
    <xf numFmtId="3" fontId="84" fillId="57" borderId="50" xfId="0" applyNumberFormat="1" applyFont="1" applyFill="1" applyBorder="1" applyAlignment="1">
      <alignment horizontal="center" vertical="center" wrapText="1"/>
    </xf>
    <xf numFmtId="3" fontId="94" fillId="54" borderId="44" xfId="0" applyNumberFormat="1" applyFont="1" applyFill="1" applyBorder="1" applyAlignment="1">
      <alignment horizontal="center" vertical="center" wrapText="1"/>
    </xf>
    <xf numFmtId="3" fontId="94" fillId="54" borderId="68" xfId="0" applyNumberFormat="1" applyFont="1" applyFill="1" applyBorder="1" applyAlignment="1">
      <alignment horizontal="center" vertical="center" wrapText="1"/>
    </xf>
    <xf numFmtId="3" fontId="94" fillId="54" borderId="43" xfId="0" applyNumberFormat="1" applyFont="1" applyFill="1" applyBorder="1" applyAlignment="1">
      <alignment horizontal="center" vertical="center" wrapText="1"/>
    </xf>
    <xf numFmtId="3" fontId="94" fillId="54" borderId="34" xfId="0" applyNumberFormat="1" applyFont="1" applyFill="1" applyBorder="1" applyAlignment="1">
      <alignment horizontal="center" vertical="center" wrapText="1"/>
    </xf>
    <xf numFmtId="3" fontId="94" fillId="54" borderId="88" xfId="0" applyNumberFormat="1" applyFont="1" applyFill="1" applyBorder="1" applyAlignment="1">
      <alignment horizontal="center" vertical="center" wrapText="1"/>
    </xf>
    <xf numFmtId="3" fontId="94" fillId="54" borderId="19" xfId="0" applyNumberFormat="1" applyFont="1" applyFill="1" applyBorder="1" applyAlignment="1">
      <alignment horizontal="center" vertical="center" wrapText="1"/>
    </xf>
    <xf numFmtId="3" fontId="98" fillId="54" borderId="23" xfId="0" applyNumberFormat="1" applyFont="1" applyFill="1" applyBorder="1" applyAlignment="1">
      <alignment horizontal="center" vertical="center" wrapText="1"/>
    </xf>
    <xf numFmtId="3" fontId="98" fillId="54" borderId="27" xfId="0" applyNumberFormat="1" applyFont="1" applyFill="1" applyBorder="1" applyAlignment="1">
      <alignment horizontal="center" vertical="center" wrapText="1"/>
    </xf>
    <xf numFmtId="3" fontId="98" fillId="54" borderId="44" xfId="0" applyNumberFormat="1" applyFont="1" applyFill="1" applyBorder="1" applyAlignment="1">
      <alignment horizontal="center" vertical="center" wrapText="1"/>
    </xf>
    <xf numFmtId="3" fontId="98" fillId="54" borderId="43" xfId="0" applyNumberFormat="1" applyFont="1" applyFill="1" applyBorder="1" applyAlignment="1">
      <alignment horizontal="center" vertical="center" wrapText="1"/>
    </xf>
    <xf numFmtId="3" fontId="98" fillId="54" borderId="34" xfId="0" applyNumberFormat="1" applyFont="1" applyFill="1" applyBorder="1" applyAlignment="1">
      <alignment horizontal="center" vertical="center" wrapText="1"/>
    </xf>
    <xf numFmtId="3" fontId="98" fillId="54" borderId="19" xfId="0" applyNumberFormat="1" applyFont="1" applyFill="1" applyBorder="1" applyAlignment="1">
      <alignment horizontal="center" vertical="center" wrapText="1"/>
    </xf>
    <xf numFmtId="3" fontId="84" fillId="57" borderId="89" xfId="0" applyNumberFormat="1" applyFont="1" applyFill="1" applyBorder="1" applyAlignment="1">
      <alignment horizontal="center" vertical="center" wrapText="1"/>
    </xf>
    <xf numFmtId="3" fontId="84" fillId="57" borderId="49" xfId="0" applyNumberFormat="1" applyFont="1" applyFill="1" applyBorder="1" applyAlignment="1">
      <alignment horizontal="center" vertical="center" wrapText="1"/>
    </xf>
    <xf numFmtId="3" fontId="84" fillId="57" borderId="60" xfId="0" applyNumberFormat="1" applyFont="1" applyFill="1" applyBorder="1" applyAlignment="1">
      <alignment horizontal="center" vertical="center" wrapText="1"/>
    </xf>
    <xf numFmtId="3" fontId="84" fillId="53" borderId="41" xfId="0" applyNumberFormat="1" applyFont="1" applyFill="1" applyBorder="1" applyAlignment="1">
      <alignment horizontal="center" vertical="center" wrapText="1"/>
    </xf>
    <xf numFmtId="3" fontId="84" fillId="53" borderId="16" xfId="0" applyNumberFormat="1" applyFont="1" applyFill="1" applyBorder="1" applyAlignment="1">
      <alignment horizontal="center" vertical="center" wrapText="1"/>
    </xf>
    <xf numFmtId="3" fontId="84" fillId="53" borderId="17" xfId="0" applyNumberFormat="1" applyFont="1" applyFill="1" applyBorder="1" applyAlignment="1">
      <alignment horizontal="center" vertical="center" wrapText="1"/>
    </xf>
    <xf numFmtId="3" fontId="84" fillId="57" borderId="23" xfId="0" applyNumberFormat="1" applyFont="1" applyFill="1" applyBorder="1" applyAlignment="1">
      <alignment horizontal="center" vertical="center" wrapText="1"/>
    </xf>
    <xf numFmtId="3" fontId="84" fillId="57" borderId="24" xfId="0" applyNumberFormat="1" applyFont="1" applyFill="1" applyBorder="1" applyAlignment="1">
      <alignment horizontal="center" vertical="center" wrapText="1"/>
    </xf>
    <xf numFmtId="3" fontId="84" fillId="57" borderId="27" xfId="0" applyNumberFormat="1" applyFont="1" applyFill="1" applyBorder="1" applyAlignment="1">
      <alignment horizontal="center" vertical="center" wrapText="1"/>
    </xf>
    <xf numFmtId="3" fontId="84" fillId="53" borderId="89" xfId="0" applyNumberFormat="1" applyFont="1" applyFill="1" applyBorder="1" applyAlignment="1">
      <alignment horizontal="center" vertical="center" wrapText="1"/>
    </xf>
    <xf numFmtId="3" fontId="84" fillId="53" borderId="49" xfId="0" applyNumberFormat="1" applyFont="1" applyFill="1" applyBorder="1" applyAlignment="1">
      <alignment horizontal="center" vertical="center" wrapText="1"/>
    </xf>
    <xf numFmtId="3" fontId="84" fillId="53" borderId="60" xfId="0" applyNumberFormat="1" applyFont="1" applyFill="1" applyBorder="1" applyAlignment="1">
      <alignment horizontal="center" vertical="center" wrapText="1"/>
    </xf>
    <xf numFmtId="3" fontId="99" fillId="54" borderId="44" xfId="0" applyNumberFormat="1" applyFont="1" applyFill="1" applyBorder="1" applyAlignment="1">
      <alignment horizontal="center" vertical="center" wrapText="1"/>
    </xf>
    <xf numFmtId="3" fontId="99" fillId="54" borderId="43" xfId="0" applyNumberFormat="1" applyFont="1" applyFill="1" applyBorder="1" applyAlignment="1">
      <alignment horizontal="center" vertical="center" wrapText="1"/>
    </xf>
    <xf numFmtId="3" fontId="99" fillId="54" borderId="33" xfId="0" applyNumberFormat="1" applyFont="1" applyFill="1" applyBorder="1" applyAlignment="1">
      <alignment horizontal="center" vertical="center" wrapText="1"/>
    </xf>
    <xf numFmtId="3" fontId="99" fillId="54" borderId="15" xfId="0" applyNumberFormat="1" applyFont="1" applyFill="1" applyBorder="1" applyAlignment="1">
      <alignment horizontal="center" vertical="center" wrapText="1"/>
    </xf>
    <xf numFmtId="3" fontId="99" fillId="54" borderId="34" xfId="0" applyNumberFormat="1" applyFont="1" applyFill="1" applyBorder="1" applyAlignment="1">
      <alignment horizontal="center" vertical="center" wrapText="1"/>
    </xf>
    <xf numFmtId="3" fontId="99" fillId="54" borderId="19" xfId="0" applyNumberFormat="1" applyFont="1" applyFill="1" applyBorder="1" applyAlignment="1">
      <alignment horizontal="center" vertical="center" wrapText="1"/>
    </xf>
    <xf numFmtId="3" fontId="23" fillId="57" borderId="113" xfId="0" applyNumberFormat="1" applyFont="1" applyFill="1" applyBorder="1" applyAlignment="1">
      <alignment horizontal="center" vertical="center"/>
    </xf>
    <xf numFmtId="3" fontId="23" fillId="57" borderId="59" xfId="0" applyNumberFormat="1" applyFont="1" applyFill="1" applyBorder="1" applyAlignment="1">
      <alignment horizontal="center" vertical="center"/>
    </xf>
    <xf numFmtId="3" fontId="23" fillId="57" borderId="113" xfId="0" applyNumberFormat="1" applyFont="1" applyFill="1" applyBorder="1" applyAlignment="1">
      <alignment horizontal="center" vertical="center" wrapText="1"/>
    </xf>
    <xf numFmtId="3" fontId="23" fillId="57" borderId="59" xfId="0" applyNumberFormat="1" applyFont="1" applyFill="1" applyBorder="1" applyAlignment="1">
      <alignment horizontal="center" vertical="center" wrapText="1"/>
    </xf>
    <xf numFmtId="3" fontId="23" fillId="57" borderId="41" xfId="0" applyNumberFormat="1" applyFont="1" applyFill="1" applyBorder="1" applyAlignment="1">
      <alignment horizontal="center" vertical="center" wrapText="1"/>
    </xf>
    <xf numFmtId="3" fontId="23" fillId="57" borderId="16" xfId="0" applyNumberFormat="1" applyFont="1" applyFill="1" applyBorder="1" applyAlignment="1">
      <alignment horizontal="center" vertical="center" wrapText="1"/>
    </xf>
    <xf numFmtId="3" fontId="23" fillId="57" borderId="17" xfId="0" applyNumberFormat="1" applyFont="1" applyFill="1" applyBorder="1" applyAlignment="1">
      <alignment horizontal="center" vertical="center" wrapText="1"/>
    </xf>
    <xf numFmtId="3" fontId="10" fillId="57" borderId="109" xfId="0" applyNumberFormat="1" applyFont="1" applyFill="1" applyBorder="1" applyAlignment="1">
      <alignment horizontal="center" vertical="center" wrapText="1"/>
    </xf>
    <xf numFmtId="3" fontId="10" fillId="57" borderId="70" xfId="0" applyNumberFormat="1" applyFont="1" applyFill="1" applyBorder="1" applyAlignment="1">
      <alignment horizontal="center" vertical="center" wrapText="1"/>
    </xf>
    <xf numFmtId="3" fontId="23" fillId="57" borderId="23" xfId="0" applyNumberFormat="1" applyFont="1" applyFill="1" applyBorder="1" applyAlignment="1">
      <alignment horizontal="center" vertical="center" wrapText="1"/>
    </xf>
    <xf numFmtId="3" fontId="23" fillId="57" borderId="24" xfId="0" applyNumberFormat="1" applyFont="1" applyFill="1" applyBorder="1" applyAlignment="1">
      <alignment horizontal="center" vertical="center" wrapText="1"/>
    </xf>
    <xf numFmtId="3" fontId="23" fillId="57" borderId="27" xfId="0" applyNumberFormat="1" applyFont="1" applyFill="1" applyBorder="1" applyAlignment="1">
      <alignment horizontal="center" vertical="center" wrapText="1"/>
    </xf>
    <xf numFmtId="3" fontId="23" fillId="57" borderId="50" xfId="0" applyNumberFormat="1" applyFont="1" applyFill="1" applyBorder="1" applyAlignment="1">
      <alignment horizontal="center" vertical="center" wrapText="1"/>
    </xf>
    <xf numFmtId="3" fontId="23" fillId="57" borderId="89" xfId="0" applyNumberFormat="1" applyFont="1" applyFill="1" applyBorder="1" applyAlignment="1">
      <alignment horizontal="center" vertical="center" wrapText="1"/>
    </xf>
    <xf numFmtId="3" fontId="23" fillId="57" borderId="49" xfId="0" applyNumberFormat="1" applyFont="1" applyFill="1" applyBorder="1" applyAlignment="1">
      <alignment horizontal="center" vertical="center" wrapText="1"/>
    </xf>
    <xf numFmtId="3" fontId="23" fillId="57" borderId="60" xfId="0" applyNumberFormat="1" applyFont="1" applyFill="1" applyBorder="1" applyAlignment="1">
      <alignment horizontal="center" vertical="center" wrapText="1"/>
    </xf>
    <xf numFmtId="3" fontId="11" fillId="53" borderId="89" xfId="0" applyNumberFormat="1" applyFont="1" applyFill="1" applyBorder="1" applyAlignment="1">
      <alignment horizontal="center" vertical="center" wrapText="1"/>
    </xf>
    <xf numFmtId="3" fontId="11" fillId="53" borderId="49" xfId="0" applyNumberFormat="1" applyFont="1" applyFill="1" applyBorder="1" applyAlignment="1">
      <alignment horizontal="center" vertical="center" wrapText="1"/>
    </xf>
    <xf numFmtId="3" fontId="11" fillId="53" borderId="60" xfId="0" applyNumberFormat="1" applyFont="1" applyFill="1" applyBorder="1" applyAlignment="1">
      <alignment horizontal="center" vertical="center" wrapText="1"/>
    </xf>
    <xf numFmtId="3" fontId="11" fillId="53" borderId="41" xfId="0" applyNumberFormat="1" applyFont="1" applyFill="1" applyBorder="1" applyAlignment="1">
      <alignment horizontal="center" vertical="center" wrapText="1"/>
    </xf>
    <xf numFmtId="3" fontId="11" fillId="53" borderId="16" xfId="0" applyNumberFormat="1" applyFont="1" applyFill="1" applyBorder="1" applyAlignment="1">
      <alignment horizontal="center" vertical="center" wrapText="1"/>
    </xf>
    <xf numFmtId="3" fontId="11" fillId="53" borderId="17" xfId="0" applyNumberFormat="1" applyFont="1" applyFill="1" applyBorder="1" applyAlignment="1">
      <alignment horizontal="center" vertical="center" wrapText="1"/>
    </xf>
    <xf numFmtId="3" fontId="94" fillId="54" borderId="44" xfId="0" applyNumberFormat="1" applyFont="1" applyFill="1" applyBorder="1" applyAlignment="1">
      <alignment horizontal="center" vertical="center"/>
    </xf>
    <xf numFmtId="3" fontId="94" fillId="54" borderId="68" xfId="0" applyNumberFormat="1" applyFont="1" applyFill="1" applyBorder="1" applyAlignment="1">
      <alignment horizontal="center" vertical="center"/>
    </xf>
    <xf numFmtId="3" fontId="94" fillId="54" borderId="43" xfId="0" applyNumberFormat="1" applyFont="1" applyFill="1" applyBorder="1" applyAlignment="1">
      <alignment horizontal="center" vertical="center"/>
    </xf>
    <xf numFmtId="3" fontId="94" fillId="54" borderId="34" xfId="0" applyNumberFormat="1" applyFont="1" applyFill="1" applyBorder="1" applyAlignment="1">
      <alignment horizontal="center" vertical="center"/>
    </xf>
    <xf numFmtId="3" fontId="94" fillId="54" borderId="88" xfId="0" applyNumberFormat="1" applyFont="1" applyFill="1" applyBorder="1" applyAlignment="1">
      <alignment horizontal="center" vertical="center"/>
    </xf>
    <xf numFmtId="3" fontId="94" fillId="54" borderId="19" xfId="0" applyNumberFormat="1" applyFont="1" applyFill="1" applyBorder="1" applyAlignment="1">
      <alignment horizontal="center" vertical="center"/>
    </xf>
    <xf numFmtId="3" fontId="98" fillId="54" borderId="110" xfId="0" applyNumberFormat="1" applyFont="1" applyFill="1" applyBorder="1" applyAlignment="1">
      <alignment horizontal="center" vertical="center" wrapText="1"/>
    </xf>
    <xf numFmtId="3" fontId="98" fillId="54" borderId="61" xfId="0" applyNumberFormat="1" applyFont="1" applyFill="1" applyBorder="1" applyAlignment="1">
      <alignment horizontal="center" vertical="center" wrapText="1"/>
    </xf>
    <xf numFmtId="3" fontId="98" fillId="54" borderId="111" xfId="0" applyNumberFormat="1" applyFont="1" applyFill="1" applyBorder="1" applyAlignment="1">
      <alignment horizontal="center" vertical="center" wrapText="1"/>
    </xf>
    <xf numFmtId="3" fontId="98" fillId="54" borderId="112" xfId="0" applyNumberFormat="1" applyFont="1" applyFill="1" applyBorder="1" applyAlignment="1">
      <alignment horizontal="center" vertical="center" wrapText="1"/>
    </xf>
    <xf numFmtId="3" fontId="98" fillId="54" borderId="24" xfId="0" applyNumberFormat="1" applyFont="1" applyFill="1" applyBorder="1" applyAlignment="1">
      <alignment horizontal="center" vertical="center" wrapText="1"/>
    </xf>
    <xf numFmtId="3" fontId="98" fillId="54" borderId="25" xfId="0" applyNumberFormat="1" applyFont="1" applyFill="1" applyBorder="1" applyAlignment="1">
      <alignment horizontal="center" vertical="center" wrapText="1"/>
    </xf>
    <xf numFmtId="3" fontId="100" fillId="57" borderId="41" xfId="0" applyNumberFormat="1" applyFont="1" applyFill="1" applyBorder="1" applyAlignment="1">
      <alignment horizontal="center" vertical="center" wrapText="1"/>
    </xf>
    <xf numFmtId="3" fontId="100" fillId="57" borderId="16" xfId="0" applyNumberFormat="1" applyFont="1" applyFill="1" applyBorder="1" applyAlignment="1">
      <alignment horizontal="center" vertical="center" wrapText="1"/>
    </xf>
    <xf numFmtId="3" fontId="100" fillId="57" borderId="17" xfId="0" applyNumberFormat="1" applyFont="1" applyFill="1" applyBorder="1" applyAlignment="1">
      <alignment horizontal="center" vertical="center" wrapText="1"/>
    </xf>
    <xf numFmtId="3" fontId="101" fillId="57" borderId="109" xfId="0" applyNumberFormat="1" applyFont="1" applyFill="1" applyBorder="1" applyAlignment="1">
      <alignment horizontal="center" vertical="center" wrapText="1"/>
    </xf>
    <xf numFmtId="3" fontId="101" fillId="57" borderId="70" xfId="0" applyNumberFormat="1" applyFont="1" applyFill="1" applyBorder="1" applyAlignment="1">
      <alignment horizontal="center" vertical="center" wrapText="1"/>
    </xf>
    <xf numFmtId="3" fontId="100" fillId="57" borderId="113" xfId="0" applyNumberFormat="1" applyFont="1" applyFill="1" applyBorder="1" applyAlignment="1">
      <alignment horizontal="center" vertical="center" wrapText="1"/>
    </xf>
    <xf numFmtId="3" fontId="100" fillId="57" borderId="50" xfId="0" applyNumberFormat="1" applyFont="1" applyFill="1" applyBorder="1" applyAlignment="1">
      <alignment horizontal="center" vertical="center" wrapText="1"/>
    </xf>
    <xf numFmtId="3" fontId="100" fillId="57" borderId="59" xfId="0" applyNumberFormat="1" applyFont="1" applyFill="1" applyBorder="1" applyAlignment="1">
      <alignment horizontal="center" vertical="center" wrapText="1"/>
    </xf>
    <xf numFmtId="3" fontId="100" fillId="57" borderId="89" xfId="0" applyNumberFormat="1" applyFont="1" applyFill="1" applyBorder="1" applyAlignment="1">
      <alignment horizontal="center" vertical="center" wrapText="1"/>
    </xf>
    <xf numFmtId="3" fontId="100" fillId="57" borderId="49" xfId="0" applyNumberFormat="1" applyFont="1" applyFill="1" applyBorder="1" applyAlignment="1">
      <alignment horizontal="center" vertical="center" wrapText="1"/>
    </xf>
    <xf numFmtId="3" fontId="100" fillId="57" borderId="60" xfId="0" applyNumberFormat="1" applyFont="1" applyFill="1" applyBorder="1" applyAlignment="1">
      <alignment horizontal="center" vertical="center" wrapText="1"/>
    </xf>
    <xf numFmtId="3" fontId="102" fillId="53" borderId="41" xfId="0" applyNumberFormat="1" applyFont="1" applyFill="1" applyBorder="1" applyAlignment="1">
      <alignment horizontal="center" vertical="center" wrapText="1"/>
    </xf>
    <xf numFmtId="3" fontId="102" fillId="53" borderId="16" xfId="0" applyNumberFormat="1" applyFont="1" applyFill="1" applyBorder="1" applyAlignment="1">
      <alignment horizontal="center" vertical="center" wrapText="1"/>
    </xf>
    <xf numFmtId="3" fontId="102" fillId="53" borderId="17" xfId="0" applyNumberFormat="1" applyFont="1" applyFill="1" applyBorder="1" applyAlignment="1">
      <alignment horizontal="center" vertical="center" wrapText="1"/>
    </xf>
    <xf numFmtId="3" fontId="100" fillId="57" borderId="113" xfId="0" applyNumberFormat="1" applyFont="1" applyFill="1" applyBorder="1" applyAlignment="1">
      <alignment horizontal="center" vertical="center"/>
    </xf>
    <xf numFmtId="3" fontId="100" fillId="57" borderId="59" xfId="0" applyNumberFormat="1" applyFont="1" applyFill="1" applyBorder="1" applyAlignment="1">
      <alignment horizontal="center" vertical="center"/>
    </xf>
    <xf numFmtId="3" fontId="100" fillId="57" borderId="23" xfId="0" applyNumberFormat="1" applyFont="1" applyFill="1" applyBorder="1" applyAlignment="1">
      <alignment horizontal="center" vertical="center" wrapText="1"/>
    </xf>
    <xf numFmtId="3" fontId="100" fillId="57" borderId="24" xfId="0" applyNumberFormat="1" applyFont="1" applyFill="1" applyBorder="1" applyAlignment="1">
      <alignment horizontal="center" vertical="center" wrapText="1"/>
    </xf>
    <xf numFmtId="3" fontId="100" fillId="57" borderId="27" xfId="0" applyNumberFormat="1" applyFont="1" applyFill="1" applyBorder="1" applyAlignment="1">
      <alignment horizontal="center" vertical="center" wrapText="1"/>
    </xf>
    <xf numFmtId="3" fontId="102" fillId="53" borderId="89" xfId="0" applyNumberFormat="1" applyFont="1" applyFill="1" applyBorder="1" applyAlignment="1">
      <alignment horizontal="center" vertical="center" wrapText="1"/>
    </xf>
    <xf numFmtId="3" fontId="102" fillId="53" borderId="49" xfId="0" applyNumberFormat="1" applyFont="1" applyFill="1" applyBorder="1" applyAlignment="1">
      <alignment horizontal="center" vertical="center" wrapText="1"/>
    </xf>
    <xf numFmtId="3" fontId="102" fillId="53" borderId="60" xfId="0" applyNumberFormat="1" applyFont="1" applyFill="1" applyBorder="1" applyAlignment="1">
      <alignment horizontal="center" vertical="center" wrapText="1"/>
    </xf>
    <xf numFmtId="3" fontId="99" fillId="54" borderId="44" xfId="0" applyNumberFormat="1" applyFont="1" applyFill="1" applyBorder="1" applyAlignment="1">
      <alignment horizontal="center" vertical="center"/>
    </xf>
    <xf numFmtId="3" fontId="99" fillId="54" borderId="43" xfId="0" applyNumberFormat="1" applyFont="1" applyFill="1" applyBorder="1" applyAlignment="1">
      <alignment horizontal="center" vertical="center"/>
    </xf>
    <xf numFmtId="3" fontId="99" fillId="54" borderId="33" xfId="0" applyNumberFormat="1" applyFont="1" applyFill="1" applyBorder="1" applyAlignment="1">
      <alignment horizontal="center" vertical="center"/>
    </xf>
    <xf numFmtId="3" fontId="99" fillId="54" borderId="15" xfId="0" applyNumberFormat="1" applyFont="1" applyFill="1" applyBorder="1" applyAlignment="1">
      <alignment horizontal="center" vertical="center"/>
    </xf>
    <xf numFmtId="3" fontId="99" fillId="54" borderId="34" xfId="0" applyNumberFormat="1" applyFont="1" applyFill="1" applyBorder="1" applyAlignment="1">
      <alignment horizontal="center" vertical="center"/>
    </xf>
    <xf numFmtId="3" fontId="99" fillId="54" borderId="19" xfId="0" applyNumberFormat="1" applyFont="1" applyFill="1" applyBorder="1" applyAlignment="1">
      <alignment horizontal="center" vertical="center"/>
    </xf>
    <xf numFmtId="3" fontId="103" fillId="54" borderId="107" xfId="0" applyNumberFormat="1" applyFont="1" applyFill="1" applyBorder="1" applyAlignment="1">
      <alignment vertical="center" wrapText="1"/>
    </xf>
    <xf numFmtId="3" fontId="103" fillId="54" borderId="73" xfId="0" applyNumberFormat="1" applyFont="1" applyFill="1" applyBorder="1" applyAlignment="1">
      <alignment vertical="center" wrapText="1"/>
    </xf>
    <xf numFmtId="3" fontId="103" fillId="54" borderId="71" xfId="0" applyNumberFormat="1" applyFont="1" applyFill="1" applyBorder="1" applyAlignment="1">
      <alignment vertical="center" wrapText="1"/>
    </xf>
    <xf numFmtId="3" fontId="21" fillId="55" borderId="23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94" fillId="54" borderId="23" xfId="0" applyNumberFormat="1" applyFont="1" applyFill="1" applyBorder="1" applyAlignment="1">
      <alignment horizontal="center" vertical="center"/>
    </xf>
    <xf numFmtId="3" fontId="94" fillId="54" borderId="24" xfId="0" applyNumberFormat="1" applyFont="1" applyFill="1" applyBorder="1" applyAlignment="1">
      <alignment horizontal="center" vertical="center"/>
    </xf>
    <xf numFmtId="3" fontId="94" fillId="54" borderId="27" xfId="0" applyNumberFormat="1" applyFont="1" applyFill="1" applyBorder="1" applyAlignment="1">
      <alignment horizontal="center" vertical="center"/>
    </xf>
    <xf numFmtId="3" fontId="23" fillId="57" borderId="50" xfId="0" applyNumberFormat="1" applyFont="1" applyFill="1" applyBorder="1" applyAlignment="1">
      <alignment horizontal="center" vertical="center"/>
    </xf>
    <xf numFmtId="3" fontId="23" fillId="57" borderId="108" xfId="0" applyNumberFormat="1" applyFont="1" applyFill="1" applyBorder="1" applyAlignment="1">
      <alignment horizontal="center" vertical="center" wrapText="1"/>
    </xf>
    <xf numFmtId="3" fontId="100" fillId="57" borderId="50" xfId="0" applyNumberFormat="1" applyFont="1" applyFill="1" applyBorder="1" applyAlignment="1">
      <alignment horizontal="center" vertical="center"/>
    </xf>
    <xf numFmtId="3" fontId="11" fillId="53" borderId="33" xfId="0" applyNumberFormat="1" applyFont="1" applyFill="1" applyBorder="1" applyAlignment="1">
      <alignment horizontal="center" vertical="center" wrapText="1"/>
    </xf>
    <xf numFmtId="3" fontId="21" fillId="55" borderId="72" xfId="0" applyNumberFormat="1" applyFont="1" applyFill="1" applyBorder="1" applyAlignment="1">
      <alignment horizontal="center" vertical="center"/>
    </xf>
    <xf numFmtId="3" fontId="21" fillId="55" borderId="72" xfId="0" applyNumberFormat="1" applyFont="1" applyFill="1" applyBorder="1" applyAlignment="1">
      <alignment horizontal="center" vertical="center" wrapText="1"/>
    </xf>
    <xf numFmtId="3" fontId="23" fillId="57" borderId="114" xfId="0" applyNumberFormat="1" applyFont="1" applyFill="1" applyBorder="1" applyAlignment="1">
      <alignment horizontal="center" vertical="center" wrapText="1"/>
    </xf>
    <xf numFmtId="3" fontId="10" fillId="57" borderId="84" xfId="0" applyNumberFormat="1" applyFont="1" applyFill="1" applyBorder="1" applyAlignment="1">
      <alignment horizontal="center" vertical="center" wrapText="1"/>
    </xf>
    <xf numFmtId="3" fontId="10" fillId="57" borderId="18" xfId="0" applyNumberFormat="1" applyFont="1" applyFill="1" applyBorder="1" applyAlignment="1">
      <alignment horizontal="center" vertical="center" wrapText="1"/>
    </xf>
    <xf numFmtId="3" fontId="13" fillId="55" borderId="106" xfId="0" applyNumberFormat="1" applyFont="1" applyFill="1" applyBorder="1" applyAlignment="1">
      <alignment horizontal="center" vertical="center"/>
    </xf>
    <xf numFmtId="3" fontId="13" fillId="55" borderId="24" xfId="0" applyNumberFormat="1" applyFont="1" applyFill="1" applyBorder="1" applyAlignment="1">
      <alignment horizontal="center" vertical="center"/>
    </xf>
    <xf numFmtId="3" fontId="13" fillId="55" borderId="27" xfId="0" applyNumberFormat="1" applyFont="1" applyFill="1" applyBorder="1" applyAlignment="1">
      <alignment horizontal="center" vertical="center"/>
    </xf>
    <xf numFmtId="3" fontId="13" fillId="55" borderId="23" xfId="0" applyNumberFormat="1" applyFont="1" applyFill="1" applyBorder="1" applyAlignment="1">
      <alignment horizontal="center" vertical="center"/>
    </xf>
    <xf numFmtId="3" fontId="13" fillId="55" borderId="33" xfId="0" applyNumberFormat="1" applyFont="1" applyFill="1" applyBorder="1" applyAlignment="1">
      <alignment horizontal="center" vertical="center"/>
    </xf>
    <xf numFmtId="3" fontId="98" fillId="54" borderId="68" xfId="0" applyNumberFormat="1" applyFont="1" applyFill="1" applyBorder="1" applyAlignment="1">
      <alignment horizontal="center" vertical="center" wrapText="1"/>
    </xf>
    <xf numFmtId="3" fontId="98" fillId="54" borderId="15" xfId="0" applyNumberFormat="1" applyFont="1" applyFill="1" applyBorder="1" applyAlignment="1">
      <alignment horizontal="center" vertical="center" wrapText="1"/>
    </xf>
    <xf numFmtId="3" fontId="98" fillId="54" borderId="33" xfId="0" applyNumberFormat="1" applyFont="1" applyFill="1" applyBorder="1" applyAlignment="1">
      <alignment horizontal="center" vertical="center" wrapText="1"/>
    </xf>
    <xf numFmtId="3" fontId="98" fillId="54" borderId="0" xfId="0" applyNumberFormat="1" applyFont="1" applyFill="1" applyBorder="1" applyAlignment="1">
      <alignment horizontal="center" vertical="center" wrapText="1"/>
    </xf>
    <xf numFmtId="3" fontId="98" fillId="54" borderId="88" xfId="0" applyNumberFormat="1" applyFont="1" applyFill="1" applyBorder="1" applyAlignment="1">
      <alignment horizontal="center" vertical="center" wrapText="1"/>
    </xf>
    <xf numFmtId="3" fontId="13" fillId="55" borderId="26" xfId="0" applyNumberFormat="1" applyFont="1" applyFill="1" applyBorder="1" applyAlignment="1">
      <alignment horizontal="center" vertical="center"/>
    </xf>
    <xf numFmtId="3" fontId="104" fillId="54" borderId="112" xfId="0" applyNumberFormat="1" applyFont="1" applyFill="1" applyBorder="1" applyAlignment="1">
      <alignment horizontal="center" vertical="center" wrapText="1"/>
    </xf>
    <xf numFmtId="3" fontId="104" fillId="54" borderId="24" xfId="0" applyNumberFormat="1" applyFont="1" applyFill="1" applyBorder="1" applyAlignment="1">
      <alignment horizontal="center" vertical="center" wrapText="1"/>
    </xf>
    <xf numFmtId="3" fontId="104" fillId="54" borderId="25" xfId="0" applyNumberFormat="1" applyFont="1" applyFill="1" applyBorder="1" applyAlignment="1">
      <alignment horizontal="center" vertical="center" wrapText="1"/>
    </xf>
    <xf numFmtId="3" fontId="9" fillId="57" borderId="113" xfId="0" applyNumberFormat="1" applyFont="1" applyFill="1" applyBorder="1" applyAlignment="1">
      <alignment horizontal="center" vertical="center"/>
    </xf>
    <xf numFmtId="3" fontId="9" fillId="57" borderId="59" xfId="0" applyNumberFormat="1" applyFont="1" applyFill="1" applyBorder="1" applyAlignment="1">
      <alignment horizontal="center" vertical="center"/>
    </xf>
    <xf numFmtId="3" fontId="9" fillId="57" borderId="113" xfId="0" applyNumberFormat="1" applyFont="1" applyFill="1" applyBorder="1" applyAlignment="1">
      <alignment horizontal="center" vertical="center" wrapText="1"/>
    </xf>
    <xf numFmtId="3" fontId="9" fillId="57" borderId="59" xfId="0" applyNumberFormat="1" applyFont="1" applyFill="1" applyBorder="1" applyAlignment="1">
      <alignment horizontal="center" vertical="center" wrapText="1"/>
    </xf>
    <xf numFmtId="3" fontId="9" fillId="57" borderId="41" xfId="0" applyNumberFormat="1" applyFont="1" applyFill="1" applyBorder="1" applyAlignment="1">
      <alignment horizontal="center" vertical="center" wrapText="1"/>
    </xf>
    <xf numFmtId="3" fontId="9" fillId="57" borderId="16" xfId="0" applyNumberFormat="1" applyFont="1" applyFill="1" applyBorder="1" applyAlignment="1">
      <alignment horizontal="center" vertical="center" wrapText="1"/>
    </xf>
    <xf numFmtId="3" fontId="9" fillId="57" borderId="17" xfId="0" applyNumberFormat="1" applyFont="1" applyFill="1" applyBorder="1" applyAlignment="1">
      <alignment horizontal="center" vertical="center" wrapText="1"/>
    </xf>
    <xf numFmtId="3" fontId="16" fillId="57" borderId="109" xfId="0" applyNumberFormat="1" applyFont="1" applyFill="1" applyBorder="1" applyAlignment="1">
      <alignment horizontal="center" vertical="center" wrapText="1"/>
    </xf>
    <xf numFmtId="3" fontId="16" fillId="57" borderId="70" xfId="0" applyNumberFormat="1" applyFont="1" applyFill="1" applyBorder="1" applyAlignment="1">
      <alignment horizontal="center" vertical="center" wrapText="1"/>
    </xf>
    <xf numFmtId="3" fontId="9" fillId="57" borderId="50" xfId="0" applyNumberFormat="1" applyFont="1" applyFill="1" applyBorder="1" applyAlignment="1">
      <alignment horizontal="center" vertical="center" wrapText="1"/>
    </xf>
    <xf numFmtId="3" fontId="9" fillId="57" borderId="89" xfId="0" applyNumberFormat="1" applyFont="1" applyFill="1" applyBorder="1" applyAlignment="1">
      <alignment horizontal="center" vertical="center" wrapText="1"/>
    </xf>
    <xf numFmtId="3" fontId="9" fillId="57" borderId="49" xfId="0" applyNumberFormat="1" applyFont="1" applyFill="1" applyBorder="1" applyAlignment="1">
      <alignment horizontal="center" vertical="center" wrapText="1"/>
    </xf>
    <xf numFmtId="3" fontId="9" fillId="57" borderId="60" xfId="0" applyNumberFormat="1" applyFont="1" applyFill="1" applyBorder="1" applyAlignment="1">
      <alignment horizontal="center" vertical="center" wrapText="1"/>
    </xf>
    <xf numFmtId="3" fontId="9" fillId="53" borderId="65" xfId="0" applyNumberFormat="1" applyFont="1" applyFill="1" applyBorder="1" applyAlignment="1">
      <alignment horizontal="center" vertical="center" wrapText="1"/>
    </xf>
    <xf numFmtId="3" fontId="9" fillId="53" borderId="21" xfId="0" applyNumberFormat="1" applyFont="1" applyFill="1" applyBorder="1" applyAlignment="1">
      <alignment horizontal="center" vertical="center" wrapText="1"/>
    </xf>
    <xf numFmtId="3" fontId="9" fillId="53" borderId="39" xfId="0" applyNumberFormat="1" applyFont="1" applyFill="1" applyBorder="1" applyAlignment="1">
      <alignment horizontal="center" vertical="center" wrapText="1"/>
    </xf>
    <xf numFmtId="3" fontId="9" fillId="57" borderId="114" xfId="0" applyNumberFormat="1" applyFont="1" applyFill="1" applyBorder="1" applyAlignment="1">
      <alignment horizontal="center" vertical="center" wrapText="1"/>
    </xf>
    <xf numFmtId="3" fontId="9" fillId="57" borderId="108" xfId="0" applyNumberFormat="1" applyFont="1" applyFill="1" applyBorder="1" applyAlignment="1">
      <alignment horizontal="center" vertical="center" wrapText="1"/>
    </xf>
    <xf numFmtId="3" fontId="9" fillId="53" borderId="63" xfId="0" applyNumberFormat="1" applyFont="1" applyFill="1" applyBorder="1" applyAlignment="1">
      <alignment horizontal="center" vertical="center" wrapText="1"/>
    </xf>
    <xf numFmtId="3" fontId="9" fillId="53" borderId="20" xfId="0" applyNumberFormat="1" applyFont="1" applyFill="1" applyBorder="1" applyAlignment="1">
      <alignment horizontal="center" vertical="center" wrapText="1"/>
    </xf>
    <xf numFmtId="3" fontId="9" fillId="53" borderId="37" xfId="0" applyNumberFormat="1" applyFont="1" applyFill="1" applyBorder="1" applyAlignment="1">
      <alignment horizontal="center" vertical="center" wrapText="1"/>
    </xf>
    <xf numFmtId="3" fontId="9" fillId="57" borderId="50" xfId="0" applyNumberFormat="1" applyFont="1" applyFill="1" applyBorder="1" applyAlignment="1">
      <alignment horizontal="center" vertical="center"/>
    </xf>
    <xf numFmtId="3" fontId="9" fillId="57" borderId="23" xfId="0" applyNumberFormat="1" applyFont="1" applyFill="1" applyBorder="1" applyAlignment="1">
      <alignment horizontal="center" vertical="center" wrapText="1"/>
    </xf>
    <xf numFmtId="3" fontId="9" fillId="57" borderId="24" xfId="0" applyNumberFormat="1" applyFont="1" applyFill="1" applyBorder="1" applyAlignment="1">
      <alignment horizontal="center" vertical="center" wrapText="1"/>
    </xf>
    <xf numFmtId="3" fontId="9" fillId="57" borderId="27" xfId="0" applyNumberFormat="1" applyFont="1" applyFill="1" applyBorder="1" applyAlignment="1">
      <alignment horizontal="center" vertical="center" wrapText="1"/>
    </xf>
  </cellXfs>
  <cellStyles count="94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Emphasis 1" xfId="27"/>
    <cellStyle name="Emphasis 2" xfId="28"/>
    <cellStyle name="Emphasis 3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Check Cell" xfId="36"/>
    <cellStyle name="Input" xfId="37"/>
    <cellStyle name="Linked Cell" xfId="38"/>
    <cellStyle name="Neutral" xfId="39"/>
    <cellStyle name="Normal 2" xfId="40"/>
    <cellStyle name="Normální" xfId="0" builtinId="0"/>
    <cellStyle name="Normální 2" xfId="41"/>
    <cellStyle name="Normální 2 2" xfId="42"/>
    <cellStyle name="Normální 3" xfId="43"/>
    <cellStyle name="Normální 4" xfId="44"/>
    <cellStyle name="Normální 5" xfId="45"/>
    <cellStyle name="Note" xfId="46"/>
    <cellStyle name="Output" xfId="47"/>
    <cellStyle name="SAPBEXaggData" xfId="48"/>
    <cellStyle name="SAPBEXaggDataEmph" xfId="49"/>
    <cellStyle name="SAPBEXaggItem" xfId="50"/>
    <cellStyle name="SAPBEXaggItemX" xfId="51"/>
    <cellStyle name="SAPBEXexcBad7" xfId="52"/>
    <cellStyle name="SAPBEXexcBad8" xfId="53"/>
    <cellStyle name="SAPBEXexcBad9" xfId="54"/>
    <cellStyle name="SAPBEXexcCritical4" xfId="55"/>
    <cellStyle name="SAPBEXexcCritical5" xfId="56"/>
    <cellStyle name="SAPBEXexcCritical6" xfId="57"/>
    <cellStyle name="SAPBEXexcGood1" xfId="58"/>
    <cellStyle name="SAPBEXexcGood2" xfId="59"/>
    <cellStyle name="SAPBEXexcGood3" xfId="60"/>
    <cellStyle name="SAPBEXfilterDrill" xfId="61"/>
    <cellStyle name="SAPBEXFilterInfo1" xfId="62"/>
    <cellStyle name="SAPBEXFilterInfo1 2" xfId="63"/>
    <cellStyle name="SAPBEXFilterInfo2" xfId="64"/>
    <cellStyle name="SAPBEXFilterInfoHlavicka" xfId="65"/>
    <cellStyle name="SAPBEXfilterItem" xfId="66"/>
    <cellStyle name="SAPBEXfilterText" xfId="67"/>
    <cellStyle name="SAPBEXformats" xfId="68"/>
    <cellStyle name="SAPBEXheaderItem" xfId="69"/>
    <cellStyle name="SAPBEXheaderText" xfId="70"/>
    <cellStyle name="SAPBEXHLevel0" xfId="71"/>
    <cellStyle name="SAPBEXHLevel0X" xfId="72"/>
    <cellStyle name="SAPBEXHLevel1" xfId="73"/>
    <cellStyle name="SAPBEXHLevel1X" xfId="74"/>
    <cellStyle name="SAPBEXHLevel2" xfId="75"/>
    <cellStyle name="SAPBEXHLevel2X" xfId="76"/>
    <cellStyle name="SAPBEXHLevel3" xfId="77"/>
    <cellStyle name="SAPBEXHLevel3X" xfId="78"/>
    <cellStyle name="SAPBEXchaText" xfId="79"/>
    <cellStyle name="SAPBEXinputData" xfId="80"/>
    <cellStyle name="SAPBEXItemHeader" xfId="81"/>
    <cellStyle name="SAPBEXresData" xfId="82"/>
    <cellStyle name="SAPBEXresDataEmph" xfId="83"/>
    <cellStyle name="SAPBEXresItem" xfId="84"/>
    <cellStyle name="SAPBEXresItemX" xfId="85"/>
    <cellStyle name="SAPBEXstdData" xfId="86"/>
    <cellStyle name="SAPBEXstdDataEmph" xfId="87"/>
    <cellStyle name="SAPBEXstdItem" xfId="88"/>
    <cellStyle name="SAPBEXstdItemX" xfId="89"/>
    <cellStyle name="SAPBEXtitle" xfId="90"/>
    <cellStyle name="SAPBEXunassignedItem" xfId="91"/>
    <cellStyle name="SAPBEXundefined" xfId="92"/>
    <cellStyle name="Sheet Title" xfId="9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– klasické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HN70"/>
  <sheetViews>
    <sheetView zoomScale="90" zoomScaleNormal="90" workbookViewId="0">
      <pane xSplit="3" ySplit="5" topLeftCell="GQ27" activePane="bottomRight" state="frozen"/>
      <selection activeCell="GF21" sqref="GF21"/>
      <selection pane="topRight" activeCell="GF21" sqref="GF21"/>
      <selection pane="bottomLeft" activeCell="GF21" sqref="GF21"/>
      <selection pane="bottomRight" activeCell="GF21" sqref="GF21"/>
    </sheetView>
  </sheetViews>
  <sheetFormatPr defaultColWidth="11.42578125" defaultRowHeight="12.75" x14ac:dyDescent="0.2"/>
  <cols>
    <col min="1" max="1" width="10.7109375" style="9" customWidth="1"/>
    <col min="2" max="2" width="11.7109375" style="9" customWidth="1"/>
    <col min="3" max="3" width="56.5703125" style="18" hidden="1" customWidth="1"/>
    <col min="4" max="4" width="3.7109375" style="18" hidden="1" customWidth="1"/>
    <col min="5" max="5" width="21" style="9" hidden="1" customWidth="1"/>
    <col min="6" max="7" width="18.28515625" style="9" hidden="1" customWidth="1"/>
    <col min="8" max="8" width="14" style="9" hidden="1" customWidth="1"/>
    <col min="9" max="9" width="13.7109375" style="9" hidden="1" customWidth="1"/>
    <col min="10" max="10" width="12.7109375" style="9" hidden="1" customWidth="1"/>
    <col min="11" max="11" width="14.140625" style="9" hidden="1" customWidth="1"/>
    <col min="12" max="12" width="18.28515625" style="9" hidden="1" customWidth="1"/>
    <col min="13" max="14" width="19.28515625" style="9" hidden="1" customWidth="1"/>
    <col min="15" max="15" width="13.85546875" style="9" hidden="1" customWidth="1"/>
    <col min="16" max="16" width="9.28515625" style="9" hidden="1" customWidth="1"/>
    <col min="17" max="17" width="9.28515625" style="11" hidden="1" customWidth="1"/>
    <col min="18" max="18" width="20.7109375" style="9" hidden="1" customWidth="1"/>
    <col min="19" max="20" width="19.28515625" style="9" hidden="1" customWidth="1"/>
    <col min="21" max="21" width="13" style="9" hidden="1" customWidth="1"/>
    <col min="22" max="22" width="9.2851562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9.140625" style="9" hidden="1" customWidth="1"/>
    <col min="28" max="28" width="16.7109375" style="9" hidden="1" customWidth="1"/>
    <col min="29" max="29" width="20.28515625" style="9" hidden="1" customWidth="1"/>
    <col min="30" max="30" width="10.85546875" style="9" hidden="1" customWidth="1"/>
    <col min="31" max="31" width="9.7109375" style="9" hidden="1" customWidth="1"/>
    <col min="32" max="32" width="9.28515625" style="9" hidden="1" customWidth="1"/>
    <col min="33" max="33" width="9.7109375" style="9" hidden="1" customWidth="1"/>
    <col min="34" max="34" width="18.28515625" style="9" hidden="1" customWidth="1"/>
    <col min="35" max="35" width="16.140625" style="9" hidden="1" customWidth="1"/>
    <col min="36" max="36" width="17.7109375" style="9" hidden="1" customWidth="1"/>
    <col min="37" max="37" width="13.140625" style="9" hidden="1" customWidth="1"/>
    <col min="38" max="38" width="9.28515625" style="9" hidden="1" customWidth="1"/>
    <col min="39" max="39" width="11.85546875" style="11" hidden="1" customWidth="1"/>
    <col min="40" max="40" width="17.85546875" style="9" hidden="1" customWidth="1"/>
    <col min="41" max="41" width="16.7109375" style="9" hidden="1" customWidth="1"/>
    <col min="42" max="42" width="17.7109375" style="9" hidden="1" customWidth="1"/>
    <col min="43" max="43" width="12.7109375" style="9" hidden="1" customWidth="1"/>
    <col min="44" max="44" width="9.28515625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49" width="18.140625" style="9" hidden="1" customWidth="1"/>
    <col min="50" max="50" width="14.7109375" style="9" hidden="1" customWidth="1"/>
    <col min="51" max="51" width="17" style="9" hidden="1" customWidth="1"/>
    <col min="52" max="52" width="13" style="9" hidden="1" customWidth="1"/>
    <col min="53" max="55" width="9.28515625" style="9" hidden="1" customWidth="1"/>
    <col min="56" max="56" width="17.7109375" style="9" hidden="1" customWidth="1"/>
    <col min="57" max="57" width="16.140625" style="9" hidden="1" customWidth="1"/>
    <col min="58" max="58" width="17.28515625" style="9" hidden="1" customWidth="1"/>
    <col min="59" max="59" width="12.7109375" style="9" hidden="1" customWidth="1"/>
    <col min="60" max="60" width="11.42578125" style="9" hidden="1" customWidth="1"/>
    <col min="61" max="61" width="11.42578125" style="11" hidden="1" customWidth="1"/>
    <col min="62" max="62" width="18.42578125" style="9" hidden="1" customWidth="1"/>
    <col min="63" max="63" width="17.42578125" style="9" hidden="1" customWidth="1"/>
    <col min="64" max="64" width="18.710937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9.42578125" style="9" hidden="1" customWidth="1"/>
    <col min="72" max="72" width="16.85546875" style="9" hidden="1" customWidth="1"/>
    <col min="73" max="73" width="18.140625" style="9" hidden="1" customWidth="1"/>
    <col min="74" max="74" width="12.7109375" style="9" hidden="1" customWidth="1"/>
    <col min="75" max="76" width="11.42578125" style="9" hidden="1" customWidth="1"/>
    <col min="77" max="77" width="10.140625" style="9" hidden="1" customWidth="1"/>
    <col min="78" max="78" width="18.140625" style="9" hidden="1" customWidth="1"/>
    <col min="79" max="79" width="16" style="9" hidden="1" customWidth="1"/>
    <col min="80" max="80" width="17.28515625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7.140625" style="9" hidden="1" customWidth="1"/>
    <col min="85" max="85" width="15.140625" style="9" hidden="1" customWidth="1"/>
    <col min="86" max="86" width="17.710937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6.85546875" style="9" hidden="1" customWidth="1"/>
    <col min="94" max="94" width="16.28515625" style="9" hidden="1" customWidth="1"/>
    <col min="95" max="95" width="19.7109375" style="9" hidden="1" customWidth="1"/>
    <col min="96" max="98" width="11.42578125" style="9" hidden="1" customWidth="1"/>
    <col min="99" max="99" width="10.28515625" style="9" hidden="1" customWidth="1"/>
    <col min="100" max="101" width="16.85546875" style="9" hidden="1" customWidth="1"/>
    <col min="102" max="102" width="18.28515625" style="9" hidden="1" customWidth="1"/>
    <col min="103" max="103" width="13.140625" style="9" hidden="1" customWidth="1"/>
    <col min="104" max="104" width="11.42578125" style="9" hidden="1" customWidth="1"/>
    <col min="105" max="105" width="10.28515625" style="9" hidden="1" customWidth="1"/>
    <col min="106" max="106" width="17.140625" style="9" hidden="1" customWidth="1"/>
    <col min="107" max="107" width="15.140625" style="9" hidden="1" customWidth="1"/>
    <col min="108" max="108" width="16.8554687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9.140625" style="9" hidden="1" customWidth="1"/>
    <col min="116" max="116" width="19.42578125" style="9" hidden="1" customWidth="1"/>
    <col min="117" max="117" width="21.42578125" style="9" hidden="1" customWidth="1"/>
    <col min="118" max="118" width="13.140625" style="9" hidden="1" customWidth="1"/>
    <col min="119" max="121" width="11.42578125" style="9" hidden="1" customWidth="1"/>
    <col min="122" max="122" width="19.85546875" style="9" hidden="1" customWidth="1"/>
    <col min="123" max="123" width="16.7109375" style="9" hidden="1" customWidth="1"/>
    <col min="124" max="124" width="17.85546875" style="9" hidden="1" customWidth="1"/>
    <col min="125" max="125" width="13.140625" style="9" hidden="1" customWidth="1"/>
    <col min="126" max="127" width="11.42578125" style="9" hidden="1" customWidth="1"/>
    <col min="128" max="128" width="16.85546875" style="9" hidden="1" customWidth="1"/>
    <col min="129" max="129" width="15.140625" style="9" hidden="1" customWidth="1"/>
    <col min="130" max="130" width="17.7109375" style="9" hidden="1" customWidth="1"/>
    <col min="131" max="131" width="12.85546875" style="9" hidden="1" customWidth="1"/>
    <col min="132" max="135" width="11.42578125" style="9" hidden="1" customWidth="1"/>
    <col min="136" max="136" width="3.140625" style="9" hidden="1" customWidth="1"/>
    <col min="137" max="137" width="16.85546875" style="9" hidden="1" customWidth="1"/>
    <col min="138" max="138" width="15.140625" style="9" hidden="1" customWidth="1"/>
    <col min="139" max="139" width="21.7109375" style="9" hidden="1" customWidth="1"/>
    <col min="140" max="140" width="13.28515625" style="9" hidden="1" customWidth="1"/>
    <col min="141" max="142" width="11.42578125" style="9" hidden="1" customWidth="1"/>
    <col min="143" max="143" width="10.42578125" style="9" hidden="1" customWidth="1"/>
    <col min="144" max="144" width="17.28515625" style="9" hidden="1" customWidth="1"/>
    <col min="145" max="145" width="16.28515625" style="9" hidden="1" customWidth="1"/>
    <col min="146" max="146" width="16.85546875" style="9" hidden="1" customWidth="1"/>
    <col min="147" max="147" width="13.7109375" style="9" hidden="1" customWidth="1"/>
    <col min="148" max="149" width="11.42578125" style="9" hidden="1" customWidth="1"/>
    <col min="150" max="150" width="17.42578125" style="9" hidden="1" customWidth="1"/>
    <col min="151" max="151" width="15.42578125" style="9" hidden="1" customWidth="1"/>
    <col min="152" max="152" width="18.85546875" style="9" hidden="1" customWidth="1"/>
    <col min="153" max="153" width="13" style="9" hidden="1" customWidth="1"/>
    <col min="154" max="157" width="11.42578125" style="9" hidden="1" customWidth="1"/>
    <col min="158" max="158" width="3" style="9" hidden="1" customWidth="1"/>
    <col min="159" max="159" width="17.28515625" style="9" hidden="1" customWidth="1"/>
    <col min="160" max="160" width="15.7109375" style="9" hidden="1" customWidth="1"/>
    <col min="161" max="161" width="17.7109375" style="9" hidden="1" customWidth="1"/>
    <col min="162" max="162" width="13.28515625" style="9" hidden="1" customWidth="1"/>
    <col min="163" max="164" width="11.42578125" style="9" hidden="1" customWidth="1"/>
    <col min="165" max="165" width="10.140625" style="9" hidden="1" customWidth="1"/>
    <col min="166" max="168" width="17.85546875" style="9" hidden="1" customWidth="1"/>
    <col min="169" max="169" width="13.85546875" style="9" hidden="1" customWidth="1"/>
    <col min="170" max="170" width="10.85546875" style="9" hidden="1" customWidth="1"/>
    <col min="171" max="171" width="11.42578125" style="9" hidden="1" customWidth="1"/>
    <col min="172" max="174" width="17.28515625" style="9" hidden="1" customWidth="1"/>
    <col min="175" max="175" width="12.7109375" style="9" hidden="1" customWidth="1"/>
    <col min="176" max="179" width="11.42578125" style="9" hidden="1" customWidth="1"/>
    <col min="180" max="180" width="2.7109375" style="9" customWidth="1"/>
    <col min="181" max="183" width="18.42578125" style="9" customWidth="1"/>
    <col min="184" max="184" width="12.85546875" style="9" customWidth="1"/>
    <col min="185" max="186" width="11.42578125" style="9" customWidth="1"/>
    <col min="187" max="187" width="10.42578125" style="9" customWidth="1"/>
    <col min="188" max="190" width="18.5703125" style="9" customWidth="1"/>
    <col min="191" max="191" width="15" style="9" customWidth="1"/>
    <col min="192" max="192" width="11.140625" style="9" customWidth="1"/>
    <col min="193" max="193" width="9.140625" style="9" customWidth="1"/>
    <col min="194" max="194" width="17.42578125" style="9" customWidth="1"/>
    <col min="195" max="195" width="17" style="9" customWidth="1"/>
    <col min="196" max="196" width="17.140625" style="9" customWidth="1"/>
    <col min="197" max="197" width="12.7109375" style="9" customWidth="1"/>
    <col min="198" max="201" width="9.140625" style="9" customWidth="1"/>
    <col min="202" max="204" width="18.42578125" style="9" customWidth="1"/>
    <col min="205" max="205" width="12.85546875" style="9" customWidth="1"/>
    <col min="206" max="207" width="11.42578125" style="9" customWidth="1"/>
    <col min="208" max="208" width="10.42578125" style="9" customWidth="1"/>
    <col min="209" max="211" width="18.5703125" style="9" customWidth="1"/>
    <col min="212" max="212" width="15" style="9" customWidth="1"/>
    <col min="213" max="213" width="11.140625" style="9" customWidth="1"/>
    <col min="214" max="214" width="9.140625" style="9" customWidth="1"/>
    <col min="215" max="215" width="17.42578125" style="9" customWidth="1"/>
    <col min="216" max="216" width="17" style="9" customWidth="1"/>
    <col min="217" max="217" width="17.140625" style="9" customWidth="1"/>
    <col min="218" max="218" width="12.7109375" style="9" customWidth="1"/>
    <col min="219" max="219" width="12.85546875" style="9" customWidth="1"/>
    <col min="220" max="222" width="9.140625" style="9" customWidth="1"/>
    <col min="223" max="16384" width="11.42578125" style="9"/>
  </cols>
  <sheetData>
    <row r="1" spans="1:222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</row>
    <row r="2" spans="1:222" s="23" customFormat="1" ht="26.25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</row>
    <row r="3" spans="1:222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879" t="s">
        <v>1</v>
      </c>
      <c r="EP3" s="880"/>
      <c r="EQ3" s="874" t="s">
        <v>137</v>
      </c>
      <c r="ER3" s="874" t="s">
        <v>189</v>
      </c>
      <c r="ES3" s="885" t="s">
        <v>138</v>
      </c>
      <c r="ET3" s="876" t="s">
        <v>187</v>
      </c>
      <c r="EU3" s="879" t="s">
        <v>1</v>
      </c>
      <c r="EV3" s="880"/>
      <c r="EW3" s="874" t="s">
        <v>137</v>
      </c>
      <c r="EX3" s="874" t="s">
        <v>189</v>
      </c>
      <c r="EY3" s="885" t="s">
        <v>138</v>
      </c>
      <c r="EZ3" s="891" t="s">
        <v>159</v>
      </c>
      <c r="FA3" s="888" t="s">
        <v>160</v>
      </c>
      <c r="FB3" s="9"/>
      <c r="FC3" s="876" t="s">
        <v>187</v>
      </c>
      <c r="FD3" s="879" t="s">
        <v>1</v>
      </c>
      <c r="FE3" s="880"/>
      <c r="FF3" s="874" t="s">
        <v>137</v>
      </c>
      <c r="FG3" s="874" t="s">
        <v>189</v>
      </c>
      <c r="FH3" s="885" t="s">
        <v>138</v>
      </c>
      <c r="FI3" s="881" t="s">
        <v>161</v>
      </c>
      <c r="FJ3" s="876" t="s">
        <v>187</v>
      </c>
      <c r="FK3" s="879" t="s">
        <v>1</v>
      </c>
      <c r="FL3" s="880"/>
      <c r="FM3" s="874" t="s">
        <v>137</v>
      </c>
      <c r="FN3" s="874" t="s">
        <v>189</v>
      </c>
      <c r="FO3" s="885" t="s">
        <v>138</v>
      </c>
      <c r="FP3" s="876" t="s">
        <v>187</v>
      </c>
      <c r="FQ3" s="879" t="s">
        <v>1</v>
      </c>
      <c r="FR3" s="880"/>
      <c r="FS3" s="874" t="s">
        <v>137</v>
      </c>
      <c r="FT3" s="874" t="s">
        <v>189</v>
      </c>
      <c r="FU3" s="885" t="s">
        <v>138</v>
      </c>
      <c r="FV3" s="891" t="s">
        <v>162</v>
      </c>
      <c r="FW3" s="888" t="s">
        <v>163</v>
      </c>
      <c r="FX3" s="9"/>
      <c r="FY3" s="876" t="s">
        <v>187</v>
      </c>
      <c r="FZ3" s="879" t="s">
        <v>1</v>
      </c>
      <c r="GA3" s="880"/>
      <c r="GB3" s="874" t="s">
        <v>137</v>
      </c>
      <c r="GC3" s="874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836" t="s">
        <v>187</v>
      </c>
      <c r="GU3" s="839" t="s">
        <v>1</v>
      </c>
      <c r="GV3" s="840"/>
      <c r="GW3" s="834" t="s">
        <v>137</v>
      </c>
      <c r="GX3" s="834" t="s">
        <v>189</v>
      </c>
      <c r="GY3" s="854" t="s">
        <v>138</v>
      </c>
      <c r="GZ3" s="860" t="s">
        <v>229</v>
      </c>
      <c r="HA3" s="836" t="s">
        <v>187</v>
      </c>
      <c r="HB3" s="839" t="s">
        <v>1</v>
      </c>
      <c r="HC3" s="840"/>
      <c r="HD3" s="834" t="s">
        <v>137</v>
      </c>
      <c r="HE3" s="834" t="s">
        <v>189</v>
      </c>
      <c r="HF3" s="854" t="s">
        <v>138</v>
      </c>
      <c r="HG3" s="836" t="s">
        <v>187</v>
      </c>
      <c r="HH3" s="839" t="s">
        <v>1</v>
      </c>
      <c r="HI3" s="840"/>
      <c r="HJ3" s="834" t="s">
        <v>137</v>
      </c>
      <c r="HK3" s="834" t="s">
        <v>189</v>
      </c>
      <c r="HL3" s="854" t="s">
        <v>138</v>
      </c>
      <c r="HM3" s="857" t="s">
        <v>230</v>
      </c>
      <c r="HN3" s="863" t="s">
        <v>231</v>
      </c>
    </row>
    <row r="4" spans="1:222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872" t="s">
        <v>188</v>
      </c>
      <c r="EP4" s="874" t="s">
        <v>136</v>
      </c>
      <c r="EQ4" s="884"/>
      <c r="ER4" s="884"/>
      <c r="ES4" s="886"/>
      <c r="ET4" s="877"/>
      <c r="EU4" s="872" t="s">
        <v>188</v>
      </c>
      <c r="EV4" s="874" t="s">
        <v>136</v>
      </c>
      <c r="EW4" s="884"/>
      <c r="EX4" s="884"/>
      <c r="EY4" s="886"/>
      <c r="EZ4" s="892"/>
      <c r="FA4" s="889"/>
      <c r="FB4" s="9"/>
      <c r="FC4" s="877"/>
      <c r="FD4" s="872" t="s">
        <v>188</v>
      </c>
      <c r="FE4" s="874" t="s">
        <v>136</v>
      </c>
      <c r="FF4" s="884"/>
      <c r="FG4" s="884"/>
      <c r="FH4" s="886"/>
      <c r="FI4" s="882"/>
      <c r="FJ4" s="877"/>
      <c r="FK4" s="872" t="s">
        <v>188</v>
      </c>
      <c r="FL4" s="874" t="s">
        <v>136</v>
      </c>
      <c r="FM4" s="884"/>
      <c r="FN4" s="884"/>
      <c r="FO4" s="886"/>
      <c r="FP4" s="877"/>
      <c r="FQ4" s="872" t="s">
        <v>188</v>
      </c>
      <c r="FR4" s="874" t="s">
        <v>136</v>
      </c>
      <c r="FS4" s="884"/>
      <c r="FT4" s="884"/>
      <c r="FU4" s="886"/>
      <c r="FV4" s="892"/>
      <c r="FW4" s="889"/>
      <c r="FX4" s="9"/>
      <c r="FY4" s="877"/>
      <c r="FZ4" s="872" t="s">
        <v>188</v>
      </c>
      <c r="GA4" s="874" t="s">
        <v>136</v>
      </c>
      <c r="GB4" s="884"/>
      <c r="GC4" s="884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837"/>
      <c r="GU4" s="832" t="s">
        <v>188</v>
      </c>
      <c r="GV4" s="834" t="s">
        <v>136</v>
      </c>
      <c r="GW4" s="841"/>
      <c r="GX4" s="841"/>
      <c r="GY4" s="855"/>
      <c r="GZ4" s="861"/>
      <c r="HA4" s="837"/>
      <c r="HB4" s="832" t="s">
        <v>188</v>
      </c>
      <c r="HC4" s="834" t="s">
        <v>136</v>
      </c>
      <c r="HD4" s="841"/>
      <c r="HE4" s="841"/>
      <c r="HF4" s="855"/>
      <c r="HG4" s="837"/>
      <c r="HH4" s="832" t="s">
        <v>188</v>
      </c>
      <c r="HI4" s="834" t="s">
        <v>136</v>
      </c>
      <c r="HJ4" s="841"/>
      <c r="HK4" s="841"/>
      <c r="HL4" s="855"/>
      <c r="HM4" s="858"/>
      <c r="HN4" s="864"/>
    </row>
    <row r="5" spans="1:222" s="12" customFormat="1" ht="14.1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873"/>
      <c r="EP5" s="875"/>
      <c r="EQ5" s="875"/>
      <c r="ER5" s="875"/>
      <c r="ES5" s="887"/>
      <c r="ET5" s="878"/>
      <c r="EU5" s="873"/>
      <c r="EV5" s="875"/>
      <c r="EW5" s="875"/>
      <c r="EX5" s="875"/>
      <c r="EY5" s="887"/>
      <c r="EZ5" s="893"/>
      <c r="FA5" s="890"/>
      <c r="FB5" s="9"/>
      <c r="FC5" s="878"/>
      <c r="FD5" s="873"/>
      <c r="FE5" s="875"/>
      <c r="FF5" s="875"/>
      <c r="FG5" s="875"/>
      <c r="FH5" s="887"/>
      <c r="FI5" s="883"/>
      <c r="FJ5" s="878"/>
      <c r="FK5" s="873"/>
      <c r="FL5" s="875"/>
      <c r="FM5" s="875"/>
      <c r="FN5" s="875"/>
      <c r="FO5" s="887"/>
      <c r="FP5" s="878"/>
      <c r="FQ5" s="873"/>
      <c r="FR5" s="875"/>
      <c r="FS5" s="875"/>
      <c r="FT5" s="875"/>
      <c r="FU5" s="887"/>
      <c r="FV5" s="893"/>
      <c r="FW5" s="890"/>
      <c r="FX5" s="9"/>
      <c r="FY5" s="878"/>
      <c r="FZ5" s="873"/>
      <c r="GA5" s="875"/>
      <c r="GB5" s="875"/>
      <c r="GC5" s="875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838"/>
      <c r="GU5" s="833"/>
      <c r="GV5" s="835"/>
      <c r="GW5" s="835"/>
      <c r="GX5" s="835"/>
      <c r="GY5" s="856"/>
      <c r="GZ5" s="862"/>
      <c r="HA5" s="838"/>
      <c r="HB5" s="833"/>
      <c r="HC5" s="835"/>
      <c r="HD5" s="835"/>
      <c r="HE5" s="835"/>
      <c r="HF5" s="856"/>
      <c r="HG5" s="838"/>
      <c r="HH5" s="833"/>
      <c r="HI5" s="835"/>
      <c r="HJ5" s="835"/>
      <c r="HK5" s="835"/>
      <c r="HL5" s="856"/>
      <c r="HM5" s="859"/>
      <c r="HN5" s="865"/>
    </row>
    <row r="6" spans="1:222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131250000</v>
      </c>
      <c r="F6" s="104">
        <v>6923000</v>
      </c>
      <c r="G6" s="104">
        <v>124327000</v>
      </c>
      <c r="H6" s="104">
        <v>420</v>
      </c>
      <c r="I6" s="104">
        <v>24668</v>
      </c>
      <c r="J6" s="105">
        <v>30</v>
      </c>
      <c r="K6" s="52">
        <v>105.49093397194662</v>
      </c>
      <c r="L6" s="103">
        <v>131250000</v>
      </c>
      <c r="M6" s="104">
        <v>6923000</v>
      </c>
      <c r="N6" s="104">
        <v>124327000</v>
      </c>
      <c r="O6" s="104">
        <v>420</v>
      </c>
      <c r="P6" s="104">
        <v>24668</v>
      </c>
      <c r="Q6" s="105">
        <v>31</v>
      </c>
      <c r="R6" s="103">
        <v>157898680</v>
      </c>
      <c r="S6" s="104">
        <v>8667412</v>
      </c>
      <c r="T6" s="104">
        <v>149231268</v>
      </c>
      <c r="U6" s="104">
        <v>365</v>
      </c>
      <c r="V6" s="104">
        <v>34071</v>
      </c>
      <c r="W6" s="105">
        <v>17</v>
      </c>
      <c r="X6" s="51">
        <v>138.11820982649587</v>
      </c>
      <c r="Y6" s="52">
        <v>106.2461020331795</v>
      </c>
      <c r="AA6" s="103">
        <v>133830280</v>
      </c>
      <c r="AB6" s="104">
        <v>7016740</v>
      </c>
      <c r="AC6" s="104">
        <v>126813540</v>
      </c>
      <c r="AD6" s="104">
        <v>420</v>
      </c>
      <c r="AE6" s="104">
        <v>25161</v>
      </c>
      <c r="AF6" s="105">
        <v>32</v>
      </c>
      <c r="AG6" s="52">
        <v>101.99854061942597</v>
      </c>
      <c r="AH6" s="103">
        <v>134570026</v>
      </c>
      <c r="AI6" s="104">
        <v>7016740</v>
      </c>
      <c r="AJ6" s="104">
        <v>127553286</v>
      </c>
      <c r="AK6" s="104">
        <v>420</v>
      </c>
      <c r="AL6" s="104">
        <v>25308</v>
      </c>
      <c r="AM6" s="105">
        <v>32</v>
      </c>
      <c r="AN6" s="103">
        <v>161172046</v>
      </c>
      <c r="AO6" s="104">
        <v>7316667</v>
      </c>
      <c r="AP6" s="104">
        <v>153855379</v>
      </c>
      <c r="AQ6" s="104">
        <v>379</v>
      </c>
      <c r="AR6" s="104">
        <v>33829</v>
      </c>
      <c r="AS6" s="105">
        <v>18</v>
      </c>
      <c r="AT6" s="51">
        <v>133.66919551130076</v>
      </c>
      <c r="AU6" s="52">
        <v>99.289718528954239</v>
      </c>
      <c r="AW6" s="103">
        <v>138141356</v>
      </c>
      <c r="AX6" s="104">
        <v>7280687</v>
      </c>
      <c r="AY6" s="104">
        <v>130860669</v>
      </c>
      <c r="AZ6" s="104">
        <v>407</v>
      </c>
      <c r="BA6" s="104">
        <v>26794</v>
      </c>
      <c r="BB6" s="105">
        <v>32</v>
      </c>
      <c r="BC6" s="52">
        <v>106.49020309208697</v>
      </c>
      <c r="BD6" s="103">
        <v>138795659</v>
      </c>
      <c r="BE6" s="104">
        <v>7280687</v>
      </c>
      <c r="BF6" s="104">
        <v>131514972</v>
      </c>
      <c r="BG6" s="104">
        <v>407</v>
      </c>
      <c r="BH6" s="104">
        <v>26928</v>
      </c>
      <c r="BI6" s="105">
        <v>33</v>
      </c>
      <c r="BJ6" s="103">
        <v>168891164</v>
      </c>
      <c r="BK6" s="104">
        <v>7544245</v>
      </c>
      <c r="BL6" s="104">
        <v>161346919</v>
      </c>
      <c r="BM6" s="104">
        <v>389</v>
      </c>
      <c r="BN6" s="104">
        <v>34564</v>
      </c>
      <c r="BO6" s="105">
        <v>19</v>
      </c>
      <c r="BP6" s="51">
        <v>128.35710041592395</v>
      </c>
      <c r="BQ6" s="52">
        <v>102.17269206893494</v>
      </c>
      <c r="BS6" s="103">
        <v>142586245</v>
      </c>
      <c r="BT6" s="104">
        <v>7799756</v>
      </c>
      <c r="BU6" s="104">
        <v>134786489</v>
      </c>
      <c r="BV6" s="104">
        <v>407</v>
      </c>
      <c r="BW6" s="104">
        <v>27598</v>
      </c>
      <c r="BX6" s="105">
        <v>33</v>
      </c>
      <c r="BY6" s="52">
        <v>103.00067179219228</v>
      </c>
      <c r="BZ6" s="103">
        <v>143709466</v>
      </c>
      <c r="CA6" s="104">
        <v>7799756</v>
      </c>
      <c r="CB6" s="104">
        <v>135909710</v>
      </c>
      <c r="CC6" s="104">
        <v>407</v>
      </c>
      <c r="CD6" s="104">
        <v>27828</v>
      </c>
      <c r="CE6" s="105">
        <v>33</v>
      </c>
      <c r="CF6" s="103">
        <v>175683603</v>
      </c>
      <c r="CG6" s="104">
        <v>7342495</v>
      </c>
      <c r="CH6" s="104">
        <v>168341108</v>
      </c>
      <c r="CI6" s="104">
        <v>391</v>
      </c>
      <c r="CJ6" s="104">
        <v>35878</v>
      </c>
      <c r="CK6" s="105">
        <v>19</v>
      </c>
      <c r="CL6" s="51">
        <v>128.92769872071295</v>
      </c>
      <c r="CM6" s="52">
        <v>103.80164332831848</v>
      </c>
      <c r="CO6" s="103">
        <v>149534369</v>
      </c>
      <c r="CP6" s="104">
        <v>8008556</v>
      </c>
      <c r="CQ6" s="104">
        <v>141525813</v>
      </c>
      <c r="CR6" s="104">
        <v>407</v>
      </c>
      <c r="CS6" s="104">
        <v>28977</v>
      </c>
      <c r="CT6" s="105">
        <v>33</v>
      </c>
      <c r="CU6" s="52">
        <v>104.99673889412276</v>
      </c>
      <c r="CV6" s="103">
        <v>154057821</v>
      </c>
      <c r="CW6" s="104">
        <v>8008556</v>
      </c>
      <c r="CX6" s="104">
        <v>146049265</v>
      </c>
      <c r="CY6" s="104">
        <v>407</v>
      </c>
      <c r="CZ6" s="104">
        <v>29904</v>
      </c>
      <c r="DA6" s="105">
        <v>36</v>
      </c>
      <c r="DB6" s="103">
        <v>187129329</v>
      </c>
      <c r="DC6" s="104">
        <v>7716673</v>
      </c>
      <c r="DD6" s="104">
        <v>179412656</v>
      </c>
      <c r="DE6" s="104">
        <v>395</v>
      </c>
      <c r="DF6" s="104">
        <v>37851</v>
      </c>
      <c r="DG6" s="105">
        <v>24</v>
      </c>
      <c r="DH6" s="51">
        <v>126.57504012841092</v>
      </c>
      <c r="DI6" s="52">
        <v>105.49919170522327</v>
      </c>
      <c r="DK6" s="103">
        <v>167646636</v>
      </c>
      <c r="DL6" s="104">
        <v>8205356</v>
      </c>
      <c r="DM6" s="104">
        <v>159441280</v>
      </c>
      <c r="DN6" s="104">
        <v>407</v>
      </c>
      <c r="DO6" s="104">
        <v>32646</v>
      </c>
      <c r="DP6" s="105">
        <v>36</v>
      </c>
      <c r="DQ6" s="52">
        <v>112.66176622838803</v>
      </c>
      <c r="DR6" s="103">
        <v>167646636</v>
      </c>
      <c r="DS6" s="104">
        <v>8205356</v>
      </c>
      <c r="DT6" s="104">
        <v>159441280</v>
      </c>
      <c r="DU6" s="104">
        <v>407</v>
      </c>
      <c r="DV6" s="104">
        <v>32646</v>
      </c>
      <c r="DW6" s="105">
        <v>37</v>
      </c>
      <c r="DX6" s="103">
        <v>204377031</v>
      </c>
      <c r="DY6" s="104">
        <v>6685995</v>
      </c>
      <c r="DZ6" s="104">
        <v>197691036</v>
      </c>
      <c r="EA6" s="104">
        <v>393.23</v>
      </c>
      <c r="EB6" s="104">
        <v>41895</v>
      </c>
      <c r="EC6" s="105">
        <v>24</v>
      </c>
      <c r="ED6" s="51">
        <v>128.33118911964712</v>
      </c>
      <c r="EE6" s="52">
        <v>110.68399778077197</v>
      </c>
      <c r="EG6" s="103">
        <v>179916713</v>
      </c>
      <c r="EH6" s="104">
        <v>8466956</v>
      </c>
      <c r="EI6" s="104">
        <v>171449757</v>
      </c>
      <c r="EJ6" s="104">
        <v>407</v>
      </c>
      <c r="EK6" s="104">
        <v>35104</v>
      </c>
      <c r="EL6" s="105">
        <v>37</v>
      </c>
      <c r="EM6" s="52">
        <v>107.52925320100472</v>
      </c>
      <c r="EN6" s="103">
        <v>179916713</v>
      </c>
      <c r="EO6" s="104">
        <v>8466956</v>
      </c>
      <c r="EP6" s="104">
        <v>171449757</v>
      </c>
      <c r="EQ6" s="104">
        <v>407</v>
      </c>
      <c r="ER6" s="104">
        <v>35104</v>
      </c>
      <c r="ES6" s="105">
        <v>37</v>
      </c>
      <c r="ET6" s="103">
        <v>223603798</v>
      </c>
      <c r="EU6" s="104">
        <v>7131924</v>
      </c>
      <c r="EV6" s="104">
        <v>216471874</v>
      </c>
      <c r="EW6" s="104">
        <v>385.75</v>
      </c>
      <c r="EX6" s="104">
        <v>46764</v>
      </c>
      <c r="EY6" s="105">
        <v>21</v>
      </c>
      <c r="EZ6" s="51">
        <v>133.21558796718321</v>
      </c>
      <c r="FA6" s="52">
        <v>111.6219119226638</v>
      </c>
      <c r="FC6" s="103">
        <v>190718830</v>
      </c>
      <c r="FD6" s="104">
        <v>8805356</v>
      </c>
      <c r="FE6" s="104">
        <v>181913474</v>
      </c>
      <c r="FF6" s="104">
        <v>407</v>
      </c>
      <c r="FG6" s="104">
        <v>37247</v>
      </c>
      <c r="FH6" s="105">
        <v>37</v>
      </c>
      <c r="FI6" s="52">
        <v>106.10471741112124</v>
      </c>
      <c r="FJ6" s="103">
        <v>190718830</v>
      </c>
      <c r="FK6" s="104">
        <v>9105356</v>
      </c>
      <c r="FL6" s="104">
        <v>181613474</v>
      </c>
      <c r="FM6" s="104">
        <v>407</v>
      </c>
      <c r="FN6" s="104">
        <v>37185</v>
      </c>
      <c r="FO6" s="105">
        <v>38</v>
      </c>
      <c r="FP6" s="103">
        <v>199334177</v>
      </c>
      <c r="FQ6" s="104">
        <v>8421284</v>
      </c>
      <c r="FR6" s="104">
        <v>190912893</v>
      </c>
      <c r="FS6" s="104">
        <v>384.32</v>
      </c>
      <c r="FT6" s="104">
        <v>41396</v>
      </c>
      <c r="FU6" s="105">
        <v>36</v>
      </c>
      <c r="FV6" s="51">
        <v>111.32445878714536</v>
      </c>
      <c r="FW6" s="52">
        <v>88.521084594987599</v>
      </c>
      <c r="FY6" s="103">
        <v>190718830</v>
      </c>
      <c r="FZ6" s="104">
        <v>8805356</v>
      </c>
      <c r="GA6" s="104">
        <v>181913474</v>
      </c>
      <c r="GB6" s="104">
        <v>407</v>
      </c>
      <c r="GC6" s="104">
        <v>37247</v>
      </c>
      <c r="GD6" s="105">
        <f>RANK(GC6,GC$6:GC$49,0)</f>
        <v>39</v>
      </c>
      <c r="GE6" s="52">
        <v>100</v>
      </c>
      <c r="GF6" s="103">
        <v>194931353</v>
      </c>
      <c r="GG6" s="104">
        <v>8805356</v>
      </c>
      <c r="GH6" s="104">
        <v>186125997</v>
      </c>
      <c r="GI6" s="104">
        <v>407</v>
      </c>
      <c r="GJ6" s="104">
        <v>38109</v>
      </c>
      <c r="GK6" s="105">
        <f>RANK(GJ6,GJ$6:GJ$49,0)</f>
        <v>39</v>
      </c>
      <c r="GL6" s="103">
        <v>227475659</v>
      </c>
      <c r="GM6" s="104">
        <v>7951323</v>
      </c>
      <c r="GN6" s="104">
        <v>219524336</v>
      </c>
      <c r="GO6" s="104">
        <v>383.45</v>
      </c>
      <c r="GP6" s="104">
        <v>47708</v>
      </c>
      <c r="GQ6" s="105">
        <f>RANK(GP6,GP$6:GP$49,0)</f>
        <v>25</v>
      </c>
      <c r="GR6" s="51">
        <v>112.48422691760412</v>
      </c>
      <c r="GS6" s="52">
        <v>101.21026186104937</v>
      </c>
      <c r="GT6" s="103">
        <v>200718855</v>
      </c>
      <c r="GU6" s="104">
        <v>9267356</v>
      </c>
      <c r="GV6" s="104">
        <v>191451499</v>
      </c>
      <c r="GW6" s="104">
        <v>407</v>
      </c>
      <c r="GX6" s="104">
        <v>39200</v>
      </c>
      <c r="GY6" s="105">
        <f t="shared" ref="GY6:GY49" si="0">RANK(GX6,GX$6:GX$49,0)</f>
        <v>40</v>
      </c>
      <c r="GZ6" s="52"/>
      <c r="HA6" s="103">
        <v>204159843</v>
      </c>
      <c r="HB6" s="104">
        <v>9267356</v>
      </c>
      <c r="HC6" s="104">
        <v>194892487</v>
      </c>
      <c r="HD6" s="104">
        <v>411.5</v>
      </c>
      <c r="HE6" s="104">
        <v>39468</v>
      </c>
      <c r="HF6" s="105">
        <f>RANK(HE6,HE$6:HE$49,0)</f>
        <v>41</v>
      </c>
      <c r="HG6" s="103">
        <v>234286503</v>
      </c>
      <c r="HH6" s="104">
        <v>7762497</v>
      </c>
      <c r="HI6" s="104">
        <v>226524006</v>
      </c>
      <c r="HJ6" s="104">
        <v>390.2</v>
      </c>
      <c r="HK6" s="104">
        <v>48378</v>
      </c>
      <c r="HL6" s="105">
        <f>RANK(HK6,HK$6:HK$49,0)</f>
        <v>28</v>
      </c>
      <c r="HM6" s="51"/>
      <c r="HN6" s="52"/>
    </row>
    <row r="7" spans="1:222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335421000</v>
      </c>
      <c r="F7" s="104">
        <v>178759000</v>
      </c>
      <c r="G7" s="104">
        <v>156662000</v>
      </c>
      <c r="H7" s="104">
        <v>362</v>
      </c>
      <c r="I7" s="104">
        <v>36064</v>
      </c>
      <c r="J7" s="105">
        <v>8</v>
      </c>
      <c r="K7" s="52">
        <v>100</v>
      </c>
      <c r="L7" s="103">
        <v>335421000</v>
      </c>
      <c r="M7" s="104">
        <v>178759000</v>
      </c>
      <c r="N7" s="104">
        <v>156662000</v>
      </c>
      <c r="O7" s="104">
        <v>362</v>
      </c>
      <c r="P7" s="104">
        <v>36064</v>
      </c>
      <c r="Q7" s="105">
        <v>8</v>
      </c>
      <c r="R7" s="103">
        <v>345572102</v>
      </c>
      <c r="S7" s="104">
        <v>176918026</v>
      </c>
      <c r="T7" s="104">
        <v>168654076</v>
      </c>
      <c r="U7" s="104">
        <v>345</v>
      </c>
      <c r="V7" s="104">
        <v>40738</v>
      </c>
      <c r="W7" s="105">
        <v>7</v>
      </c>
      <c r="X7" s="51">
        <v>112.96029281277728</v>
      </c>
      <c r="Y7" s="52">
        <v>107.97243572753776</v>
      </c>
      <c r="AA7" s="103">
        <v>338684160</v>
      </c>
      <c r="AB7" s="104">
        <v>178888920</v>
      </c>
      <c r="AC7" s="104">
        <v>159795240</v>
      </c>
      <c r="AD7" s="104">
        <v>362</v>
      </c>
      <c r="AE7" s="104">
        <v>36785</v>
      </c>
      <c r="AF7" s="105">
        <v>8</v>
      </c>
      <c r="AG7" s="52">
        <v>101.99922360248448</v>
      </c>
      <c r="AH7" s="103">
        <v>339616299</v>
      </c>
      <c r="AI7" s="104">
        <v>178888920</v>
      </c>
      <c r="AJ7" s="104">
        <v>160727379</v>
      </c>
      <c r="AK7" s="104">
        <v>362</v>
      </c>
      <c r="AL7" s="104">
        <v>37000</v>
      </c>
      <c r="AM7" s="105">
        <v>8</v>
      </c>
      <c r="AN7" s="103">
        <v>338896154</v>
      </c>
      <c r="AO7" s="104">
        <v>160172646</v>
      </c>
      <c r="AP7" s="104">
        <v>178723508</v>
      </c>
      <c r="AQ7" s="104">
        <v>353</v>
      </c>
      <c r="AR7" s="104">
        <v>42192</v>
      </c>
      <c r="AS7" s="105">
        <v>5</v>
      </c>
      <c r="AT7" s="51">
        <v>114.03243243243244</v>
      </c>
      <c r="AU7" s="52">
        <v>103.56914919730964</v>
      </c>
      <c r="AW7" s="103">
        <v>347887868</v>
      </c>
      <c r="AX7" s="104">
        <v>180946394</v>
      </c>
      <c r="AY7" s="104">
        <v>166941474</v>
      </c>
      <c r="AZ7" s="104">
        <v>360</v>
      </c>
      <c r="BA7" s="104">
        <v>38644</v>
      </c>
      <c r="BB7" s="41">
        <v>9</v>
      </c>
      <c r="BC7" s="52">
        <v>105.05369036291967</v>
      </c>
      <c r="BD7" s="37">
        <v>360622575</v>
      </c>
      <c r="BE7" s="104">
        <v>192846394</v>
      </c>
      <c r="BF7" s="104">
        <v>167776181</v>
      </c>
      <c r="BG7" s="104">
        <v>360</v>
      </c>
      <c r="BH7" s="20">
        <v>38837</v>
      </c>
      <c r="BI7" s="41">
        <v>8</v>
      </c>
      <c r="BJ7" s="37">
        <v>368431657</v>
      </c>
      <c r="BK7" s="104">
        <v>177659487</v>
      </c>
      <c r="BL7" s="104">
        <v>190772170</v>
      </c>
      <c r="BM7" s="104">
        <v>354</v>
      </c>
      <c r="BN7" s="20">
        <v>44909</v>
      </c>
      <c r="BO7" s="41">
        <v>3</v>
      </c>
      <c r="BP7" s="51">
        <v>115.63457527615417</v>
      </c>
      <c r="BQ7" s="52">
        <v>106.43960940462647</v>
      </c>
      <c r="BS7" s="37">
        <v>379040833</v>
      </c>
      <c r="BT7" s="104">
        <v>207091115</v>
      </c>
      <c r="BU7" s="104">
        <v>171949718</v>
      </c>
      <c r="BV7" s="104">
        <v>360</v>
      </c>
      <c r="BW7" s="20">
        <v>39803</v>
      </c>
      <c r="BX7" s="41">
        <v>9</v>
      </c>
      <c r="BY7" s="40">
        <v>102.99917192837181</v>
      </c>
      <c r="BZ7" s="37">
        <v>380473747</v>
      </c>
      <c r="CA7" s="104">
        <v>207091115</v>
      </c>
      <c r="CB7" s="104">
        <v>173382632</v>
      </c>
      <c r="CC7" s="104">
        <v>360</v>
      </c>
      <c r="CD7" s="20">
        <v>40135</v>
      </c>
      <c r="CE7" s="105">
        <v>9</v>
      </c>
      <c r="CF7" s="37">
        <v>380265838</v>
      </c>
      <c r="CG7" s="104">
        <v>191702295</v>
      </c>
      <c r="CH7" s="104">
        <v>188563543</v>
      </c>
      <c r="CI7" s="104">
        <v>355</v>
      </c>
      <c r="CJ7" s="20">
        <v>44264</v>
      </c>
      <c r="CK7" s="105">
        <v>5</v>
      </c>
      <c r="CL7" s="51">
        <v>110.2877787467298</v>
      </c>
      <c r="CM7" s="52">
        <v>98.563762274822423</v>
      </c>
      <c r="CO7" s="103">
        <v>407613030</v>
      </c>
      <c r="CP7" s="104">
        <v>227065826</v>
      </c>
      <c r="CQ7" s="104">
        <v>180547204</v>
      </c>
      <c r="CR7" s="104">
        <v>360</v>
      </c>
      <c r="CS7" s="104">
        <v>41793</v>
      </c>
      <c r="CT7" s="62">
        <v>10</v>
      </c>
      <c r="CU7" s="40">
        <v>104.99962314398412</v>
      </c>
      <c r="CV7" s="103">
        <v>410321238</v>
      </c>
      <c r="CW7" s="104">
        <v>227065826</v>
      </c>
      <c r="CX7" s="104">
        <v>183255412</v>
      </c>
      <c r="CY7" s="104">
        <v>360</v>
      </c>
      <c r="CZ7" s="104">
        <v>42420</v>
      </c>
      <c r="DA7" s="105">
        <v>11</v>
      </c>
      <c r="DB7" s="37">
        <v>403012156</v>
      </c>
      <c r="DC7" s="104">
        <v>204242119</v>
      </c>
      <c r="DD7" s="104">
        <v>198770037</v>
      </c>
      <c r="DE7" s="104">
        <v>353</v>
      </c>
      <c r="DF7" s="20">
        <v>46924</v>
      </c>
      <c r="DG7" s="105">
        <v>8</v>
      </c>
      <c r="DH7" s="51">
        <v>110.61763319189062</v>
      </c>
      <c r="DI7" s="52">
        <v>106.00939815651545</v>
      </c>
      <c r="DK7" s="37">
        <v>487422689</v>
      </c>
      <c r="DL7" s="104">
        <v>290626237</v>
      </c>
      <c r="DM7" s="104">
        <v>196796452</v>
      </c>
      <c r="DN7" s="104">
        <v>360</v>
      </c>
      <c r="DO7" s="20">
        <v>45555</v>
      </c>
      <c r="DP7" s="105">
        <v>10</v>
      </c>
      <c r="DQ7" s="40">
        <v>109.00150742947383</v>
      </c>
      <c r="DR7" s="37">
        <v>487422689</v>
      </c>
      <c r="DS7" s="104">
        <v>290626237</v>
      </c>
      <c r="DT7" s="104">
        <v>196796452</v>
      </c>
      <c r="DU7" s="104">
        <v>360</v>
      </c>
      <c r="DV7" s="20">
        <v>45555</v>
      </c>
      <c r="DW7" s="105">
        <v>12</v>
      </c>
      <c r="DX7" s="37">
        <v>495413607</v>
      </c>
      <c r="DY7" s="104">
        <v>276653678</v>
      </c>
      <c r="DZ7" s="104">
        <v>218759929</v>
      </c>
      <c r="EA7" s="104">
        <v>355.87</v>
      </c>
      <c r="EB7" s="20">
        <v>51227</v>
      </c>
      <c r="EC7" s="105">
        <v>9</v>
      </c>
      <c r="ED7" s="51">
        <v>112.45088354736032</v>
      </c>
      <c r="EE7" s="52">
        <v>109.17014747250873</v>
      </c>
      <c r="EG7" s="37">
        <v>468978598</v>
      </c>
      <c r="EH7" s="104">
        <v>258214359</v>
      </c>
      <c r="EI7" s="104">
        <v>210764239</v>
      </c>
      <c r="EJ7" s="104">
        <v>360</v>
      </c>
      <c r="EK7" s="20">
        <v>48788</v>
      </c>
      <c r="EL7" s="105">
        <v>9</v>
      </c>
      <c r="EM7" s="40">
        <v>107.09691581604655</v>
      </c>
      <c r="EN7" s="37">
        <v>468978598</v>
      </c>
      <c r="EO7" s="104">
        <v>258214359</v>
      </c>
      <c r="EP7" s="104">
        <v>210764239</v>
      </c>
      <c r="EQ7" s="104">
        <v>360</v>
      </c>
      <c r="ER7" s="20">
        <v>48788</v>
      </c>
      <c r="ES7" s="105">
        <v>11</v>
      </c>
      <c r="ET7" s="37">
        <v>470627168</v>
      </c>
      <c r="EU7" s="104">
        <v>246867207</v>
      </c>
      <c r="EV7" s="104">
        <v>223759961</v>
      </c>
      <c r="EW7" s="104">
        <v>353.6</v>
      </c>
      <c r="EX7" s="20">
        <v>52734</v>
      </c>
      <c r="EY7" s="41">
        <v>8</v>
      </c>
      <c r="EZ7" s="51">
        <v>108.08805443961631</v>
      </c>
      <c r="FA7" s="52">
        <v>102.94180803092119</v>
      </c>
      <c r="FC7" s="37">
        <v>501166798</v>
      </c>
      <c r="FD7" s="104">
        <v>283922559</v>
      </c>
      <c r="FE7" s="104">
        <v>217244239</v>
      </c>
      <c r="FF7" s="104">
        <v>360</v>
      </c>
      <c r="FG7" s="20">
        <v>50288</v>
      </c>
      <c r="FH7" s="105">
        <v>12</v>
      </c>
      <c r="FI7" s="40">
        <v>103.07452652291546</v>
      </c>
      <c r="FJ7" s="37">
        <v>501166798</v>
      </c>
      <c r="FK7" s="104">
        <v>283922559</v>
      </c>
      <c r="FL7" s="104">
        <v>217244239</v>
      </c>
      <c r="FM7" s="104">
        <v>360</v>
      </c>
      <c r="FN7" s="20">
        <v>50288</v>
      </c>
      <c r="FO7" s="105">
        <v>11</v>
      </c>
      <c r="FP7" s="37">
        <v>488235422</v>
      </c>
      <c r="FQ7" s="104">
        <v>267835242</v>
      </c>
      <c r="FR7" s="104">
        <v>220400180</v>
      </c>
      <c r="FS7" s="104">
        <v>347.98</v>
      </c>
      <c r="FT7" s="20">
        <v>52781</v>
      </c>
      <c r="FU7" s="105">
        <v>13</v>
      </c>
      <c r="FV7" s="51">
        <v>104.95744511613108</v>
      </c>
      <c r="FW7" s="52">
        <v>100.0891265597148</v>
      </c>
      <c r="FY7" s="103">
        <v>579143643</v>
      </c>
      <c r="FZ7" s="104">
        <v>351899404</v>
      </c>
      <c r="GA7" s="104">
        <v>227244239</v>
      </c>
      <c r="GB7" s="104">
        <v>360</v>
      </c>
      <c r="GC7" s="104">
        <v>52603</v>
      </c>
      <c r="GD7" s="105">
        <f t="shared" ref="GD7:GD49" si="1">RANK(GC7,GC$6:GC$49,0)</f>
        <v>6</v>
      </c>
      <c r="GE7" s="40">
        <v>100</v>
      </c>
      <c r="GF7" s="37">
        <v>584339961</v>
      </c>
      <c r="GG7" s="104">
        <v>351899404</v>
      </c>
      <c r="GH7" s="104">
        <v>232440557</v>
      </c>
      <c r="GI7" s="104">
        <v>360</v>
      </c>
      <c r="GJ7" s="20">
        <v>53806</v>
      </c>
      <c r="GK7" s="105">
        <f t="shared" ref="GK7:GK49" si="2">RANK(GJ7,GJ$6:GJ$49,0)</f>
        <v>6</v>
      </c>
      <c r="GL7" s="37">
        <v>564465319</v>
      </c>
      <c r="GM7" s="104">
        <v>315552097</v>
      </c>
      <c r="GN7" s="104">
        <v>248913222</v>
      </c>
      <c r="GO7" s="104">
        <v>352.57</v>
      </c>
      <c r="GP7" s="20">
        <v>58833</v>
      </c>
      <c r="GQ7" s="105">
        <f t="shared" ref="GQ7:GQ49" si="3">RANK(GP7,GP$6:GP$49,0)</f>
        <v>6</v>
      </c>
      <c r="GR7" s="51">
        <v>109.76574928412346</v>
      </c>
      <c r="GS7" s="52">
        <v>104.58119399026164</v>
      </c>
      <c r="GT7" s="103">
        <v>557284313</v>
      </c>
      <c r="GU7" s="104">
        <v>320950304</v>
      </c>
      <c r="GV7" s="104">
        <v>236334009</v>
      </c>
      <c r="GW7" s="104">
        <v>360</v>
      </c>
      <c r="GX7" s="104">
        <v>54707</v>
      </c>
      <c r="GY7" s="105">
        <f t="shared" si="0"/>
        <v>7</v>
      </c>
      <c r="GZ7" s="40"/>
      <c r="HA7" s="37">
        <v>545284313</v>
      </c>
      <c r="HB7" s="104">
        <v>308950304</v>
      </c>
      <c r="HC7" s="104">
        <v>236334009</v>
      </c>
      <c r="HD7" s="104">
        <v>360</v>
      </c>
      <c r="HE7" s="20">
        <v>54707</v>
      </c>
      <c r="HF7" s="105">
        <f t="shared" ref="HF7:HF49" si="4">RANK(HE7,HE$6:HE$49,0)</f>
        <v>9</v>
      </c>
      <c r="HG7" s="37">
        <v>554428978</v>
      </c>
      <c r="HH7" s="104">
        <v>301794131</v>
      </c>
      <c r="HI7" s="104">
        <v>252634847</v>
      </c>
      <c r="HJ7" s="104">
        <v>352.86</v>
      </c>
      <c r="HK7" s="20">
        <v>59664</v>
      </c>
      <c r="HL7" s="105">
        <f t="shared" ref="HL7:HL49" si="5">RANK(HK7,HK$6:HK$49,0)</f>
        <v>8</v>
      </c>
      <c r="HM7" s="51"/>
      <c r="HN7" s="52"/>
    </row>
    <row r="8" spans="1:222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158199000</v>
      </c>
      <c r="F8" s="104">
        <v>71500000</v>
      </c>
      <c r="G8" s="104">
        <v>86699000</v>
      </c>
      <c r="H8" s="104">
        <v>216</v>
      </c>
      <c r="I8" s="104">
        <v>33449</v>
      </c>
      <c r="J8" s="105">
        <v>12</v>
      </c>
      <c r="K8" s="52">
        <v>100</v>
      </c>
      <c r="L8" s="103">
        <v>158199000</v>
      </c>
      <c r="M8" s="104">
        <v>71500000</v>
      </c>
      <c r="N8" s="104">
        <v>86699000</v>
      </c>
      <c r="O8" s="104">
        <v>216</v>
      </c>
      <c r="P8" s="104">
        <v>33449</v>
      </c>
      <c r="Q8" s="105">
        <v>14</v>
      </c>
      <c r="R8" s="103">
        <v>159719480</v>
      </c>
      <c r="S8" s="104">
        <v>73105351</v>
      </c>
      <c r="T8" s="104">
        <v>86614129</v>
      </c>
      <c r="U8" s="104">
        <v>192</v>
      </c>
      <c r="V8" s="104">
        <v>37593</v>
      </c>
      <c r="W8" s="105">
        <v>12</v>
      </c>
      <c r="X8" s="51">
        <v>112.38901013483213</v>
      </c>
      <c r="Y8" s="52">
        <v>101.4738035468459</v>
      </c>
      <c r="AA8" s="103">
        <v>170562980</v>
      </c>
      <c r="AB8" s="104">
        <v>82130000</v>
      </c>
      <c r="AC8" s="104">
        <v>88432980</v>
      </c>
      <c r="AD8" s="104">
        <v>216</v>
      </c>
      <c r="AE8" s="104">
        <v>34118</v>
      </c>
      <c r="AF8" s="105">
        <v>14</v>
      </c>
      <c r="AG8" s="52">
        <v>102.00005979251996</v>
      </c>
      <c r="AH8" s="103">
        <v>171078839</v>
      </c>
      <c r="AI8" s="104">
        <v>82130000</v>
      </c>
      <c r="AJ8" s="104">
        <v>88948839</v>
      </c>
      <c r="AK8" s="104">
        <v>216</v>
      </c>
      <c r="AL8" s="104">
        <v>34317</v>
      </c>
      <c r="AM8" s="105">
        <v>14</v>
      </c>
      <c r="AN8" s="103">
        <v>160779849</v>
      </c>
      <c r="AO8" s="104">
        <v>71850428</v>
      </c>
      <c r="AP8" s="104">
        <v>88929421</v>
      </c>
      <c r="AQ8" s="104">
        <v>190</v>
      </c>
      <c r="AR8" s="104">
        <v>39004</v>
      </c>
      <c r="AS8" s="105">
        <v>9</v>
      </c>
      <c r="AT8" s="51">
        <v>113.65795378383892</v>
      </c>
      <c r="AU8" s="52">
        <v>103.75335833798846</v>
      </c>
      <c r="AW8" s="103">
        <v>163918054</v>
      </c>
      <c r="AX8" s="104">
        <v>72307303</v>
      </c>
      <c r="AY8" s="104">
        <v>91610751</v>
      </c>
      <c r="AZ8" s="104">
        <v>213</v>
      </c>
      <c r="BA8" s="104">
        <v>35841</v>
      </c>
      <c r="BB8" s="41">
        <v>15</v>
      </c>
      <c r="BC8" s="52">
        <v>105.05012017117063</v>
      </c>
      <c r="BD8" s="37">
        <v>164376108</v>
      </c>
      <c r="BE8" s="104">
        <v>72307303</v>
      </c>
      <c r="BF8" s="104">
        <v>92068805</v>
      </c>
      <c r="BG8" s="104">
        <v>213</v>
      </c>
      <c r="BH8" s="20">
        <v>36021</v>
      </c>
      <c r="BI8" s="41">
        <v>15</v>
      </c>
      <c r="BJ8" s="37">
        <v>171511858</v>
      </c>
      <c r="BK8" s="104">
        <v>79443929</v>
      </c>
      <c r="BL8" s="104">
        <v>92067929</v>
      </c>
      <c r="BM8" s="104">
        <v>191</v>
      </c>
      <c r="BN8" s="20">
        <v>40169</v>
      </c>
      <c r="BO8" s="41">
        <v>9</v>
      </c>
      <c r="BP8" s="51">
        <v>111.51550484439632</v>
      </c>
      <c r="BQ8" s="52">
        <v>102.98687314121628</v>
      </c>
      <c r="BS8" s="37">
        <v>188714596</v>
      </c>
      <c r="BT8" s="104">
        <v>94355522</v>
      </c>
      <c r="BU8" s="104">
        <v>94359074</v>
      </c>
      <c r="BV8" s="104">
        <v>213</v>
      </c>
      <c r="BW8" s="20">
        <v>36917</v>
      </c>
      <c r="BX8" s="41">
        <v>18</v>
      </c>
      <c r="BY8" s="40">
        <v>103.00214837755644</v>
      </c>
      <c r="BZ8" s="37">
        <v>189500922</v>
      </c>
      <c r="CA8" s="104">
        <v>94355522</v>
      </c>
      <c r="CB8" s="104">
        <v>95145400</v>
      </c>
      <c r="CC8" s="104">
        <v>213</v>
      </c>
      <c r="CD8" s="20">
        <v>37224</v>
      </c>
      <c r="CE8" s="105">
        <v>17</v>
      </c>
      <c r="CF8" s="37">
        <v>177689439</v>
      </c>
      <c r="CG8" s="104">
        <v>82583917</v>
      </c>
      <c r="CH8" s="104">
        <v>95105522</v>
      </c>
      <c r="CI8" s="104">
        <v>191.44</v>
      </c>
      <c r="CJ8" s="20">
        <v>41399</v>
      </c>
      <c r="CK8" s="105">
        <v>11</v>
      </c>
      <c r="CL8" s="51">
        <v>111.21588222652052</v>
      </c>
      <c r="CM8" s="52">
        <v>103.06206278473449</v>
      </c>
      <c r="CO8" s="103">
        <v>187635350</v>
      </c>
      <c r="CP8" s="104">
        <v>88558322</v>
      </c>
      <c r="CQ8" s="104">
        <v>99077028</v>
      </c>
      <c r="CR8" s="104">
        <v>213</v>
      </c>
      <c r="CS8" s="104">
        <v>38763</v>
      </c>
      <c r="CT8" s="62">
        <v>18</v>
      </c>
      <c r="CU8" s="40">
        <v>105.000406316873</v>
      </c>
      <c r="CV8" s="103">
        <v>189121505</v>
      </c>
      <c r="CW8" s="104">
        <v>88558322</v>
      </c>
      <c r="CX8" s="104">
        <v>100563183</v>
      </c>
      <c r="CY8" s="104">
        <v>213</v>
      </c>
      <c r="CZ8" s="104">
        <v>39344</v>
      </c>
      <c r="DA8" s="105">
        <v>21</v>
      </c>
      <c r="DB8" s="37">
        <v>193838081</v>
      </c>
      <c r="DC8" s="104">
        <v>93286022</v>
      </c>
      <c r="DD8" s="104">
        <v>100552059</v>
      </c>
      <c r="DE8" s="104">
        <v>191</v>
      </c>
      <c r="DF8" s="20">
        <v>43871</v>
      </c>
      <c r="DG8" s="105">
        <v>17</v>
      </c>
      <c r="DH8" s="51">
        <v>111.50620170801137</v>
      </c>
      <c r="DI8" s="52">
        <v>105.97115872364067</v>
      </c>
      <c r="DK8" s="37">
        <v>214825783</v>
      </c>
      <c r="DL8" s="104">
        <v>106831822</v>
      </c>
      <c r="DM8" s="104">
        <v>107993961</v>
      </c>
      <c r="DN8" s="104">
        <v>213</v>
      </c>
      <c r="DO8" s="20">
        <v>42251</v>
      </c>
      <c r="DP8" s="105">
        <v>17</v>
      </c>
      <c r="DQ8" s="40">
        <v>108.99827154760983</v>
      </c>
      <c r="DR8" s="37">
        <v>214825783</v>
      </c>
      <c r="DS8" s="104">
        <v>106831822</v>
      </c>
      <c r="DT8" s="104">
        <v>107993961</v>
      </c>
      <c r="DU8" s="104">
        <v>213</v>
      </c>
      <c r="DV8" s="20">
        <v>42251</v>
      </c>
      <c r="DW8" s="105">
        <v>18</v>
      </c>
      <c r="DX8" s="37">
        <v>204066509</v>
      </c>
      <c r="DY8" s="104">
        <v>96083414</v>
      </c>
      <c r="DZ8" s="104">
        <v>107983095</v>
      </c>
      <c r="EA8" s="104">
        <v>189.66</v>
      </c>
      <c r="EB8" s="20">
        <v>47446</v>
      </c>
      <c r="EC8" s="105">
        <v>17</v>
      </c>
      <c r="ED8" s="51">
        <v>112.29556696882914</v>
      </c>
      <c r="EE8" s="52">
        <v>108.14889106699187</v>
      </c>
      <c r="EG8" s="37">
        <v>218379921</v>
      </c>
      <c r="EH8" s="104">
        <v>102628322</v>
      </c>
      <c r="EI8" s="104">
        <v>115751599</v>
      </c>
      <c r="EJ8" s="104">
        <v>213</v>
      </c>
      <c r="EK8" s="20">
        <v>45286</v>
      </c>
      <c r="EL8" s="105">
        <v>14</v>
      </c>
      <c r="EM8" s="40">
        <v>107.18326193462877</v>
      </c>
      <c r="EN8" s="37">
        <v>218379921</v>
      </c>
      <c r="EO8" s="104">
        <v>102628322</v>
      </c>
      <c r="EP8" s="104">
        <v>115751599</v>
      </c>
      <c r="EQ8" s="104">
        <v>213</v>
      </c>
      <c r="ER8" s="20">
        <v>45286</v>
      </c>
      <c r="ES8" s="105">
        <v>15</v>
      </c>
      <c r="ET8" s="37">
        <v>227176041</v>
      </c>
      <c r="EU8" s="104">
        <v>111434216</v>
      </c>
      <c r="EV8" s="104">
        <v>115741825</v>
      </c>
      <c r="EW8" s="104">
        <v>191.46</v>
      </c>
      <c r="EX8" s="20">
        <v>50377</v>
      </c>
      <c r="EY8" s="41">
        <v>15</v>
      </c>
      <c r="EZ8" s="51">
        <v>111.24188490924347</v>
      </c>
      <c r="FA8" s="52">
        <v>106.17754921384311</v>
      </c>
      <c r="FC8" s="37">
        <v>236171121</v>
      </c>
      <c r="FD8" s="104">
        <v>116585522</v>
      </c>
      <c r="FE8" s="104">
        <v>119585599</v>
      </c>
      <c r="FF8" s="104">
        <v>213</v>
      </c>
      <c r="FG8" s="20">
        <v>46786</v>
      </c>
      <c r="FH8" s="105">
        <v>18</v>
      </c>
      <c r="FI8" s="40">
        <v>103.31228194143887</v>
      </c>
      <c r="FJ8" s="37">
        <v>236171121</v>
      </c>
      <c r="FK8" s="104">
        <v>116585522</v>
      </c>
      <c r="FL8" s="104">
        <v>119585599</v>
      </c>
      <c r="FM8" s="104">
        <v>213</v>
      </c>
      <c r="FN8" s="20">
        <v>46786</v>
      </c>
      <c r="FO8" s="105">
        <v>16</v>
      </c>
      <c r="FP8" s="37">
        <v>233975968</v>
      </c>
      <c r="FQ8" s="104">
        <v>114394310</v>
      </c>
      <c r="FR8" s="104">
        <v>119581658</v>
      </c>
      <c r="FS8" s="104">
        <v>189.39</v>
      </c>
      <c r="FT8" s="20">
        <v>52617</v>
      </c>
      <c r="FU8" s="105">
        <v>14</v>
      </c>
      <c r="FV8" s="51">
        <v>112.46312999615269</v>
      </c>
      <c r="FW8" s="52">
        <v>104.4464735891379</v>
      </c>
      <c r="FY8" s="103">
        <v>254073538</v>
      </c>
      <c r="FZ8" s="104">
        <v>134487939</v>
      </c>
      <c r="GA8" s="104">
        <v>119585599</v>
      </c>
      <c r="GB8" s="104">
        <v>213</v>
      </c>
      <c r="GC8" s="104">
        <v>46786</v>
      </c>
      <c r="GD8" s="105">
        <f t="shared" si="1"/>
        <v>18</v>
      </c>
      <c r="GE8" s="40">
        <v>100</v>
      </c>
      <c r="GF8" s="37">
        <v>256808062</v>
      </c>
      <c r="GG8" s="104">
        <v>134487939</v>
      </c>
      <c r="GH8" s="104">
        <v>122320123</v>
      </c>
      <c r="GI8" s="104">
        <v>209.67</v>
      </c>
      <c r="GJ8" s="20">
        <v>48616</v>
      </c>
      <c r="GK8" s="105">
        <f t="shared" si="2"/>
        <v>15</v>
      </c>
      <c r="GL8" s="37">
        <v>235027943</v>
      </c>
      <c r="GM8" s="104">
        <v>113470682</v>
      </c>
      <c r="GN8" s="104">
        <v>121557261</v>
      </c>
      <c r="GO8" s="104">
        <v>191.7</v>
      </c>
      <c r="GP8" s="20">
        <v>52842</v>
      </c>
      <c r="GQ8" s="105">
        <f t="shared" si="3"/>
        <v>15</v>
      </c>
      <c r="GR8" s="51">
        <v>106.79476766554097</v>
      </c>
      <c r="GS8" s="52">
        <v>94.959803865670793</v>
      </c>
      <c r="GT8" s="103">
        <v>257213542</v>
      </c>
      <c r="GU8" s="104">
        <v>132988022</v>
      </c>
      <c r="GV8" s="104">
        <v>124225520</v>
      </c>
      <c r="GW8" s="104">
        <v>203</v>
      </c>
      <c r="GX8" s="104">
        <v>50996</v>
      </c>
      <c r="GY8" s="105">
        <f t="shared" si="0"/>
        <v>16</v>
      </c>
      <c r="GZ8" s="40"/>
      <c r="HA8" s="37">
        <v>257213542</v>
      </c>
      <c r="HB8" s="104">
        <v>132988022</v>
      </c>
      <c r="HC8" s="104">
        <v>124225520</v>
      </c>
      <c r="HD8" s="104">
        <v>203</v>
      </c>
      <c r="HE8" s="20">
        <v>50996</v>
      </c>
      <c r="HF8" s="105">
        <f t="shared" si="4"/>
        <v>17</v>
      </c>
      <c r="HG8" s="37">
        <v>260885051</v>
      </c>
      <c r="HH8" s="104">
        <v>136598570</v>
      </c>
      <c r="HI8" s="104">
        <v>124286481</v>
      </c>
      <c r="HJ8" s="104">
        <v>190.93</v>
      </c>
      <c r="HK8" s="20">
        <v>54246</v>
      </c>
      <c r="HL8" s="105">
        <f t="shared" si="5"/>
        <v>19</v>
      </c>
      <c r="HM8" s="51"/>
      <c r="HN8" s="52"/>
    </row>
    <row r="9" spans="1:222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247595000</v>
      </c>
      <c r="F9" s="104">
        <v>36904000</v>
      </c>
      <c r="G9" s="104">
        <v>210691000</v>
      </c>
      <c r="H9" s="104">
        <v>534</v>
      </c>
      <c r="I9" s="104">
        <v>32879</v>
      </c>
      <c r="J9" s="105">
        <v>14</v>
      </c>
      <c r="K9" s="52">
        <v>101.13503537373117</v>
      </c>
      <c r="L9" s="103">
        <v>264426961</v>
      </c>
      <c r="M9" s="104">
        <v>45146938</v>
      </c>
      <c r="N9" s="104">
        <v>219280023</v>
      </c>
      <c r="O9" s="104">
        <v>534</v>
      </c>
      <c r="P9" s="104">
        <v>34220</v>
      </c>
      <c r="Q9" s="105">
        <v>12</v>
      </c>
      <c r="R9" s="103">
        <v>258697756</v>
      </c>
      <c r="S9" s="104">
        <v>39539642</v>
      </c>
      <c r="T9" s="104">
        <v>219158114</v>
      </c>
      <c r="U9" s="104">
        <v>433</v>
      </c>
      <c r="V9" s="104">
        <v>42178</v>
      </c>
      <c r="W9" s="105">
        <v>3</v>
      </c>
      <c r="X9" s="51">
        <v>123.25540619520747</v>
      </c>
      <c r="Y9" s="52">
        <v>103.41547137427976</v>
      </c>
      <c r="AA9" s="103">
        <v>263583620</v>
      </c>
      <c r="AB9" s="104">
        <v>41780832</v>
      </c>
      <c r="AC9" s="104">
        <v>221802788</v>
      </c>
      <c r="AD9" s="104">
        <v>533</v>
      </c>
      <c r="AE9" s="104">
        <v>34678</v>
      </c>
      <c r="AF9" s="105">
        <v>13</v>
      </c>
      <c r="AG9" s="52">
        <v>105.47157760272515</v>
      </c>
      <c r="AH9" s="103">
        <v>286126349</v>
      </c>
      <c r="AI9" s="104">
        <v>43753789</v>
      </c>
      <c r="AJ9" s="104">
        <v>242372560</v>
      </c>
      <c r="AK9" s="104">
        <v>572</v>
      </c>
      <c r="AL9" s="104">
        <v>35311</v>
      </c>
      <c r="AM9" s="105">
        <v>13</v>
      </c>
      <c r="AN9" s="103">
        <v>307139297</v>
      </c>
      <c r="AO9" s="104">
        <v>51799948</v>
      </c>
      <c r="AP9" s="104">
        <v>255339349</v>
      </c>
      <c r="AQ9" s="104">
        <v>528</v>
      </c>
      <c r="AR9" s="104">
        <v>40300</v>
      </c>
      <c r="AS9" s="105">
        <v>8</v>
      </c>
      <c r="AT9" s="51">
        <v>114.12874175186202</v>
      </c>
      <c r="AU9" s="52">
        <v>95.54744179430034</v>
      </c>
      <c r="AW9" s="103">
        <v>318762637</v>
      </c>
      <c r="AX9" s="104">
        <v>42382535</v>
      </c>
      <c r="AY9" s="104">
        <v>276380102</v>
      </c>
      <c r="AZ9" s="104">
        <v>576</v>
      </c>
      <c r="BA9" s="104">
        <v>39986</v>
      </c>
      <c r="BB9" s="41">
        <v>8</v>
      </c>
      <c r="BC9" s="52">
        <v>115.30653440221465</v>
      </c>
      <c r="BD9" s="37">
        <v>328906443</v>
      </c>
      <c r="BE9" s="104">
        <v>46904370</v>
      </c>
      <c r="BF9" s="104">
        <v>282002073</v>
      </c>
      <c r="BG9" s="104">
        <v>585</v>
      </c>
      <c r="BH9" s="20">
        <v>40171</v>
      </c>
      <c r="BI9" s="41">
        <v>7</v>
      </c>
      <c r="BJ9" s="37">
        <v>331608710</v>
      </c>
      <c r="BK9" s="104">
        <v>45987896</v>
      </c>
      <c r="BL9" s="104">
        <v>285620814</v>
      </c>
      <c r="BM9" s="104">
        <v>555</v>
      </c>
      <c r="BN9" s="20">
        <v>42886</v>
      </c>
      <c r="BO9" s="41">
        <v>6</v>
      </c>
      <c r="BP9" s="51">
        <v>106.75860695526625</v>
      </c>
      <c r="BQ9" s="52">
        <v>106.41687344913151</v>
      </c>
      <c r="BS9" s="37">
        <v>404562528</v>
      </c>
      <c r="BT9" s="104">
        <v>60609197</v>
      </c>
      <c r="BU9" s="104">
        <v>343953331</v>
      </c>
      <c r="BV9" s="104">
        <v>692</v>
      </c>
      <c r="BW9" s="20">
        <v>41420</v>
      </c>
      <c r="BX9" s="41">
        <v>8</v>
      </c>
      <c r="BY9" s="40">
        <v>103.58625518931626</v>
      </c>
      <c r="BZ9" s="37">
        <v>421338237</v>
      </c>
      <c r="CA9" s="104">
        <v>60173227</v>
      </c>
      <c r="CB9" s="104">
        <v>361165010</v>
      </c>
      <c r="CC9" s="104">
        <v>730</v>
      </c>
      <c r="CD9" s="20">
        <v>41229</v>
      </c>
      <c r="CE9" s="105">
        <v>7</v>
      </c>
      <c r="CF9" s="37">
        <v>394668136</v>
      </c>
      <c r="CG9" s="104">
        <v>69054585</v>
      </c>
      <c r="CH9" s="104">
        <v>325613551</v>
      </c>
      <c r="CI9" s="104">
        <v>621</v>
      </c>
      <c r="CJ9" s="20">
        <v>43695</v>
      </c>
      <c r="CK9" s="105">
        <v>6</v>
      </c>
      <c r="CL9" s="51">
        <v>105.98122680637417</v>
      </c>
      <c r="CM9" s="52">
        <v>101.88639649302802</v>
      </c>
      <c r="CO9" s="103">
        <v>474196605</v>
      </c>
      <c r="CP9" s="104">
        <v>76043353</v>
      </c>
      <c r="CQ9" s="104">
        <v>398153252</v>
      </c>
      <c r="CR9" s="104">
        <v>768.2</v>
      </c>
      <c r="CS9" s="104">
        <v>43191</v>
      </c>
      <c r="CT9" s="62">
        <v>7</v>
      </c>
      <c r="CU9" s="40">
        <v>104.27571221632061</v>
      </c>
      <c r="CV9" s="103">
        <v>494377440</v>
      </c>
      <c r="CW9" s="104">
        <v>91255853</v>
      </c>
      <c r="CX9" s="104">
        <v>403121587</v>
      </c>
      <c r="CY9" s="104">
        <v>768.2</v>
      </c>
      <c r="CZ9" s="104">
        <v>43730</v>
      </c>
      <c r="DA9" s="105">
        <v>8</v>
      </c>
      <c r="DB9" s="37">
        <v>442127703</v>
      </c>
      <c r="DC9" s="104">
        <v>73998098</v>
      </c>
      <c r="DD9" s="104">
        <v>368129605</v>
      </c>
      <c r="DE9" s="104">
        <v>673</v>
      </c>
      <c r="DF9" s="20">
        <v>45583</v>
      </c>
      <c r="DG9" s="105">
        <v>12</v>
      </c>
      <c r="DH9" s="51">
        <v>104.23736565286987</v>
      </c>
      <c r="DI9" s="52">
        <v>104.32086051035587</v>
      </c>
      <c r="DK9" s="37">
        <v>482777759</v>
      </c>
      <c r="DL9" s="104">
        <v>76059898</v>
      </c>
      <c r="DM9" s="104">
        <v>406717861</v>
      </c>
      <c r="DN9" s="104">
        <v>764.45</v>
      </c>
      <c r="DO9" s="20">
        <v>44337</v>
      </c>
      <c r="DP9" s="105">
        <v>12</v>
      </c>
      <c r="DQ9" s="40">
        <v>102.65333055497675</v>
      </c>
      <c r="DR9" s="37">
        <v>477870534</v>
      </c>
      <c r="DS9" s="104">
        <v>94118465</v>
      </c>
      <c r="DT9" s="104">
        <v>383752069</v>
      </c>
      <c r="DU9" s="104">
        <v>700</v>
      </c>
      <c r="DV9" s="20">
        <v>45685</v>
      </c>
      <c r="DW9" s="105">
        <v>11</v>
      </c>
      <c r="DX9" s="37">
        <v>426435335</v>
      </c>
      <c r="DY9" s="104">
        <v>65504509</v>
      </c>
      <c r="DZ9" s="104">
        <v>360930826</v>
      </c>
      <c r="EA9" s="104">
        <v>630.01</v>
      </c>
      <c r="EB9" s="20">
        <v>47741</v>
      </c>
      <c r="EC9" s="105">
        <v>15</v>
      </c>
      <c r="ED9" s="51">
        <v>104.50038305789646</v>
      </c>
      <c r="EE9" s="52">
        <v>104.73422109119628</v>
      </c>
      <c r="EG9" s="37">
        <v>454444961</v>
      </c>
      <c r="EH9" s="104">
        <v>68534439</v>
      </c>
      <c r="EI9" s="104">
        <v>385910522</v>
      </c>
      <c r="EJ9" s="104">
        <v>637</v>
      </c>
      <c r="EK9" s="20">
        <v>50485</v>
      </c>
      <c r="EL9" s="105">
        <v>6</v>
      </c>
      <c r="EM9" s="40">
        <v>113.86652231770304</v>
      </c>
      <c r="EN9" s="37">
        <v>429110328</v>
      </c>
      <c r="EO9" s="104">
        <v>49126939</v>
      </c>
      <c r="EP9" s="104">
        <v>379983389</v>
      </c>
      <c r="EQ9" s="104">
        <v>629.82999999999993</v>
      </c>
      <c r="ER9" s="20">
        <v>50276</v>
      </c>
      <c r="ES9" s="105">
        <v>8</v>
      </c>
      <c r="ET9" s="37">
        <v>436227165</v>
      </c>
      <c r="EU9" s="104">
        <v>76852755</v>
      </c>
      <c r="EV9" s="104">
        <v>359374410</v>
      </c>
      <c r="EW9" s="104">
        <v>580.93000000000006</v>
      </c>
      <c r="EX9" s="20">
        <v>51552</v>
      </c>
      <c r="EY9" s="41">
        <v>10</v>
      </c>
      <c r="EZ9" s="51">
        <v>102.53799029357944</v>
      </c>
      <c r="FA9" s="52">
        <v>107.98265641691627</v>
      </c>
      <c r="FC9" s="37">
        <v>384824392</v>
      </c>
      <c r="FD9" s="104">
        <v>58535863</v>
      </c>
      <c r="FE9" s="104">
        <v>326288529</v>
      </c>
      <c r="FF9" s="104">
        <v>500.2</v>
      </c>
      <c r="FG9" s="20">
        <v>54360</v>
      </c>
      <c r="FH9" s="105">
        <v>5</v>
      </c>
      <c r="FI9" s="40">
        <v>107.67554719223531</v>
      </c>
      <c r="FJ9" s="37">
        <v>325127517</v>
      </c>
      <c r="FK9" s="104">
        <v>58535863</v>
      </c>
      <c r="FL9" s="104">
        <v>266591654</v>
      </c>
      <c r="FM9" s="104">
        <v>510.2</v>
      </c>
      <c r="FN9" s="20">
        <v>43544</v>
      </c>
      <c r="FO9" s="105">
        <v>24</v>
      </c>
      <c r="FP9" s="37">
        <v>388629075</v>
      </c>
      <c r="FQ9" s="104">
        <v>61373361</v>
      </c>
      <c r="FR9" s="104">
        <v>327255714</v>
      </c>
      <c r="FS9" s="104">
        <v>490.08</v>
      </c>
      <c r="FT9" s="20">
        <v>55647</v>
      </c>
      <c r="FU9" s="105">
        <v>7</v>
      </c>
      <c r="FV9" s="51">
        <v>127.79487415028477</v>
      </c>
      <c r="FW9" s="52">
        <v>107.94343575418995</v>
      </c>
      <c r="FY9" s="103">
        <v>413949852</v>
      </c>
      <c r="FZ9" s="104">
        <v>78256461</v>
      </c>
      <c r="GA9" s="104">
        <v>335693391</v>
      </c>
      <c r="GB9" s="104">
        <v>597.75</v>
      </c>
      <c r="GC9" s="104">
        <v>46800</v>
      </c>
      <c r="GD9" s="105">
        <f t="shared" si="1"/>
        <v>17</v>
      </c>
      <c r="GE9" s="40">
        <v>97.273730684326708</v>
      </c>
      <c r="GF9" s="37">
        <v>425009300</v>
      </c>
      <c r="GG9" s="104">
        <v>89535812</v>
      </c>
      <c r="GH9" s="104">
        <v>335473488</v>
      </c>
      <c r="GI9" s="104">
        <v>585</v>
      </c>
      <c r="GJ9" s="20">
        <v>47788</v>
      </c>
      <c r="GK9" s="105">
        <f t="shared" si="2"/>
        <v>17</v>
      </c>
      <c r="GL9" s="37">
        <v>454287992</v>
      </c>
      <c r="GM9" s="104">
        <v>90976167</v>
      </c>
      <c r="GN9" s="104">
        <v>363311825</v>
      </c>
      <c r="GO9" s="104">
        <v>530.19000000000005</v>
      </c>
      <c r="GP9" s="20">
        <v>57104</v>
      </c>
      <c r="GQ9" s="105">
        <f t="shared" si="3"/>
        <v>8</v>
      </c>
      <c r="GR9" s="51">
        <v>106.48925358527497</v>
      </c>
      <c r="GS9" s="52">
        <v>101.68023433428577</v>
      </c>
      <c r="GT9" s="103">
        <v>467783243</v>
      </c>
      <c r="GU9" s="104">
        <v>78813962</v>
      </c>
      <c r="GV9" s="104">
        <v>388969281</v>
      </c>
      <c r="GW9" s="104">
        <v>595</v>
      </c>
      <c r="GX9" s="104">
        <v>54477</v>
      </c>
      <c r="GY9" s="105">
        <f t="shared" si="0"/>
        <v>8</v>
      </c>
      <c r="GZ9" s="40"/>
      <c r="HA9" s="37">
        <v>486187936</v>
      </c>
      <c r="HB9" s="104">
        <v>78813962</v>
      </c>
      <c r="HC9" s="104">
        <v>407373974</v>
      </c>
      <c r="HD9" s="104">
        <v>615.17000000000007</v>
      </c>
      <c r="HE9" s="20">
        <v>55184</v>
      </c>
      <c r="HF9" s="105">
        <f t="shared" si="4"/>
        <v>7</v>
      </c>
      <c r="HG9" s="37">
        <v>497460877</v>
      </c>
      <c r="HH9" s="104">
        <v>95417650</v>
      </c>
      <c r="HI9" s="104">
        <v>402043227</v>
      </c>
      <c r="HJ9" s="104">
        <v>539.46</v>
      </c>
      <c r="HK9" s="20">
        <v>62106</v>
      </c>
      <c r="HL9" s="105">
        <f t="shared" si="5"/>
        <v>4</v>
      </c>
      <c r="HM9" s="51"/>
      <c r="HN9" s="52"/>
    </row>
    <row r="10" spans="1:222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672248000</v>
      </c>
      <c r="F10" s="104">
        <v>6466000</v>
      </c>
      <c r="G10" s="104">
        <v>665782000</v>
      </c>
      <c r="H10" s="104">
        <v>1889</v>
      </c>
      <c r="I10" s="104">
        <v>29371</v>
      </c>
      <c r="J10" s="105">
        <v>19</v>
      </c>
      <c r="K10" s="52">
        <v>100</v>
      </c>
      <c r="L10" s="103">
        <v>683051222</v>
      </c>
      <c r="M10" s="104">
        <v>10425451</v>
      </c>
      <c r="N10" s="104">
        <v>672625771</v>
      </c>
      <c r="O10" s="104">
        <v>1901</v>
      </c>
      <c r="P10" s="104">
        <v>29486</v>
      </c>
      <c r="Q10" s="105">
        <v>19</v>
      </c>
      <c r="R10" s="103">
        <v>689163577</v>
      </c>
      <c r="S10" s="104">
        <v>8380170</v>
      </c>
      <c r="T10" s="104">
        <v>680783407</v>
      </c>
      <c r="U10" s="104">
        <v>1840</v>
      </c>
      <c r="V10" s="104">
        <v>30833</v>
      </c>
      <c r="W10" s="105">
        <v>23</v>
      </c>
      <c r="X10" s="51">
        <v>104.56826968730924</v>
      </c>
      <c r="Y10" s="52">
        <v>101.36765624486308</v>
      </c>
      <c r="AA10" s="103">
        <v>710516443</v>
      </c>
      <c r="AB10" s="104">
        <v>8691320</v>
      </c>
      <c r="AC10" s="104">
        <v>701825123</v>
      </c>
      <c r="AD10" s="104">
        <v>1945</v>
      </c>
      <c r="AE10" s="104">
        <v>30070</v>
      </c>
      <c r="AF10" s="105">
        <v>19</v>
      </c>
      <c r="AG10" s="52">
        <v>102.37989853937557</v>
      </c>
      <c r="AH10" s="103">
        <v>714918802</v>
      </c>
      <c r="AI10" s="104">
        <v>8691320</v>
      </c>
      <c r="AJ10" s="104">
        <v>706227482</v>
      </c>
      <c r="AK10" s="104">
        <v>1946</v>
      </c>
      <c r="AL10" s="104">
        <v>30243</v>
      </c>
      <c r="AM10" s="105">
        <v>19</v>
      </c>
      <c r="AN10" s="103">
        <v>707590029</v>
      </c>
      <c r="AO10" s="104">
        <v>7673388</v>
      </c>
      <c r="AP10" s="104">
        <v>699916641</v>
      </c>
      <c r="AQ10" s="104">
        <v>1869</v>
      </c>
      <c r="AR10" s="104">
        <v>31207</v>
      </c>
      <c r="AS10" s="105">
        <v>22</v>
      </c>
      <c r="AT10" s="51">
        <v>103.18751446615747</v>
      </c>
      <c r="AU10" s="52">
        <v>101.21298608633606</v>
      </c>
      <c r="AW10" s="103">
        <v>752734260</v>
      </c>
      <c r="AX10" s="104">
        <v>9078577</v>
      </c>
      <c r="AY10" s="104">
        <v>743655683</v>
      </c>
      <c r="AZ10" s="104">
        <v>1966</v>
      </c>
      <c r="BA10" s="104">
        <v>31522</v>
      </c>
      <c r="BB10" s="41">
        <v>20</v>
      </c>
      <c r="BC10" s="52">
        <v>104.82873295643498</v>
      </c>
      <c r="BD10" s="37">
        <v>760740600</v>
      </c>
      <c r="BE10" s="104">
        <v>9078577</v>
      </c>
      <c r="BF10" s="104">
        <v>751662023</v>
      </c>
      <c r="BG10" s="104">
        <v>1976</v>
      </c>
      <c r="BH10" s="20">
        <v>31700</v>
      </c>
      <c r="BI10" s="41">
        <v>20</v>
      </c>
      <c r="BJ10" s="37">
        <v>762293348</v>
      </c>
      <c r="BK10" s="104">
        <v>11437214</v>
      </c>
      <c r="BL10" s="104">
        <v>750856134</v>
      </c>
      <c r="BM10" s="104">
        <v>1899</v>
      </c>
      <c r="BN10" s="20">
        <v>32950</v>
      </c>
      <c r="BO10" s="41">
        <v>22</v>
      </c>
      <c r="BP10" s="51">
        <v>103.94321766561514</v>
      </c>
      <c r="BQ10" s="52">
        <v>105.58528535264524</v>
      </c>
      <c r="BS10" s="37">
        <v>796541807</v>
      </c>
      <c r="BT10" s="104">
        <v>8698950</v>
      </c>
      <c r="BU10" s="104">
        <v>787842857</v>
      </c>
      <c r="BV10" s="104">
        <v>2068</v>
      </c>
      <c r="BW10" s="20">
        <v>31747</v>
      </c>
      <c r="BX10" s="41">
        <v>23</v>
      </c>
      <c r="BY10" s="40">
        <v>100.71378719624389</v>
      </c>
      <c r="BZ10" s="37">
        <v>806929822</v>
      </c>
      <c r="CA10" s="104">
        <v>8698950</v>
      </c>
      <c r="CB10" s="104">
        <v>798230872</v>
      </c>
      <c r="CC10" s="104">
        <v>2090</v>
      </c>
      <c r="CD10" s="20">
        <v>31827</v>
      </c>
      <c r="CE10" s="105">
        <v>25</v>
      </c>
      <c r="CF10" s="37">
        <v>801136946</v>
      </c>
      <c r="CG10" s="104">
        <v>8204081</v>
      </c>
      <c r="CH10" s="104">
        <v>792932865</v>
      </c>
      <c r="CI10" s="104">
        <v>1877</v>
      </c>
      <c r="CJ10" s="20">
        <v>35204</v>
      </c>
      <c r="CK10" s="105">
        <v>21</v>
      </c>
      <c r="CL10" s="51">
        <v>110.61048795048229</v>
      </c>
      <c r="CM10" s="52">
        <v>106.84066767830045</v>
      </c>
      <c r="CO10" s="103">
        <v>864012612</v>
      </c>
      <c r="CP10" s="104">
        <v>8817750</v>
      </c>
      <c r="CQ10" s="104">
        <v>855194862</v>
      </c>
      <c r="CR10" s="104">
        <v>2117</v>
      </c>
      <c r="CS10" s="104">
        <v>33664</v>
      </c>
      <c r="CT10" s="62">
        <v>22</v>
      </c>
      <c r="CU10" s="40">
        <v>106.03836582984218</v>
      </c>
      <c r="CV10" s="103">
        <v>883175916</v>
      </c>
      <c r="CW10" s="104">
        <v>9917750</v>
      </c>
      <c r="CX10" s="104">
        <v>873258166</v>
      </c>
      <c r="CY10" s="104">
        <v>2123.5</v>
      </c>
      <c r="CZ10" s="104">
        <v>34270</v>
      </c>
      <c r="DA10" s="105">
        <v>27</v>
      </c>
      <c r="DB10" s="37">
        <v>872873325.38999999</v>
      </c>
      <c r="DC10" s="104">
        <v>7961420.3899999997</v>
      </c>
      <c r="DD10" s="104">
        <v>864911905</v>
      </c>
      <c r="DE10" s="104">
        <v>1905</v>
      </c>
      <c r="DF10" s="20">
        <v>37835</v>
      </c>
      <c r="DG10" s="105">
        <v>25</v>
      </c>
      <c r="DH10" s="51">
        <v>110.40268456375838</v>
      </c>
      <c r="DI10" s="52">
        <v>107.4735825474378</v>
      </c>
      <c r="DK10" s="37">
        <v>953825394</v>
      </c>
      <c r="DL10" s="104">
        <v>8930550</v>
      </c>
      <c r="DM10" s="104">
        <v>944894844</v>
      </c>
      <c r="DN10" s="104">
        <v>2141.5</v>
      </c>
      <c r="DO10" s="20">
        <v>36769</v>
      </c>
      <c r="DP10" s="105">
        <v>26</v>
      </c>
      <c r="DQ10" s="40">
        <v>109.22350285171103</v>
      </c>
      <c r="DR10" s="37">
        <v>955529644</v>
      </c>
      <c r="DS10" s="104">
        <v>10530550</v>
      </c>
      <c r="DT10" s="104">
        <v>944999094</v>
      </c>
      <c r="DU10" s="104">
        <v>2147.17</v>
      </c>
      <c r="DV10" s="20">
        <v>36676</v>
      </c>
      <c r="DW10" s="105">
        <v>27</v>
      </c>
      <c r="DX10" s="37">
        <v>934151935.78999996</v>
      </c>
      <c r="DY10" s="104">
        <v>8917950.7899999991</v>
      </c>
      <c r="DZ10" s="104">
        <v>925233985</v>
      </c>
      <c r="EA10" s="104">
        <v>1890.64</v>
      </c>
      <c r="EB10" s="20">
        <v>40781</v>
      </c>
      <c r="EC10" s="105">
        <v>28</v>
      </c>
      <c r="ED10" s="51">
        <v>111.19260551859527</v>
      </c>
      <c r="EE10" s="52">
        <v>107.78644112594158</v>
      </c>
      <c r="EG10" s="37">
        <v>981226592</v>
      </c>
      <c r="EH10" s="104">
        <v>9268950</v>
      </c>
      <c r="EI10" s="104">
        <v>971957642</v>
      </c>
      <c r="EJ10" s="104">
        <v>2121.5</v>
      </c>
      <c r="EK10" s="20">
        <v>38179</v>
      </c>
      <c r="EL10" s="105">
        <v>29</v>
      </c>
      <c r="EM10" s="40">
        <v>103.8347521009546</v>
      </c>
      <c r="EN10" s="37">
        <v>1002464256</v>
      </c>
      <c r="EO10" s="104">
        <v>9268950</v>
      </c>
      <c r="EP10" s="104">
        <v>993195306</v>
      </c>
      <c r="EQ10" s="104">
        <v>2129</v>
      </c>
      <c r="ER10" s="20">
        <v>38876</v>
      </c>
      <c r="ES10" s="105">
        <v>28</v>
      </c>
      <c r="ET10" s="37">
        <v>1000005970</v>
      </c>
      <c r="EU10" s="104">
        <v>12852411</v>
      </c>
      <c r="EV10" s="104">
        <v>987153559</v>
      </c>
      <c r="EW10" s="104">
        <v>1925.01</v>
      </c>
      <c r="EX10" s="20">
        <v>42734</v>
      </c>
      <c r="EY10" s="41">
        <v>29</v>
      </c>
      <c r="EZ10" s="51">
        <v>109.92386047947321</v>
      </c>
      <c r="FA10" s="52">
        <v>104.78899487506436</v>
      </c>
      <c r="FC10" s="37">
        <v>1034852243</v>
      </c>
      <c r="FD10" s="104">
        <v>9594378</v>
      </c>
      <c r="FE10" s="104">
        <v>1025257865</v>
      </c>
      <c r="FF10" s="104">
        <v>2137.58</v>
      </c>
      <c r="FG10" s="20">
        <v>39970</v>
      </c>
      <c r="FH10" s="105">
        <v>30</v>
      </c>
      <c r="FI10" s="40">
        <v>104.69106053065822</v>
      </c>
      <c r="FJ10" s="37">
        <v>1054459409</v>
      </c>
      <c r="FK10" s="104">
        <v>9594378</v>
      </c>
      <c r="FL10" s="104">
        <v>1044865031</v>
      </c>
      <c r="FM10" s="104">
        <v>2161.5699999999997</v>
      </c>
      <c r="FN10" s="20">
        <v>40282</v>
      </c>
      <c r="FO10" s="105">
        <v>31</v>
      </c>
      <c r="FP10" s="37">
        <v>1055911307</v>
      </c>
      <c r="FQ10" s="104">
        <v>10935803</v>
      </c>
      <c r="FR10" s="104">
        <v>1044975504</v>
      </c>
      <c r="FS10" s="104">
        <v>1940.1</v>
      </c>
      <c r="FT10" s="20">
        <v>44885</v>
      </c>
      <c r="FU10" s="105">
        <v>28</v>
      </c>
      <c r="FV10" s="51">
        <v>111.42694007248895</v>
      </c>
      <c r="FW10" s="52">
        <v>105.03346281649273</v>
      </c>
      <c r="FY10" s="103">
        <v>1087341631</v>
      </c>
      <c r="FZ10" s="104">
        <v>9773750</v>
      </c>
      <c r="GA10" s="104">
        <v>1077567881</v>
      </c>
      <c r="GB10" s="104">
        <v>2223.5</v>
      </c>
      <c r="GC10" s="104">
        <v>40386</v>
      </c>
      <c r="GD10" s="105">
        <f t="shared" si="1"/>
        <v>30</v>
      </c>
      <c r="GE10" s="40">
        <v>100.36027020265199</v>
      </c>
      <c r="GF10" s="37">
        <v>1111191188</v>
      </c>
      <c r="GG10" s="104">
        <v>9773750</v>
      </c>
      <c r="GH10" s="104">
        <v>1101417438</v>
      </c>
      <c r="GI10" s="104">
        <v>2218.66</v>
      </c>
      <c r="GJ10" s="20">
        <v>41369</v>
      </c>
      <c r="GK10" s="105">
        <f t="shared" si="2"/>
        <v>31</v>
      </c>
      <c r="GL10" s="37">
        <v>1078428236</v>
      </c>
      <c r="GM10" s="104">
        <v>10445721</v>
      </c>
      <c r="GN10" s="104">
        <v>1067982515</v>
      </c>
      <c r="GO10" s="104">
        <v>1989.5</v>
      </c>
      <c r="GP10" s="20">
        <v>44734</v>
      </c>
      <c r="GQ10" s="105">
        <f t="shared" si="3"/>
        <v>31</v>
      </c>
      <c r="GR10" s="51">
        <v>108.87243537007953</v>
      </c>
      <c r="GS10" s="52">
        <v>97.297538153057815</v>
      </c>
      <c r="GT10" s="103">
        <v>1099473655</v>
      </c>
      <c r="GU10" s="104">
        <v>9538950</v>
      </c>
      <c r="GV10" s="104">
        <v>1089934705</v>
      </c>
      <c r="GW10" s="104">
        <v>2216.5</v>
      </c>
      <c r="GX10" s="104">
        <v>40978</v>
      </c>
      <c r="GY10" s="105">
        <f t="shared" si="0"/>
        <v>36</v>
      </c>
      <c r="GZ10" s="40"/>
      <c r="HA10" s="37">
        <v>1181067356</v>
      </c>
      <c r="HB10" s="104">
        <v>11638950</v>
      </c>
      <c r="HC10" s="104">
        <v>1169428406</v>
      </c>
      <c r="HD10" s="104">
        <v>2203.7399999999998</v>
      </c>
      <c r="HE10" s="20">
        <v>44221</v>
      </c>
      <c r="HF10" s="105">
        <f t="shared" si="4"/>
        <v>33</v>
      </c>
      <c r="HG10" s="37">
        <v>1154873279.8299999</v>
      </c>
      <c r="HH10" s="104">
        <v>11098318.83</v>
      </c>
      <c r="HI10" s="104">
        <v>1143774961</v>
      </c>
      <c r="HJ10" s="104">
        <v>1942.15</v>
      </c>
      <c r="HK10" s="20">
        <v>49077</v>
      </c>
      <c r="HL10" s="105">
        <f t="shared" si="5"/>
        <v>27</v>
      </c>
      <c r="HM10" s="51"/>
      <c r="HN10" s="52"/>
    </row>
    <row r="11" spans="1:222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10450998000</v>
      </c>
      <c r="F11" s="104">
        <v>1053196000</v>
      </c>
      <c r="G11" s="104">
        <v>9397802000</v>
      </c>
      <c r="H11" s="104">
        <v>32602</v>
      </c>
      <c r="I11" s="104">
        <v>24022</v>
      </c>
      <c r="J11" s="105">
        <v>32</v>
      </c>
      <c r="K11" s="52">
        <v>100</v>
      </c>
      <c r="L11" s="103">
        <v>10673481921</v>
      </c>
      <c r="M11" s="104">
        <v>1434629963</v>
      </c>
      <c r="N11" s="104">
        <v>9238851958</v>
      </c>
      <c r="O11" s="104">
        <v>31880</v>
      </c>
      <c r="P11" s="104">
        <v>24150</v>
      </c>
      <c r="Q11" s="105">
        <v>32</v>
      </c>
      <c r="R11" s="103">
        <v>10652460453</v>
      </c>
      <c r="S11" s="104">
        <v>1482410707</v>
      </c>
      <c r="T11" s="104">
        <v>9170049746</v>
      </c>
      <c r="U11" s="104">
        <v>30703</v>
      </c>
      <c r="V11" s="104">
        <v>24889</v>
      </c>
      <c r="W11" s="105">
        <v>34</v>
      </c>
      <c r="X11" s="51">
        <v>103.06004140786749</v>
      </c>
      <c r="Y11" s="52">
        <v>100.53318253423274</v>
      </c>
      <c r="AA11" s="103">
        <v>10646402634</v>
      </c>
      <c r="AB11" s="104">
        <v>1053859100</v>
      </c>
      <c r="AC11" s="104">
        <v>9592543534</v>
      </c>
      <c r="AD11" s="104">
        <v>30158</v>
      </c>
      <c r="AE11" s="104">
        <v>26506</v>
      </c>
      <c r="AF11" s="105">
        <v>28</v>
      </c>
      <c r="AG11" s="52">
        <v>110.34052118891016</v>
      </c>
      <c r="AH11" s="103">
        <v>10891330302</v>
      </c>
      <c r="AI11" s="104">
        <v>1395329342</v>
      </c>
      <c r="AJ11" s="104">
        <v>9496000960</v>
      </c>
      <c r="AK11" s="104">
        <v>29793</v>
      </c>
      <c r="AL11" s="104">
        <v>26561</v>
      </c>
      <c r="AM11" s="105">
        <v>28</v>
      </c>
      <c r="AN11" s="103">
        <v>10894036001</v>
      </c>
      <c r="AO11" s="104">
        <v>1387067966</v>
      </c>
      <c r="AP11" s="104">
        <v>9506968035</v>
      </c>
      <c r="AQ11" s="104">
        <v>29316</v>
      </c>
      <c r="AR11" s="104">
        <v>27024</v>
      </c>
      <c r="AS11" s="105">
        <v>33</v>
      </c>
      <c r="AT11" s="51">
        <v>101.74315726064532</v>
      </c>
      <c r="AU11" s="52">
        <v>108.57808670497006</v>
      </c>
      <c r="AW11" s="103">
        <v>11094953634</v>
      </c>
      <c r="AX11" s="104">
        <v>1101920859</v>
      </c>
      <c r="AY11" s="104">
        <v>9993032775</v>
      </c>
      <c r="AZ11" s="104">
        <v>30158</v>
      </c>
      <c r="BA11" s="104">
        <v>27613</v>
      </c>
      <c r="BB11" s="41">
        <v>31</v>
      </c>
      <c r="BC11" s="52">
        <v>104.17641288764807</v>
      </c>
      <c r="BD11" s="37">
        <v>11393334805</v>
      </c>
      <c r="BE11" s="104">
        <v>1112296125</v>
      </c>
      <c r="BF11" s="104">
        <v>10281038680</v>
      </c>
      <c r="BG11" s="104">
        <v>30423</v>
      </c>
      <c r="BH11" s="20">
        <v>28161</v>
      </c>
      <c r="BI11" s="41">
        <v>31</v>
      </c>
      <c r="BJ11" s="37">
        <v>11385032532.119999</v>
      </c>
      <c r="BK11" s="104">
        <v>1100847989.1300001</v>
      </c>
      <c r="BL11" s="104">
        <v>10284184542.99</v>
      </c>
      <c r="BM11" s="104">
        <v>29813</v>
      </c>
      <c r="BN11" s="20">
        <v>28746</v>
      </c>
      <c r="BO11" s="41">
        <v>33</v>
      </c>
      <c r="BP11" s="51">
        <v>102.07734100351551</v>
      </c>
      <c r="BQ11" s="52">
        <v>106.37211367673179</v>
      </c>
      <c r="BS11" s="37">
        <v>12170137728</v>
      </c>
      <c r="BT11" s="104">
        <v>771509912</v>
      </c>
      <c r="BU11" s="104">
        <v>11398627816</v>
      </c>
      <c r="BV11" s="104">
        <v>31420</v>
      </c>
      <c r="BW11" s="20">
        <v>30232</v>
      </c>
      <c r="BX11" s="41">
        <v>28</v>
      </c>
      <c r="BY11" s="40">
        <v>109.4846630210408</v>
      </c>
      <c r="BZ11" s="37">
        <v>12665281435</v>
      </c>
      <c r="CA11" s="104">
        <v>965000037</v>
      </c>
      <c r="CB11" s="104">
        <v>11700281398</v>
      </c>
      <c r="CC11" s="104">
        <v>31694</v>
      </c>
      <c r="CD11" s="20">
        <v>30764</v>
      </c>
      <c r="CE11" s="105">
        <v>29</v>
      </c>
      <c r="CF11" s="37">
        <v>12667032726.470001</v>
      </c>
      <c r="CG11" s="104">
        <v>955440225.63999999</v>
      </c>
      <c r="CH11" s="104">
        <v>11711592500.830002</v>
      </c>
      <c r="CI11" s="104">
        <v>31227</v>
      </c>
      <c r="CJ11" s="20">
        <v>31254</v>
      </c>
      <c r="CK11" s="105">
        <v>32</v>
      </c>
      <c r="CL11" s="51">
        <v>101.59277077103108</v>
      </c>
      <c r="CM11" s="52">
        <v>108.72469213107911</v>
      </c>
      <c r="CO11" s="103">
        <v>13727072046</v>
      </c>
      <c r="CP11" s="104">
        <v>844085819</v>
      </c>
      <c r="CQ11" s="104">
        <v>12882986227</v>
      </c>
      <c r="CR11" s="104">
        <v>33421</v>
      </c>
      <c r="CS11" s="104">
        <v>32123</v>
      </c>
      <c r="CT11" s="62">
        <v>28</v>
      </c>
      <c r="CU11" s="40">
        <v>106.25496163006088</v>
      </c>
      <c r="CV11" s="103">
        <v>13693724608</v>
      </c>
      <c r="CW11" s="104">
        <v>957823986</v>
      </c>
      <c r="CX11" s="104">
        <v>12735900622</v>
      </c>
      <c r="CY11" s="104">
        <v>32495</v>
      </c>
      <c r="CZ11" s="104">
        <v>32661</v>
      </c>
      <c r="DA11" s="105">
        <v>32</v>
      </c>
      <c r="DB11" s="37">
        <v>13602042651.040001</v>
      </c>
      <c r="DC11" s="104">
        <v>937135316.71000004</v>
      </c>
      <c r="DD11" s="104">
        <v>12664907334.33</v>
      </c>
      <c r="DE11" s="104">
        <v>31505</v>
      </c>
      <c r="DF11" s="20">
        <v>33500</v>
      </c>
      <c r="DG11" s="105">
        <v>36</v>
      </c>
      <c r="DH11" s="51">
        <v>102.56881295734973</v>
      </c>
      <c r="DI11" s="52">
        <v>107.18628015614003</v>
      </c>
      <c r="DK11" s="37">
        <v>15766411454</v>
      </c>
      <c r="DL11" s="104">
        <v>1169293271</v>
      </c>
      <c r="DM11" s="104">
        <v>14597118183</v>
      </c>
      <c r="DN11" s="104">
        <v>33491</v>
      </c>
      <c r="DO11" s="20">
        <v>36321</v>
      </c>
      <c r="DP11" s="105">
        <v>28</v>
      </c>
      <c r="DQ11" s="40">
        <v>113.0685178843819</v>
      </c>
      <c r="DR11" s="37">
        <v>15830479175</v>
      </c>
      <c r="DS11" s="104">
        <v>1179726211</v>
      </c>
      <c r="DT11" s="104">
        <v>14650752964</v>
      </c>
      <c r="DU11" s="104">
        <v>33590</v>
      </c>
      <c r="DV11" s="20">
        <v>36347</v>
      </c>
      <c r="DW11" s="105">
        <v>29</v>
      </c>
      <c r="DX11" s="37">
        <v>15889615688.17</v>
      </c>
      <c r="DY11" s="104">
        <v>1126382538.03</v>
      </c>
      <c r="DZ11" s="104">
        <v>14763233150.139999</v>
      </c>
      <c r="EA11" s="104">
        <v>32753.82</v>
      </c>
      <c r="EB11" s="20">
        <v>37561</v>
      </c>
      <c r="EC11" s="105">
        <v>34</v>
      </c>
      <c r="ED11" s="51">
        <v>103.34002806283875</v>
      </c>
      <c r="EE11" s="52">
        <v>112.12238805970149</v>
      </c>
      <c r="EG11" s="37">
        <v>17701665080</v>
      </c>
      <c r="EH11" s="104">
        <v>1785768978</v>
      </c>
      <c r="EI11" s="104">
        <v>15915896102</v>
      </c>
      <c r="EJ11" s="104">
        <v>34655</v>
      </c>
      <c r="EK11" s="20">
        <v>38272</v>
      </c>
      <c r="EL11" s="105">
        <v>28</v>
      </c>
      <c r="EM11" s="40">
        <v>105.37154814019438</v>
      </c>
      <c r="EN11" s="37">
        <v>17711946977</v>
      </c>
      <c r="EO11" s="104">
        <v>1790166315</v>
      </c>
      <c r="EP11" s="104">
        <v>15921780662</v>
      </c>
      <c r="EQ11" s="104">
        <v>34655</v>
      </c>
      <c r="ER11" s="20">
        <v>38286</v>
      </c>
      <c r="ES11" s="105">
        <v>30</v>
      </c>
      <c r="ET11" s="37">
        <v>17705976234.549999</v>
      </c>
      <c r="EU11" s="104">
        <v>1749901983.1000001</v>
      </c>
      <c r="EV11" s="104">
        <v>15956074251.449999</v>
      </c>
      <c r="EW11" s="104">
        <v>33757.920000000006</v>
      </c>
      <c r="EX11" s="20">
        <v>39388</v>
      </c>
      <c r="EY11" s="41">
        <v>37</v>
      </c>
      <c r="EZ11" s="51">
        <v>102.87833672883038</v>
      </c>
      <c r="FA11" s="52">
        <v>104.86408775059238</v>
      </c>
      <c r="FC11" s="37">
        <v>18330769959</v>
      </c>
      <c r="FD11" s="104">
        <v>1762173202</v>
      </c>
      <c r="FE11" s="104">
        <v>16568596757</v>
      </c>
      <c r="FF11" s="104">
        <v>35690</v>
      </c>
      <c r="FG11" s="20">
        <v>38686</v>
      </c>
      <c r="FH11" s="105">
        <v>34</v>
      </c>
      <c r="FI11" s="40">
        <v>101.08173076923077</v>
      </c>
      <c r="FJ11" s="37">
        <v>18386928710</v>
      </c>
      <c r="FK11" s="104">
        <v>1700380839</v>
      </c>
      <c r="FL11" s="104">
        <v>16686547871</v>
      </c>
      <c r="FM11" s="104">
        <v>35025</v>
      </c>
      <c r="FN11" s="20">
        <v>39702</v>
      </c>
      <c r="FO11" s="105">
        <v>35</v>
      </c>
      <c r="FP11" s="37">
        <v>18279716330.880001</v>
      </c>
      <c r="FQ11" s="104">
        <v>1569181172.45</v>
      </c>
      <c r="FR11" s="104">
        <v>16710535158.43</v>
      </c>
      <c r="FS11" s="104">
        <v>34820.629999999997</v>
      </c>
      <c r="FT11" s="20">
        <v>39992</v>
      </c>
      <c r="FU11" s="105">
        <v>38</v>
      </c>
      <c r="FV11" s="51">
        <v>100.73044179134551</v>
      </c>
      <c r="FW11" s="52">
        <v>101.53346196811212</v>
      </c>
      <c r="FY11" s="103">
        <v>19108613452</v>
      </c>
      <c r="FZ11" s="104">
        <v>1563338999</v>
      </c>
      <c r="GA11" s="104">
        <v>17545274453</v>
      </c>
      <c r="GB11" s="104">
        <v>36271</v>
      </c>
      <c r="GC11" s="104">
        <v>40311</v>
      </c>
      <c r="GD11" s="105">
        <f t="shared" si="1"/>
        <v>31</v>
      </c>
      <c r="GE11" s="40">
        <v>102.86925502765858</v>
      </c>
      <c r="GF11" s="37">
        <v>19001912997</v>
      </c>
      <c r="GG11" s="104">
        <v>1316429243</v>
      </c>
      <c r="GH11" s="104">
        <v>17685483754</v>
      </c>
      <c r="GI11" s="104">
        <v>36375.5</v>
      </c>
      <c r="GJ11" s="20">
        <v>40516</v>
      </c>
      <c r="GK11" s="105">
        <f t="shared" si="2"/>
        <v>35</v>
      </c>
      <c r="GL11" s="37">
        <v>19063138735.950001</v>
      </c>
      <c r="GM11" s="104">
        <v>1326580851.3399999</v>
      </c>
      <c r="GN11" s="104">
        <v>17736557884.610001</v>
      </c>
      <c r="GO11" s="104">
        <v>35660.629999999997</v>
      </c>
      <c r="GP11" s="20">
        <v>41448</v>
      </c>
      <c r="GQ11" s="105">
        <f t="shared" si="3"/>
        <v>37</v>
      </c>
      <c r="GR11" s="51">
        <v>101.31546289401837</v>
      </c>
      <c r="GS11" s="52">
        <v>102.07041408281657</v>
      </c>
      <c r="GT11" s="103">
        <v>21465729094</v>
      </c>
      <c r="GU11" s="104">
        <v>1576003827</v>
      </c>
      <c r="GV11" s="104">
        <v>19889725267</v>
      </c>
      <c r="GW11" s="104">
        <v>37486</v>
      </c>
      <c r="GX11" s="104">
        <v>44216</v>
      </c>
      <c r="GY11" s="105">
        <f t="shared" si="0"/>
        <v>30</v>
      </c>
      <c r="GZ11" s="40"/>
      <c r="HA11" s="37">
        <v>21399915041</v>
      </c>
      <c r="HB11" s="104">
        <v>1189421944</v>
      </c>
      <c r="HC11" s="104">
        <v>20210493097</v>
      </c>
      <c r="HD11" s="104">
        <v>37544.25</v>
      </c>
      <c r="HE11" s="20">
        <v>44859</v>
      </c>
      <c r="HF11" s="105">
        <f t="shared" si="4"/>
        <v>27</v>
      </c>
      <c r="HG11" s="37">
        <v>20914165293.530003</v>
      </c>
      <c r="HH11" s="104">
        <v>1193304075.79</v>
      </c>
      <c r="HI11" s="104">
        <v>19720861217.740002</v>
      </c>
      <c r="HJ11" s="104">
        <v>36157.380000000005</v>
      </c>
      <c r="HK11" s="20">
        <v>45451</v>
      </c>
      <c r="HL11" s="105">
        <f t="shared" si="5"/>
        <v>37</v>
      </c>
      <c r="HM11" s="51"/>
      <c r="HN11" s="52"/>
    </row>
    <row r="12" spans="1:222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130608000</v>
      </c>
      <c r="F12" s="104">
        <v>1812000</v>
      </c>
      <c r="G12" s="104">
        <v>128796000</v>
      </c>
      <c r="H12" s="104">
        <v>294</v>
      </c>
      <c r="I12" s="104">
        <v>36507</v>
      </c>
      <c r="J12" s="105">
        <v>6</v>
      </c>
      <c r="K12" s="52">
        <v>101.70213951415199</v>
      </c>
      <c r="L12" s="103">
        <v>131788000</v>
      </c>
      <c r="M12" s="104">
        <v>1812000</v>
      </c>
      <c r="N12" s="104">
        <v>129976000</v>
      </c>
      <c r="O12" s="104">
        <v>296</v>
      </c>
      <c r="P12" s="104">
        <v>36592</v>
      </c>
      <c r="Q12" s="105">
        <v>6</v>
      </c>
      <c r="R12" s="103">
        <v>129440136</v>
      </c>
      <c r="S12" s="104">
        <v>1231226</v>
      </c>
      <c r="T12" s="104">
        <v>128208910</v>
      </c>
      <c r="U12" s="104">
        <v>279</v>
      </c>
      <c r="V12" s="104">
        <v>38294</v>
      </c>
      <c r="W12" s="105">
        <v>9</v>
      </c>
      <c r="X12" s="51">
        <v>104.65128989943157</v>
      </c>
      <c r="Y12" s="52">
        <v>101.22386402685628</v>
      </c>
      <c r="AA12" s="103">
        <v>143749898</v>
      </c>
      <c r="AB12" s="104">
        <v>1848240</v>
      </c>
      <c r="AC12" s="104">
        <v>141901658</v>
      </c>
      <c r="AD12" s="104">
        <v>310</v>
      </c>
      <c r="AE12" s="104">
        <v>38146</v>
      </c>
      <c r="AF12" s="105">
        <v>5</v>
      </c>
      <c r="AG12" s="52">
        <v>104.48954994932478</v>
      </c>
      <c r="AH12" s="103">
        <v>144577658</v>
      </c>
      <c r="AI12" s="104">
        <v>1848240</v>
      </c>
      <c r="AJ12" s="104">
        <v>142729418</v>
      </c>
      <c r="AK12" s="104">
        <v>310</v>
      </c>
      <c r="AL12" s="104">
        <v>38368</v>
      </c>
      <c r="AM12" s="105">
        <v>5</v>
      </c>
      <c r="AN12" s="103">
        <v>142096196</v>
      </c>
      <c r="AO12" s="104">
        <v>1351736</v>
      </c>
      <c r="AP12" s="104">
        <v>140744460</v>
      </c>
      <c r="AQ12" s="104">
        <v>290</v>
      </c>
      <c r="AR12" s="104">
        <v>40444</v>
      </c>
      <c r="AS12" s="105">
        <v>7</v>
      </c>
      <c r="AT12" s="51">
        <v>105.41075896580483</v>
      </c>
      <c r="AU12" s="52">
        <v>105.61445657283126</v>
      </c>
      <c r="AW12" s="103">
        <v>155078393</v>
      </c>
      <c r="AX12" s="104">
        <v>1941622</v>
      </c>
      <c r="AY12" s="104">
        <v>153136771</v>
      </c>
      <c r="AZ12" s="104">
        <v>316</v>
      </c>
      <c r="BA12" s="104">
        <v>40384</v>
      </c>
      <c r="BB12" s="41">
        <v>7</v>
      </c>
      <c r="BC12" s="52">
        <v>105.86693231269334</v>
      </c>
      <c r="BD12" s="37">
        <v>155844077</v>
      </c>
      <c r="BE12" s="104">
        <v>1941622</v>
      </c>
      <c r="BF12" s="104">
        <v>153902455</v>
      </c>
      <c r="BG12" s="104">
        <v>316</v>
      </c>
      <c r="BH12" s="20">
        <v>40586</v>
      </c>
      <c r="BI12" s="41">
        <v>6</v>
      </c>
      <c r="BJ12" s="37">
        <v>151481114</v>
      </c>
      <c r="BK12" s="104">
        <v>1562290</v>
      </c>
      <c r="BL12" s="104">
        <v>149918824</v>
      </c>
      <c r="BM12" s="104">
        <v>303</v>
      </c>
      <c r="BN12" s="20">
        <v>41232</v>
      </c>
      <c r="BO12" s="41">
        <v>8</v>
      </c>
      <c r="BP12" s="51">
        <v>101.59168186074015</v>
      </c>
      <c r="BQ12" s="52">
        <v>101.9483730590446</v>
      </c>
      <c r="BS12" s="37">
        <v>164916377</v>
      </c>
      <c r="BT12" s="104">
        <v>1999871</v>
      </c>
      <c r="BU12" s="104">
        <v>162916506</v>
      </c>
      <c r="BV12" s="104">
        <v>324</v>
      </c>
      <c r="BW12" s="20">
        <v>41902</v>
      </c>
      <c r="BX12" s="41">
        <v>6</v>
      </c>
      <c r="BY12" s="40">
        <v>103.7589144215531</v>
      </c>
      <c r="BZ12" s="37">
        <v>166317228</v>
      </c>
      <c r="CA12" s="104">
        <v>1999871</v>
      </c>
      <c r="CB12" s="104">
        <v>164317357</v>
      </c>
      <c r="CC12" s="104">
        <v>333</v>
      </c>
      <c r="CD12" s="20">
        <v>41120</v>
      </c>
      <c r="CE12" s="105">
        <v>8</v>
      </c>
      <c r="CF12" s="37">
        <v>165647889</v>
      </c>
      <c r="CG12" s="104">
        <v>2521929</v>
      </c>
      <c r="CH12" s="104">
        <v>163125960</v>
      </c>
      <c r="CI12" s="104">
        <v>312</v>
      </c>
      <c r="CJ12" s="20">
        <v>43570</v>
      </c>
      <c r="CK12" s="105">
        <v>8</v>
      </c>
      <c r="CL12" s="51">
        <v>105.95817120622569</v>
      </c>
      <c r="CM12" s="52">
        <v>105.67035312378734</v>
      </c>
      <c r="CO12" s="103">
        <v>187547263</v>
      </c>
      <c r="CP12" s="104">
        <v>1999871</v>
      </c>
      <c r="CQ12" s="104">
        <v>185547392</v>
      </c>
      <c r="CR12" s="104">
        <v>352</v>
      </c>
      <c r="CS12" s="104">
        <v>43927</v>
      </c>
      <c r="CT12" s="62">
        <v>5</v>
      </c>
      <c r="CU12" s="40">
        <v>104.83270488282182</v>
      </c>
      <c r="CV12" s="103">
        <v>164462070</v>
      </c>
      <c r="CW12" s="104">
        <v>1577407</v>
      </c>
      <c r="CX12" s="104">
        <v>162884663</v>
      </c>
      <c r="CY12" s="104">
        <v>330.91</v>
      </c>
      <c r="CZ12" s="104">
        <v>41019</v>
      </c>
      <c r="DA12" s="105">
        <v>15</v>
      </c>
      <c r="DB12" s="37">
        <v>167504390</v>
      </c>
      <c r="DC12" s="104">
        <v>1713309</v>
      </c>
      <c r="DD12" s="104">
        <v>165791081</v>
      </c>
      <c r="DE12" s="104">
        <v>295</v>
      </c>
      <c r="DF12" s="20">
        <v>46834</v>
      </c>
      <c r="DG12" s="105">
        <v>9</v>
      </c>
      <c r="DH12" s="51">
        <v>114.1763572978376</v>
      </c>
      <c r="DI12" s="52">
        <v>107.49139316043149</v>
      </c>
      <c r="DK12" s="37">
        <v>154889377</v>
      </c>
      <c r="DL12" s="104">
        <v>1420438</v>
      </c>
      <c r="DM12" s="104">
        <v>153468939</v>
      </c>
      <c r="DN12" s="104">
        <v>268</v>
      </c>
      <c r="DO12" s="20">
        <v>47720</v>
      </c>
      <c r="DP12" s="105">
        <v>8</v>
      </c>
      <c r="DQ12" s="40">
        <v>108.6347804311699</v>
      </c>
      <c r="DR12" s="37">
        <v>154889377</v>
      </c>
      <c r="DS12" s="104">
        <v>1420438</v>
      </c>
      <c r="DT12" s="104">
        <v>153468939</v>
      </c>
      <c r="DU12" s="104">
        <v>268</v>
      </c>
      <c r="DV12" s="20">
        <v>47720</v>
      </c>
      <c r="DW12" s="105">
        <v>8</v>
      </c>
      <c r="DX12" s="37">
        <v>156122766</v>
      </c>
      <c r="DY12" s="104">
        <v>1295413</v>
      </c>
      <c r="DZ12" s="104">
        <v>154827353</v>
      </c>
      <c r="EA12" s="104">
        <v>249.67</v>
      </c>
      <c r="EB12" s="20">
        <v>51677</v>
      </c>
      <c r="EC12" s="105">
        <v>7</v>
      </c>
      <c r="ED12" s="51">
        <v>108.2921207041073</v>
      </c>
      <c r="EE12" s="52">
        <v>110.34077806721612</v>
      </c>
      <c r="EG12" s="37">
        <v>158091571</v>
      </c>
      <c r="EH12" s="104">
        <v>1420438</v>
      </c>
      <c r="EI12" s="104">
        <v>156671133</v>
      </c>
      <c r="EJ12" s="104">
        <v>268</v>
      </c>
      <c r="EK12" s="20">
        <v>48716</v>
      </c>
      <c r="EL12" s="105">
        <v>10</v>
      </c>
      <c r="EM12" s="40">
        <v>102.08717518860017</v>
      </c>
      <c r="EN12" s="37">
        <v>161091571</v>
      </c>
      <c r="EO12" s="104">
        <v>2260438</v>
      </c>
      <c r="EP12" s="104">
        <v>158831133</v>
      </c>
      <c r="EQ12" s="104">
        <v>268</v>
      </c>
      <c r="ER12" s="20">
        <v>49388</v>
      </c>
      <c r="ES12" s="105">
        <v>9</v>
      </c>
      <c r="ET12" s="37">
        <v>160848569</v>
      </c>
      <c r="EU12" s="104">
        <v>3489188</v>
      </c>
      <c r="EV12" s="104">
        <v>157359381</v>
      </c>
      <c r="EW12" s="104">
        <v>254.44</v>
      </c>
      <c r="EX12" s="20">
        <v>51538</v>
      </c>
      <c r="EY12" s="41">
        <v>11</v>
      </c>
      <c r="EZ12" s="51">
        <v>104.35328419859076</v>
      </c>
      <c r="FA12" s="52">
        <v>99.731021537627967</v>
      </c>
      <c r="FC12" s="37">
        <v>166149005</v>
      </c>
      <c r="FD12" s="104">
        <v>1420438</v>
      </c>
      <c r="FE12" s="104">
        <v>164728567</v>
      </c>
      <c r="FF12" s="104">
        <v>262</v>
      </c>
      <c r="FG12" s="20">
        <v>52395</v>
      </c>
      <c r="FH12" s="105">
        <v>10</v>
      </c>
      <c r="FI12" s="40">
        <v>107.55193365629363</v>
      </c>
      <c r="FJ12" s="37">
        <v>166149005</v>
      </c>
      <c r="FK12" s="104">
        <v>1420438</v>
      </c>
      <c r="FL12" s="104">
        <v>164728567</v>
      </c>
      <c r="FM12" s="104">
        <v>262</v>
      </c>
      <c r="FN12" s="20">
        <v>52395</v>
      </c>
      <c r="FO12" s="105">
        <v>9</v>
      </c>
      <c r="FP12" s="37">
        <v>161387122</v>
      </c>
      <c r="FQ12" s="104">
        <v>1260714</v>
      </c>
      <c r="FR12" s="104">
        <v>160126408</v>
      </c>
      <c r="FS12" s="104">
        <v>245.64</v>
      </c>
      <c r="FT12" s="20">
        <v>54323</v>
      </c>
      <c r="FU12" s="105">
        <v>10</v>
      </c>
      <c r="FV12" s="51">
        <v>103.67974043324746</v>
      </c>
      <c r="FW12" s="52">
        <v>105.40377973534092</v>
      </c>
      <c r="FY12" s="103">
        <v>163334434</v>
      </c>
      <c r="FZ12" s="104">
        <v>1420438</v>
      </c>
      <c r="GA12" s="104">
        <v>161913996</v>
      </c>
      <c r="GB12" s="104">
        <v>263</v>
      </c>
      <c r="GC12" s="104">
        <v>51304</v>
      </c>
      <c r="GD12" s="105">
        <f t="shared" si="1"/>
        <v>9</v>
      </c>
      <c r="GE12" s="40">
        <v>99.954194102490703</v>
      </c>
      <c r="GF12" s="37">
        <v>167101227</v>
      </c>
      <c r="GG12" s="104">
        <v>1420438</v>
      </c>
      <c r="GH12" s="104">
        <v>165680789</v>
      </c>
      <c r="GI12" s="104">
        <v>263</v>
      </c>
      <c r="GJ12" s="20">
        <v>52497</v>
      </c>
      <c r="GK12" s="105">
        <f t="shared" si="2"/>
        <v>8</v>
      </c>
      <c r="GL12" s="37">
        <v>159169915</v>
      </c>
      <c r="GM12" s="104">
        <v>878128</v>
      </c>
      <c r="GN12" s="104">
        <v>158291787</v>
      </c>
      <c r="GO12" s="104">
        <v>241.76</v>
      </c>
      <c r="GP12" s="20">
        <v>54562</v>
      </c>
      <c r="GQ12" s="105">
        <f t="shared" si="3"/>
        <v>11</v>
      </c>
      <c r="GR12" s="51">
        <v>107.57671230261023</v>
      </c>
      <c r="GS12" s="52">
        <v>103.71113524658064</v>
      </c>
      <c r="GT12" s="103">
        <v>172540474</v>
      </c>
      <c r="GU12" s="104">
        <v>1420438</v>
      </c>
      <c r="GV12" s="104">
        <v>171120036</v>
      </c>
      <c r="GW12" s="104">
        <v>262</v>
      </c>
      <c r="GX12" s="104">
        <v>54427</v>
      </c>
      <c r="GY12" s="105">
        <f t="shared" si="0"/>
        <v>9</v>
      </c>
      <c r="GZ12" s="40"/>
      <c r="HA12" s="37">
        <v>172704039</v>
      </c>
      <c r="HB12" s="104">
        <v>1420438</v>
      </c>
      <c r="HC12" s="104">
        <v>171283601</v>
      </c>
      <c r="HD12" s="104">
        <v>262</v>
      </c>
      <c r="HE12" s="20">
        <v>54480</v>
      </c>
      <c r="HF12" s="105">
        <f t="shared" si="4"/>
        <v>11</v>
      </c>
      <c r="HG12" s="37">
        <v>168669711</v>
      </c>
      <c r="HH12" s="104">
        <v>1147709</v>
      </c>
      <c r="HI12" s="104">
        <v>167522002</v>
      </c>
      <c r="HJ12" s="104">
        <v>240.88</v>
      </c>
      <c r="HK12" s="20">
        <v>57955</v>
      </c>
      <c r="HL12" s="105">
        <f t="shared" si="5"/>
        <v>11</v>
      </c>
      <c r="HM12" s="51"/>
      <c r="HN12" s="52"/>
    </row>
    <row r="13" spans="1:222" ht="18" customHeight="1" x14ac:dyDescent="0.3">
      <c r="A13" s="93">
        <v>309</v>
      </c>
      <c r="B13" s="96" t="s">
        <v>85</v>
      </c>
      <c r="C13" s="47" t="s">
        <v>208</v>
      </c>
      <c r="D13" s="57"/>
      <c r="E13" s="103">
        <v>48080000</v>
      </c>
      <c r="F13" s="104">
        <v>5639000</v>
      </c>
      <c r="G13" s="104">
        <v>42441000</v>
      </c>
      <c r="H13" s="104">
        <v>113</v>
      </c>
      <c r="I13" s="104">
        <v>31299</v>
      </c>
      <c r="J13" s="105">
        <v>16</v>
      </c>
      <c r="K13" s="52">
        <v>100</v>
      </c>
      <c r="L13" s="103">
        <v>50334000</v>
      </c>
      <c r="M13" s="104">
        <v>5639000</v>
      </c>
      <c r="N13" s="104">
        <v>44695000</v>
      </c>
      <c r="O13" s="104">
        <v>118</v>
      </c>
      <c r="P13" s="104">
        <v>31564</v>
      </c>
      <c r="Q13" s="105">
        <v>16</v>
      </c>
      <c r="R13" s="103">
        <v>49843209</v>
      </c>
      <c r="S13" s="104">
        <v>5639000</v>
      </c>
      <c r="T13" s="104">
        <v>44204209</v>
      </c>
      <c r="U13" s="104">
        <v>115</v>
      </c>
      <c r="V13" s="104">
        <v>32032</v>
      </c>
      <c r="W13" s="105">
        <v>19</v>
      </c>
      <c r="X13" s="51">
        <v>101.4827018121911</v>
      </c>
      <c r="Y13" s="52">
        <v>99.626772829061963</v>
      </c>
      <c r="AA13" s="103">
        <v>50848480</v>
      </c>
      <c r="AB13" s="104">
        <v>5259580</v>
      </c>
      <c r="AC13" s="104">
        <v>45588900</v>
      </c>
      <c r="AD13" s="104">
        <v>119</v>
      </c>
      <c r="AE13" s="104">
        <v>31925</v>
      </c>
      <c r="AF13" s="105">
        <v>18</v>
      </c>
      <c r="AG13" s="52">
        <v>102.00006389980511</v>
      </c>
      <c r="AH13" s="103">
        <v>53554365</v>
      </c>
      <c r="AI13" s="104">
        <v>5504580</v>
      </c>
      <c r="AJ13" s="104">
        <v>48049785</v>
      </c>
      <c r="AK13" s="104">
        <v>122</v>
      </c>
      <c r="AL13" s="104">
        <v>32821</v>
      </c>
      <c r="AM13" s="105">
        <v>17</v>
      </c>
      <c r="AN13" s="103">
        <v>54799701</v>
      </c>
      <c r="AO13" s="104">
        <v>5389557</v>
      </c>
      <c r="AP13" s="104">
        <v>49410144</v>
      </c>
      <c r="AQ13" s="104">
        <v>123</v>
      </c>
      <c r="AR13" s="104">
        <v>33476</v>
      </c>
      <c r="AS13" s="105">
        <v>20</v>
      </c>
      <c r="AT13" s="51">
        <v>101.99567350172146</v>
      </c>
      <c r="AU13" s="52">
        <v>104.50799200799202</v>
      </c>
      <c r="AW13" s="103">
        <v>59497817</v>
      </c>
      <c r="AX13" s="104">
        <v>5716395</v>
      </c>
      <c r="AY13" s="104">
        <v>53781422</v>
      </c>
      <c r="AZ13" s="104">
        <v>133</v>
      </c>
      <c r="BA13" s="104">
        <v>33698</v>
      </c>
      <c r="BB13" s="41">
        <v>19</v>
      </c>
      <c r="BC13" s="52">
        <v>105.55364134690682</v>
      </c>
      <c r="BD13" s="37">
        <v>59261839</v>
      </c>
      <c r="BE13" s="104">
        <v>5708995</v>
      </c>
      <c r="BF13" s="104">
        <v>53552844</v>
      </c>
      <c r="BG13" s="104">
        <v>130</v>
      </c>
      <c r="BH13" s="20">
        <v>34329</v>
      </c>
      <c r="BI13" s="41">
        <v>19</v>
      </c>
      <c r="BJ13" s="37">
        <v>60995724.240000002</v>
      </c>
      <c r="BK13" s="104">
        <v>6049151</v>
      </c>
      <c r="BL13" s="104">
        <v>54946573.240000002</v>
      </c>
      <c r="BM13" s="104">
        <v>132</v>
      </c>
      <c r="BN13" s="20">
        <v>34688</v>
      </c>
      <c r="BO13" s="41">
        <v>18</v>
      </c>
      <c r="BP13" s="51">
        <v>101.04576305747328</v>
      </c>
      <c r="BQ13" s="52">
        <v>103.6205042418449</v>
      </c>
      <c r="BS13" s="37">
        <v>58603536</v>
      </c>
      <c r="BT13" s="104">
        <v>5953580</v>
      </c>
      <c r="BU13" s="104">
        <v>52649956</v>
      </c>
      <c r="BV13" s="104">
        <v>127</v>
      </c>
      <c r="BW13" s="20">
        <v>34547</v>
      </c>
      <c r="BX13" s="41">
        <v>19</v>
      </c>
      <c r="BY13" s="40">
        <v>102.51943735533267</v>
      </c>
      <c r="BZ13" s="37">
        <v>59371636</v>
      </c>
      <c r="CA13" s="104">
        <v>6001680</v>
      </c>
      <c r="CB13" s="104">
        <v>53369956</v>
      </c>
      <c r="CC13" s="104">
        <v>128</v>
      </c>
      <c r="CD13" s="20">
        <v>34746</v>
      </c>
      <c r="CE13" s="105">
        <v>19</v>
      </c>
      <c r="CF13" s="37">
        <v>63676375.240000002</v>
      </c>
      <c r="CG13" s="104">
        <v>7061549</v>
      </c>
      <c r="CH13" s="104">
        <v>56614826.240000002</v>
      </c>
      <c r="CI13" s="104">
        <v>132</v>
      </c>
      <c r="CJ13" s="20">
        <v>35742</v>
      </c>
      <c r="CK13" s="105">
        <v>20</v>
      </c>
      <c r="CL13" s="51">
        <v>102.86651700915212</v>
      </c>
      <c r="CM13" s="52">
        <v>103.03851476014761</v>
      </c>
      <c r="CO13" s="103">
        <v>64761787</v>
      </c>
      <c r="CP13" s="104">
        <v>6257580</v>
      </c>
      <c r="CQ13" s="104">
        <v>58504207</v>
      </c>
      <c r="CR13" s="104">
        <v>133</v>
      </c>
      <c r="CS13" s="104">
        <v>36657</v>
      </c>
      <c r="CT13" s="62">
        <v>19</v>
      </c>
      <c r="CU13" s="40">
        <v>106.10762150114337</v>
      </c>
      <c r="CV13" s="103">
        <v>67034870</v>
      </c>
      <c r="CW13" s="104">
        <v>6523032</v>
      </c>
      <c r="CX13" s="104">
        <v>60511838</v>
      </c>
      <c r="CY13" s="104">
        <v>136</v>
      </c>
      <c r="CZ13" s="104">
        <v>37078</v>
      </c>
      <c r="DA13" s="105">
        <v>22</v>
      </c>
      <c r="DB13" s="37">
        <v>68695406.24000001</v>
      </c>
      <c r="DC13" s="104">
        <v>7382214</v>
      </c>
      <c r="DD13" s="104">
        <v>61313192.240000002</v>
      </c>
      <c r="DE13" s="104">
        <v>137</v>
      </c>
      <c r="DF13" s="20">
        <v>37295</v>
      </c>
      <c r="DG13" s="105">
        <v>27</v>
      </c>
      <c r="DH13" s="51">
        <v>100.58525271050217</v>
      </c>
      <c r="DI13" s="52">
        <v>104.34502825807172</v>
      </c>
      <c r="DK13" s="37">
        <v>77344724</v>
      </c>
      <c r="DL13" s="104">
        <v>6689580</v>
      </c>
      <c r="DM13" s="104">
        <v>70655144</v>
      </c>
      <c r="DN13" s="104">
        <v>149.25</v>
      </c>
      <c r="DO13" s="20">
        <v>39450</v>
      </c>
      <c r="DP13" s="105">
        <v>22</v>
      </c>
      <c r="DQ13" s="40">
        <v>107.61928144692692</v>
      </c>
      <c r="DR13" s="37">
        <v>81319400</v>
      </c>
      <c r="DS13" s="104">
        <v>6802980</v>
      </c>
      <c r="DT13" s="104">
        <v>74516420</v>
      </c>
      <c r="DU13" s="104">
        <v>156.25</v>
      </c>
      <c r="DV13" s="20">
        <v>39742</v>
      </c>
      <c r="DW13" s="105">
        <v>23</v>
      </c>
      <c r="DX13" s="37">
        <v>81675187.810000002</v>
      </c>
      <c r="DY13" s="104">
        <v>7332966</v>
      </c>
      <c r="DZ13" s="104">
        <v>74342221.810000002</v>
      </c>
      <c r="EA13" s="104">
        <v>157.38999999999999</v>
      </c>
      <c r="EB13" s="20">
        <v>39362</v>
      </c>
      <c r="EC13" s="105">
        <v>32</v>
      </c>
      <c r="ED13" s="51">
        <v>99.043832721050777</v>
      </c>
      <c r="EE13" s="52">
        <v>105.5422978951602</v>
      </c>
      <c r="EG13" s="37">
        <v>86112638</v>
      </c>
      <c r="EH13" s="104">
        <v>7003880</v>
      </c>
      <c r="EI13" s="104">
        <v>79108758</v>
      </c>
      <c r="EJ13" s="104">
        <v>155.66999999999999</v>
      </c>
      <c r="EK13" s="20">
        <v>42349</v>
      </c>
      <c r="EL13" s="105">
        <v>20</v>
      </c>
      <c r="EM13" s="40">
        <v>107.34854245880862</v>
      </c>
      <c r="EN13" s="37">
        <v>93283838</v>
      </c>
      <c r="EO13" s="104">
        <v>8455080</v>
      </c>
      <c r="EP13" s="104">
        <v>84828758</v>
      </c>
      <c r="EQ13" s="104">
        <v>164.67</v>
      </c>
      <c r="ER13" s="20">
        <v>42929</v>
      </c>
      <c r="ES13" s="105">
        <v>20</v>
      </c>
      <c r="ET13" s="37">
        <v>89259664.680000007</v>
      </c>
      <c r="EU13" s="104">
        <v>9099342</v>
      </c>
      <c r="EV13" s="104">
        <v>80160322.680000007</v>
      </c>
      <c r="EW13" s="104">
        <v>156.24</v>
      </c>
      <c r="EX13" s="20">
        <v>42755</v>
      </c>
      <c r="EY13" s="41">
        <v>28</v>
      </c>
      <c r="EZ13" s="51">
        <v>99.594679587225414</v>
      </c>
      <c r="FA13" s="52">
        <v>108.6199888217062</v>
      </c>
      <c r="FC13" s="37">
        <v>88773338</v>
      </c>
      <c r="FD13" s="104">
        <v>7444580</v>
      </c>
      <c r="FE13" s="104">
        <v>81328758</v>
      </c>
      <c r="FF13" s="104">
        <v>154</v>
      </c>
      <c r="FG13" s="20">
        <v>44009</v>
      </c>
      <c r="FH13" s="105">
        <v>23</v>
      </c>
      <c r="FI13" s="40">
        <v>103.91980920446764</v>
      </c>
      <c r="FJ13" s="37">
        <v>88773338</v>
      </c>
      <c r="FK13" s="104">
        <v>7444580</v>
      </c>
      <c r="FL13" s="104">
        <v>81328758</v>
      </c>
      <c r="FM13" s="104">
        <v>154</v>
      </c>
      <c r="FN13" s="20">
        <v>44009</v>
      </c>
      <c r="FO13" s="105">
        <v>22</v>
      </c>
      <c r="FP13" s="37">
        <v>96062386.180000007</v>
      </c>
      <c r="FQ13" s="104">
        <v>10248671</v>
      </c>
      <c r="FR13" s="104">
        <v>85813715.180000007</v>
      </c>
      <c r="FS13" s="104">
        <v>162.41</v>
      </c>
      <c r="FT13" s="20">
        <v>44031</v>
      </c>
      <c r="FU13" s="105">
        <v>29</v>
      </c>
      <c r="FV13" s="51">
        <v>100.04998977481878</v>
      </c>
      <c r="FW13" s="52">
        <v>102.9844462635949</v>
      </c>
      <c r="FY13" s="103">
        <v>93962858</v>
      </c>
      <c r="FZ13" s="104">
        <v>7904100</v>
      </c>
      <c r="GA13" s="104">
        <v>86058758</v>
      </c>
      <c r="GB13" s="104">
        <v>164.25</v>
      </c>
      <c r="GC13" s="104">
        <v>43662</v>
      </c>
      <c r="GD13" s="105">
        <f t="shared" si="1"/>
        <v>23</v>
      </c>
      <c r="GE13" s="40">
        <v>100.89981594673816</v>
      </c>
      <c r="GF13" s="37">
        <v>95818460</v>
      </c>
      <c r="GG13" s="104">
        <v>7904100</v>
      </c>
      <c r="GH13" s="104">
        <v>87914360</v>
      </c>
      <c r="GI13" s="104">
        <v>164.25</v>
      </c>
      <c r="GJ13" s="20">
        <v>44604</v>
      </c>
      <c r="GK13" s="105">
        <f t="shared" si="2"/>
        <v>23</v>
      </c>
      <c r="GL13" s="37">
        <v>96643999.739999995</v>
      </c>
      <c r="GM13" s="104">
        <v>7895407</v>
      </c>
      <c r="GN13" s="104">
        <v>88748592.739999995</v>
      </c>
      <c r="GO13" s="104">
        <v>165.48</v>
      </c>
      <c r="GP13" s="20">
        <v>44693</v>
      </c>
      <c r="GQ13" s="105">
        <f t="shared" si="3"/>
        <v>32</v>
      </c>
      <c r="GR13" s="51">
        <v>98.547460871523469</v>
      </c>
      <c r="GS13" s="52">
        <v>99.384524539528968</v>
      </c>
      <c r="GT13" s="103">
        <v>97387088</v>
      </c>
      <c r="GU13" s="104">
        <v>8792380</v>
      </c>
      <c r="GV13" s="104">
        <v>88594708</v>
      </c>
      <c r="GW13" s="104">
        <v>164.75</v>
      </c>
      <c r="GX13" s="104">
        <v>44813</v>
      </c>
      <c r="GY13" s="105">
        <f t="shared" si="0"/>
        <v>27</v>
      </c>
      <c r="GZ13" s="40"/>
      <c r="HA13" s="37">
        <v>97387088</v>
      </c>
      <c r="HB13" s="104">
        <v>8792380</v>
      </c>
      <c r="HC13" s="104">
        <v>88594708</v>
      </c>
      <c r="HD13" s="104">
        <v>164.75</v>
      </c>
      <c r="HE13" s="20">
        <v>44813</v>
      </c>
      <c r="HF13" s="105">
        <f t="shared" si="4"/>
        <v>29</v>
      </c>
      <c r="HG13" s="37">
        <v>98251101.790000007</v>
      </c>
      <c r="HH13" s="104">
        <v>8146426</v>
      </c>
      <c r="HI13" s="104">
        <v>90104675.790000007</v>
      </c>
      <c r="HJ13" s="104">
        <v>163.15</v>
      </c>
      <c r="HK13" s="20">
        <v>46023</v>
      </c>
      <c r="HL13" s="105">
        <f t="shared" si="5"/>
        <v>36</v>
      </c>
      <c r="HM13" s="51"/>
      <c r="HN13" s="52"/>
    </row>
    <row r="14" spans="1:222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7821874000</v>
      </c>
      <c r="F14" s="104">
        <v>57913000</v>
      </c>
      <c r="G14" s="104">
        <v>7763961000</v>
      </c>
      <c r="H14" s="104">
        <v>24218</v>
      </c>
      <c r="I14" s="104">
        <v>26716</v>
      </c>
      <c r="J14" s="105">
        <v>24</v>
      </c>
      <c r="K14" s="52">
        <v>102.93596362795716</v>
      </c>
      <c r="L14" s="103">
        <v>8044437273</v>
      </c>
      <c r="M14" s="104">
        <v>67876373</v>
      </c>
      <c r="N14" s="104">
        <v>7976560900</v>
      </c>
      <c r="O14" s="104">
        <v>24222</v>
      </c>
      <c r="P14" s="104">
        <v>27443</v>
      </c>
      <c r="Q14" s="105">
        <v>24</v>
      </c>
      <c r="R14" s="103">
        <v>7983989972</v>
      </c>
      <c r="S14" s="104">
        <v>41909093</v>
      </c>
      <c r="T14" s="104">
        <v>7942080879</v>
      </c>
      <c r="U14" s="104">
        <v>23347</v>
      </c>
      <c r="V14" s="104">
        <v>28348</v>
      </c>
      <c r="W14" s="105">
        <v>30</v>
      </c>
      <c r="X14" s="51">
        <v>103.29774441569799</v>
      </c>
      <c r="Y14" s="52">
        <v>102.01892971533451</v>
      </c>
      <c r="AA14" s="103">
        <v>8199608731</v>
      </c>
      <c r="AB14" s="104">
        <v>59013120</v>
      </c>
      <c r="AC14" s="104">
        <v>8140595611</v>
      </c>
      <c r="AD14" s="104">
        <v>24279</v>
      </c>
      <c r="AE14" s="104">
        <v>27941</v>
      </c>
      <c r="AF14" s="105">
        <v>24</v>
      </c>
      <c r="AG14" s="52">
        <v>104.58526725557718</v>
      </c>
      <c r="AH14" s="103">
        <v>8275514578</v>
      </c>
      <c r="AI14" s="104">
        <v>59557495</v>
      </c>
      <c r="AJ14" s="104">
        <v>8215957083</v>
      </c>
      <c r="AK14" s="104">
        <v>24305</v>
      </c>
      <c r="AL14" s="104">
        <v>28170</v>
      </c>
      <c r="AM14" s="105">
        <v>26</v>
      </c>
      <c r="AN14" s="103">
        <v>8242061671</v>
      </c>
      <c r="AO14" s="104">
        <v>54195496</v>
      </c>
      <c r="AP14" s="104">
        <v>8187866175</v>
      </c>
      <c r="AQ14" s="104">
        <v>23478</v>
      </c>
      <c r="AR14" s="104">
        <v>29062</v>
      </c>
      <c r="AS14" s="105">
        <v>31</v>
      </c>
      <c r="AT14" s="51">
        <v>103.16648917287894</v>
      </c>
      <c r="AU14" s="52">
        <v>102.51869620431778</v>
      </c>
      <c r="AW14" s="103">
        <v>8828251329</v>
      </c>
      <c r="AX14" s="104">
        <v>58717384</v>
      </c>
      <c r="AY14" s="104">
        <v>8769533945</v>
      </c>
      <c r="AZ14" s="104">
        <v>24878</v>
      </c>
      <c r="BA14" s="104">
        <v>29375</v>
      </c>
      <c r="BB14" s="41">
        <v>27</v>
      </c>
      <c r="BC14" s="52">
        <v>105.13224294048173</v>
      </c>
      <c r="BD14" s="37">
        <v>8921590706</v>
      </c>
      <c r="BE14" s="104">
        <v>63834652</v>
      </c>
      <c r="BF14" s="104">
        <v>8857756054</v>
      </c>
      <c r="BG14" s="104">
        <v>24873</v>
      </c>
      <c r="BH14" s="20">
        <v>29677</v>
      </c>
      <c r="BI14" s="41">
        <v>25</v>
      </c>
      <c r="BJ14" s="37">
        <v>8880924963</v>
      </c>
      <c r="BK14" s="104">
        <v>40644785</v>
      </c>
      <c r="BL14" s="104">
        <v>8840280178</v>
      </c>
      <c r="BM14" s="104">
        <v>23744</v>
      </c>
      <c r="BN14" s="20">
        <v>31026</v>
      </c>
      <c r="BO14" s="41">
        <v>27</v>
      </c>
      <c r="BP14" s="51">
        <v>104.54560770967416</v>
      </c>
      <c r="BQ14" s="52">
        <v>106.75796572844266</v>
      </c>
      <c r="BS14" s="37">
        <v>9932195024</v>
      </c>
      <c r="BT14" s="104">
        <v>65187653</v>
      </c>
      <c r="BU14" s="104">
        <v>9867007371</v>
      </c>
      <c r="BV14" s="104">
        <v>25516</v>
      </c>
      <c r="BW14" s="20">
        <v>32225</v>
      </c>
      <c r="BX14" s="41">
        <v>20</v>
      </c>
      <c r="BY14" s="40">
        <v>109.70212765957447</v>
      </c>
      <c r="BZ14" s="37">
        <v>10013570402</v>
      </c>
      <c r="CA14" s="104">
        <v>65613387</v>
      </c>
      <c r="CB14" s="104">
        <v>9947957015</v>
      </c>
      <c r="CC14" s="104">
        <v>25517</v>
      </c>
      <c r="CD14" s="20">
        <v>32488</v>
      </c>
      <c r="CE14" s="105">
        <v>21</v>
      </c>
      <c r="CF14" s="37">
        <v>9730203585</v>
      </c>
      <c r="CG14" s="104">
        <v>36420621</v>
      </c>
      <c r="CH14" s="104">
        <v>9693782964</v>
      </c>
      <c r="CI14" s="104">
        <v>23767</v>
      </c>
      <c r="CJ14" s="20">
        <v>33989</v>
      </c>
      <c r="CK14" s="105">
        <v>25</v>
      </c>
      <c r="CL14" s="51">
        <v>104.62016744644176</v>
      </c>
      <c r="CM14" s="52">
        <v>109.55005479275445</v>
      </c>
      <c r="CO14" s="103">
        <v>11017621431</v>
      </c>
      <c r="CP14" s="104">
        <v>66733494</v>
      </c>
      <c r="CQ14" s="104">
        <v>10950887937</v>
      </c>
      <c r="CR14" s="104">
        <v>26120</v>
      </c>
      <c r="CS14" s="104">
        <v>34938</v>
      </c>
      <c r="CT14" s="62">
        <v>20</v>
      </c>
      <c r="CU14" s="40">
        <v>108.41892940263772</v>
      </c>
      <c r="CV14" s="103">
        <v>11260189028</v>
      </c>
      <c r="CW14" s="104">
        <v>68287466</v>
      </c>
      <c r="CX14" s="104">
        <v>11191901562</v>
      </c>
      <c r="CY14" s="104">
        <v>26120</v>
      </c>
      <c r="CZ14" s="104">
        <v>35707</v>
      </c>
      <c r="DA14" s="105">
        <v>23</v>
      </c>
      <c r="DB14" s="37">
        <v>11200993574.41</v>
      </c>
      <c r="DC14" s="104">
        <v>36035922</v>
      </c>
      <c r="DD14" s="104">
        <v>11164957652.41</v>
      </c>
      <c r="DE14" s="104">
        <v>24076</v>
      </c>
      <c r="DF14" s="20">
        <v>38645</v>
      </c>
      <c r="DG14" s="105">
        <v>23</v>
      </c>
      <c r="DH14" s="51">
        <v>108.22807852801972</v>
      </c>
      <c r="DI14" s="52">
        <v>113.69854953073053</v>
      </c>
      <c r="DK14" s="37">
        <v>12088147819</v>
      </c>
      <c r="DL14" s="104">
        <v>51206397</v>
      </c>
      <c r="DM14" s="104">
        <v>12036941422</v>
      </c>
      <c r="DN14" s="104">
        <v>26174.67</v>
      </c>
      <c r="DO14" s="20">
        <v>38322</v>
      </c>
      <c r="DP14" s="105">
        <v>24</v>
      </c>
      <c r="DQ14" s="40">
        <v>109.68572900566717</v>
      </c>
      <c r="DR14" s="37">
        <v>12090038535</v>
      </c>
      <c r="DS14" s="104">
        <v>53097113</v>
      </c>
      <c r="DT14" s="104">
        <v>12036941422</v>
      </c>
      <c r="DU14" s="104">
        <v>26182.67</v>
      </c>
      <c r="DV14" s="20">
        <v>38311</v>
      </c>
      <c r="DW14" s="105">
        <v>25</v>
      </c>
      <c r="DX14" s="37">
        <v>12071509464.59</v>
      </c>
      <c r="DY14" s="104">
        <v>31370344</v>
      </c>
      <c r="DZ14" s="104">
        <v>12040139120.59</v>
      </c>
      <c r="EA14" s="104">
        <v>24322.18</v>
      </c>
      <c r="EB14" s="20">
        <v>41252</v>
      </c>
      <c r="EC14" s="105">
        <v>26</v>
      </c>
      <c r="ED14" s="51">
        <v>107.67664639398606</v>
      </c>
      <c r="EE14" s="52">
        <v>106.74602147755208</v>
      </c>
      <c r="EG14" s="37">
        <v>12518046807</v>
      </c>
      <c r="EH14" s="104">
        <v>58233400</v>
      </c>
      <c r="EI14" s="104">
        <v>12459813407</v>
      </c>
      <c r="EJ14" s="104">
        <v>25831</v>
      </c>
      <c r="EK14" s="20">
        <v>40197</v>
      </c>
      <c r="EL14" s="105">
        <v>25</v>
      </c>
      <c r="EM14" s="40">
        <v>104.89275090026618</v>
      </c>
      <c r="EN14" s="37">
        <v>12483733368</v>
      </c>
      <c r="EO14" s="104">
        <v>59354908</v>
      </c>
      <c r="EP14" s="104">
        <v>12424378460</v>
      </c>
      <c r="EQ14" s="104">
        <v>25833</v>
      </c>
      <c r="ER14" s="20">
        <v>40079</v>
      </c>
      <c r="ES14" s="105">
        <v>25</v>
      </c>
      <c r="ET14" s="37">
        <v>12432866640</v>
      </c>
      <c r="EU14" s="104">
        <v>37344943</v>
      </c>
      <c r="EV14" s="104">
        <v>12395521697</v>
      </c>
      <c r="EW14" s="104">
        <v>24142.03</v>
      </c>
      <c r="EX14" s="20">
        <v>42787</v>
      </c>
      <c r="EY14" s="41">
        <v>27</v>
      </c>
      <c r="EZ14" s="51">
        <v>106.75665560517977</v>
      </c>
      <c r="FA14" s="52">
        <v>103.72103170755358</v>
      </c>
      <c r="FC14" s="37">
        <v>12884107340</v>
      </c>
      <c r="FD14" s="104">
        <v>53941982</v>
      </c>
      <c r="FE14" s="104">
        <v>12830165358</v>
      </c>
      <c r="FF14" s="104">
        <v>24885</v>
      </c>
      <c r="FG14" s="20">
        <v>42965</v>
      </c>
      <c r="FH14" s="105">
        <v>25</v>
      </c>
      <c r="FI14" s="40">
        <v>106.88608602632037</v>
      </c>
      <c r="FJ14" s="37">
        <v>12921837798</v>
      </c>
      <c r="FK14" s="104">
        <v>88625376</v>
      </c>
      <c r="FL14" s="104">
        <v>12833212422</v>
      </c>
      <c r="FM14" s="104">
        <v>24888.839999999997</v>
      </c>
      <c r="FN14" s="20">
        <v>42968</v>
      </c>
      <c r="FO14" s="105">
        <v>26</v>
      </c>
      <c r="FP14" s="37">
        <v>12831916261.119999</v>
      </c>
      <c r="FQ14" s="104">
        <v>102743197</v>
      </c>
      <c r="FR14" s="104">
        <v>12729173064.119999</v>
      </c>
      <c r="FS14" s="104">
        <v>23560.11</v>
      </c>
      <c r="FT14" s="20">
        <v>45024</v>
      </c>
      <c r="FU14" s="105">
        <v>27</v>
      </c>
      <c r="FV14" s="51">
        <v>104.78495624650903</v>
      </c>
      <c r="FW14" s="52">
        <v>105.22822352583729</v>
      </c>
      <c r="FY14" s="103">
        <v>12420486230</v>
      </c>
      <c r="FZ14" s="104">
        <v>55126956</v>
      </c>
      <c r="GA14" s="104">
        <v>12365359274</v>
      </c>
      <c r="GB14" s="104">
        <v>24238.5</v>
      </c>
      <c r="GC14" s="104">
        <v>42513</v>
      </c>
      <c r="GD14" s="105">
        <f t="shared" si="1"/>
        <v>26</v>
      </c>
      <c r="GE14" s="40">
        <v>99.948795531246361</v>
      </c>
      <c r="GF14" s="37">
        <v>12628804651</v>
      </c>
      <c r="GG14" s="104">
        <v>56575444</v>
      </c>
      <c r="GH14" s="104">
        <v>12572229207</v>
      </c>
      <c r="GI14" s="104">
        <v>24238.5</v>
      </c>
      <c r="GJ14" s="20">
        <v>43224</v>
      </c>
      <c r="GK14" s="105">
        <f t="shared" si="2"/>
        <v>28</v>
      </c>
      <c r="GL14" s="37">
        <v>12398755842.32</v>
      </c>
      <c r="GM14" s="104">
        <v>52386932.700000003</v>
      </c>
      <c r="GN14" s="104">
        <v>12346368909.619999</v>
      </c>
      <c r="GO14" s="104">
        <v>22557.940000000002</v>
      </c>
      <c r="GP14" s="20">
        <v>45610</v>
      </c>
      <c r="GQ14" s="105">
        <f t="shared" si="3"/>
        <v>28</v>
      </c>
      <c r="GR14" s="51">
        <v>104.43145565051346</v>
      </c>
      <c r="GS14" s="52">
        <v>99.604655294953801</v>
      </c>
      <c r="GT14" s="103">
        <v>13269561859</v>
      </c>
      <c r="GU14" s="104">
        <v>55853337</v>
      </c>
      <c r="GV14" s="104">
        <v>13213708522</v>
      </c>
      <c r="GW14" s="104">
        <v>23879</v>
      </c>
      <c r="GX14" s="104">
        <v>46113</v>
      </c>
      <c r="GY14" s="105">
        <f t="shared" si="0"/>
        <v>24</v>
      </c>
      <c r="GZ14" s="40"/>
      <c r="HA14" s="37">
        <v>13244864149</v>
      </c>
      <c r="HB14" s="104">
        <v>77100214</v>
      </c>
      <c r="HC14" s="104">
        <v>13167763935</v>
      </c>
      <c r="HD14" s="104">
        <v>23877.919999999998</v>
      </c>
      <c r="HE14" s="20">
        <v>45955</v>
      </c>
      <c r="HF14" s="105">
        <f t="shared" si="4"/>
        <v>26</v>
      </c>
      <c r="HG14" s="37">
        <v>12756842462.889999</v>
      </c>
      <c r="HH14" s="104">
        <v>37878229</v>
      </c>
      <c r="HI14" s="104">
        <v>12718964233.889999</v>
      </c>
      <c r="HJ14" s="104">
        <v>22026.98</v>
      </c>
      <c r="HK14" s="20">
        <v>48119</v>
      </c>
      <c r="HL14" s="105">
        <f t="shared" si="5"/>
        <v>29</v>
      </c>
      <c r="HM14" s="51"/>
      <c r="HN14" s="52"/>
    </row>
    <row r="15" spans="1:222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5521952000</v>
      </c>
      <c r="F15" s="104">
        <v>95036000</v>
      </c>
      <c r="G15" s="104">
        <v>5426916000</v>
      </c>
      <c r="H15" s="104">
        <v>20352</v>
      </c>
      <c r="I15" s="104">
        <v>22221</v>
      </c>
      <c r="J15" s="105">
        <v>35</v>
      </c>
      <c r="K15" s="52">
        <v>99.387243939529483</v>
      </c>
      <c r="L15" s="103">
        <v>5597679528</v>
      </c>
      <c r="M15" s="104">
        <v>47413418</v>
      </c>
      <c r="N15" s="104">
        <v>5550266110</v>
      </c>
      <c r="O15" s="104">
        <v>20603</v>
      </c>
      <c r="P15" s="104">
        <v>22449</v>
      </c>
      <c r="Q15" s="105">
        <v>35</v>
      </c>
      <c r="R15" s="103">
        <v>5688925670</v>
      </c>
      <c r="S15" s="104">
        <v>53361560</v>
      </c>
      <c r="T15" s="104">
        <v>5635564110</v>
      </c>
      <c r="U15" s="104">
        <v>20612</v>
      </c>
      <c r="V15" s="104">
        <v>22784</v>
      </c>
      <c r="W15" s="105">
        <v>37</v>
      </c>
      <c r="X15" s="51">
        <v>101.49227137066239</v>
      </c>
      <c r="Y15" s="52">
        <v>100.22875241949674</v>
      </c>
      <c r="AA15" s="103">
        <v>5888576848</v>
      </c>
      <c r="AB15" s="104">
        <v>86451442</v>
      </c>
      <c r="AC15" s="104">
        <v>5802125406</v>
      </c>
      <c r="AD15" s="104">
        <v>21078</v>
      </c>
      <c r="AE15" s="104">
        <v>22939</v>
      </c>
      <c r="AF15" s="105">
        <v>36</v>
      </c>
      <c r="AG15" s="52">
        <v>103.2311777147743</v>
      </c>
      <c r="AH15" s="103">
        <v>6021781204</v>
      </c>
      <c r="AI15" s="104">
        <v>85044203</v>
      </c>
      <c r="AJ15" s="104">
        <v>5936737001</v>
      </c>
      <c r="AK15" s="104">
        <v>21076</v>
      </c>
      <c r="AL15" s="104">
        <v>23474</v>
      </c>
      <c r="AM15" s="105">
        <v>35</v>
      </c>
      <c r="AN15" s="103">
        <v>6325334551</v>
      </c>
      <c r="AO15" s="104">
        <v>65687651</v>
      </c>
      <c r="AP15" s="104">
        <v>6259646900</v>
      </c>
      <c r="AQ15" s="104">
        <v>21914</v>
      </c>
      <c r="AR15" s="104">
        <v>23804</v>
      </c>
      <c r="AS15" s="105">
        <v>36</v>
      </c>
      <c r="AT15" s="51">
        <v>101.4058106841612</v>
      </c>
      <c r="AU15" s="52">
        <v>104.47682584269661</v>
      </c>
      <c r="AW15" s="103">
        <v>6418726790</v>
      </c>
      <c r="AX15" s="104">
        <v>48225692</v>
      </c>
      <c r="AY15" s="104">
        <v>6370501098</v>
      </c>
      <c r="AZ15" s="104">
        <v>21677</v>
      </c>
      <c r="BA15" s="104">
        <v>24490</v>
      </c>
      <c r="BB15" s="41">
        <v>34</v>
      </c>
      <c r="BC15" s="52">
        <v>106.761410697938</v>
      </c>
      <c r="BD15" s="37">
        <v>6458456797</v>
      </c>
      <c r="BE15" s="104">
        <v>48653692</v>
      </c>
      <c r="BF15" s="104">
        <v>6409803105</v>
      </c>
      <c r="BG15" s="104">
        <v>21900</v>
      </c>
      <c r="BH15" s="20">
        <v>24390</v>
      </c>
      <c r="BI15" s="41">
        <v>35</v>
      </c>
      <c r="BJ15" s="37">
        <v>6738828162.9699993</v>
      </c>
      <c r="BK15" s="104">
        <v>62631887</v>
      </c>
      <c r="BL15" s="104">
        <v>6676196275.9699993</v>
      </c>
      <c r="BM15" s="104">
        <v>22522</v>
      </c>
      <c r="BN15" s="20">
        <v>24702</v>
      </c>
      <c r="BO15" s="41">
        <v>36</v>
      </c>
      <c r="BP15" s="51">
        <v>101.27921279212792</v>
      </c>
      <c r="BQ15" s="52">
        <v>103.77247521424971</v>
      </c>
      <c r="BS15" s="37">
        <v>6922247438</v>
      </c>
      <c r="BT15" s="104">
        <v>52371943</v>
      </c>
      <c r="BU15" s="104">
        <v>6869875495</v>
      </c>
      <c r="BV15" s="104">
        <v>23147</v>
      </c>
      <c r="BW15" s="20">
        <v>24733</v>
      </c>
      <c r="BX15" s="41">
        <v>36</v>
      </c>
      <c r="BY15" s="40">
        <v>100.99224173131891</v>
      </c>
      <c r="BZ15" s="37">
        <v>7375443106</v>
      </c>
      <c r="CA15" s="104">
        <v>95935451</v>
      </c>
      <c r="CB15" s="104">
        <v>7279507655</v>
      </c>
      <c r="CC15" s="104">
        <v>23316</v>
      </c>
      <c r="CD15" s="20">
        <v>26018</v>
      </c>
      <c r="CE15" s="105">
        <v>34</v>
      </c>
      <c r="CF15" s="37">
        <v>7028945186.8900003</v>
      </c>
      <c r="CG15" s="104">
        <v>90892862.00999999</v>
      </c>
      <c r="CH15" s="104">
        <v>6938052324.8800001</v>
      </c>
      <c r="CI15" s="104">
        <v>22021</v>
      </c>
      <c r="CJ15" s="20">
        <v>26255</v>
      </c>
      <c r="CK15" s="105">
        <v>36</v>
      </c>
      <c r="CL15" s="51">
        <v>100.91090783303866</v>
      </c>
      <c r="CM15" s="52">
        <v>106.28694032871833</v>
      </c>
      <c r="CO15" s="103">
        <v>7832464206</v>
      </c>
      <c r="CP15" s="104">
        <v>52255203</v>
      </c>
      <c r="CQ15" s="104">
        <v>7780209003</v>
      </c>
      <c r="CR15" s="104">
        <v>23892.77</v>
      </c>
      <c r="CS15" s="104">
        <v>27136</v>
      </c>
      <c r="CT15" s="62">
        <v>34</v>
      </c>
      <c r="CU15" s="40">
        <v>109.71576436340112</v>
      </c>
      <c r="CV15" s="103">
        <v>7948014976</v>
      </c>
      <c r="CW15" s="104">
        <v>131397793</v>
      </c>
      <c r="CX15" s="104">
        <v>7816617183</v>
      </c>
      <c r="CY15" s="104">
        <v>23892.77</v>
      </c>
      <c r="CZ15" s="104">
        <v>27263</v>
      </c>
      <c r="DA15" s="105">
        <v>39</v>
      </c>
      <c r="DB15" s="37">
        <v>7749186518.329999</v>
      </c>
      <c r="DC15" s="104">
        <v>102504507</v>
      </c>
      <c r="DD15" s="104">
        <v>7646682011.329999</v>
      </c>
      <c r="DE15" s="104">
        <v>22545</v>
      </c>
      <c r="DF15" s="20">
        <v>28265</v>
      </c>
      <c r="DG15" s="105">
        <v>40</v>
      </c>
      <c r="DH15" s="51">
        <v>103.67531086087371</v>
      </c>
      <c r="DI15" s="52">
        <v>107.65568463149877</v>
      </c>
      <c r="DK15" s="37">
        <v>8457589019</v>
      </c>
      <c r="DL15" s="104">
        <v>77921183</v>
      </c>
      <c r="DM15" s="104">
        <v>8379667836</v>
      </c>
      <c r="DN15" s="104">
        <v>24316.75</v>
      </c>
      <c r="DO15" s="20">
        <v>28717</v>
      </c>
      <c r="DP15" s="105">
        <v>41</v>
      </c>
      <c r="DQ15" s="40">
        <v>105.8262087264151</v>
      </c>
      <c r="DR15" s="37">
        <v>8460850695</v>
      </c>
      <c r="DS15" s="104">
        <v>85496787</v>
      </c>
      <c r="DT15" s="104">
        <v>8375353908</v>
      </c>
      <c r="DU15" s="104">
        <v>24325</v>
      </c>
      <c r="DV15" s="20">
        <v>28693</v>
      </c>
      <c r="DW15" s="105">
        <v>42</v>
      </c>
      <c r="DX15" s="37">
        <v>8554602631.3699999</v>
      </c>
      <c r="DY15" s="104">
        <v>100519410</v>
      </c>
      <c r="DZ15" s="104">
        <v>8454083221.3699999</v>
      </c>
      <c r="EA15" s="104">
        <v>23113.510000000002</v>
      </c>
      <c r="EB15" s="20">
        <v>30480</v>
      </c>
      <c r="EC15" s="105">
        <v>41</v>
      </c>
      <c r="ED15" s="51">
        <v>106.22799986059317</v>
      </c>
      <c r="EE15" s="52">
        <v>107.83654696621264</v>
      </c>
      <c r="EG15" s="37">
        <v>8958639779</v>
      </c>
      <c r="EH15" s="104">
        <v>84980199</v>
      </c>
      <c r="EI15" s="104">
        <v>8873659580</v>
      </c>
      <c r="EJ15" s="104">
        <v>24192.68</v>
      </c>
      <c r="EK15" s="20">
        <v>30566</v>
      </c>
      <c r="EL15" s="105">
        <v>42</v>
      </c>
      <c r="EM15" s="40">
        <v>106.43869484974059</v>
      </c>
      <c r="EN15" s="37">
        <v>9068540434</v>
      </c>
      <c r="EO15" s="104">
        <v>145938627</v>
      </c>
      <c r="EP15" s="104">
        <v>8922601807</v>
      </c>
      <c r="EQ15" s="104">
        <v>24212.75</v>
      </c>
      <c r="ER15" s="20">
        <v>30709</v>
      </c>
      <c r="ES15" s="105">
        <v>42</v>
      </c>
      <c r="ET15" s="37">
        <v>9133992486.2900009</v>
      </c>
      <c r="EU15" s="104">
        <v>165208864</v>
      </c>
      <c r="EV15" s="104">
        <v>8968783622.2900009</v>
      </c>
      <c r="EW15" s="104">
        <v>23120.870000000003</v>
      </c>
      <c r="EX15" s="20">
        <v>32326</v>
      </c>
      <c r="EY15" s="41">
        <v>43</v>
      </c>
      <c r="EZ15" s="51">
        <v>105.26555732847046</v>
      </c>
      <c r="FA15" s="52">
        <v>106.05643044619421</v>
      </c>
      <c r="FC15" s="37">
        <v>9438796986</v>
      </c>
      <c r="FD15" s="104">
        <v>63788272</v>
      </c>
      <c r="FE15" s="104">
        <v>9375008714</v>
      </c>
      <c r="FF15" s="104">
        <v>23553.15</v>
      </c>
      <c r="FG15" s="20">
        <v>33170</v>
      </c>
      <c r="FH15" s="105">
        <v>42</v>
      </c>
      <c r="FI15" s="40">
        <v>108.51926977687627</v>
      </c>
      <c r="FJ15" s="37">
        <v>9500898949</v>
      </c>
      <c r="FK15" s="104">
        <v>66947852</v>
      </c>
      <c r="FL15" s="104">
        <v>9433951097</v>
      </c>
      <c r="FM15" s="104">
        <v>23568.54</v>
      </c>
      <c r="FN15" s="20">
        <v>33356</v>
      </c>
      <c r="FO15" s="105">
        <v>43</v>
      </c>
      <c r="FP15" s="37">
        <v>9487820875.0100002</v>
      </c>
      <c r="FQ15" s="104">
        <v>97306974</v>
      </c>
      <c r="FR15" s="104">
        <v>9390513901.0100002</v>
      </c>
      <c r="FS15" s="104">
        <v>22731.89</v>
      </c>
      <c r="FT15" s="20">
        <v>34425</v>
      </c>
      <c r="FU15" s="105">
        <v>43</v>
      </c>
      <c r="FV15" s="51">
        <v>103.2048207219091</v>
      </c>
      <c r="FW15" s="52">
        <v>106.49322526758647</v>
      </c>
      <c r="FY15" s="103">
        <v>9518994954</v>
      </c>
      <c r="FZ15" s="104">
        <v>67599086</v>
      </c>
      <c r="GA15" s="104">
        <v>9451395868</v>
      </c>
      <c r="GB15" s="104">
        <v>23850.39</v>
      </c>
      <c r="GC15" s="104">
        <v>33023</v>
      </c>
      <c r="GD15" s="105">
        <f t="shared" si="1"/>
        <v>43</v>
      </c>
      <c r="GE15" s="40">
        <v>98.93578534820621</v>
      </c>
      <c r="GF15" s="37">
        <v>10099509793</v>
      </c>
      <c r="GG15" s="104">
        <v>78149359</v>
      </c>
      <c r="GH15" s="104">
        <v>10021360434</v>
      </c>
      <c r="GI15" s="104">
        <v>23850</v>
      </c>
      <c r="GJ15" s="20">
        <v>35015</v>
      </c>
      <c r="GK15" s="105">
        <f t="shared" si="2"/>
        <v>42</v>
      </c>
      <c r="GL15" s="37">
        <v>10087991271.429998</v>
      </c>
      <c r="GM15" s="104">
        <v>97355972.219999999</v>
      </c>
      <c r="GN15" s="104">
        <v>9990635299.2099991</v>
      </c>
      <c r="GO15" s="104">
        <v>22715.78</v>
      </c>
      <c r="GP15" s="20">
        <v>36651</v>
      </c>
      <c r="GQ15" s="105">
        <f t="shared" si="3"/>
        <v>42</v>
      </c>
      <c r="GR15" s="51">
        <v>104.49274482423654</v>
      </c>
      <c r="GS15" s="52">
        <v>99.991285403050114</v>
      </c>
      <c r="GT15" s="103">
        <v>9725519781</v>
      </c>
      <c r="GU15" s="104">
        <v>59910862</v>
      </c>
      <c r="GV15" s="104">
        <v>9665608919</v>
      </c>
      <c r="GW15" s="104">
        <v>23845.5</v>
      </c>
      <c r="GX15" s="104">
        <v>33779</v>
      </c>
      <c r="GY15" s="105">
        <f t="shared" si="0"/>
        <v>43</v>
      </c>
      <c r="GZ15" s="40"/>
      <c r="HA15" s="37">
        <v>10704382441</v>
      </c>
      <c r="HB15" s="104">
        <v>90246619</v>
      </c>
      <c r="HC15" s="104">
        <v>10614135822</v>
      </c>
      <c r="HD15" s="104">
        <v>23736.7</v>
      </c>
      <c r="HE15" s="20">
        <v>37263</v>
      </c>
      <c r="HF15" s="105">
        <f t="shared" si="4"/>
        <v>42</v>
      </c>
      <c r="HG15" s="37">
        <v>10887628472.519999</v>
      </c>
      <c r="HH15" s="104">
        <v>133325742</v>
      </c>
      <c r="HI15" s="104">
        <v>10754302730.519999</v>
      </c>
      <c r="HJ15" s="104">
        <v>22169.949999999997</v>
      </c>
      <c r="HK15" s="20">
        <v>40424</v>
      </c>
      <c r="HL15" s="105">
        <f t="shared" si="5"/>
        <v>43</v>
      </c>
      <c r="HM15" s="51"/>
      <c r="HN15" s="52"/>
    </row>
    <row r="16" spans="1:222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22351594000</v>
      </c>
      <c r="F16" s="104">
        <v>299287000</v>
      </c>
      <c r="G16" s="104">
        <v>22052307000</v>
      </c>
      <c r="H16" s="104">
        <v>65640</v>
      </c>
      <c r="I16" s="104">
        <v>27997</v>
      </c>
      <c r="J16" s="105">
        <v>21</v>
      </c>
      <c r="K16" s="52">
        <v>102.20494286861607</v>
      </c>
      <c r="L16" s="103">
        <v>22697080740</v>
      </c>
      <c r="M16" s="104">
        <v>471217089</v>
      </c>
      <c r="N16" s="104">
        <v>22225863651</v>
      </c>
      <c r="O16" s="104">
        <v>65861</v>
      </c>
      <c r="P16" s="104">
        <v>28122</v>
      </c>
      <c r="Q16" s="105">
        <v>22</v>
      </c>
      <c r="R16" s="103">
        <v>22988866250</v>
      </c>
      <c r="S16" s="104">
        <v>452423820</v>
      </c>
      <c r="T16" s="104">
        <v>22536442430</v>
      </c>
      <c r="U16" s="104">
        <v>63431</v>
      </c>
      <c r="V16" s="104">
        <v>29608</v>
      </c>
      <c r="W16" s="105">
        <v>25</v>
      </c>
      <c r="X16" s="51">
        <v>105.28411919493634</v>
      </c>
      <c r="Y16" s="52">
        <v>101.4180996095088</v>
      </c>
      <c r="AA16" s="103">
        <v>23439446217</v>
      </c>
      <c r="AB16" s="104">
        <v>297330355</v>
      </c>
      <c r="AC16" s="104">
        <v>23142115862</v>
      </c>
      <c r="AD16" s="104">
        <v>66887</v>
      </c>
      <c r="AE16" s="104">
        <v>28832</v>
      </c>
      <c r="AF16" s="105">
        <v>21</v>
      </c>
      <c r="AG16" s="52">
        <v>102.98246240668642</v>
      </c>
      <c r="AH16" s="103">
        <v>23730776217</v>
      </c>
      <c r="AI16" s="104">
        <v>315569684</v>
      </c>
      <c r="AJ16" s="104">
        <v>23415206533</v>
      </c>
      <c r="AK16" s="104">
        <v>67104</v>
      </c>
      <c r="AL16" s="104">
        <v>29078</v>
      </c>
      <c r="AM16" s="105">
        <v>22</v>
      </c>
      <c r="AN16" s="103">
        <v>23851452362</v>
      </c>
      <c r="AO16" s="104">
        <v>295143065</v>
      </c>
      <c r="AP16" s="104">
        <v>23556309297</v>
      </c>
      <c r="AQ16" s="104">
        <v>64489</v>
      </c>
      <c r="AR16" s="104">
        <v>30440</v>
      </c>
      <c r="AS16" s="105">
        <v>24</v>
      </c>
      <c r="AT16" s="51">
        <v>104.68395350436757</v>
      </c>
      <c r="AU16" s="52">
        <v>102.81005133747637</v>
      </c>
      <c r="AW16" s="103">
        <v>24673802521</v>
      </c>
      <c r="AX16" s="104">
        <v>290702787</v>
      </c>
      <c r="AY16" s="104">
        <v>24383099734</v>
      </c>
      <c r="AZ16" s="104">
        <v>66168</v>
      </c>
      <c r="BA16" s="104">
        <v>30709</v>
      </c>
      <c r="BB16" s="41">
        <v>22</v>
      </c>
      <c r="BC16" s="52">
        <v>106.51012763596003</v>
      </c>
      <c r="BD16" s="37">
        <v>25228723499</v>
      </c>
      <c r="BE16" s="104">
        <v>312911886</v>
      </c>
      <c r="BF16" s="104">
        <v>24915811613</v>
      </c>
      <c r="BG16" s="104">
        <v>66925</v>
      </c>
      <c r="BH16" s="20">
        <v>31025</v>
      </c>
      <c r="BI16" s="41">
        <v>22</v>
      </c>
      <c r="BJ16" s="37">
        <v>25423893972.599998</v>
      </c>
      <c r="BK16" s="104">
        <v>318703982.54000002</v>
      </c>
      <c r="BL16" s="104">
        <v>25105189990.059998</v>
      </c>
      <c r="BM16" s="104">
        <v>65366</v>
      </c>
      <c r="BN16" s="20">
        <v>32006</v>
      </c>
      <c r="BO16" s="41">
        <v>25</v>
      </c>
      <c r="BP16" s="51">
        <v>103.16196615632553</v>
      </c>
      <c r="BQ16" s="52">
        <v>105.14454664914585</v>
      </c>
      <c r="BS16" s="37">
        <v>26526745079</v>
      </c>
      <c r="BT16" s="104">
        <v>296483748</v>
      </c>
      <c r="BU16" s="104">
        <v>26230261331</v>
      </c>
      <c r="BV16" s="104">
        <v>68653</v>
      </c>
      <c r="BW16" s="20">
        <v>31839</v>
      </c>
      <c r="BX16" s="41">
        <v>22</v>
      </c>
      <c r="BY16" s="40">
        <v>103.67970301865903</v>
      </c>
      <c r="BZ16" s="37">
        <v>26882432790</v>
      </c>
      <c r="CA16" s="104">
        <v>320961717</v>
      </c>
      <c r="CB16" s="104">
        <v>26561471073</v>
      </c>
      <c r="CC16" s="104">
        <v>68917</v>
      </c>
      <c r="CD16" s="20">
        <v>32118</v>
      </c>
      <c r="CE16" s="105">
        <v>23</v>
      </c>
      <c r="CF16" s="37">
        <v>26810211257.900002</v>
      </c>
      <c r="CG16" s="104">
        <v>299968324.24000001</v>
      </c>
      <c r="CH16" s="104">
        <v>26510242933.66</v>
      </c>
      <c r="CI16" s="104">
        <v>66062</v>
      </c>
      <c r="CJ16" s="20">
        <v>33441</v>
      </c>
      <c r="CK16" s="105">
        <v>27</v>
      </c>
      <c r="CL16" s="51">
        <v>104.11918550345601</v>
      </c>
      <c r="CM16" s="52">
        <v>104.48353433731174</v>
      </c>
      <c r="CO16" s="103">
        <v>27963275318</v>
      </c>
      <c r="CP16" s="104">
        <v>320303359</v>
      </c>
      <c r="CQ16" s="104">
        <v>27642971959</v>
      </c>
      <c r="CR16" s="104">
        <v>68820.56</v>
      </c>
      <c r="CS16" s="104">
        <v>33472</v>
      </c>
      <c r="CT16" s="62">
        <v>24</v>
      </c>
      <c r="CU16" s="40">
        <v>105.1289299287038</v>
      </c>
      <c r="CV16" s="103">
        <v>29445486272</v>
      </c>
      <c r="CW16" s="104">
        <v>337992781</v>
      </c>
      <c r="CX16" s="104">
        <v>29107493491</v>
      </c>
      <c r="CY16" s="104">
        <v>69120.05</v>
      </c>
      <c r="CZ16" s="104">
        <v>35093</v>
      </c>
      <c r="DA16" s="105">
        <v>25</v>
      </c>
      <c r="DB16" s="37">
        <v>29379228985.790001</v>
      </c>
      <c r="DC16" s="104">
        <v>308396279.84000003</v>
      </c>
      <c r="DD16" s="104">
        <v>29070832705.950001</v>
      </c>
      <c r="DE16" s="104">
        <v>66259.27</v>
      </c>
      <c r="DF16" s="20">
        <v>36562</v>
      </c>
      <c r="DG16" s="105">
        <v>29</v>
      </c>
      <c r="DH16" s="51">
        <v>104.1860200039894</v>
      </c>
      <c r="DI16" s="52">
        <v>109.33285487874167</v>
      </c>
      <c r="DK16" s="37">
        <v>32997332396</v>
      </c>
      <c r="DL16" s="104">
        <v>319058523</v>
      </c>
      <c r="DM16" s="104">
        <v>32678273873</v>
      </c>
      <c r="DN16" s="104">
        <v>69411.009999999995</v>
      </c>
      <c r="DO16" s="20">
        <v>39233</v>
      </c>
      <c r="DP16" s="105">
        <v>23</v>
      </c>
      <c r="DQ16" s="40">
        <v>117.21140057361377</v>
      </c>
      <c r="DR16" s="37">
        <v>33064211256</v>
      </c>
      <c r="DS16" s="104">
        <v>340373498</v>
      </c>
      <c r="DT16" s="104">
        <v>32723837758</v>
      </c>
      <c r="DU16" s="104">
        <v>69649</v>
      </c>
      <c r="DV16" s="20">
        <v>39153</v>
      </c>
      <c r="DW16" s="105">
        <v>24</v>
      </c>
      <c r="DX16" s="37">
        <v>33132138098.620003</v>
      </c>
      <c r="DY16" s="104">
        <v>318849677.49000001</v>
      </c>
      <c r="DZ16" s="104">
        <v>32813288421.130001</v>
      </c>
      <c r="EA16" s="104">
        <v>66761.039999999994</v>
      </c>
      <c r="EB16" s="20">
        <v>40959</v>
      </c>
      <c r="EC16" s="105">
        <v>27</v>
      </c>
      <c r="ED16" s="51">
        <v>104.61267335836335</v>
      </c>
      <c r="EE16" s="52">
        <v>112.02614736611783</v>
      </c>
      <c r="EG16" s="37">
        <v>34972212922</v>
      </c>
      <c r="EH16" s="104">
        <v>316586431</v>
      </c>
      <c r="EI16" s="104">
        <v>34655626491</v>
      </c>
      <c r="EJ16" s="104">
        <v>69545.88</v>
      </c>
      <c r="EK16" s="20">
        <v>41526</v>
      </c>
      <c r="EL16" s="105">
        <v>24</v>
      </c>
      <c r="EM16" s="40">
        <v>105.84456962251166</v>
      </c>
      <c r="EN16" s="37">
        <v>35459665264</v>
      </c>
      <c r="EO16" s="104">
        <v>331803412</v>
      </c>
      <c r="EP16" s="104">
        <v>35127861852</v>
      </c>
      <c r="EQ16" s="104">
        <v>70842.209999999992</v>
      </c>
      <c r="ER16" s="20">
        <v>41322</v>
      </c>
      <c r="ES16" s="105">
        <v>24</v>
      </c>
      <c r="ET16" s="37">
        <v>35563648613.760002</v>
      </c>
      <c r="EU16" s="104">
        <v>331725460.62</v>
      </c>
      <c r="EV16" s="104">
        <v>35231923153.139999</v>
      </c>
      <c r="EW16" s="104">
        <v>67150.84</v>
      </c>
      <c r="EX16" s="20">
        <v>43722</v>
      </c>
      <c r="EY16" s="41">
        <v>25</v>
      </c>
      <c r="EZ16" s="51">
        <v>105.80804414113547</v>
      </c>
      <c r="FA16" s="52">
        <v>106.74577016040429</v>
      </c>
      <c r="FC16" s="37">
        <v>36512861598</v>
      </c>
      <c r="FD16" s="104">
        <v>312537116</v>
      </c>
      <c r="FE16" s="104">
        <v>36200324482</v>
      </c>
      <c r="FF16" s="104">
        <v>70703.22</v>
      </c>
      <c r="FG16" s="20">
        <v>42667</v>
      </c>
      <c r="FH16" s="105">
        <v>26</v>
      </c>
      <c r="FI16" s="40">
        <v>102.74767615469827</v>
      </c>
      <c r="FJ16" s="37">
        <v>37754376459</v>
      </c>
      <c r="FK16" s="104">
        <v>331966549</v>
      </c>
      <c r="FL16" s="104">
        <v>37422409910</v>
      </c>
      <c r="FM16" s="104">
        <v>71112.049999999988</v>
      </c>
      <c r="FN16" s="20">
        <v>43854</v>
      </c>
      <c r="FO16" s="105">
        <v>23</v>
      </c>
      <c r="FP16" s="37">
        <v>37636804857.959991</v>
      </c>
      <c r="FQ16" s="104">
        <v>314998600.00999999</v>
      </c>
      <c r="FR16" s="104">
        <v>37321806257.949989</v>
      </c>
      <c r="FS16" s="104">
        <v>67054.210000000006</v>
      </c>
      <c r="FT16" s="20">
        <v>46383</v>
      </c>
      <c r="FU16" s="105">
        <v>25</v>
      </c>
      <c r="FV16" s="51">
        <v>105.76686277192502</v>
      </c>
      <c r="FW16" s="52">
        <v>106.08618087004254</v>
      </c>
      <c r="FY16" s="103">
        <v>38827367500</v>
      </c>
      <c r="FZ16" s="104">
        <v>438143462</v>
      </c>
      <c r="GA16" s="104">
        <v>38389224038</v>
      </c>
      <c r="GB16" s="104">
        <v>73747.73</v>
      </c>
      <c r="GC16" s="104">
        <v>43379</v>
      </c>
      <c r="GD16" s="105">
        <f t="shared" si="1"/>
        <v>25</v>
      </c>
      <c r="GE16" s="40">
        <v>101.14374106452293</v>
      </c>
      <c r="GF16" s="37">
        <v>39731487193</v>
      </c>
      <c r="GG16" s="104">
        <v>485121806</v>
      </c>
      <c r="GH16" s="104">
        <v>39246365387</v>
      </c>
      <c r="GI16" s="104">
        <v>74016.899999999994</v>
      </c>
      <c r="GJ16" s="20">
        <v>44186</v>
      </c>
      <c r="GK16" s="105">
        <f t="shared" si="2"/>
        <v>26</v>
      </c>
      <c r="GL16" s="37">
        <v>39012552480.119995</v>
      </c>
      <c r="GM16" s="104">
        <v>368686584.06</v>
      </c>
      <c r="GN16" s="104">
        <v>38643865896.059998</v>
      </c>
      <c r="GO16" s="104">
        <v>67325.919999999998</v>
      </c>
      <c r="GP16" s="20">
        <v>47832</v>
      </c>
      <c r="GQ16" s="105">
        <f t="shared" si="3"/>
        <v>24</v>
      </c>
      <c r="GR16" s="51">
        <v>106.72646758260476</v>
      </c>
      <c r="GS16" s="52">
        <v>101.32376086066014</v>
      </c>
      <c r="GT16" s="103">
        <v>41771040531</v>
      </c>
      <c r="GU16" s="104">
        <v>357747671</v>
      </c>
      <c r="GV16" s="104">
        <v>41413292860</v>
      </c>
      <c r="GW16" s="104">
        <v>74951.67</v>
      </c>
      <c r="GX16" s="104">
        <v>46044</v>
      </c>
      <c r="GY16" s="105">
        <f t="shared" si="0"/>
        <v>25</v>
      </c>
      <c r="GZ16" s="40"/>
      <c r="HA16" s="37">
        <v>41886596802</v>
      </c>
      <c r="HB16" s="104">
        <v>366522037</v>
      </c>
      <c r="HC16" s="104">
        <v>41520074765</v>
      </c>
      <c r="HD16" s="104">
        <v>74671.66</v>
      </c>
      <c r="HE16" s="20">
        <v>46336</v>
      </c>
      <c r="HF16" s="105">
        <f t="shared" si="4"/>
        <v>25</v>
      </c>
      <c r="HG16" s="37">
        <v>41919565492.409996</v>
      </c>
      <c r="HH16" s="104">
        <v>548670539.9000001</v>
      </c>
      <c r="HI16" s="104">
        <v>41370894952.509995</v>
      </c>
      <c r="HJ16" s="104">
        <v>67415.45</v>
      </c>
      <c r="HK16" s="20">
        <v>51139</v>
      </c>
      <c r="HL16" s="105">
        <f t="shared" si="5"/>
        <v>24</v>
      </c>
      <c r="HM16" s="51"/>
      <c r="HN16" s="52"/>
    </row>
    <row r="17" spans="1:222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1099881000</v>
      </c>
      <c r="F17" s="104">
        <v>34662000</v>
      </c>
      <c r="G17" s="104">
        <v>1065219000</v>
      </c>
      <c r="H17" s="104">
        <v>3641</v>
      </c>
      <c r="I17" s="104">
        <v>24380</v>
      </c>
      <c r="J17" s="105">
        <v>31</v>
      </c>
      <c r="K17" s="52">
        <v>103.34449578228985</v>
      </c>
      <c r="L17" s="103">
        <v>1114144828</v>
      </c>
      <c r="M17" s="104">
        <v>42164280</v>
      </c>
      <c r="N17" s="104">
        <v>1071980548</v>
      </c>
      <c r="O17" s="104">
        <v>3584</v>
      </c>
      <c r="P17" s="104">
        <v>24925</v>
      </c>
      <c r="Q17" s="105">
        <v>30</v>
      </c>
      <c r="R17" s="103">
        <v>1181170947</v>
      </c>
      <c r="S17" s="104">
        <v>45975802</v>
      </c>
      <c r="T17" s="104">
        <v>1135195145</v>
      </c>
      <c r="U17" s="104">
        <v>3260</v>
      </c>
      <c r="V17" s="104">
        <v>29018</v>
      </c>
      <c r="W17" s="105">
        <v>27</v>
      </c>
      <c r="X17" s="51">
        <v>116.42126379137412</v>
      </c>
      <c r="Y17" s="52">
        <v>102.19764739029374</v>
      </c>
      <c r="AA17" s="103">
        <v>1142693820</v>
      </c>
      <c r="AB17" s="104">
        <v>32870210</v>
      </c>
      <c r="AC17" s="104">
        <v>1109823610</v>
      </c>
      <c r="AD17" s="104">
        <v>3591</v>
      </c>
      <c r="AE17" s="104">
        <v>25755</v>
      </c>
      <c r="AF17" s="105">
        <v>31</v>
      </c>
      <c r="AG17" s="52">
        <v>105.63986874487286</v>
      </c>
      <c r="AH17" s="103">
        <v>1160751993</v>
      </c>
      <c r="AI17" s="104">
        <v>34387148</v>
      </c>
      <c r="AJ17" s="104">
        <v>1126364845</v>
      </c>
      <c r="AK17" s="104">
        <v>3613</v>
      </c>
      <c r="AL17" s="104">
        <v>25979</v>
      </c>
      <c r="AM17" s="105">
        <v>31</v>
      </c>
      <c r="AN17" s="103">
        <v>1210795484</v>
      </c>
      <c r="AO17" s="104">
        <v>41631267</v>
      </c>
      <c r="AP17" s="104">
        <v>1169164217</v>
      </c>
      <c r="AQ17" s="104">
        <v>3322</v>
      </c>
      <c r="AR17" s="104">
        <v>29329</v>
      </c>
      <c r="AS17" s="105">
        <v>30</v>
      </c>
      <c r="AT17" s="51">
        <v>112.89503060163979</v>
      </c>
      <c r="AU17" s="52">
        <v>101.0717485698532</v>
      </c>
      <c r="AW17" s="103">
        <v>1146536374</v>
      </c>
      <c r="AX17" s="104">
        <v>29747796</v>
      </c>
      <c r="AY17" s="104">
        <v>1116788578</v>
      </c>
      <c r="AZ17" s="104">
        <v>3282</v>
      </c>
      <c r="BA17" s="104">
        <v>28356</v>
      </c>
      <c r="BB17" s="41">
        <v>29</v>
      </c>
      <c r="BC17" s="52">
        <v>110.09900990099011</v>
      </c>
      <c r="BD17" s="37">
        <v>1173585350</v>
      </c>
      <c r="BE17" s="104">
        <v>43286771</v>
      </c>
      <c r="BF17" s="104">
        <v>1130298579</v>
      </c>
      <c r="BG17" s="104">
        <v>3304</v>
      </c>
      <c r="BH17" s="20">
        <v>28508</v>
      </c>
      <c r="BI17" s="41">
        <v>30</v>
      </c>
      <c r="BJ17" s="37">
        <v>1284786688</v>
      </c>
      <c r="BK17" s="104">
        <v>49714472</v>
      </c>
      <c r="BL17" s="104">
        <v>1235072216</v>
      </c>
      <c r="BM17" s="104">
        <v>3374</v>
      </c>
      <c r="BN17" s="20">
        <v>30505</v>
      </c>
      <c r="BO17" s="41">
        <v>31</v>
      </c>
      <c r="BP17" s="51">
        <v>107.00505121369439</v>
      </c>
      <c r="BQ17" s="52">
        <v>104.00968324866173</v>
      </c>
      <c r="BS17" s="37">
        <v>1216392588</v>
      </c>
      <c r="BT17" s="104">
        <v>29624612</v>
      </c>
      <c r="BU17" s="104">
        <v>1186767976</v>
      </c>
      <c r="BV17" s="104">
        <v>3335</v>
      </c>
      <c r="BW17" s="20">
        <v>29654</v>
      </c>
      <c r="BX17" s="41">
        <v>31</v>
      </c>
      <c r="BY17" s="40">
        <v>104.57751445902102</v>
      </c>
      <c r="BZ17" s="37">
        <v>1250749083</v>
      </c>
      <c r="CA17" s="104">
        <v>32610064</v>
      </c>
      <c r="CB17" s="104">
        <v>1218139019</v>
      </c>
      <c r="CC17" s="104">
        <v>3370</v>
      </c>
      <c r="CD17" s="20">
        <v>30122</v>
      </c>
      <c r="CE17" s="105">
        <v>30</v>
      </c>
      <c r="CF17" s="37">
        <v>1318440430.2</v>
      </c>
      <c r="CG17" s="104">
        <v>44038068</v>
      </c>
      <c r="CH17" s="104">
        <v>1274402362.2</v>
      </c>
      <c r="CI17" s="104">
        <v>3341</v>
      </c>
      <c r="CJ17" s="20">
        <v>31787</v>
      </c>
      <c r="CK17" s="105">
        <v>31</v>
      </c>
      <c r="CL17" s="51">
        <v>105.52752141292079</v>
      </c>
      <c r="CM17" s="52">
        <v>104.20258973938698</v>
      </c>
      <c r="CO17" s="103">
        <v>1302308638</v>
      </c>
      <c r="CP17" s="104">
        <v>34365702</v>
      </c>
      <c r="CQ17" s="104">
        <v>1267942936</v>
      </c>
      <c r="CR17" s="104">
        <v>3365.83</v>
      </c>
      <c r="CS17" s="104">
        <v>31393</v>
      </c>
      <c r="CT17" s="62">
        <v>31</v>
      </c>
      <c r="CU17" s="40">
        <v>105.86430161192419</v>
      </c>
      <c r="CV17" s="103">
        <v>1424427627</v>
      </c>
      <c r="CW17" s="104">
        <v>61202998</v>
      </c>
      <c r="CX17" s="104">
        <v>1363224629</v>
      </c>
      <c r="CY17" s="104">
        <v>3513.71</v>
      </c>
      <c r="CZ17" s="104">
        <v>32331</v>
      </c>
      <c r="DA17" s="105">
        <v>33</v>
      </c>
      <c r="DB17" s="37">
        <v>1429577847</v>
      </c>
      <c r="DC17" s="104">
        <v>46469531</v>
      </c>
      <c r="DD17" s="104">
        <v>1383108316</v>
      </c>
      <c r="DE17" s="104">
        <v>3353</v>
      </c>
      <c r="DF17" s="20">
        <v>34375</v>
      </c>
      <c r="DG17" s="105">
        <v>33</v>
      </c>
      <c r="DH17" s="51">
        <v>106.32210571896941</v>
      </c>
      <c r="DI17" s="52">
        <v>108.14169314499638</v>
      </c>
      <c r="DK17" s="37">
        <v>1442070042</v>
      </c>
      <c r="DL17" s="104">
        <v>38139529</v>
      </c>
      <c r="DM17" s="104">
        <v>1403930513</v>
      </c>
      <c r="DN17" s="104">
        <v>3385.9700000000003</v>
      </c>
      <c r="DO17" s="20">
        <v>34553</v>
      </c>
      <c r="DP17" s="105">
        <v>32</v>
      </c>
      <c r="DQ17" s="40">
        <v>110.06593826649254</v>
      </c>
      <c r="DR17" s="37">
        <v>1546148151</v>
      </c>
      <c r="DS17" s="104">
        <v>42939422</v>
      </c>
      <c r="DT17" s="104">
        <v>1503208729</v>
      </c>
      <c r="DU17" s="104">
        <v>3599.4</v>
      </c>
      <c r="DV17" s="20">
        <v>34802</v>
      </c>
      <c r="DW17" s="105">
        <v>34</v>
      </c>
      <c r="DX17" s="37">
        <v>1607532993</v>
      </c>
      <c r="DY17" s="104">
        <v>70987994</v>
      </c>
      <c r="DZ17" s="104">
        <v>1536544999</v>
      </c>
      <c r="EA17" s="104">
        <v>3411.51</v>
      </c>
      <c r="EB17" s="20">
        <v>37533</v>
      </c>
      <c r="EC17" s="105">
        <v>35</v>
      </c>
      <c r="ED17" s="51">
        <v>107.84725015803689</v>
      </c>
      <c r="EE17" s="52">
        <v>109.1869090909091</v>
      </c>
      <c r="EG17" s="37">
        <v>1651756633</v>
      </c>
      <c r="EH17" s="104">
        <v>62419998</v>
      </c>
      <c r="EI17" s="104">
        <v>1589336635</v>
      </c>
      <c r="EJ17" s="104">
        <v>3622.1</v>
      </c>
      <c r="EK17" s="20">
        <v>36566</v>
      </c>
      <c r="EL17" s="105">
        <v>34</v>
      </c>
      <c r="EM17" s="40">
        <v>105.82583277862993</v>
      </c>
      <c r="EN17" s="37">
        <v>1689467704</v>
      </c>
      <c r="EO17" s="104">
        <v>68853651</v>
      </c>
      <c r="EP17" s="104">
        <v>1620614053</v>
      </c>
      <c r="EQ17" s="104">
        <v>3637.88</v>
      </c>
      <c r="ER17" s="20">
        <v>37124</v>
      </c>
      <c r="ES17" s="105">
        <v>34</v>
      </c>
      <c r="ET17" s="37">
        <v>1731398667.6399999</v>
      </c>
      <c r="EU17" s="104">
        <v>74923222</v>
      </c>
      <c r="EV17" s="104">
        <v>1656475445.6399999</v>
      </c>
      <c r="EW17" s="104">
        <v>3466.17</v>
      </c>
      <c r="EX17" s="20">
        <v>39825</v>
      </c>
      <c r="EY17" s="41">
        <v>35</v>
      </c>
      <c r="EZ17" s="51">
        <v>107.27561685163236</v>
      </c>
      <c r="FA17" s="52">
        <v>106.1066261689713</v>
      </c>
      <c r="FC17" s="37">
        <v>1735420336</v>
      </c>
      <c r="FD17" s="104">
        <v>68071758</v>
      </c>
      <c r="FE17" s="104">
        <v>1667348578</v>
      </c>
      <c r="FF17" s="104">
        <v>3501.2200000000003</v>
      </c>
      <c r="FG17" s="20">
        <v>39685</v>
      </c>
      <c r="FH17" s="105">
        <v>32</v>
      </c>
      <c r="FI17" s="40">
        <v>108.52978176448067</v>
      </c>
      <c r="FJ17" s="37">
        <v>1769768719</v>
      </c>
      <c r="FK17" s="104">
        <v>75606543</v>
      </c>
      <c r="FL17" s="104">
        <v>1694162176</v>
      </c>
      <c r="FM17" s="104">
        <v>3553.73</v>
      </c>
      <c r="FN17" s="20">
        <v>39727</v>
      </c>
      <c r="FO17" s="105">
        <v>33</v>
      </c>
      <c r="FP17" s="37">
        <v>1820519184.3699999</v>
      </c>
      <c r="FQ17" s="104">
        <v>82242227.370000005</v>
      </c>
      <c r="FR17" s="104">
        <v>1738276957</v>
      </c>
      <c r="FS17" s="104">
        <v>3430.92</v>
      </c>
      <c r="FT17" s="20">
        <v>42221</v>
      </c>
      <c r="FU17" s="105">
        <v>32</v>
      </c>
      <c r="FV17" s="51">
        <v>106.27784630100436</v>
      </c>
      <c r="FW17" s="52">
        <v>106.01632140615192</v>
      </c>
      <c r="FY17" s="103">
        <v>1772922703</v>
      </c>
      <c r="FZ17" s="104">
        <v>65391284</v>
      </c>
      <c r="GA17" s="104">
        <v>1707531419</v>
      </c>
      <c r="GB17" s="104">
        <v>3562.65</v>
      </c>
      <c r="GC17" s="104">
        <v>39941</v>
      </c>
      <c r="GD17" s="105">
        <f t="shared" si="1"/>
        <v>34</v>
      </c>
      <c r="GE17" s="40">
        <v>100.17638906387805</v>
      </c>
      <c r="GF17" s="37">
        <v>1848254137</v>
      </c>
      <c r="GG17" s="104">
        <v>76225472</v>
      </c>
      <c r="GH17" s="104">
        <v>1772028665</v>
      </c>
      <c r="GI17" s="104">
        <v>3592.6099999999997</v>
      </c>
      <c r="GJ17" s="20">
        <v>41104</v>
      </c>
      <c r="GK17" s="105">
        <f t="shared" si="2"/>
        <v>32</v>
      </c>
      <c r="GL17" s="37">
        <v>1960019975.5699999</v>
      </c>
      <c r="GM17" s="104">
        <v>90696890.569999993</v>
      </c>
      <c r="GN17" s="104">
        <v>1869323085</v>
      </c>
      <c r="GO17" s="104">
        <v>3470.57</v>
      </c>
      <c r="GP17" s="20">
        <v>44885</v>
      </c>
      <c r="GQ17" s="105">
        <f t="shared" si="3"/>
        <v>29</v>
      </c>
      <c r="GR17" s="51">
        <v>107.85030461270671</v>
      </c>
      <c r="GS17" s="52">
        <v>102.72613154591316</v>
      </c>
      <c r="GT17" s="103">
        <v>1875221244</v>
      </c>
      <c r="GU17" s="104">
        <v>54196622</v>
      </c>
      <c r="GV17" s="104">
        <v>1821024622</v>
      </c>
      <c r="GW17" s="104">
        <v>3607.43</v>
      </c>
      <c r="GX17" s="104">
        <v>42067</v>
      </c>
      <c r="GY17" s="105">
        <f t="shared" si="0"/>
        <v>33</v>
      </c>
      <c r="GZ17" s="40"/>
      <c r="HA17" s="37">
        <v>1994121754</v>
      </c>
      <c r="HB17" s="104">
        <v>82419965</v>
      </c>
      <c r="HC17" s="104">
        <v>1911701789</v>
      </c>
      <c r="HD17" s="104">
        <v>3674.25</v>
      </c>
      <c r="HE17" s="20">
        <v>43358</v>
      </c>
      <c r="HF17" s="105">
        <f t="shared" si="4"/>
        <v>34</v>
      </c>
      <c r="HG17" s="37">
        <v>2092865280.46</v>
      </c>
      <c r="HH17" s="104">
        <v>93711347.460000008</v>
      </c>
      <c r="HI17" s="104">
        <v>1999153933</v>
      </c>
      <c r="HJ17" s="104">
        <v>3485.04</v>
      </c>
      <c r="HK17" s="20">
        <v>47803</v>
      </c>
      <c r="HL17" s="105">
        <f t="shared" si="5"/>
        <v>31</v>
      </c>
      <c r="HM17" s="51"/>
      <c r="HN17" s="52"/>
    </row>
    <row r="18" spans="1:222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412529000</v>
      </c>
      <c r="F18" s="104">
        <v>20446000</v>
      </c>
      <c r="G18" s="104">
        <v>392083000</v>
      </c>
      <c r="H18" s="104">
        <v>866</v>
      </c>
      <c r="I18" s="104">
        <v>37729</v>
      </c>
      <c r="J18" s="105">
        <v>3</v>
      </c>
      <c r="K18" s="52">
        <v>100.30840400925211</v>
      </c>
      <c r="L18" s="103">
        <v>418136555</v>
      </c>
      <c r="M18" s="104">
        <v>31488000</v>
      </c>
      <c r="N18" s="104">
        <v>386648555</v>
      </c>
      <c r="O18" s="104">
        <v>869</v>
      </c>
      <c r="P18" s="104">
        <v>37078</v>
      </c>
      <c r="Q18" s="105">
        <v>4</v>
      </c>
      <c r="R18" s="103">
        <v>391574349</v>
      </c>
      <c r="S18" s="104">
        <v>21466788</v>
      </c>
      <c r="T18" s="104">
        <v>370107561</v>
      </c>
      <c r="U18" s="104">
        <v>820</v>
      </c>
      <c r="V18" s="104">
        <v>37613</v>
      </c>
      <c r="W18" s="105">
        <v>11</v>
      </c>
      <c r="X18" s="51">
        <v>101.44290414801229</v>
      </c>
      <c r="Y18" s="52">
        <v>100.1624414145718</v>
      </c>
      <c r="AA18" s="103">
        <v>446550395</v>
      </c>
      <c r="AB18" s="104">
        <v>45616990</v>
      </c>
      <c r="AC18" s="104">
        <v>400933405</v>
      </c>
      <c r="AD18" s="104">
        <v>858</v>
      </c>
      <c r="AE18" s="104">
        <v>38941</v>
      </c>
      <c r="AF18" s="105">
        <v>4</v>
      </c>
      <c r="AG18" s="52">
        <v>103.21238304752312</v>
      </c>
      <c r="AH18" s="103">
        <v>460640651</v>
      </c>
      <c r="AI18" s="104">
        <v>47700232</v>
      </c>
      <c r="AJ18" s="104">
        <v>412940419</v>
      </c>
      <c r="AK18" s="104">
        <v>884</v>
      </c>
      <c r="AL18" s="104">
        <v>38927</v>
      </c>
      <c r="AM18" s="105">
        <v>4</v>
      </c>
      <c r="AN18" s="103">
        <v>409169446</v>
      </c>
      <c r="AO18" s="104">
        <v>30047887.000000004</v>
      </c>
      <c r="AP18" s="104">
        <v>379121559</v>
      </c>
      <c r="AQ18" s="104">
        <v>846</v>
      </c>
      <c r="AR18" s="104">
        <v>37345</v>
      </c>
      <c r="AS18" s="105">
        <v>12</v>
      </c>
      <c r="AT18" s="51">
        <v>95.935982736917822</v>
      </c>
      <c r="AU18" s="52">
        <v>99.287480392417521</v>
      </c>
      <c r="AW18" s="103">
        <v>484837392</v>
      </c>
      <c r="AX18" s="104">
        <v>34793891</v>
      </c>
      <c r="AY18" s="104">
        <v>450043501</v>
      </c>
      <c r="AZ18" s="104">
        <v>902</v>
      </c>
      <c r="BA18" s="104">
        <v>41578</v>
      </c>
      <c r="BB18" s="41">
        <v>5</v>
      </c>
      <c r="BC18" s="52">
        <v>106.77178295369917</v>
      </c>
      <c r="BD18" s="103">
        <v>486179618</v>
      </c>
      <c r="BE18" s="104">
        <v>34793891</v>
      </c>
      <c r="BF18" s="104">
        <v>451385727</v>
      </c>
      <c r="BG18" s="104">
        <v>994</v>
      </c>
      <c r="BH18" s="104">
        <v>37843</v>
      </c>
      <c r="BI18" s="41">
        <v>11</v>
      </c>
      <c r="BJ18" s="37">
        <v>439528083.42000002</v>
      </c>
      <c r="BK18" s="104">
        <v>29725098.600000001</v>
      </c>
      <c r="BL18" s="104">
        <v>409802984.81999999</v>
      </c>
      <c r="BM18" s="104">
        <v>887</v>
      </c>
      <c r="BN18" s="20">
        <v>38501</v>
      </c>
      <c r="BO18" s="41">
        <v>14</v>
      </c>
      <c r="BP18" s="51">
        <v>101.73876278307745</v>
      </c>
      <c r="BQ18" s="52">
        <v>103.09546123979115</v>
      </c>
      <c r="BS18" s="37">
        <v>698640508</v>
      </c>
      <c r="BT18" s="104">
        <v>40239712</v>
      </c>
      <c r="BU18" s="104">
        <v>658400796</v>
      </c>
      <c r="BV18" s="104">
        <v>1261</v>
      </c>
      <c r="BW18" s="20">
        <v>43510</v>
      </c>
      <c r="BX18" s="41">
        <v>4</v>
      </c>
      <c r="BY18" s="40">
        <v>104.64668815238829</v>
      </c>
      <c r="BZ18" s="37">
        <v>703971370</v>
      </c>
      <c r="CA18" s="104">
        <v>40239712</v>
      </c>
      <c r="CB18" s="104">
        <v>663731658</v>
      </c>
      <c r="CC18" s="104">
        <v>1266</v>
      </c>
      <c r="CD18" s="20">
        <v>43690</v>
      </c>
      <c r="CE18" s="105">
        <v>4</v>
      </c>
      <c r="CF18" s="37">
        <v>520659747.25</v>
      </c>
      <c r="CG18" s="104">
        <v>25898985</v>
      </c>
      <c r="CH18" s="104">
        <v>494760762.25</v>
      </c>
      <c r="CI18" s="104">
        <v>1007</v>
      </c>
      <c r="CJ18" s="20">
        <v>40943</v>
      </c>
      <c r="CK18" s="105">
        <v>14</v>
      </c>
      <c r="CL18" s="51">
        <v>93.71252002746624</v>
      </c>
      <c r="CM18" s="52">
        <v>106.34269239760006</v>
      </c>
      <c r="CO18" s="103">
        <v>778637496</v>
      </c>
      <c r="CP18" s="104">
        <v>60698943</v>
      </c>
      <c r="CQ18" s="104">
        <v>717938553</v>
      </c>
      <c r="CR18" s="104">
        <v>1379</v>
      </c>
      <c r="CS18" s="104">
        <v>43385</v>
      </c>
      <c r="CT18" s="62">
        <v>6</v>
      </c>
      <c r="CU18" s="40">
        <v>99.712709721903011</v>
      </c>
      <c r="CV18" s="103">
        <v>808355911</v>
      </c>
      <c r="CW18" s="104">
        <v>60698943</v>
      </c>
      <c r="CX18" s="104">
        <v>747656968</v>
      </c>
      <c r="CY18" s="104">
        <v>1411.67</v>
      </c>
      <c r="CZ18" s="104">
        <v>44135</v>
      </c>
      <c r="DA18" s="105">
        <v>7</v>
      </c>
      <c r="DB18" s="37">
        <v>680117838.02999997</v>
      </c>
      <c r="DC18" s="104">
        <v>41420251.539999999</v>
      </c>
      <c r="DD18" s="104">
        <v>638697586.49000001</v>
      </c>
      <c r="DE18" s="104">
        <v>1182</v>
      </c>
      <c r="DF18" s="20">
        <v>45029</v>
      </c>
      <c r="DG18" s="105">
        <v>14</v>
      </c>
      <c r="DH18" s="51">
        <v>102.02560326271666</v>
      </c>
      <c r="DI18" s="52">
        <v>109.97972791441761</v>
      </c>
      <c r="DK18" s="37">
        <v>793429237</v>
      </c>
      <c r="DL18" s="104">
        <v>52534991</v>
      </c>
      <c r="DM18" s="104">
        <v>740894246</v>
      </c>
      <c r="DN18" s="104">
        <v>1491</v>
      </c>
      <c r="DO18" s="20">
        <v>41409</v>
      </c>
      <c r="DP18" s="105">
        <v>21</v>
      </c>
      <c r="DQ18" s="40">
        <v>95.445430448311626</v>
      </c>
      <c r="DR18" s="37">
        <v>793429237</v>
      </c>
      <c r="DS18" s="104">
        <v>52082604</v>
      </c>
      <c r="DT18" s="104">
        <v>741346633</v>
      </c>
      <c r="DU18" s="104">
        <v>1491</v>
      </c>
      <c r="DV18" s="20">
        <v>41435</v>
      </c>
      <c r="DW18" s="105">
        <v>22</v>
      </c>
      <c r="DX18" s="37">
        <v>808267544</v>
      </c>
      <c r="DY18" s="104">
        <v>49622150</v>
      </c>
      <c r="DZ18" s="104">
        <v>758645394</v>
      </c>
      <c r="EA18" s="104">
        <v>1296.04</v>
      </c>
      <c r="EB18" s="20">
        <v>48780</v>
      </c>
      <c r="EC18" s="105">
        <v>12</v>
      </c>
      <c r="ED18" s="51">
        <v>117.72655967177508</v>
      </c>
      <c r="EE18" s="52">
        <v>108.33018721268517</v>
      </c>
      <c r="EG18" s="37">
        <v>837961396</v>
      </c>
      <c r="EH18" s="104">
        <v>56185604</v>
      </c>
      <c r="EI18" s="104">
        <v>781775792</v>
      </c>
      <c r="EJ18" s="104">
        <v>1423</v>
      </c>
      <c r="EK18" s="20">
        <v>45782</v>
      </c>
      <c r="EL18" s="105">
        <v>12</v>
      </c>
      <c r="EM18" s="40">
        <v>110.56050617015624</v>
      </c>
      <c r="EN18" s="37">
        <v>848234176</v>
      </c>
      <c r="EO18" s="104">
        <v>58037238</v>
      </c>
      <c r="EP18" s="104">
        <v>790196938</v>
      </c>
      <c r="EQ18" s="104">
        <v>1424</v>
      </c>
      <c r="ER18" s="20">
        <v>46243</v>
      </c>
      <c r="ES18" s="105">
        <v>13</v>
      </c>
      <c r="ET18" s="37">
        <v>837048482</v>
      </c>
      <c r="EU18" s="104">
        <v>55835226</v>
      </c>
      <c r="EV18" s="104">
        <v>781213256</v>
      </c>
      <c r="EW18" s="104">
        <v>1329.3999999999999</v>
      </c>
      <c r="EX18" s="20">
        <v>48970</v>
      </c>
      <c r="EY18" s="41">
        <v>16</v>
      </c>
      <c r="EZ18" s="51">
        <v>105.89710875159484</v>
      </c>
      <c r="FA18" s="52">
        <v>100.38950389503896</v>
      </c>
      <c r="FC18" s="37">
        <v>920480228</v>
      </c>
      <c r="FD18" s="104">
        <v>83719213</v>
      </c>
      <c r="FE18" s="104">
        <v>836761015</v>
      </c>
      <c r="FF18" s="104">
        <v>1477.5</v>
      </c>
      <c r="FG18" s="20">
        <v>47195</v>
      </c>
      <c r="FH18" s="105">
        <v>17</v>
      </c>
      <c r="FI18" s="40">
        <v>103.0863658206282</v>
      </c>
      <c r="FJ18" s="37">
        <v>921139268</v>
      </c>
      <c r="FK18" s="104">
        <v>83719213</v>
      </c>
      <c r="FL18" s="104">
        <v>837420055</v>
      </c>
      <c r="FM18" s="104">
        <v>1492</v>
      </c>
      <c r="FN18" s="20">
        <v>46773</v>
      </c>
      <c r="FO18" s="105">
        <v>17</v>
      </c>
      <c r="FP18" s="37">
        <v>877202617</v>
      </c>
      <c r="FQ18" s="104">
        <v>70148958</v>
      </c>
      <c r="FR18" s="104">
        <v>807053659</v>
      </c>
      <c r="FS18" s="104">
        <v>1384.38</v>
      </c>
      <c r="FT18" s="20">
        <v>48581</v>
      </c>
      <c r="FU18" s="105">
        <v>21</v>
      </c>
      <c r="FV18" s="51">
        <v>103.86547794667864</v>
      </c>
      <c r="FW18" s="52">
        <v>99.205636103736978</v>
      </c>
      <c r="FY18" s="103">
        <v>882862865</v>
      </c>
      <c r="FZ18" s="104">
        <v>48963370</v>
      </c>
      <c r="GA18" s="104">
        <v>833899495</v>
      </c>
      <c r="GB18" s="104">
        <v>1524</v>
      </c>
      <c r="GC18" s="104">
        <v>45598</v>
      </c>
      <c r="GD18" s="105">
        <f t="shared" si="1"/>
        <v>21</v>
      </c>
      <c r="GE18" s="40">
        <v>105.36921284034327</v>
      </c>
      <c r="GF18" s="37">
        <v>890904169</v>
      </c>
      <c r="GG18" s="104">
        <v>53963370</v>
      </c>
      <c r="GH18" s="104">
        <v>836940799</v>
      </c>
      <c r="GI18" s="104">
        <v>1496.5</v>
      </c>
      <c r="GJ18" s="20">
        <v>46605</v>
      </c>
      <c r="GK18" s="105">
        <f t="shared" si="2"/>
        <v>21</v>
      </c>
      <c r="GL18" s="37">
        <v>907530809</v>
      </c>
      <c r="GM18" s="104">
        <v>52388898</v>
      </c>
      <c r="GN18" s="104">
        <v>855141911</v>
      </c>
      <c r="GO18" s="104">
        <v>1348.3899999999999</v>
      </c>
      <c r="GP18" s="20">
        <v>52850</v>
      </c>
      <c r="GQ18" s="105">
        <f t="shared" si="3"/>
        <v>14</v>
      </c>
      <c r="GR18" s="51">
        <v>101.38137655078117</v>
      </c>
      <c r="GS18" s="52">
        <v>103.78543051810378</v>
      </c>
      <c r="GT18" s="103">
        <v>976607318</v>
      </c>
      <c r="GU18" s="104">
        <v>59789093</v>
      </c>
      <c r="GV18" s="104">
        <v>916818225</v>
      </c>
      <c r="GW18" s="104">
        <v>1487.17</v>
      </c>
      <c r="GX18" s="104">
        <v>51374</v>
      </c>
      <c r="GY18" s="105">
        <f t="shared" si="0"/>
        <v>15</v>
      </c>
      <c r="GZ18" s="40"/>
      <c r="HA18" s="37">
        <v>983731076</v>
      </c>
      <c r="HB18" s="104">
        <v>66235693</v>
      </c>
      <c r="HC18" s="104">
        <v>917495383</v>
      </c>
      <c r="HD18" s="104">
        <v>1498.17</v>
      </c>
      <c r="HE18" s="20">
        <v>51034</v>
      </c>
      <c r="HF18" s="105">
        <f t="shared" si="4"/>
        <v>16</v>
      </c>
      <c r="HG18" s="37">
        <v>958799030.13</v>
      </c>
      <c r="HH18" s="104">
        <v>60525288.010000005</v>
      </c>
      <c r="HI18" s="104">
        <v>898273742.12</v>
      </c>
      <c r="HJ18" s="104">
        <v>1349.84</v>
      </c>
      <c r="HK18" s="20">
        <v>55456</v>
      </c>
      <c r="HL18" s="105">
        <f t="shared" si="5"/>
        <v>15</v>
      </c>
      <c r="HM18" s="51"/>
      <c r="HN18" s="52"/>
    </row>
    <row r="19" spans="1:222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44174000</v>
      </c>
      <c r="F19" s="104">
        <v>32379000</v>
      </c>
      <c r="G19" s="104">
        <v>11795000</v>
      </c>
      <c r="H19" s="104">
        <v>32</v>
      </c>
      <c r="I19" s="104">
        <v>30716</v>
      </c>
      <c r="J19" s="105">
        <v>18</v>
      </c>
      <c r="K19" s="52">
        <v>100</v>
      </c>
      <c r="L19" s="103">
        <v>42793511</v>
      </c>
      <c r="M19" s="104">
        <v>27054261</v>
      </c>
      <c r="N19" s="104">
        <v>15739250</v>
      </c>
      <c r="O19" s="104">
        <v>39</v>
      </c>
      <c r="P19" s="104">
        <v>33631</v>
      </c>
      <c r="Q19" s="105">
        <v>13</v>
      </c>
      <c r="R19" s="103">
        <v>29200089</v>
      </c>
      <c r="S19" s="104">
        <v>13502134</v>
      </c>
      <c r="T19" s="104">
        <v>15697955</v>
      </c>
      <c r="U19" s="104">
        <v>32</v>
      </c>
      <c r="V19" s="104">
        <v>40880</v>
      </c>
      <c r="W19" s="105">
        <v>6</v>
      </c>
      <c r="X19" s="51">
        <v>121.55451815289464</v>
      </c>
      <c r="Y19" s="52">
        <v>120.61131763733994</v>
      </c>
      <c r="AA19" s="103">
        <v>42734528</v>
      </c>
      <c r="AB19" s="104">
        <v>24066623</v>
      </c>
      <c r="AC19" s="104">
        <v>18667905</v>
      </c>
      <c r="AD19" s="104">
        <v>44</v>
      </c>
      <c r="AE19" s="104">
        <v>35356</v>
      </c>
      <c r="AF19" s="105">
        <v>11</v>
      </c>
      <c r="AG19" s="52">
        <v>115.10613361114727</v>
      </c>
      <c r="AH19" s="103">
        <v>42843424</v>
      </c>
      <c r="AI19" s="104">
        <v>24066623</v>
      </c>
      <c r="AJ19" s="104">
        <v>18776801</v>
      </c>
      <c r="AK19" s="104">
        <v>44</v>
      </c>
      <c r="AL19" s="104">
        <v>35562</v>
      </c>
      <c r="AM19" s="105">
        <v>11</v>
      </c>
      <c r="AN19" s="103">
        <v>40678173</v>
      </c>
      <c r="AO19" s="104">
        <v>21536541</v>
      </c>
      <c r="AP19" s="104">
        <v>19141632</v>
      </c>
      <c r="AQ19" s="104">
        <v>43</v>
      </c>
      <c r="AR19" s="104">
        <v>37096</v>
      </c>
      <c r="AS19" s="105">
        <v>13</v>
      </c>
      <c r="AT19" s="51">
        <v>104.31359316123951</v>
      </c>
      <c r="AU19" s="52">
        <v>90.743639921722121</v>
      </c>
      <c r="AW19" s="103">
        <v>45030403</v>
      </c>
      <c r="AX19" s="104">
        <v>25419302</v>
      </c>
      <c r="AY19" s="104">
        <v>19611101</v>
      </c>
      <c r="AZ19" s="104">
        <v>44</v>
      </c>
      <c r="BA19" s="104">
        <v>37142</v>
      </c>
      <c r="BB19" s="41">
        <v>12</v>
      </c>
      <c r="BC19" s="52">
        <v>105.05147641135875</v>
      </c>
      <c r="BD19" s="37">
        <v>45128459</v>
      </c>
      <c r="BE19" s="104">
        <v>25419302</v>
      </c>
      <c r="BF19" s="104">
        <v>19709157</v>
      </c>
      <c r="BG19" s="104">
        <v>44</v>
      </c>
      <c r="BH19" s="20">
        <v>37328</v>
      </c>
      <c r="BI19" s="41">
        <v>12</v>
      </c>
      <c r="BJ19" s="37">
        <v>37835171</v>
      </c>
      <c r="BK19" s="104">
        <v>18317700</v>
      </c>
      <c r="BL19" s="104">
        <v>19517471</v>
      </c>
      <c r="BM19" s="104">
        <v>43</v>
      </c>
      <c r="BN19" s="20">
        <v>37825</v>
      </c>
      <c r="BO19" s="41">
        <v>15</v>
      </c>
      <c r="BP19" s="51">
        <v>101.33144020574368</v>
      </c>
      <c r="BQ19" s="52">
        <v>101.96517144705628</v>
      </c>
      <c r="BS19" s="37">
        <v>46381315</v>
      </c>
      <c r="BT19" s="104">
        <v>26181881</v>
      </c>
      <c r="BU19" s="104">
        <v>20199434</v>
      </c>
      <c r="BV19" s="104">
        <v>44</v>
      </c>
      <c r="BW19" s="20">
        <v>38257</v>
      </c>
      <c r="BX19" s="41">
        <v>13</v>
      </c>
      <c r="BY19" s="40">
        <v>103.00199235366969</v>
      </c>
      <c r="BZ19" s="37">
        <v>46549644</v>
      </c>
      <c r="CA19" s="104">
        <v>26181881</v>
      </c>
      <c r="CB19" s="104">
        <v>20367763</v>
      </c>
      <c r="CC19" s="104">
        <v>44</v>
      </c>
      <c r="CD19" s="20">
        <v>38575</v>
      </c>
      <c r="CE19" s="105">
        <v>12</v>
      </c>
      <c r="CF19" s="37">
        <v>38314474</v>
      </c>
      <c r="CG19" s="104">
        <v>18162847</v>
      </c>
      <c r="CH19" s="104">
        <v>20151627</v>
      </c>
      <c r="CI19" s="104">
        <v>43</v>
      </c>
      <c r="CJ19" s="20">
        <v>39054</v>
      </c>
      <c r="CK19" s="105">
        <v>17</v>
      </c>
      <c r="CL19" s="51">
        <v>101.24173687621516</v>
      </c>
      <c r="CM19" s="52">
        <v>103.2491738268341</v>
      </c>
      <c r="CO19" s="103">
        <v>47391287</v>
      </c>
      <c r="CP19" s="104">
        <v>26181881</v>
      </c>
      <c r="CQ19" s="104">
        <v>21209406</v>
      </c>
      <c r="CR19" s="104">
        <v>44</v>
      </c>
      <c r="CS19" s="104">
        <v>40169</v>
      </c>
      <c r="CT19" s="62">
        <v>14</v>
      </c>
      <c r="CU19" s="40">
        <v>104.99777818438456</v>
      </c>
      <c r="CV19" s="103">
        <v>47709428</v>
      </c>
      <c r="CW19" s="104">
        <v>26181881</v>
      </c>
      <c r="CX19" s="104">
        <v>21527547</v>
      </c>
      <c r="CY19" s="104">
        <v>44</v>
      </c>
      <c r="CZ19" s="104">
        <v>40772</v>
      </c>
      <c r="DA19" s="105">
        <v>16</v>
      </c>
      <c r="DB19" s="37">
        <v>36882805</v>
      </c>
      <c r="DC19" s="104">
        <v>15582593</v>
      </c>
      <c r="DD19" s="104">
        <v>21300212</v>
      </c>
      <c r="DE19" s="104">
        <v>41</v>
      </c>
      <c r="DF19" s="20">
        <v>43293</v>
      </c>
      <c r="DG19" s="105">
        <v>18</v>
      </c>
      <c r="DH19" s="51">
        <v>106.18316491709999</v>
      </c>
      <c r="DI19" s="52">
        <v>110.85420187432786</v>
      </c>
      <c r="DK19" s="37">
        <v>49300134</v>
      </c>
      <c r="DL19" s="104">
        <v>20781881</v>
      </c>
      <c r="DM19" s="104">
        <v>28518253</v>
      </c>
      <c r="DN19" s="104">
        <v>54</v>
      </c>
      <c r="DO19" s="20">
        <v>44010</v>
      </c>
      <c r="DP19" s="105">
        <v>13</v>
      </c>
      <c r="DQ19" s="40">
        <v>109.56210012696357</v>
      </c>
      <c r="DR19" s="37">
        <v>49300134</v>
      </c>
      <c r="DS19" s="104">
        <v>20781881</v>
      </c>
      <c r="DT19" s="104">
        <v>28518253</v>
      </c>
      <c r="DU19" s="104">
        <v>54</v>
      </c>
      <c r="DV19" s="20">
        <v>44010</v>
      </c>
      <c r="DW19" s="105">
        <v>14</v>
      </c>
      <c r="DX19" s="37">
        <v>50500738</v>
      </c>
      <c r="DY19" s="104">
        <v>21977350</v>
      </c>
      <c r="DZ19" s="104">
        <v>28523388</v>
      </c>
      <c r="EA19" s="104">
        <v>49.17</v>
      </c>
      <c r="EB19" s="20">
        <v>48341</v>
      </c>
      <c r="EC19" s="105">
        <v>14</v>
      </c>
      <c r="ED19" s="51">
        <v>109.84094523971824</v>
      </c>
      <c r="EE19" s="52">
        <v>111.660083616289</v>
      </c>
      <c r="EG19" s="37">
        <v>48299471</v>
      </c>
      <c r="EH19" s="104">
        <v>18741881</v>
      </c>
      <c r="EI19" s="104">
        <v>29557590</v>
      </c>
      <c r="EJ19" s="104">
        <v>59</v>
      </c>
      <c r="EK19" s="20">
        <v>41748</v>
      </c>
      <c r="EL19" s="105">
        <v>22</v>
      </c>
      <c r="EM19" s="40">
        <v>94.860259032038172</v>
      </c>
      <c r="EN19" s="37">
        <v>48299471</v>
      </c>
      <c r="EO19" s="104">
        <v>18741881</v>
      </c>
      <c r="EP19" s="104">
        <v>29557590</v>
      </c>
      <c r="EQ19" s="104">
        <v>59</v>
      </c>
      <c r="ER19" s="20">
        <v>41748</v>
      </c>
      <c r="ES19" s="105">
        <v>23</v>
      </c>
      <c r="ET19" s="37">
        <v>58373396</v>
      </c>
      <c r="EU19" s="104">
        <v>28483175</v>
      </c>
      <c r="EV19" s="104">
        <v>29890221</v>
      </c>
      <c r="EW19" s="104">
        <v>56.46</v>
      </c>
      <c r="EX19" s="20">
        <v>44117</v>
      </c>
      <c r="EY19" s="41">
        <v>24</v>
      </c>
      <c r="EZ19" s="51">
        <v>105.67452333045895</v>
      </c>
      <c r="FA19" s="52">
        <v>91.262075670755678</v>
      </c>
      <c r="FC19" s="37">
        <v>51226366</v>
      </c>
      <c r="FD19" s="104">
        <v>18741881</v>
      </c>
      <c r="FE19" s="104">
        <v>32484485</v>
      </c>
      <c r="FF19" s="104">
        <v>59</v>
      </c>
      <c r="FG19" s="20">
        <v>45882</v>
      </c>
      <c r="FH19" s="105">
        <v>20</v>
      </c>
      <c r="FI19" s="40">
        <v>109.90227076746191</v>
      </c>
      <c r="FJ19" s="37">
        <v>51226366</v>
      </c>
      <c r="FK19" s="104">
        <v>18741881</v>
      </c>
      <c r="FL19" s="104">
        <v>32484485</v>
      </c>
      <c r="FM19" s="104">
        <v>59</v>
      </c>
      <c r="FN19" s="20">
        <v>45882</v>
      </c>
      <c r="FO19" s="105">
        <v>20</v>
      </c>
      <c r="FP19" s="37">
        <v>60138939</v>
      </c>
      <c r="FQ19" s="104">
        <v>26610718</v>
      </c>
      <c r="FR19" s="104">
        <v>33528221</v>
      </c>
      <c r="FS19" s="104">
        <v>55.66</v>
      </c>
      <c r="FT19" s="20">
        <v>50198</v>
      </c>
      <c r="FU19" s="105">
        <v>16</v>
      </c>
      <c r="FV19" s="51">
        <v>109.40673902619764</v>
      </c>
      <c r="FW19" s="52">
        <v>113.78380216243171</v>
      </c>
      <c r="FY19" s="103">
        <v>50576676</v>
      </c>
      <c r="FZ19" s="104">
        <v>18741881</v>
      </c>
      <c r="GA19" s="104">
        <v>31834795</v>
      </c>
      <c r="GB19" s="104">
        <v>59</v>
      </c>
      <c r="GC19" s="104">
        <v>44964</v>
      </c>
      <c r="GD19" s="105">
        <f t="shared" si="1"/>
        <v>22</v>
      </c>
      <c r="GE19" s="40">
        <v>100</v>
      </c>
      <c r="GF19" s="37">
        <v>51319488</v>
      </c>
      <c r="GG19" s="104">
        <v>18741881</v>
      </c>
      <c r="GH19" s="104">
        <v>32577607</v>
      </c>
      <c r="GI19" s="104">
        <v>59</v>
      </c>
      <c r="GJ19" s="20">
        <v>46014</v>
      </c>
      <c r="GK19" s="105">
        <f t="shared" si="2"/>
        <v>22</v>
      </c>
      <c r="GL19" s="37">
        <v>56339372</v>
      </c>
      <c r="GM19" s="104">
        <v>22328330</v>
      </c>
      <c r="GN19" s="104">
        <v>34011042</v>
      </c>
      <c r="GO19" s="104">
        <v>57.99</v>
      </c>
      <c r="GP19" s="20">
        <v>48875</v>
      </c>
      <c r="GQ19" s="105">
        <f t="shared" si="3"/>
        <v>22</v>
      </c>
      <c r="GR19" s="51">
        <v>107.64134083082691</v>
      </c>
      <c r="GS19" s="52">
        <v>98.386389896011792</v>
      </c>
      <c r="GT19" s="103">
        <v>52486764</v>
      </c>
      <c r="GU19" s="104">
        <v>18741881</v>
      </c>
      <c r="GV19" s="104">
        <v>33744883</v>
      </c>
      <c r="GW19" s="104">
        <v>59</v>
      </c>
      <c r="GX19" s="104">
        <v>47662</v>
      </c>
      <c r="GY19" s="105">
        <f t="shared" si="0"/>
        <v>22</v>
      </c>
      <c r="GZ19" s="40"/>
      <c r="HA19" s="37">
        <v>52486764</v>
      </c>
      <c r="HB19" s="104">
        <v>18741881</v>
      </c>
      <c r="HC19" s="104">
        <v>33744883</v>
      </c>
      <c r="HD19" s="104">
        <v>59</v>
      </c>
      <c r="HE19" s="20">
        <v>47662</v>
      </c>
      <c r="HF19" s="105">
        <f t="shared" si="4"/>
        <v>23</v>
      </c>
      <c r="HG19" s="37">
        <v>61176610</v>
      </c>
      <c r="HH19" s="104">
        <v>24465058</v>
      </c>
      <c r="HI19" s="104">
        <v>36711552</v>
      </c>
      <c r="HJ19" s="104">
        <v>57.05</v>
      </c>
      <c r="HK19" s="20">
        <v>53625</v>
      </c>
      <c r="HL19" s="105">
        <f t="shared" si="5"/>
        <v>20</v>
      </c>
      <c r="HM19" s="51"/>
      <c r="HN19" s="52"/>
    </row>
    <row r="20" spans="1:222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798337000</v>
      </c>
      <c r="F20" s="104">
        <v>31636000</v>
      </c>
      <c r="G20" s="104">
        <v>766701000</v>
      </c>
      <c r="H20" s="104">
        <v>2067</v>
      </c>
      <c r="I20" s="104">
        <v>30910</v>
      </c>
      <c r="J20" s="105">
        <v>17</v>
      </c>
      <c r="K20" s="52">
        <v>99.334768775910277</v>
      </c>
      <c r="L20" s="103">
        <v>802545150</v>
      </c>
      <c r="M20" s="104">
        <v>18187150</v>
      </c>
      <c r="N20" s="104">
        <v>784358000</v>
      </c>
      <c r="O20" s="104">
        <v>2080</v>
      </c>
      <c r="P20" s="104">
        <v>31425</v>
      </c>
      <c r="Q20" s="105">
        <v>17</v>
      </c>
      <c r="R20" s="103">
        <v>807276771</v>
      </c>
      <c r="S20" s="104">
        <v>17323196</v>
      </c>
      <c r="T20" s="104">
        <v>789953575</v>
      </c>
      <c r="U20" s="104">
        <v>1832</v>
      </c>
      <c r="V20" s="104">
        <v>35933</v>
      </c>
      <c r="W20" s="105">
        <v>14</v>
      </c>
      <c r="X20" s="51">
        <v>114.34526650755768</v>
      </c>
      <c r="Y20" s="52">
        <v>101.25109188762715</v>
      </c>
      <c r="AA20" s="103">
        <v>819498388</v>
      </c>
      <c r="AB20" s="104">
        <v>30559219</v>
      </c>
      <c r="AC20" s="104">
        <v>788939169</v>
      </c>
      <c r="AD20" s="104">
        <v>2003</v>
      </c>
      <c r="AE20" s="104">
        <v>32823</v>
      </c>
      <c r="AF20" s="105">
        <v>16</v>
      </c>
      <c r="AG20" s="52">
        <v>106.18893561954059</v>
      </c>
      <c r="AH20" s="103">
        <v>843169662</v>
      </c>
      <c r="AI20" s="104">
        <v>16608769</v>
      </c>
      <c r="AJ20" s="104">
        <v>826560893</v>
      </c>
      <c r="AK20" s="104">
        <v>2022</v>
      </c>
      <c r="AL20" s="104">
        <v>34065</v>
      </c>
      <c r="AM20" s="105">
        <v>15</v>
      </c>
      <c r="AN20" s="103">
        <v>838014558</v>
      </c>
      <c r="AO20" s="104">
        <v>15942107</v>
      </c>
      <c r="AP20" s="104">
        <v>822072451</v>
      </c>
      <c r="AQ20" s="104">
        <v>1861</v>
      </c>
      <c r="AR20" s="104">
        <v>36811</v>
      </c>
      <c r="AS20" s="105">
        <v>14</v>
      </c>
      <c r="AT20" s="51">
        <v>108.06105973873477</v>
      </c>
      <c r="AU20" s="52">
        <v>102.44343639551387</v>
      </c>
      <c r="AW20" s="103">
        <v>886828892</v>
      </c>
      <c r="AX20" s="104">
        <v>32205282</v>
      </c>
      <c r="AY20" s="104">
        <v>854623610</v>
      </c>
      <c r="AZ20" s="104">
        <v>1984</v>
      </c>
      <c r="BA20" s="104">
        <v>35896</v>
      </c>
      <c r="BB20" s="41">
        <v>14</v>
      </c>
      <c r="BC20" s="52">
        <v>109.36233738537003</v>
      </c>
      <c r="BD20" s="37">
        <v>933113285</v>
      </c>
      <c r="BE20" s="104">
        <v>32374489</v>
      </c>
      <c r="BF20" s="104">
        <v>900738796</v>
      </c>
      <c r="BG20" s="104">
        <v>2063</v>
      </c>
      <c r="BH20" s="20">
        <v>36385</v>
      </c>
      <c r="BI20" s="41">
        <v>14</v>
      </c>
      <c r="BJ20" s="37">
        <v>922385802</v>
      </c>
      <c r="BK20" s="104">
        <v>21261219</v>
      </c>
      <c r="BL20" s="104">
        <v>901124583</v>
      </c>
      <c r="BM20" s="104">
        <v>1916</v>
      </c>
      <c r="BN20" s="20">
        <v>39193</v>
      </c>
      <c r="BO20" s="41">
        <v>12</v>
      </c>
      <c r="BP20" s="51">
        <v>107.71746598873162</v>
      </c>
      <c r="BQ20" s="52">
        <v>106.47089185297874</v>
      </c>
      <c r="BS20" s="37">
        <v>1028035904</v>
      </c>
      <c r="BT20" s="104">
        <v>40767503</v>
      </c>
      <c r="BU20" s="104">
        <v>987268401</v>
      </c>
      <c r="BV20" s="104">
        <v>2198</v>
      </c>
      <c r="BW20" s="20">
        <v>37431</v>
      </c>
      <c r="BX20" s="41">
        <v>15</v>
      </c>
      <c r="BY20" s="40">
        <v>104.27624247827056</v>
      </c>
      <c r="BZ20" s="37">
        <v>1078017462</v>
      </c>
      <c r="CA20" s="104">
        <v>76267503</v>
      </c>
      <c r="CB20" s="104">
        <v>1001749959</v>
      </c>
      <c r="CC20" s="104">
        <v>2216</v>
      </c>
      <c r="CD20" s="20">
        <v>37671</v>
      </c>
      <c r="CE20" s="105">
        <v>15</v>
      </c>
      <c r="CF20" s="37">
        <v>998731892</v>
      </c>
      <c r="CG20" s="104">
        <v>35314445</v>
      </c>
      <c r="CH20" s="104">
        <v>963417447</v>
      </c>
      <c r="CI20" s="104">
        <v>1929</v>
      </c>
      <c r="CJ20" s="20">
        <v>41620</v>
      </c>
      <c r="CK20" s="105">
        <v>10</v>
      </c>
      <c r="CL20" s="51">
        <v>110.48286480316423</v>
      </c>
      <c r="CM20" s="52">
        <v>106.19243232209834</v>
      </c>
      <c r="CO20" s="103">
        <v>1186983880</v>
      </c>
      <c r="CP20" s="104">
        <v>84441386</v>
      </c>
      <c r="CQ20" s="104">
        <v>1102542494</v>
      </c>
      <c r="CR20" s="104">
        <v>2361</v>
      </c>
      <c r="CS20" s="104">
        <v>38915</v>
      </c>
      <c r="CT20" s="62">
        <v>17</v>
      </c>
      <c r="CU20" s="40">
        <v>103.96462824931207</v>
      </c>
      <c r="CV20" s="103">
        <v>1212609554</v>
      </c>
      <c r="CW20" s="104">
        <v>91743986</v>
      </c>
      <c r="CX20" s="104">
        <v>1120865568</v>
      </c>
      <c r="CY20" s="104">
        <v>2366.67</v>
      </c>
      <c r="CZ20" s="104">
        <v>39467</v>
      </c>
      <c r="DA20" s="105">
        <v>20</v>
      </c>
      <c r="DB20" s="37">
        <v>1144602356</v>
      </c>
      <c r="DC20" s="104">
        <v>40518717</v>
      </c>
      <c r="DD20" s="104">
        <v>1104083639</v>
      </c>
      <c r="DE20" s="104">
        <v>2069</v>
      </c>
      <c r="DF20" s="20">
        <v>44469</v>
      </c>
      <c r="DG20" s="105">
        <v>15</v>
      </c>
      <c r="DH20" s="51">
        <v>112.67387944358578</v>
      </c>
      <c r="DI20" s="52">
        <v>106.84526669870256</v>
      </c>
      <c r="DK20" s="37">
        <v>1254257917</v>
      </c>
      <c r="DL20" s="104">
        <v>58856202</v>
      </c>
      <c r="DM20" s="104">
        <v>1195401715</v>
      </c>
      <c r="DN20" s="104">
        <v>2405</v>
      </c>
      <c r="DO20" s="20">
        <v>41421</v>
      </c>
      <c r="DP20" s="105">
        <v>20</v>
      </c>
      <c r="DQ20" s="40">
        <v>106.43967621739689</v>
      </c>
      <c r="DR20" s="37">
        <v>1263452973</v>
      </c>
      <c r="DS20" s="104">
        <v>64965258</v>
      </c>
      <c r="DT20" s="104">
        <v>1198487715</v>
      </c>
      <c r="DU20" s="104">
        <v>2377.42</v>
      </c>
      <c r="DV20" s="20">
        <v>42009</v>
      </c>
      <c r="DW20" s="105">
        <v>20</v>
      </c>
      <c r="DX20" s="37">
        <v>1252392367.72</v>
      </c>
      <c r="DY20" s="104">
        <v>48398115</v>
      </c>
      <c r="DZ20" s="104">
        <v>1203994252.72</v>
      </c>
      <c r="EA20" s="104">
        <v>2109.35</v>
      </c>
      <c r="EB20" s="20">
        <v>47566</v>
      </c>
      <c r="EC20" s="105">
        <v>16</v>
      </c>
      <c r="ED20" s="51">
        <v>113.22811778428432</v>
      </c>
      <c r="EE20" s="52">
        <v>106.96440216780229</v>
      </c>
      <c r="EG20" s="37">
        <v>1224434742</v>
      </c>
      <c r="EH20" s="104">
        <v>56437631</v>
      </c>
      <c r="EI20" s="104">
        <v>1167997111</v>
      </c>
      <c r="EJ20" s="104">
        <v>2231</v>
      </c>
      <c r="EK20" s="20">
        <v>43628</v>
      </c>
      <c r="EL20" s="105">
        <v>18</v>
      </c>
      <c r="EM20" s="40">
        <v>105.3282151565631</v>
      </c>
      <c r="EN20" s="37">
        <v>1235386271</v>
      </c>
      <c r="EO20" s="104">
        <v>55378278</v>
      </c>
      <c r="EP20" s="104">
        <v>1180007993</v>
      </c>
      <c r="EQ20" s="104">
        <v>2252</v>
      </c>
      <c r="ER20" s="20">
        <v>43665</v>
      </c>
      <c r="ES20" s="105">
        <v>19</v>
      </c>
      <c r="ET20" s="37">
        <v>1285293267</v>
      </c>
      <c r="EU20" s="104">
        <v>52932710</v>
      </c>
      <c r="EV20" s="104">
        <v>1232360557</v>
      </c>
      <c r="EW20" s="104">
        <v>2097.89</v>
      </c>
      <c r="EX20" s="20">
        <v>48952</v>
      </c>
      <c r="EY20" s="41">
        <v>17</v>
      </c>
      <c r="EZ20" s="51">
        <v>112.10809572884462</v>
      </c>
      <c r="FA20" s="52">
        <v>102.91384602447127</v>
      </c>
      <c r="FC20" s="37">
        <v>1254726407</v>
      </c>
      <c r="FD20" s="104">
        <v>56904650</v>
      </c>
      <c r="FE20" s="104">
        <v>1197821757</v>
      </c>
      <c r="FF20" s="104">
        <v>2183</v>
      </c>
      <c r="FG20" s="20">
        <v>45725</v>
      </c>
      <c r="FH20" s="105">
        <v>21</v>
      </c>
      <c r="FI20" s="40">
        <v>104.8065462546988</v>
      </c>
      <c r="FJ20" s="37">
        <v>1271454111</v>
      </c>
      <c r="FK20" s="104">
        <v>55222663</v>
      </c>
      <c r="FL20" s="104">
        <v>1216231448</v>
      </c>
      <c r="FM20" s="104">
        <v>2189.58</v>
      </c>
      <c r="FN20" s="20">
        <v>46289</v>
      </c>
      <c r="FO20" s="105">
        <v>19</v>
      </c>
      <c r="FP20" s="37">
        <v>1336472542.3800001</v>
      </c>
      <c r="FQ20" s="104">
        <v>75492194</v>
      </c>
      <c r="FR20" s="104">
        <v>1260980348.3800001</v>
      </c>
      <c r="FS20" s="104">
        <v>2102.17</v>
      </c>
      <c r="FT20" s="20">
        <v>49987</v>
      </c>
      <c r="FU20" s="105">
        <v>18</v>
      </c>
      <c r="FV20" s="51">
        <v>107.98893905679535</v>
      </c>
      <c r="FW20" s="52">
        <v>102.11431606471646</v>
      </c>
      <c r="FY20" s="103">
        <v>1328688905</v>
      </c>
      <c r="FZ20" s="104">
        <v>71775634</v>
      </c>
      <c r="GA20" s="104">
        <v>1256913271</v>
      </c>
      <c r="GB20" s="104">
        <v>2242.3000000000002</v>
      </c>
      <c r="GC20" s="104">
        <v>46712</v>
      </c>
      <c r="GD20" s="105">
        <f t="shared" si="1"/>
        <v>19</v>
      </c>
      <c r="GE20" s="40">
        <v>102.32914160743576</v>
      </c>
      <c r="GF20" s="37">
        <v>1392592271</v>
      </c>
      <c r="GG20" s="104">
        <v>108088842</v>
      </c>
      <c r="GH20" s="104">
        <v>1284503429</v>
      </c>
      <c r="GI20" s="104">
        <v>2249.5500000000002</v>
      </c>
      <c r="GJ20" s="20">
        <v>47584</v>
      </c>
      <c r="GK20" s="105">
        <f t="shared" si="2"/>
        <v>19</v>
      </c>
      <c r="GL20" s="37">
        <v>1335772645.28</v>
      </c>
      <c r="GM20" s="104">
        <v>68099791.280000001</v>
      </c>
      <c r="GN20" s="104">
        <v>1267672854</v>
      </c>
      <c r="GO20" s="104">
        <v>2074.3999999999996</v>
      </c>
      <c r="GP20" s="20">
        <v>50925</v>
      </c>
      <c r="GQ20" s="105">
        <f t="shared" si="3"/>
        <v>19</v>
      </c>
      <c r="GR20" s="51">
        <v>104.24471009397173</v>
      </c>
      <c r="GS20" s="52">
        <v>97.867445535839309</v>
      </c>
      <c r="GT20" s="103">
        <v>1380661085</v>
      </c>
      <c r="GU20" s="104">
        <v>52962934</v>
      </c>
      <c r="GV20" s="104">
        <v>1327698151</v>
      </c>
      <c r="GW20" s="104">
        <v>2247</v>
      </c>
      <c r="GX20" s="104">
        <v>49240</v>
      </c>
      <c r="GY20" s="105">
        <f t="shared" si="0"/>
        <v>21</v>
      </c>
      <c r="GZ20" s="40"/>
      <c r="HA20" s="37">
        <v>1427043780</v>
      </c>
      <c r="HB20" s="104">
        <v>70486774</v>
      </c>
      <c r="HC20" s="104">
        <v>1356557006</v>
      </c>
      <c r="HD20" s="104">
        <v>2254.54</v>
      </c>
      <c r="HE20" s="20">
        <v>50142</v>
      </c>
      <c r="HF20" s="105">
        <f t="shared" si="4"/>
        <v>20</v>
      </c>
      <c r="HG20" s="37">
        <v>1409584644</v>
      </c>
      <c r="HH20" s="104">
        <v>79083591</v>
      </c>
      <c r="HI20" s="104">
        <v>1330501053</v>
      </c>
      <c r="HJ20" s="104">
        <v>2041.79</v>
      </c>
      <c r="HK20" s="20">
        <v>54303</v>
      </c>
      <c r="HL20" s="105">
        <f t="shared" si="5"/>
        <v>18</v>
      </c>
      <c r="HM20" s="51"/>
      <c r="HN20" s="52"/>
    </row>
    <row r="21" spans="1:222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379068000</v>
      </c>
      <c r="F21" s="104">
        <v>8180000</v>
      </c>
      <c r="G21" s="104">
        <v>370888000</v>
      </c>
      <c r="H21" s="104">
        <v>1065</v>
      </c>
      <c r="I21" s="104">
        <v>29021</v>
      </c>
      <c r="J21" s="105">
        <v>20</v>
      </c>
      <c r="K21" s="52">
        <v>99.101898647725719</v>
      </c>
      <c r="L21" s="103">
        <v>381294587</v>
      </c>
      <c r="M21" s="104">
        <v>10660587</v>
      </c>
      <c r="N21" s="104">
        <v>370634000</v>
      </c>
      <c r="O21" s="104">
        <v>1064</v>
      </c>
      <c r="P21" s="104">
        <v>29028</v>
      </c>
      <c r="Q21" s="105">
        <v>20</v>
      </c>
      <c r="R21" s="103">
        <v>385778817</v>
      </c>
      <c r="S21" s="104">
        <v>10469830</v>
      </c>
      <c r="T21" s="104">
        <v>375308987</v>
      </c>
      <c r="U21" s="104">
        <v>918</v>
      </c>
      <c r="V21" s="104">
        <v>34069</v>
      </c>
      <c r="W21" s="105">
        <v>18</v>
      </c>
      <c r="X21" s="51">
        <v>117.36599145652474</v>
      </c>
      <c r="Y21" s="52">
        <v>101.98772638826523</v>
      </c>
      <c r="AA21" s="103">
        <v>386825940</v>
      </c>
      <c r="AB21" s="104">
        <v>8054310</v>
      </c>
      <c r="AC21" s="104">
        <v>378771630</v>
      </c>
      <c r="AD21" s="104">
        <v>1065</v>
      </c>
      <c r="AE21" s="104">
        <v>29638</v>
      </c>
      <c r="AF21" s="105">
        <v>20</v>
      </c>
      <c r="AG21" s="52">
        <v>102.12604665586989</v>
      </c>
      <c r="AH21" s="103">
        <v>389777650</v>
      </c>
      <c r="AI21" s="104">
        <v>7457390</v>
      </c>
      <c r="AJ21" s="104">
        <v>382320260</v>
      </c>
      <c r="AK21" s="104">
        <v>1065</v>
      </c>
      <c r="AL21" s="104">
        <v>29916</v>
      </c>
      <c r="AM21" s="105">
        <v>20</v>
      </c>
      <c r="AN21" s="103">
        <v>393184445</v>
      </c>
      <c r="AO21" s="104">
        <v>8169496</v>
      </c>
      <c r="AP21" s="104">
        <v>385014949</v>
      </c>
      <c r="AQ21" s="104">
        <v>921</v>
      </c>
      <c r="AR21" s="104">
        <v>34837</v>
      </c>
      <c r="AS21" s="105">
        <v>17</v>
      </c>
      <c r="AT21" s="51">
        <v>116.44939162989705</v>
      </c>
      <c r="AU21" s="52">
        <v>102.25424873051747</v>
      </c>
      <c r="AW21" s="103">
        <v>413185520</v>
      </c>
      <c r="AX21" s="104">
        <v>12175788</v>
      </c>
      <c r="AY21" s="104">
        <v>401009732</v>
      </c>
      <c r="AZ21" s="104">
        <v>988</v>
      </c>
      <c r="BA21" s="104">
        <v>33823</v>
      </c>
      <c r="BB21" s="41">
        <v>18</v>
      </c>
      <c r="BC21" s="52">
        <v>114.12038599095754</v>
      </c>
      <c r="BD21" s="37">
        <v>423387053</v>
      </c>
      <c r="BE21" s="104">
        <v>12175788</v>
      </c>
      <c r="BF21" s="104">
        <v>411211265</v>
      </c>
      <c r="BG21" s="104">
        <v>995</v>
      </c>
      <c r="BH21" s="20">
        <v>34440</v>
      </c>
      <c r="BI21" s="41">
        <v>18</v>
      </c>
      <c r="BJ21" s="37">
        <v>420631095</v>
      </c>
      <c r="BK21" s="104">
        <v>8676046</v>
      </c>
      <c r="BL21" s="104">
        <v>411955049</v>
      </c>
      <c r="BM21" s="104">
        <v>932</v>
      </c>
      <c r="BN21" s="20">
        <v>36834</v>
      </c>
      <c r="BO21" s="41">
        <v>16</v>
      </c>
      <c r="BP21" s="51">
        <v>106.95121951219512</v>
      </c>
      <c r="BQ21" s="52">
        <v>105.73241094238884</v>
      </c>
      <c r="BS21" s="37">
        <v>473099080</v>
      </c>
      <c r="BT21" s="104">
        <v>16191451</v>
      </c>
      <c r="BU21" s="104">
        <v>456907629</v>
      </c>
      <c r="BV21" s="104">
        <v>1001</v>
      </c>
      <c r="BW21" s="20">
        <v>38038</v>
      </c>
      <c r="BX21" s="41">
        <v>14</v>
      </c>
      <c r="BY21" s="40">
        <v>112.46193418679597</v>
      </c>
      <c r="BZ21" s="37">
        <v>483530153</v>
      </c>
      <c r="CA21" s="104">
        <v>16140682</v>
      </c>
      <c r="CB21" s="104">
        <v>467389471</v>
      </c>
      <c r="CC21" s="104">
        <v>1015</v>
      </c>
      <c r="CD21" s="20">
        <v>38374</v>
      </c>
      <c r="CE21" s="105">
        <v>14</v>
      </c>
      <c r="CF21" s="37">
        <v>461014572</v>
      </c>
      <c r="CG21" s="104">
        <v>8605919</v>
      </c>
      <c r="CH21" s="104">
        <v>452408653</v>
      </c>
      <c r="CI21" s="104">
        <v>915</v>
      </c>
      <c r="CJ21" s="20">
        <v>41203</v>
      </c>
      <c r="CK21" s="105">
        <v>13</v>
      </c>
      <c r="CL21" s="51">
        <v>107.37217907958514</v>
      </c>
      <c r="CM21" s="52">
        <v>111.86132377694523</v>
      </c>
      <c r="CO21" s="103">
        <v>524273236</v>
      </c>
      <c r="CP21" s="104">
        <v>16919767</v>
      </c>
      <c r="CQ21" s="104">
        <v>507353469</v>
      </c>
      <c r="CR21" s="104">
        <v>1035.5999999999999</v>
      </c>
      <c r="CS21" s="104">
        <v>40826</v>
      </c>
      <c r="CT21" s="62">
        <v>11</v>
      </c>
      <c r="CU21" s="40">
        <v>107.3295125926705</v>
      </c>
      <c r="CV21" s="103">
        <v>532282111</v>
      </c>
      <c r="CW21" s="104">
        <v>18523582</v>
      </c>
      <c r="CX21" s="104">
        <v>513758529</v>
      </c>
      <c r="CY21" s="104">
        <v>1036</v>
      </c>
      <c r="CZ21" s="104">
        <v>41325</v>
      </c>
      <c r="DA21" s="105">
        <v>14</v>
      </c>
      <c r="DB21" s="37">
        <v>512025336.60000002</v>
      </c>
      <c r="DC21" s="104">
        <v>10436833</v>
      </c>
      <c r="DD21" s="104">
        <v>501588503.60000002</v>
      </c>
      <c r="DE21" s="104">
        <v>919.21</v>
      </c>
      <c r="DF21" s="20">
        <v>45473</v>
      </c>
      <c r="DG21" s="105">
        <v>13</v>
      </c>
      <c r="DH21" s="51">
        <v>110.03750756200847</v>
      </c>
      <c r="DI21" s="52">
        <v>110.36332305900056</v>
      </c>
      <c r="DK21" s="37">
        <v>579425214</v>
      </c>
      <c r="DL21" s="104">
        <v>19541474</v>
      </c>
      <c r="DM21" s="104">
        <v>559883740</v>
      </c>
      <c r="DN21" s="104">
        <v>1047</v>
      </c>
      <c r="DO21" s="20">
        <v>44563</v>
      </c>
      <c r="DP21" s="105">
        <v>11</v>
      </c>
      <c r="DQ21" s="40">
        <v>109.15348062509185</v>
      </c>
      <c r="DR21" s="37">
        <v>579425214</v>
      </c>
      <c r="DS21" s="104">
        <v>19541474</v>
      </c>
      <c r="DT21" s="104">
        <v>559883740</v>
      </c>
      <c r="DU21" s="104">
        <v>1046</v>
      </c>
      <c r="DV21" s="20">
        <v>44605</v>
      </c>
      <c r="DW21" s="105">
        <v>13</v>
      </c>
      <c r="DX21" s="37">
        <v>555991763.79999995</v>
      </c>
      <c r="DY21" s="104">
        <v>9730295</v>
      </c>
      <c r="DZ21" s="104">
        <v>546261468.79999995</v>
      </c>
      <c r="EA21" s="104">
        <v>940.59</v>
      </c>
      <c r="EB21" s="20">
        <v>48397</v>
      </c>
      <c r="EC21" s="105">
        <v>13</v>
      </c>
      <c r="ED21" s="51">
        <v>108.501289093151</v>
      </c>
      <c r="EE21" s="52">
        <v>106.43018934312668</v>
      </c>
      <c r="EG21" s="37">
        <v>561690157</v>
      </c>
      <c r="EH21" s="104">
        <v>16961751</v>
      </c>
      <c r="EI21" s="104">
        <v>544728406</v>
      </c>
      <c r="EJ21" s="104">
        <v>1023</v>
      </c>
      <c r="EK21" s="20">
        <v>44373</v>
      </c>
      <c r="EL21" s="105">
        <v>15</v>
      </c>
      <c r="EM21" s="40">
        <v>99.573637322442394</v>
      </c>
      <c r="EN21" s="37">
        <v>562504009</v>
      </c>
      <c r="EO21" s="104">
        <v>16961751</v>
      </c>
      <c r="EP21" s="104">
        <v>545542258</v>
      </c>
      <c r="EQ21" s="104">
        <v>1023</v>
      </c>
      <c r="ER21" s="20">
        <v>44440</v>
      </c>
      <c r="ES21" s="105">
        <v>16</v>
      </c>
      <c r="ET21" s="37">
        <v>587554529.20000005</v>
      </c>
      <c r="EU21" s="104">
        <v>12287967</v>
      </c>
      <c r="EV21" s="104">
        <v>575266562.20000005</v>
      </c>
      <c r="EW21" s="104">
        <v>945.76</v>
      </c>
      <c r="EX21" s="20">
        <v>50688</v>
      </c>
      <c r="EY21" s="41">
        <v>12</v>
      </c>
      <c r="EZ21" s="51">
        <v>114.05940594059405</v>
      </c>
      <c r="FA21" s="52">
        <v>104.73376448953447</v>
      </c>
      <c r="FC21" s="37">
        <v>580028851</v>
      </c>
      <c r="FD21" s="104">
        <v>8719797</v>
      </c>
      <c r="FE21" s="104">
        <v>571309054</v>
      </c>
      <c r="FF21" s="104">
        <v>961</v>
      </c>
      <c r="FG21" s="20">
        <v>49541</v>
      </c>
      <c r="FH21" s="105">
        <v>14</v>
      </c>
      <c r="FI21" s="40">
        <v>111.64672210578506</v>
      </c>
      <c r="FJ21" s="37">
        <v>580158040</v>
      </c>
      <c r="FK21" s="104">
        <v>8719797</v>
      </c>
      <c r="FL21" s="104">
        <v>571438243</v>
      </c>
      <c r="FM21" s="104">
        <v>966</v>
      </c>
      <c r="FN21" s="20">
        <v>49296</v>
      </c>
      <c r="FO21" s="105">
        <v>12</v>
      </c>
      <c r="FP21" s="37">
        <v>587894231</v>
      </c>
      <c r="FQ21" s="104">
        <v>13116167</v>
      </c>
      <c r="FR21" s="104">
        <v>574778064</v>
      </c>
      <c r="FS21" s="104">
        <v>913.31</v>
      </c>
      <c r="FT21" s="20">
        <v>52445</v>
      </c>
      <c r="FU21" s="105">
        <v>15</v>
      </c>
      <c r="FV21" s="51">
        <v>106.38794222654981</v>
      </c>
      <c r="FW21" s="52">
        <v>103.46630366161615</v>
      </c>
      <c r="FY21" s="103">
        <v>580004695</v>
      </c>
      <c r="FZ21" s="104">
        <v>6868821</v>
      </c>
      <c r="GA21" s="104">
        <v>573135874</v>
      </c>
      <c r="GB21" s="104">
        <v>979</v>
      </c>
      <c r="GC21" s="104">
        <v>48786</v>
      </c>
      <c r="GD21" s="105">
        <f t="shared" si="1"/>
        <v>14</v>
      </c>
      <c r="GE21" s="40">
        <v>100.33911305787126</v>
      </c>
      <c r="GF21" s="37">
        <v>591924593</v>
      </c>
      <c r="GG21" s="104">
        <v>6868821</v>
      </c>
      <c r="GH21" s="104">
        <v>585055772</v>
      </c>
      <c r="GI21" s="104">
        <v>980.5</v>
      </c>
      <c r="GJ21" s="20">
        <v>49724</v>
      </c>
      <c r="GK21" s="105">
        <f t="shared" si="2"/>
        <v>14</v>
      </c>
      <c r="GL21" s="37">
        <v>605058978.76999998</v>
      </c>
      <c r="GM21" s="104">
        <v>10476073</v>
      </c>
      <c r="GN21" s="104">
        <v>594582905.76999998</v>
      </c>
      <c r="GO21" s="104">
        <v>914.16</v>
      </c>
      <c r="GP21" s="20">
        <v>54201</v>
      </c>
      <c r="GQ21" s="105">
        <f t="shared" si="3"/>
        <v>13</v>
      </c>
      <c r="GR21" s="51">
        <v>104.78781065563898</v>
      </c>
      <c r="GS21" s="52">
        <v>99.530937172275713</v>
      </c>
      <c r="GT21" s="103">
        <v>630362494</v>
      </c>
      <c r="GU21" s="104">
        <v>16683652</v>
      </c>
      <c r="GV21" s="104">
        <v>613678842</v>
      </c>
      <c r="GW21" s="104">
        <v>984</v>
      </c>
      <c r="GX21" s="104">
        <v>51971</v>
      </c>
      <c r="GY21" s="105">
        <f t="shared" si="0"/>
        <v>14</v>
      </c>
      <c r="GZ21" s="40"/>
      <c r="HA21" s="37">
        <v>636641848</v>
      </c>
      <c r="HB21" s="104">
        <v>16683652</v>
      </c>
      <c r="HC21" s="104">
        <v>619958196</v>
      </c>
      <c r="HD21" s="104">
        <v>988</v>
      </c>
      <c r="HE21" s="20">
        <v>52291</v>
      </c>
      <c r="HF21" s="105">
        <f t="shared" si="4"/>
        <v>14</v>
      </c>
      <c r="HG21" s="37">
        <v>620987539.52999997</v>
      </c>
      <c r="HH21" s="104">
        <v>10332255</v>
      </c>
      <c r="HI21" s="104">
        <v>610655284.52999997</v>
      </c>
      <c r="HJ21" s="104">
        <v>896.2</v>
      </c>
      <c r="HK21" s="20">
        <v>56782</v>
      </c>
      <c r="HL21" s="105">
        <f t="shared" si="5"/>
        <v>13</v>
      </c>
      <c r="HM21" s="51"/>
      <c r="HN21" s="52"/>
    </row>
    <row r="22" spans="1:222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164360000</v>
      </c>
      <c r="F22" s="104">
        <v>7078000</v>
      </c>
      <c r="G22" s="104">
        <v>157282000</v>
      </c>
      <c r="H22" s="104">
        <v>472</v>
      </c>
      <c r="I22" s="104">
        <v>27769</v>
      </c>
      <c r="J22" s="105">
        <v>22</v>
      </c>
      <c r="K22" s="52">
        <v>99.221066923928973</v>
      </c>
      <c r="L22" s="103">
        <v>185171574</v>
      </c>
      <c r="M22" s="104">
        <v>7026920</v>
      </c>
      <c r="N22" s="104">
        <v>178144654</v>
      </c>
      <c r="O22" s="104">
        <v>535</v>
      </c>
      <c r="P22" s="104">
        <v>27748</v>
      </c>
      <c r="Q22" s="105">
        <v>23</v>
      </c>
      <c r="R22" s="103">
        <v>179611779</v>
      </c>
      <c r="S22" s="104">
        <v>7357088</v>
      </c>
      <c r="T22" s="104">
        <v>172254691</v>
      </c>
      <c r="U22" s="104">
        <v>503</v>
      </c>
      <c r="V22" s="104">
        <v>28538</v>
      </c>
      <c r="W22" s="105">
        <v>28</v>
      </c>
      <c r="X22" s="51">
        <v>102.84705203978666</v>
      </c>
      <c r="Y22" s="52">
        <v>101.6201972723712</v>
      </c>
      <c r="AA22" s="103">
        <v>218359082</v>
      </c>
      <c r="AB22" s="104">
        <v>7099970</v>
      </c>
      <c r="AC22" s="104">
        <v>211259112</v>
      </c>
      <c r="AD22" s="104">
        <v>622</v>
      </c>
      <c r="AE22" s="104">
        <v>28304</v>
      </c>
      <c r="AF22" s="105">
        <v>22</v>
      </c>
      <c r="AG22" s="52">
        <v>101.92660880838345</v>
      </c>
      <c r="AH22" s="103">
        <v>219591427</v>
      </c>
      <c r="AI22" s="104">
        <v>7099970</v>
      </c>
      <c r="AJ22" s="104">
        <v>212491457</v>
      </c>
      <c r="AK22" s="104">
        <v>622</v>
      </c>
      <c r="AL22" s="104">
        <v>28469</v>
      </c>
      <c r="AM22" s="105">
        <v>23</v>
      </c>
      <c r="AN22" s="103">
        <v>235837719</v>
      </c>
      <c r="AO22" s="104">
        <v>7514270</v>
      </c>
      <c r="AP22" s="104">
        <v>228323449</v>
      </c>
      <c r="AQ22" s="104">
        <v>628</v>
      </c>
      <c r="AR22" s="104">
        <v>30298</v>
      </c>
      <c r="AS22" s="105">
        <v>27</v>
      </c>
      <c r="AT22" s="51">
        <v>106.4245319470301</v>
      </c>
      <c r="AU22" s="52">
        <v>106.1672156423015</v>
      </c>
      <c r="AW22" s="103">
        <v>229438064</v>
      </c>
      <c r="AX22" s="104">
        <v>7342642</v>
      </c>
      <c r="AY22" s="104">
        <v>222095422</v>
      </c>
      <c r="AZ22" s="104">
        <v>622</v>
      </c>
      <c r="BA22" s="104">
        <v>29756</v>
      </c>
      <c r="BB22" s="41">
        <v>25</v>
      </c>
      <c r="BC22" s="52">
        <v>105.13001695873373</v>
      </c>
      <c r="BD22" s="37">
        <v>230547729</v>
      </c>
      <c r="BE22" s="104">
        <v>7342642</v>
      </c>
      <c r="BF22" s="104">
        <v>223205087</v>
      </c>
      <c r="BG22" s="104">
        <v>622</v>
      </c>
      <c r="BH22" s="20">
        <v>29904</v>
      </c>
      <c r="BI22" s="41">
        <v>24</v>
      </c>
      <c r="BJ22" s="37">
        <v>250678372</v>
      </c>
      <c r="BK22" s="104">
        <v>8173351</v>
      </c>
      <c r="BL22" s="104">
        <v>242505021</v>
      </c>
      <c r="BM22" s="104">
        <v>612</v>
      </c>
      <c r="BN22" s="20">
        <v>33021</v>
      </c>
      <c r="BO22" s="41">
        <v>21</v>
      </c>
      <c r="BP22" s="51">
        <v>110.42335473515249</v>
      </c>
      <c r="BQ22" s="52">
        <v>108.98739190705658</v>
      </c>
      <c r="BS22" s="37">
        <v>243994316</v>
      </c>
      <c r="BT22" s="104">
        <v>7625777</v>
      </c>
      <c r="BU22" s="104">
        <v>236368539</v>
      </c>
      <c r="BV22" s="104">
        <v>633</v>
      </c>
      <c r="BW22" s="20">
        <v>31118</v>
      </c>
      <c r="BX22" s="41">
        <v>26</v>
      </c>
      <c r="BY22" s="40">
        <v>104.57722812205941</v>
      </c>
      <c r="BZ22" s="37">
        <v>249964054</v>
      </c>
      <c r="CA22" s="104">
        <v>11625777</v>
      </c>
      <c r="CB22" s="104">
        <v>238338277</v>
      </c>
      <c r="CC22" s="104">
        <v>633</v>
      </c>
      <c r="CD22" s="20">
        <v>31377</v>
      </c>
      <c r="CE22" s="105">
        <v>26</v>
      </c>
      <c r="CF22" s="37">
        <v>247115106</v>
      </c>
      <c r="CG22" s="104">
        <v>8568192</v>
      </c>
      <c r="CH22" s="104">
        <v>238546914</v>
      </c>
      <c r="CI22" s="104">
        <v>601</v>
      </c>
      <c r="CJ22" s="20">
        <v>33076</v>
      </c>
      <c r="CK22" s="105">
        <v>28</v>
      </c>
      <c r="CL22" s="51">
        <v>105.41479427606208</v>
      </c>
      <c r="CM22" s="52">
        <v>100.1665606735108</v>
      </c>
      <c r="CO22" s="103">
        <v>259217803</v>
      </c>
      <c r="CP22" s="104">
        <v>8099777</v>
      </c>
      <c r="CQ22" s="104">
        <v>251118026</v>
      </c>
      <c r="CR22" s="104">
        <v>633</v>
      </c>
      <c r="CS22" s="104">
        <v>33059</v>
      </c>
      <c r="CT22" s="62">
        <v>25</v>
      </c>
      <c r="CU22" s="40">
        <v>106.23754740021852</v>
      </c>
      <c r="CV22" s="103">
        <v>265289447</v>
      </c>
      <c r="CW22" s="104">
        <v>9102811</v>
      </c>
      <c r="CX22" s="104">
        <v>256186636</v>
      </c>
      <c r="CY22" s="104">
        <v>637.62</v>
      </c>
      <c r="CZ22" s="104">
        <v>33482</v>
      </c>
      <c r="DA22" s="105">
        <v>29</v>
      </c>
      <c r="DB22" s="37">
        <v>266786551</v>
      </c>
      <c r="DC22" s="104">
        <v>10600505</v>
      </c>
      <c r="DD22" s="104">
        <v>256186046</v>
      </c>
      <c r="DE22" s="104">
        <v>583.91999999999996</v>
      </c>
      <c r="DF22" s="20">
        <v>36561</v>
      </c>
      <c r="DG22" s="105">
        <v>30</v>
      </c>
      <c r="DH22" s="51">
        <v>109.19598590287319</v>
      </c>
      <c r="DI22" s="52">
        <v>110.53634054903858</v>
      </c>
      <c r="DK22" s="37">
        <v>295033476</v>
      </c>
      <c r="DL22" s="104">
        <v>8543777</v>
      </c>
      <c r="DM22" s="104">
        <v>286489699</v>
      </c>
      <c r="DN22" s="104">
        <v>663</v>
      </c>
      <c r="DO22" s="20">
        <v>36009</v>
      </c>
      <c r="DP22" s="105">
        <v>29</v>
      </c>
      <c r="DQ22" s="40">
        <v>108.92343991046312</v>
      </c>
      <c r="DR22" s="37">
        <v>297533476</v>
      </c>
      <c r="DS22" s="104">
        <v>11043777</v>
      </c>
      <c r="DT22" s="104">
        <v>286489699</v>
      </c>
      <c r="DU22" s="104">
        <v>663</v>
      </c>
      <c r="DV22" s="20">
        <v>36009</v>
      </c>
      <c r="DW22" s="105">
        <v>31</v>
      </c>
      <c r="DX22" s="37">
        <v>295300306</v>
      </c>
      <c r="DY22" s="104">
        <v>11400520</v>
      </c>
      <c r="DZ22" s="104">
        <v>283899786</v>
      </c>
      <c r="EA22" s="104">
        <v>581.69000000000005</v>
      </c>
      <c r="EB22" s="20">
        <v>40672</v>
      </c>
      <c r="EC22" s="105">
        <v>29</v>
      </c>
      <c r="ED22" s="51">
        <v>112.94954039267961</v>
      </c>
      <c r="EE22" s="52">
        <v>111.24422198517546</v>
      </c>
      <c r="EG22" s="37">
        <v>298854741</v>
      </c>
      <c r="EH22" s="104">
        <v>14276917</v>
      </c>
      <c r="EI22" s="104">
        <v>284577824</v>
      </c>
      <c r="EJ22" s="104">
        <v>627</v>
      </c>
      <c r="EK22" s="20">
        <v>37823</v>
      </c>
      <c r="EL22" s="105">
        <v>31</v>
      </c>
      <c r="EM22" s="40">
        <v>105.03762948151851</v>
      </c>
      <c r="EN22" s="37">
        <v>298854741</v>
      </c>
      <c r="EO22" s="104">
        <v>14276917</v>
      </c>
      <c r="EP22" s="104">
        <v>284577824</v>
      </c>
      <c r="EQ22" s="104">
        <v>627</v>
      </c>
      <c r="ER22" s="20">
        <v>37823</v>
      </c>
      <c r="ES22" s="105">
        <v>32</v>
      </c>
      <c r="ET22" s="37">
        <v>301419158</v>
      </c>
      <c r="EU22" s="104">
        <v>14048380</v>
      </c>
      <c r="EV22" s="104">
        <v>287370778</v>
      </c>
      <c r="EW22" s="104">
        <v>576.66</v>
      </c>
      <c r="EX22" s="20">
        <v>41528</v>
      </c>
      <c r="EY22" s="41">
        <v>32</v>
      </c>
      <c r="EZ22" s="51">
        <v>109.79562699944478</v>
      </c>
      <c r="FA22" s="52">
        <v>102.10464201416207</v>
      </c>
      <c r="FC22" s="37">
        <v>312610788</v>
      </c>
      <c r="FD22" s="104">
        <v>13886777</v>
      </c>
      <c r="FE22" s="104">
        <v>298724011</v>
      </c>
      <c r="FF22" s="104">
        <v>596</v>
      </c>
      <c r="FG22" s="20">
        <v>41768</v>
      </c>
      <c r="FH22" s="105">
        <v>28</v>
      </c>
      <c r="FI22" s="40">
        <v>110.43016154191893</v>
      </c>
      <c r="FJ22" s="37">
        <v>312610788</v>
      </c>
      <c r="FK22" s="104">
        <v>13886777</v>
      </c>
      <c r="FL22" s="104">
        <v>298724011</v>
      </c>
      <c r="FM22" s="104">
        <v>596</v>
      </c>
      <c r="FN22" s="20">
        <v>41768</v>
      </c>
      <c r="FO22" s="105">
        <v>29</v>
      </c>
      <c r="FP22" s="37">
        <v>312969268</v>
      </c>
      <c r="FQ22" s="104">
        <v>15233312</v>
      </c>
      <c r="FR22" s="104">
        <v>297735956</v>
      </c>
      <c r="FS22" s="104">
        <v>563.58000000000004</v>
      </c>
      <c r="FT22" s="20">
        <v>44025</v>
      </c>
      <c r="FU22" s="105">
        <v>30</v>
      </c>
      <c r="FV22" s="51">
        <v>105.40365830300709</v>
      </c>
      <c r="FW22" s="52">
        <v>106.01281063378924</v>
      </c>
      <c r="FY22" s="103">
        <v>313054788</v>
      </c>
      <c r="FZ22" s="104">
        <v>14330777</v>
      </c>
      <c r="GA22" s="104">
        <v>298724011</v>
      </c>
      <c r="GB22" s="104">
        <v>596</v>
      </c>
      <c r="GC22" s="104">
        <v>41768</v>
      </c>
      <c r="GD22" s="105">
        <f t="shared" si="1"/>
        <v>29</v>
      </c>
      <c r="GE22" s="40">
        <v>100</v>
      </c>
      <c r="GF22" s="37">
        <v>320025015</v>
      </c>
      <c r="GG22" s="104">
        <v>14330777</v>
      </c>
      <c r="GH22" s="104">
        <v>305694238</v>
      </c>
      <c r="GI22" s="104">
        <v>596</v>
      </c>
      <c r="GJ22" s="20">
        <v>42742</v>
      </c>
      <c r="GK22" s="105">
        <f t="shared" si="2"/>
        <v>30</v>
      </c>
      <c r="GL22" s="37">
        <v>308791032</v>
      </c>
      <c r="GM22" s="104">
        <v>11420229</v>
      </c>
      <c r="GN22" s="104">
        <v>297370803</v>
      </c>
      <c r="GO22" s="104">
        <v>555.53</v>
      </c>
      <c r="GP22" s="20">
        <v>44608</v>
      </c>
      <c r="GQ22" s="105">
        <f t="shared" si="3"/>
        <v>33</v>
      </c>
      <c r="GR22" s="51">
        <v>103.52183489752922</v>
      </c>
      <c r="GS22" s="52">
        <v>98.214650766609878</v>
      </c>
      <c r="GT22" s="103">
        <v>330706029</v>
      </c>
      <c r="GU22" s="104">
        <v>14058577</v>
      </c>
      <c r="GV22" s="104">
        <v>316647452</v>
      </c>
      <c r="GW22" s="104">
        <v>596</v>
      </c>
      <c r="GX22" s="104">
        <v>44274</v>
      </c>
      <c r="GY22" s="105">
        <f t="shared" si="0"/>
        <v>28</v>
      </c>
      <c r="GZ22" s="40"/>
      <c r="HA22" s="37">
        <v>330878509</v>
      </c>
      <c r="HB22" s="104">
        <v>14058577</v>
      </c>
      <c r="HC22" s="104">
        <v>316819932</v>
      </c>
      <c r="HD22" s="104">
        <v>596.30999999999995</v>
      </c>
      <c r="HE22" s="20">
        <v>44275</v>
      </c>
      <c r="HF22" s="105">
        <f t="shared" si="4"/>
        <v>32</v>
      </c>
      <c r="HG22" s="37">
        <v>319925686</v>
      </c>
      <c r="HH22" s="104">
        <v>12052253</v>
      </c>
      <c r="HI22" s="104">
        <v>307873433</v>
      </c>
      <c r="HJ22" s="104">
        <v>549.23</v>
      </c>
      <c r="HK22" s="20">
        <v>46713</v>
      </c>
      <c r="HL22" s="105">
        <f t="shared" si="5"/>
        <v>33</v>
      </c>
      <c r="HM22" s="51"/>
      <c r="HN22" s="52"/>
    </row>
    <row r="23" spans="1:222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1865068000</v>
      </c>
      <c r="F23" s="104">
        <v>20026000</v>
      </c>
      <c r="G23" s="104">
        <v>1845042000</v>
      </c>
      <c r="H23" s="104">
        <v>6090</v>
      </c>
      <c r="I23" s="104">
        <v>25247</v>
      </c>
      <c r="J23" s="105">
        <v>28</v>
      </c>
      <c r="K23" s="52">
        <v>106.17351444551915</v>
      </c>
      <c r="L23" s="103">
        <v>2040133300</v>
      </c>
      <c r="M23" s="104">
        <v>71149550</v>
      </c>
      <c r="N23" s="104">
        <v>1968983750</v>
      </c>
      <c r="O23" s="104">
        <v>6416</v>
      </c>
      <c r="P23" s="104">
        <v>25574</v>
      </c>
      <c r="Q23" s="105">
        <v>28</v>
      </c>
      <c r="R23" s="103">
        <v>2031846559</v>
      </c>
      <c r="S23" s="104">
        <v>55628626</v>
      </c>
      <c r="T23" s="104">
        <v>1976217933</v>
      </c>
      <c r="U23" s="104">
        <v>5811</v>
      </c>
      <c r="V23" s="104">
        <v>28340</v>
      </c>
      <c r="W23" s="105">
        <v>31</v>
      </c>
      <c r="X23" s="51">
        <v>110.81567216704467</v>
      </c>
      <c r="Y23" s="52">
        <v>106.89902304703709</v>
      </c>
      <c r="AA23" s="103">
        <v>2080415030</v>
      </c>
      <c r="AB23" s="104">
        <v>24154520</v>
      </c>
      <c r="AC23" s="104">
        <v>2056260510</v>
      </c>
      <c r="AD23" s="104">
        <v>6344</v>
      </c>
      <c r="AE23" s="104">
        <v>27011</v>
      </c>
      <c r="AF23" s="105">
        <v>26</v>
      </c>
      <c r="AG23" s="52">
        <v>106.98696874876224</v>
      </c>
      <c r="AH23" s="103">
        <v>2096460159</v>
      </c>
      <c r="AI23" s="104">
        <v>27929860</v>
      </c>
      <c r="AJ23" s="104">
        <v>2068530299</v>
      </c>
      <c r="AK23" s="104">
        <v>6344</v>
      </c>
      <c r="AL23" s="104">
        <v>27172</v>
      </c>
      <c r="AM23" s="105">
        <v>27</v>
      </c>
      <c r="AN23" s="103">
        <v>2044982807</v>
      </c>
      <c r="AO23" s="104">
        <v>32281764</v>
      </c>
      <c r="AP23" s="104">
        <v>2012701043</v>
      </c>
      <c r="AQ23" s="104">
        <v>5637</v>
      </c>
      <c r="AR23" s="104">
        <v>29754</v>
      </c>
      <c r="AS23" s="105">
        <v>29</v>
      </c>
      <c r="AT23" s="51">
        <v>109.50242897099956</v>
      </c>
      <c r="AU23" s="52">
        <v>104.9894142554693</v>
      </c>
      <c r="AW23" s="103">
        <v>2154332506</v>
      </c>
      <c r="AX23" s="104">
        <v>24905261</v>
      </c>
      <c r="AY23" s="104">
        <v>2129427245</v>
      </c>
      <c r="AZ23" s="104">
        <v>5961</v>
      </c>
      <c r="BA23" s="104">
        <v>29769</v>
      </c>
      <c r="BB23" s="41">
        <v>24</v>
      </c>
      <c r="BC23" s="52">
        <v>110.21065491836659</v>
      </c>
      <c r="BD23" s="37">
        <v>2171441788</v>
      </c>
      <c r="BE23" s="104">
        <v>29734633</v>
      </c>
      <c r="BF23" s="104">
        <v>2141707155</v>
      </c>
      <c r="BG23" s="104">
        <v>6033</v>
      </c>
      <c r="BH23" s="20">
        <v>29583</v>
      </c>
      <c r="BI23" s="41">
        <v>27</v>
      </c>
      <c r="BJ23" s="37">
        <v>2198498814.5299997</v>
      </c>
      <c r="BK23" s="104">
        <v>35320176.350000001</v>
      </c>
      <c r="BL23" s="104">
        <v>2163178638.1799998</v>
      </c>
      <c r="BM23" s="104">
        <v>5875</v>
      </c>
      <c r="BN23" s="20">
        <v>30683</v>
      </c>
      <c r="BO23" s="41">
        <v>30</v>
      </c>
      <c r="BP23" s="51">
        <v>103.71835175607613</v>
      </c>
      <c r="BQ23" s="52">
        <v>103.12226927471937</v>
      </c>
      <c r="BS23" s="37">
        <v>2344741084</v>
      </c>
      <c r="BT23" s="104">
        <v>28751068</v>
      </c>
      <c r="BU23" s="104">
        <v>2315990016</v>
      </c>
      <c r="BV23" s="104">
        <v>6227</v>
      </c>
      <c r="BW23" s="20">
        <v>30994</v>
      </c>
      <c r="BX23" s="41">
        <v>27</v>
      </c>
      <c r="BY23" s="40">
        <v>104.11501897947528</v>
      </c>
      <c r="BZ23" s="37">
        <v>2379171704</v>
      </c>
      <c r="CA23" s="104">
        <v>45023268</v>
      </c>
      <c r="CB23" s="104">
        <v>2334148436</v>
      </c>
      <c r="CC23" s="104">
        <v>6247</v>
      </c>
      <c r="CD23" s="20">
        <v>31137</v>
      </c>
      <c r="CE23" s="105">
        <v>27</v>
      </c>
      <c r="CF23" s="37">
        <v>2415249456.0499997</v>
      </c>
      <c r="CG23" s="104">
        <v>47278624.200000003</v>
      </c>
      <c r="CH23" s="104">
        <v>2367970831.8499999</v>
      </c>
      <c r="CI23" s="104">
        <v>5971</v>
      </c>
      <c r="CJ23" s="20">
        <v>33048</v>
      </c>
      <c r="CK23" s="105">
        <v>29</v>
      </c>
      <c r="CL23" s="51">
        <v>106.13739281240969</v>
      </c>
      <c r="CM23" s="52">
        <v>107.70785125313691</v>
      </c>
      <c r="CO23" s="103">
        <v>2491890638</v>
      </c>
      <c r="CP23" s="104">
        <v>33380508</v>
      </c>
      <c r="CQ23" s="104">
        <v>2458510130</v>
      </c>
      <c r="CR23" s="104">
        <v>6224</v>
      </c>
      <c r="CS23" s="104">
        <v>32917</v>
      </c>
      <c r="CT23" s="62">
        <v>26</v>
      </c>
      <c r="CU23" s="40">
        <v>106.20442666322514</v>
      </c>
      <c r="CV23" s="103">
        <v>2541454977</v>
      </c>
      <c r="CW23" s="104">
        <v>63745438</v>
      </c>
      <c r="CX23" s="104">
        <v>2477709539</v>
      </c>
      <c r="CY23" s="104">
        <v>6229.25</v>
      </c>
      <c r="CZ23" s="104">
        <v>33146</v>
      </c>
      <c r="DA23" s="105">
        <v>31</v>
      </c>
      <c r="DB23" s="37">
        <v>2620621513.4699998</v>
      </c>
      <c r="DC23" s="104">
        <v>68215345</v>
      </c>
      <c r="DD23" s="104">
        <v>2552406168.4699998</v>
      </c>
      <c r="DE23" s="104">
        <v>5936.4349999999995</v>
      </c>
      <c r="DF23" s="20">
        <v>35830</v>
      </c>
      <c r="DG23" s="105">
        <v>31</v>
      </c>
      <c r="DH23" s="51">
        <v>108.09750799493152</v>
      </c>
      <c r="DI23" s="52">
        <v>108.41805858145727</v>
      </c>
      <c r="DK23" s="37">
        <v>2722143547</v>
      </c>
      <c r="DL23" s="104">
        <v>43778229</v>
      </c>
      <c r="DM23" s="104">
        <v>2678365318</v>
      </c>
      <c r="DN23" s="104">
        <v>6215.5</v>
      </c>
      <c r="DO23" s="20">
        <v>35910</v>
      </c>
      <c r="DP23" s="105">
        <v>30</v>
      </c>
      <c r="DQ23" s="40">
        <v>109.09256615122884</v>
      </c>
      <c r="DR23" s="37">
        <v>2726873735</v>
      </c>
      <c r="DS23" s="104">
        <v>48177947</v>
      </c>
      <c r="DT23" s="104">
        <v>2678695788</v>
      </c>
      <c r="DU23" s="104">
        <v>6217</v>
      </c>
      <c r="DV23" s="20">
        <v>35906</v>
      </c>
      <c r="DW23" s="105">
        <v>32</v>
      </c>
      <c r="DX23" s="37">
        <v>2775973032</v>
      </c>
      <c r="DY23" s="104">
        <v>44347197</v>
      </c>
      <c r="DZ23" s="104">
        <v>2731625835</v>
      </c>
      <c r="EA23" s="104">
        <v>5977.16</v>
      </c>
      <c r="EB23" s="20">
        <v>38084</v>
      </c>
      <c r="EC23" s="105">
        <v>33</v>
      </c>
      <c r="ED23" s="51">
        <v>106.06583857851055</v>
      </c>
      <c r="EE23" s="52">
        <v>106.29081775048842</v>
      </c>
      <c r="EG23" s="37">
        <v>2855870396</v>
      </c>
      <c r="EH23" s="104">
        <v>50573405</v>
      </c>
      <c r="EI23" s="104">
        <v>2805296991</v>
      </c>
      <c r="EJ23" s="104">
        <v>6138.5</v>
      </c>
      <c r="EK23" s="20">
        <v>38083</v>
      </c>
      <c r="EL23" s="105">
        <v>30</v>
      </c>
      <c r="EM23" s="40">
        <v>106.05123920913395</v>
      </c>
      <c r="EN23" s="37">
        <v>2860913728</v>
      </c>
      <c r="EO23" s="104">
        <v>53171625</v>
      </c>
      <c r="EP23" s="104">
        <v>2807742103</v>
      </c>
      <c r="EQ23" s="104">
        <v>6137</v>
      </c>
      <c r="ER23" s="20">
        <v>38126</v>
      </c>
      <c r="ES23" s="105">
        <v>31</v>
      </c>
      <c r="ET23" s="37">
        <v>2892068601.9499998</v>
      </c>
      <c r="EU23" s="104">
        <v>46545186</v>
      </c>
      <c r="EV23" s="104">
        <v>2845523415.9499998</v>
      </c>
      <c r="EW23" s="104">
        <v>5919.65</v>
      </c>
      <c r="EX23" s="20">
        <v>40058</v>
      </c>
      <c r="EY23" s="41">
        <v>34</v>
      </c>
      <c r="EZ23" s="51">
        <v>105.06740806798511</v>
      </c>
      <c r="FA23" s="52">
        <v>105.18327906732485</v>
      </c>
      <c r="FC23" s="37">
        <v>2927339709</v>
      </c>
      <c r="FD23" s="104">
        <v>48615453</v>
      </c>
      <c r="FE23" s="104">
        <v>2878724256</v>
      </c>
      <c r="FF23" s="104">
        <v>6035.5</v>
      </c>
      <c r="FG23" s="20">
        <v>39747</v>
      </c>
      <c r="FH23" s="105">
        <v>31</v>
      </c>
      <c r="FI23" s="40">
        <v>104.36940367092929</v>
      </c>
      <c r="FJ23" s="37">
        <v>2928501069</v>
      </c>
      <c r="FK23" s="104">
        <v>50458013</v>
      </c>
      <c r="FL23" s="104">
        <v>2878043056</v>
      </c>
      <c r="FM23" s="104">
        <v>6037.67</v>
      </c>
      <c r="FN23" s="20">
        <v>39723</v>
      </c>
      <c r="FO23" s="105">
        <v>34</v>
      </c>
      <c r="FP23" s="37">
        <v>2967325206.5</v>
      </c>
      <c r="FQ23" s="104">
        <v>42230799.799999997</v>
      </c>
      <c r="FR23" s="104">
        <v>2925094406.6999998</v>
      </c>
      <c r="FS23" s="104">
        <v>5835.66</v>
      </c>
      <c r="FT23" s="20">
        <v>41770</v>
      </c>
      <c r="FU23" s="105">
        <v>34</v>
      </c>
      <c r="FV23" s="51">
        <v>105.15318581174635</v>
      </c>
      <c r="FW23" s="52">
        <v>104.27380298567077</v>
      </c>
      <c r="FY23" s="103">
        <v>2938264389</v>
      </c>
      <c r="FZ23" s="104">
        <v>51548087</v>
      </c>
      <c r="GA23" s="104">
        <v>2886716302</v>
      </c>
      <c r="GB23" s="104">
        <v>6043.75</v>
      </c>
      <c r="GC23" s="104">
        <v>39803</v>
      </c>
      <c r="GD23" s="105">
        <f t="shared" si="1"/>
        <v>36</v>
      </c>
      <c r="GE23" s="40">
        <v>99.949681736986435</v>
      </c>
      <c r="GF23" s="37">
        <v>3005968541</v>
      </c>
      <c r="GG23" s="104">
        <v>53205513</v>
      </c>
      <c r="GH23" s="104">
        <v>2952763028</v>
      </c>
      <c r="GI23" s="104">
        <v>6043.75</v>
      </c>
      <c r="GJ23" s="20">
        <v>40714</v>
      </c>
      <c r="GK23" s="105">
        <f t="shared" si="2"/>
        <v>34</v>
      </c>
      <c r="GL23" s="37">
        <v>3043284148</v>
      </c>
      <c r="GM23" s="104">
        <v>43077465.439999998</v>
      </c>
      <c r="GN23" s="104">
        <v>3000206682.5599999</v>
      </c>
      <c r="GO23" s="104">
        <v>5811.74</v>
      </c>
      <c r="GP23" s="20">
        <v>43019</v>
      </c>
      <c r="GQ23" s="105">
        <f t="shared" si="3"/>
        <v>36</v>
      </c>
      <c r="GR23" s="51">
        <v>104.25799632584241</v>
      </c>
      <c r="GS23" s="52">
        <v>99.183624610964799</v>
      </c>
      <c r="GT23" s="103">
        <v>3049520631</v>
      </c>
      <c r="GU23" s="104">
        <v>48475456</v>
      </c>
      <c r="GV23" s="104">
        <v>3001045175</v>
      </c>
      <c r="GW23" s="104">
        <v>6043.75</v>
      </c>
      <c r="GX23" s="104">
        <v>41379</v>
      </c>
      <c r="GY23" s="105">
        <f t="shared" si="0"/>
        <v>35</v>
      </c>
      <c r="GZ23" s="40"/>
      <c r="HA23" s="37">
        <v>3057961278</v>
      </c>
      <c r="HB23" s="104">
        <v>49810315</v>
      </c>
      <c r="HC23" s="104">
        <v>3008150963</v>
      </c>
      <c r="HD23" s="104">
        <v>5996.8600000000006</v>
      </c>
      <c r="HE23" s="20">
        <v>41802</v>
      </c>
      <c r="HF23" s="105">
        <f t="shared" si="4"/>
        <v>37</v>
      </c>
      <c r="HG23" s="37">
        <v>3060500430.0799999</v>
      </c>
      <c r="HH23" s="104">
        <v>46079492.810000002</v>
      </c>
      <c r="HI23" s="104">
        <v>3014420937.27</v>
      </c>
      <c r="HJ23" s="104">
        <v>5763.0600000000013</v>
      </c>
      <c r="HK23" s="20">
        <v>43588</v>
      </c>
      <c r="HL23" s="105">
        <f t="shared" si="5"/>
        <v>39</v>
      </c>
      <c r="HM23" s="51"/>
      <c r="HN23" s="52"/>
    </row>
    <row r="24" spans="1:222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59178497000</v>
      </c>
      <c r="F24" s="104">
        <v>1153283000</v>
      </c>
      <c r="G24" s="104">
        <v>58025214000</v>
      </c>
      <c r="H24" s="104">
        <v>218347</v>
      </c>
      <c r="I24" s="104">
        <v>22146</v>
      </c>
      <c r="J24" s="105">
        <v>36</v>
      </c>
      <c r="K24" s="52">
        <v>98.733838609005801</v>
      </c>
      <c r="L24" s="103">
        <v>59389078702</v>
      </c>
      <c r="M24" s="104">
        <v>1348173288</v>
      </c>
      <c r="N24" s="104">
        <v>58040905414</v>
      </c>
      <c r="O24" s="104">
        <v>218362</v>
      </c>
      <c r="P24" s="104">
        <v>22150</v>
      </c>
      <c r="Q24" s="105">
        <v>36</v>
      </c>
      <c r="R24" s="103">
        <v>62775400793</v>
      </c>
      <c r="S24" s="104">
        <v>3384728440</v>
      </c>
      <c r="T24" s="104">
        <v>59390672353</v>
      </c>
      <c r="U24" s="104">
        <v>216529</v>
      </c>
      <c r="V24" s="104">
        <v>22857</v>
      </c>
      <c r="W24" s="105">
        <v>36</v>
      </c>
      <c r="X24" s="51">
        <v>103.1918735891648</v>
      </c>
      <c r="Y24" s="52">
        <v>99.607791868218072</v>
      </c>
      <c r="AA24" s="103">
        <v>60179730001</v>
      </c>
      <c r="AB24" s="104">
        <v>1149497624</v>
      </c>
      <c r="AC24" s="104">
        <v>59030232377</v>
      </c>
      <c r="AD24" s="104">
        <v>218039</v>
      </c>
      <c r="AE24" s="104">
        <v>22561</v>
      </c>
      <c r="AF24" s="105">
        <v>37</v>
      </c>
      <c r="AG24" s="52">
        <v>101.87392757157048</v>
      </c>
      <c r="AH24" s="103">
        <v>60465028762</v>
      </c>
      <c r="AI24" s="104">
        <v>1146919531</v>
      </c>
      <c r="AJ24" s="104">
        <v>59318109231</v>
      </c>
      <c r="AK24" s="104">
        <v>217993</v>
      </c>
      <c r="AL24" s="104">
        <v>22676</v>
      </c>
      <c r="AM24" s="105">
        <v>37</v>
      </c>
      <c r="AN24" s="103">
        <v>64068862440</v>
      </c>
      <c r="AO24" s="104">
        <v>2935027653</v>
      </c>
      <c r="AP24" s="104">
        <v>61133834787</v>
      </c>
      <c r="AQ24" s="104">
        <v>218106</v>
      </c>
      <c r="AR24" s="104">
        <v>23358</v>
      </c>
      <c r="AS24" s="105">
        <v>37</v>
      </c>
      <c r="AT24" s="51">
        <v>103.00758511201271</v>
      </c>
      <c r="AU24" s="52">
        <v>102.19188869930437</v>
      </c>
      <c r="AW24" s="103">
        <v>62364361272</v>
      </c>
      <c r="AX24" s="104">
        <v>1178502120</v>
      </c>
      <c r="AY24" s="104">
        <v>61185859152</v>
      </c>
      <c r="AZ24" s="104">
        <v>218699</v>
      </c>
      <c r="BA24" s="104">
        <v>23314</v>
      </c>
      <c r="BB24" s="41">
        <v>37</v>
      </c>
      <c r="BC24" s="52">
        <v>103.33761801338592</v>
      </c>
      <c r="BD24" s="37">
        <v>62670084303</v>
      </c>
      <c r="BE24" s="104">
        <v>1178500509</v>
      </c>
      <c r="BF24" s="104">
        <v>61491583794</v>
      </c>
      <c r="BG24" s="104">
        <v>220567</v>
      </c>
      <c r="BH24" s="20">
        <v>23232</v>
      </c>
      <c r="BI24" s="41">
        <v>37</v>
      </c>
      <c r="BJ24" s="37">
        <v>66689254372.5</v>
      </c>
      <c r="BK24" s="104">
        <v>3630046105.5</v>
      </c>
      <c r="BL24" s="104">
        <v>63059208267</v>
      </c>
      <c r="BM24" s="104">
        <v>220740</v>
      </c>
      <c r="BN24" s="20">
        <v>23806</v>
      </c>
      <c r="BO24" s="41">
        <v>38</v>
      </c>
      <c r="BP24" s="51">
        <v>102.4707300275482</v>
      </c>
      <c r="BQ24" s="52">
        <v>101.91797242914633</v>
      </c>
      <c r="BS24" s="37">
        <v>65356486984</v>
      </c>
      <c r="BT24" s="104">
        <v>1130996118</v>
      </c>
      <c r="BU24" s="104">
        <v>64225490866</v>
      </c>
      <c r="BV24" s="104">
        <v>224511</v>
      </c>
      <c r="BW24" s="20">
        <v>23839</v>
      </c>
      <c r="BX24" s="41">
        <v>38</v>
      </c>
      <c r="BY24" s="40">
        <v>102.2518658316891</v>
      </c>
      <c r="BZ24" s="37">
        <v>66884638196</v>
      </c>
      <c r="CA24" s="104">
        <v>1162082472</v>
      </c>
      <c r="CB24" s="104">
        <v>65722555724</v>
      </c>
      <c r="CC24" s="104">
        <v>224108</v>
      </c>
      <c r="CD24" s="20">
        <v>24439</v>
      </c>
      <c r="CE24" s="105">
        <v>38</v>
      </c>
      <c r="CF24" s="37">
        <v>66547170706</v>
      </c>
      <c r="CG24" s="104">
        <v>987205101</v>
      </c>
      <c r="CH24" s="104">
        <v>65559965605</v>
      </c>
      <c r="CI24" s="104">
        <v>218516</v>
      </c>
      <c r="CJ24" s="20">
        <v>25002</v>
      </c>
      <c r="CK24" s="105">
        <v>38</v>
      </c>
      <c r="CL24" s="51">
        <v>102.30369491386718</v>
      </c>
      <c r="CM24" s="52">
        <v>105.02394354364446</v>
      </c>
      <c r="CO24" s="103">
        <v>70926201726</v>
      </c>
      <c r="CP24" s="104">
        <v>1123706340</v>
      </c>
      <c r="CQ24" s="104">
        <v>69802495386</v>
      </c>
      <c r="CR24" s="104">
        <v>227470</v>
      </c>
      <c r="CS24" s="104">
        <v>25572</v>
      </c>
      <c r="CT24" s="62">
        <v>38</v>
      </c>
      <c r="CU24" s="40">
        <v>107.26960023490919</v>
      </c>
      <c r="CV24" s="103">
        <v>73504889270</v>
      </c>
      <c r="CW24" s="104">
        <v>1217044925</v>
      </c>
      <c r="CX24" s="104">
        <v>72287844345</v>
      </c>
      <c r="CY24" s="104">
        <v>228302.80000000002</v>
      </c>
      <c r="CZ24" s="104">
        <v>26386</v>
      </c>
      <c r="DA24" s="105">
        <v>41</v>
      </c>
      <c r="DB24" s="37">
        <v>73432617408.809998</v>
      </c>
      <c r="DC24" s="104">
        <v>1081001671.8099999</v>
      </c>
      <c r="DD24" s="104">
        <v>72351615737</v>
      </c>
      <c r="DE24" s="104">
        <v>225923</v>
      </c>
      <c r="DF24" s="20">
        <v>26687</v>
      </c>
      <c r="DG24" s="105">
        <v>41</v>
      </c>
      <c r="DH24" s="51">
        <v>101.14075646176002</v>
      </c>
      <c r="DI24" s="52">
        <v>106.73946084313255</v>
      </c>
      <c r="DK24" s="37">
        <v>83126023807</v>
      </c>
      <c r="DL24" s="104">
        <v>1119524725</v>
      </c>
      <c r="DM24" s="104">
        <v>82006499082</v>
      </c>
      <c r="DN24" s="104">
        <v>233601.91</v>
      </c>
      <c r="DO24" s="20">
        <v>29254</v>
      </c>
      <c r="DP24" s="105">
        <v>38</v>
      </c>
      <c r="DQ24" s="40">
        <v>114.39856092601282</v>
      </c>
      <c r="DR24" s="37">
        <v>83582389441</v>
      </c>
      <c r="DS24" s="104">
        <v>1232723650</v>
      </c>
      <c r="DT24" s="104">
        <v>82349665791</v>
      </c>
      <c r="DU24" s="104">
        <v>235676.91</v>
      </c>
      <c r="DV24" s="20">
        <v>29118</v>
      </c>
      <c r="DW24" s="105">
        <v>41</v>
      </c>
      <c r="DX24" s="37">
        <v>83197995642</v>
      </c>
      <c r="DY24" s="104">
        <v>1168952388</v>
      </c>
      <c r="DZ24" s="104">
        <v>82029043254</v>
      </c>
      <c r="EA24" s="104">
        <v>230608.95</v>
      </c>
      <c r="EB24" s="20">
        <v>29642</v>
      </c>
      <c r="EC24" s="105">
        <v>42</v>
      </c>
      <c r="ED24" s="51">
        <v>101.79957414657601</v>
      </c>
      <c r="EE24" s="52">
        <v>111.07280698467419</v>
      </c>
      <c r="EG24" s="37">
        <v>99451377840</v>
      </c>
      <c r="EH24" s="104">
        <v>1091128879</v>
      </c>
      <c r="EI24" s="104">
        <v>98360248961</v>
      </c>
      <c r="EJ24" s="104">
        <v>249588.28</v>
      </c>
      <c r="EK24" s="20">
        <v>32841</v>
      </c>
      <c r="EL24" s="105">
        <v>39</v>
      </c>
      <c r="EM24" s="40">
        <v>112.26157106720449</v>
      </c>
      <c r="EN24" s="37">
        <v>99174084016</v>
      </c>
      <c r="EO24" s="104">
        <v>1259139252</v>
      </c>
      <c r="EP24" s="104">
        <v>97914944764</v>
      </c>
      <c r="EQ24" s="104">
        <v>248654</v>
      </c>
      <c r="ER24" s="20">
        <v>32815</v>
      </c>
      <c r="ES24" s="105">
        <v>39</v>
      </c>
      <c r="ET24" s="37">
        <v>97750174795.799988</v>
      </c>
      <c r="EU24" s="104">
        <v>1218204568.51</v>
      </c>
      <c r="EV24" s="104">
        <v>96531970227.289993</v>
      </c>
      <c r="EW24" s="104">
        <v>237774.75</v>
      </c>
      <c r="EX24" s="20">
        <v>33832</v>
      </c>
      <c r="EY24" s="41">
        <v>41</v>
      </c>
      <c r="EZ24" s="51">
        <v>103.09919244248059</v>
      </c>
      <c r="FA24" s="52">
        <v>114.1353484920046</v>
      </c>
      <c r="FC24" s="37">
        <v>111651768673</v>
      </c>
      <c r="FD24" s="104">
        <v>1229309121</v>
      </c>
      <c r="FE24" s="104">
        <v>110422459552</v>
      </c>
      <c r="FF24" s="104">
        <v>255507.35</v>
      </c>
      <c r="FG24" s="20">
        <v>36014</v>
      </c>
      <c r="FH24" s="105">
        <v>39</v>
      </c>
      <c r="FI24" s="40">
        <v>109.66170335860662</v>
      </c>
      <c r="FJ24" s="37">
        <v>111653450117</v>
      </c>
      <c r="FK24" s="104">
        <v>1261073151</v>
      </c>
      <c r="FL24" s="104">
        <v>110392376966</v>
      </c>
      <c r="FM24" s="104">
        <v>255487.65</v>
      </c>
      <c r="FN24" s="20">
        <v>36007</v>
      </c>
      <c r="FO24" s="105">
        <v>40</v>
      </c>
      <c r="FP24" s="37">
        <v>115297613536</v>
      </c>
      <c r="FQ24" s="104">
        <v>2348020664</v>
      </c>
      <c r="FR24" s="104">
        <v>112949592872</v>
      </c>
      <c r="FS24" s="104">
        <v>252687.38999999996</v>
      </c>
      <c r="FT24" s="20">
        <v>37249</v>
      </c>
      <c r="FU24" s="105">
        <v>40</v>
      </c>
      <c r="FV24" s="51">
        <v>103.44932929708112</v>
      </c>
      <c r="FW24" s="52">
        <v>110.09990541499172</v>
      </c>
      <c r="FY24" s="103">
        <v>129646359914</v>
      </c>
      <c r="FZ24" s="104">
        <v>1849513333</v>
      </c>
      <c r="GA24" s="104">
        <v>127796846581</v>
      </c>
      <c r="GB24" s="104">
        <v>267382.63</v>
      </c>
      <c r="GC24" s="104">
        <v>39830</v>
      </c>
      <c r="GD24" s="105">
        <f t="shared" si="1"/>
        <v>35</v>
      </c>
      <c r="GE24" s="40">
        <v>107.9941134003443</v>
      </c>
      <c r="GF24" s="37">
        <v>129226806252</v>
      </c>
      <c r="GG24" s="104">
        <v>2112133409</v>
      </c>
      <c r="GH24" s="104">
        <v>127114672843</v>
      </c>
      <c r="GI24" s="104">
        <v>266742.12</v>
      </c>
      <c r="GJ24" s="20">
        <v>39712</v>
      </c>
      <c r="GK24" s="105">
        <f t="shared" si="2"/>
        <v>36</v>
      </c>
      <c r="GL24" s="37">
        <v>132650160732.58</v>
      </c>
      <c r="GM24" s="104">
        <v>3428123532.5799999</v>
      </c>
      <c r="GN24" s="104">
        <v>129222037200</v>
      </c>
      <c r="GO24" s="104">
        <v>266548.04499999998</v>
      </c>
      <c r="GP24" s="20">
        <v>40400</v>
      </c>
      <c r="GQ24" s="105">
        <f t="shared" si="3"/>
        <v>38</v>
      </c>
      <c r="GR24" s="51">
        <v>102.58210529022966</v>
      </c>
      <c r="GS24" s="52">
        <v>107.08206931729711</v>
      </c>
      <c r="GT24" s="103">
        <v>137702453435</v>
      </c>
      <c r="GU24" s="104">
        <v>1722580316</v>
      </c>
      <c r="GV24" s="104">
        <v>135979873119</v>
      </c>
      <c r="GW24" s="104">
        <v>273615.53999999998</v>
      </c>
      <c r="GX24" s="104">
        <v>41415</v>
      </c>
      <c r="GY24" s="105">
        <f t="shared" si="0"/>
        <v>34</v>
      </c>
      <c r="GZ24" s="40"/>
      <c r="HA24" s="37">
        <v>137734118973</v>
      </c>
      <c r="HB24" s="104">
        <v>1905315275</v>
      </c>
      <c r="HC24" s="104">
        <v>135828803698</v>
      </c>
      <c r="HD24" s="104">
        <v>273305.26999999996</v>
      </c>
      <c r="HE24" s="20">
        <v>41415</v>
      </c>
      <c r="HF24" s="105">
        <f t="shared" si="4"/>
        <v>38</v>
      </c>
      <c r="HG24" s="37">
        <v>142235734082.60001</v>
      </c>
      <c r="HH24" s="104">
        <v>3460720005.5999999</v>
      </c>
      <c r="HI24" s="104">
        <v>138775014077</v>
      </c>
      <c r="HJ24" s="104">
        <v>274389.19899999996</v>
      </c>
      <c r="HK24" s="20">
        <v>42147</v>
      </c>
      <c r="HL24" s="105">
        <f t="shared" si="5"/>
        <v>40</v>
      </c>
      <c r="HM24" s="51"/>
      <c r="HN24" s="52"/>
    </row>
    <row r="25" spans="1:222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1779736000</v>
      </c>
      <c r="F25" s="104">
        <v>87414000</v>
      </c>
      <c r="G25" s="104">
        <v>1692322000</v>
      </c>
      <c r="H25" s="104">
        <v>7151</v>
      </c>
      <c r="I25" s="104">
        <v>19721</v>
      </c>
      <c r="J25" s="105">
        <v>38</v>
      </c>
      <c r="K25" s="52">
        <v>104.10705801615372</v>
      </c>
      <c r="L25" s="103">
        <v>1858307349</v>
      </c>
      <c r="M25" s="104">
        <v>98320180</v>
      </c>
      <c r="N25" s="104">
        <v>1759987169</v>
      </c>
      <c r="O25" s="104">
        <v>7148</v>
      </c>
      <c r="P25" s="104">
        <v>20518</v>
      </c>
      <c r="Q25" s="105">
        <v>38</v>
      </c>
      <c r="R25" s="103">
        <v>1917768861</v>
      </c>
      <c r="S25" s="104">
        <v>118845635</v>
      </c>
      <c r="T25" s="104">
        <v>1798923226</v>
      </c>
      <c r="U25" s="104">
        <v>6597</v>
      </c>
      <c r="V25" s="104">
        <v>22724</v>
      </c>
      <c r="W25" s="105">
        <v>38</v>
      </c>
      <c r="X25" s="51">
        <v>110.75153523735257</v>
      </c>
      <c r="Y25" s="52">
        <v>103.72940156114483</v>
      </c>
      <c r="AA25" s="103">
        <v>1847157798</v>
      </c>
      <c r="AB25" s="104">
        <v>95550970</v>
      </c>
      <c r="AC25" s="104">
        <v>1751606828</v>
      </c>
      <c r="AD25" s="104">
        <v>7155</v>
      </c>
      <c r="AE25" s="104">
        <v>20401</v>
      </c>
      <c r="AF25" s="105">
        <v>38</v>
      </c>
      <c r="AG25" s="52">
        <v>103.44810100907662</v>
      </c>
      <c r="AH25" s="103">
        <v>1889263750</v>
      </c>
      <c r="AI25" s="104">
        <v>96618470</v>
      </c>
      <c r="AJ25" s="104">
        <v>1792645280</v>
      </c>
      <c r="AK25" s="104">
        <v>7137</v>
      </c>
      <c r="AL25" s="104">
        <v>20931</v>
      </c>
      <c r="AM25" s="105">
        <v>38</v>
      </c>
      <c r="AN25" s="103">
        <v>1966896221</v>
      </c>
      <c r="AO25" s="104">
        <v>122675964</v>
      </c>
      <c r="AP25" s="104">
        <v>1844220257</v>
      </c>
      <c r="AQ25" s="104">
        <v>6601</v>
      </c>
      <c r="AR25" s="104">
        <v>23282</v>
      </c>
      <c r="AS25" s="105">
        <v>38</v>
      </c>
      <c r="AT25" s="51">
        <v>111.23214371028618</v>
      </c>
      <c r="AU25" s="52">
        <v>102.45555359971836</v>
      </c>
      <c r="AW25" s="103">
        <v>1939582062</v>
      </c>
      <c r="AX25" s="104">
        <v>96025993</v>
      </c>
      <c r="AY25" s="104">
        <v>1843556069</v>
      </c>
      <c r="AZ25" s="104">
        <v>6755</v>
      </c>
      <c r="BA25" s="104">
        <v>22743</v>
      </c>
      <c r="BB25" s="41">
        <v>38</v>
      </c>
      <c r="BC25" s="52">
        <v>111.47982942012646</v>
      </c>
      <c r="BD25" s="37">
        <v>1969866408</v>
      </c>
      <c r="BE25" s="104">
        <v>100491433</v>
      </c>
      <c r="BF25" s="104">
        <v>1869374975</v>
      </c>
      <c r="BG25" s="104">
        <v>6776</v>
      </c>
      <c r="BH25" s="20">
        <v>22990</v>
      </c>
      <c r="BI25" s="41">
        <v>38</v>
      </c>
      <c r="BJ25" s="37">
        <v>2066846934.3900001</v>
      </c>
      <c r="BK25" s="104">
        <v>129847487</v>
      </c>
      <c r="BL25" s="104">
        <v>1936999447.3900001</v>
      </c>
      <c r="BM25" s="104">
        <v>6654</v>
      </c>
      <c r="BN25" s="20">
        <v>24259</v>
      </c>
      <c r="BO25" s="41">
        <v>37</v>
      </c>
      <c r="BP25" s="51">
        <v>105.51979121357111</v>
      </c>
      <c r="BQ25" s="52">
        <v>104.196374881883</v>
      </c>
      <c r="BS25" s="37">
        <v>2074563107</v>
      </c>
      <c r="BT25" s="104">
        <v>99078788</v>
      </c>
      <c r="BU25" s="104">
        <v>1975484319</v>
      </c>
      <c r="BV25" s="104">
        <v>6762</v>
      </c>
      <c r="BW25" s="20">
        <v>24345</v>
      </c>
      <c r="BX25" s="41">
        <v>37</v>
      </c>
      <c r="BY25" s="40">
        <v>107.04392560348239</v>
      </c>
      <c r="BZ25" s="37">
        <v>2107463085</v>
      </c>
      <c r="CA25" s="104">
        <v>110048207</v>
      </c>
      <c r="CB25" s="104">
        <v>1997414878</v>
      </c>
      <c r="CC25" s="104">
        <v>6769</v>
      </c>
      <c r="CD25" s="20">
        <v>24590</v>
      </c>
      <c r="CE25" s="105">
        <v>37</v>
      </c>
      <c r="CF25" s="37">
        <v>2200918186.98</v>
      </c>
      <c r="CG25" s="104">
        <v>128746327</v>
      </c>
      <c r="CH25" s="104">
        <v>2072171859.98</v>
      </c>
      <c r="CI25" s="104">
        <v>6660.2164000000002</v>
      </c>
      <c r="CJ25" s="20">
        <v>25927</v>
      </c>
      <c r="CK25" s="105">
        <v>37</v>
      </c>
      <c r="CL25" s="51">
        <v>105.43716958113055</v>
      </c>
      <c r="CM25" s="52">
        <v>106.87579867265757</v>
      </c>
      <c r="CO25" s="103">
        <v>2288887393</v>
      </c>
      <c r="CP25" s="104">
        <v>119100707</v>
      </c>
      <c r="CQ25" s="104">
        <v>2169786686</v>
      </c>
      <c r="CR25" s="104">
        <v>6781</v>
      </c>
      <c r="CS25" s="104">
        <v>26665</v>
      </c>
      <c r="CT25" s="62">
        <v>36</v>
      </c>
      <c r="CU25" s="40">
        <v>109.5296775518587</v>
      </c>
      <c r="CV25" s="103">
        <v>2430143881</v>
      </c>
      <c r="CW25" s="104">
        <v>125999577</v>
      </c>
      <c r="CX25" s="104">
        <v>2304144304</v>
      </c>
      <c r="CY25" s="104">
        <v>6824.17</v>
      </c>
      <c r="CZ25" s="104">
        <v>28137</v>
      </c>
      <c r="DA25" s="105">
        <v>37</v>
      </c>
      <c r="DB25" s="37">
        <v>2477676006.04</v>
      </c>
      <c r="DC25" s="104">
        <v>139201446.69</v>
      </c>
      <c r="DD25" s="104">
        <v>2338474559.3499999</v>
      </c>
      <c r="DE25" s="104">
        <v>6714</v>
      </c>
      <c r="DF25" s="20">
        <v>29025</v>
      </c>
      <c r="DG25" s="105">
        <v>38</v>
      </c>
      <c r="DH25" s="51">
        <v>103.15598677897431</v>
      </c>
      <c r="DI25" s="52">
        <v>111.94893354418174</v>
      </c>
      <c r="DK25" s="37">
        <v>2715297421</v>
      </c>
      <c r="DL25" s="104">
        <v>126617049</v>
      </c>
      <c r="DM25" s="104">
        <v>2588680372</v>
      </c>
      <c r="DN25" s="104">
        <v>6850.13</v>
      </c>
      <c r="DO25" s="20">
        <v>31492</v>
      </c>
      <c r="DP25" s="105">
        <v>37</v>
      </c>
      <c r="DQ25" s="40">
        <v>118.10238139883742</v>
      </c>
      <c r="DR25" s="37">
        <v>2745330122</v>
      </c>
      <c r="DS25" s="104">
        <v>147162106</v>
      </c>
      <c r="DT25" s="104">
        <v>2598168016</v>
      </c>
      <c r="DU25" s="104">
        <v>6932</v>
      </c>
      <c r="DV25" s="20">
        <v>31234</v>
      </c>
      <c r="DW25" s="105">
        <v>38</v>
      </c>
      <c r="DX25" s="37">
        <v>2801418631.8899999</v>
      </c>
      <c r="DY25" s="104">
        <v>155695462.88999999</v>
      </c>
      <c r="DZ25" s="104">
        <v>2645723169</v>
      </c>
      <c r="EA25" s="104">
        <v>6872.9599999999991</v>
      </c>
      <c r="EB25" s="20">
        <v>32079</v>
      </c>
      <c r="EC25" s="105">
        <v>39</v>
      </c>
      <c r="ED25" s="51">
        <v>102.7053851572005</v>
      </c>
      <c r="EE25" s="52">
        <v>110.5219638242894</v>
      </c>
      <c r="EG25" s="37">
        <v>2999654134</v>
      </c>
      <c r="EH25" s="104">
        <v>134839245</v>
      </c>
      <c r="EI25" s="104">
        <v>2864814889</v>
      </c>
      <c r="EJ25" s="104">
        <v>6892.33</v>
      </c>
      <c r="EK25" s="20">
        <v>34638</v>
      </c>
      <c r="EL25" s="105">
        <v>38</v>
      </c>
      <c r="EM25" s="40">
        <v>109.9898386891909</v>
      </c>
      <c r="EN25" s="37">
        <v>3022941259</v>
      </c>
      <c r="EO25" s="104">
        <v>158843225</v>
      </c>
      <c r="EP25" s="104">
        <v>2864098034</v>
      </c>
      <c r="EQ25" s="104">
        <v>6946.37</v>
      </c>
      <c r="ER25" s="20">
        <v>34360</v>
      </c>
      <c r="ES25" s="105">
        <v>38</v>
      </c>
      <c r="ET25" s="37">
        <v>3050669889</v>
      </c>
      <c r="EU25" s="104">
        <v>172890526</v>
      </c>
      <c r="EV25" s="104">
        <v>2877779363</v>
      </c>
      <c r="EW25" s="104">
        <v>6907.4299999999985</v>
      </c>
      <c r="EX25" s="20">
        <v>34718</v>
      </c>
      <c r="EY25" s="41">
        <v>40</v>
      </c>
      <c r="EZ25" s="51">
        <v>101.04190919674039</v>
      </c>
      <c r="FA25" s="52">
        <v>108.22656566601204</v>
      </c>
      <c r="FC25" s="37">
        <v>3167073130</v>
      </c>
      <c r="FD25" s="104">
        <v>131579937</v>
      </c>
      <c r="FE25" s="104">
        <v>3035493193</v>
      </c>
      <c r="FF25" s="104">
        <v>6873.4</v>
      </c>
      <c r="FG25" s="20">
        <v>36802</v>
      </c>
      <c r="FH25" s="105">
        <v>38</v>
      </c>
      <c r="FI25" s="40">
        <v>106.24747387262543</v>
      </c>
      <c r="FJ25" s="37">
        <v>3188219943</v>
      </c>
      <c r="FK25" s="104">
        <v>151333227</v>
      </c>
      <c r="FL25" s="104">
        <v>3036886716</v>
      </c>
      <c r="FM25" s="104">
        <v>6918.54</v>
      </c>
      <c r="FN25" s="20">
        <v>36579</v>
      </c>
      <c r="FO25" s="105">
        <v>39</v>
      </c>
      <c r="FP25" s="37">
        <v>3234914041.21</v>
      </c>
      <c r="FQ25" s="104">
        <v>162769239.88</v>
      </c>
      <c r="FR25" s="104">
        <v>3072144801.3299999</v>
      </c>
      <c r="FS25" s="104">
        <v>6906.78</v>
      </c>
      <c r="FT25" s="20">
        <v>37067</v>
      </c>
      <c r="FU25" s="105">
        <v>41</v>
      </c>
      <c r="FV25" s="51">
        <v>101.33409879985784</v>
      </c>
      <c r="FW25" s="52">
        <v>106.76594273863702</v>
      </c>
      <c r="FY25" s="103">
        <v>3176799635</v>
      </c>
      <c r="FZ25" s="104">
        <v>145051542</v>
      </c>
      <c r="GA25" s="104">
        <v>3031748093</v>
      </c>
      <c r="GB25" s="104">
        <v>6895.6</v>
      </c>
      <c r="GC25" s="104">
        <v>36639</v>
      </c>
      <c r="GD25" s="105">
        <f t="shared" si="1"/>
        <v>40</v>
      </c>
      <c r="GE25" s="40">
        <v>99.739144611705882</v>
      </c>
      <c r="GF25" s="37">
        <v>3271324789</v>
      </c>
      <c r="GG25" s="104">
        <v>155040609</v>
      </c>
      <c r="GH25" s="104">
        <v>3116284180</v>
      </c>
      <c r="GI25" s="104">
        <v>6935.52</v>
      </c>
      <c r="GJ25" s="20">
        <v>37444</v>
      </c>
      <c r="GK25" s="105">
        <f t="shared" si="2"/>
        <v>40</v>
      </c>
      <c r="GL25" s="37">
        <v>3352160266.3000002</v>
      </c>
      <c r="GM25" s="104">
        <v>167092346.5</v>
      </c>
      <c r="GN25" s="104">
        <v>3185067919.8000002</v>
      </c>
      <c r="GO25" s="104">
        <v>6911.31</v>
      </c>
      <c r="GP25" s="20">
        <v>38404</v>
      </c>
      <c r="GQ25" s="105">
        <f t="shared" si="3"/>
        <v>40</v>
      </c>
      <c r="GR25" s="51">
        <v>102.03724466077826</v>
      </c>
      <c r="GS25" s="52">
        <v>100.66636091402054</v>
      </c>
      <c r="GT25" s="103">
        <v>3400372793</v>
      </c>
      <c r="GU25" s="104">
        <v>147845044</v>
      </c>
      <c r="GV25" s="104">
        <v>3252527749</v>
      </c>
      <c r="GW25" s="104">
        <v>6854.6</v>
      </c>
      <c r="GX25" s="104">
        <v>39542</v>
      </c>
      <c r="GY25" s="105">
        <f t="shared" si="0"/>
        <v>39</v>
      </c>
      <c r="GZ25" s="40"/>
      <c r="HA25" s="37">
        <v>3438125219</v>
      </c>
      <c r="HB25" s="104">
        <v>166190344</v>
      </c>
      <c r="HC25" s="104">
        <v>3271934875</v>
      </c>
      <c r="HD25" s="104">
        <v>6901</v>
      </c>
      <c r="HE25" s="20">
        <v>39510</v>
      </c>
      <c r="HF25" s="105">
        <f t="shared" si="4"/>
        <v>40</v>
      </c>
      <c r="HG25" s="37">
        <v>3508369810.6500001</v>
      </c>
      <c r="HH25" s="104">
        <v>176093568.5</v>
      </c>
      <c r="HI25" s="104">
        <v>3332276242.1500001</v>
      </c>
      <c r="HJ25" s="104">
        <v>6840.54</v>
      </c>
      <c r="HK25" s="20">
        <v>40595</v>
      </c>
      <c r="HL25" s="105">
        <f t="shared" si="5"/>
        <v>42</v>
      </c>
      <c r="HM25" s="51"/>
      <c r="HN25" s="52"/>
    </row>
    <row r="26" spans="1:222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1130328000</v>
      </c>
      <c r="F26" s="104">
        <v>29866000</v>
      </c>
      <c r="G26" s="104">
        <v>1100462000</v>
      </c>
      <c r="H26" s="104">
        <v>3654</v>
      </c>
      <c r="I26" s="104">
        <v>25097</v>
      </c>
      <c r="J26" s="105">
        <v>29</v>
      </c>
      <c r="K26" s="52">
        <v>100.04384915889342</v>
      </c>
      <c r="L26" s="103">
        <v>1133192847</v>
      </c>
      <c r="M26" s="104">
        <v>30270742</v>
      </c>
      <c r="N26" s="104">
        <v>1102922105</v>
      </c>
      <c r="O26" s="104">
        <v>3636</v>
      </c>
      <c r="P26" s="104">
        <v>25278</v>
      </c>
      <c r="Q26" s="105">
        <v>29</v>
      </c>
      <c r="R26" s="103">
        <v>1275652923</v>
      </c>
      <c r="S26" s="104">
        <v>48845572</v>
      </c>
      <c r="T26" s="104">
        <v>1226807351</v>
      </c>
      <c r="U26" s="104">
        <v>3407</v>
      </c>
      <c r="V26" s="104">
        <v>30007</v>
      </c>
      <c r="W26" s="105">
        <v>24</v>
      </c>
      <c r="X26" s="51">
        <v>118.70796740248437</v>
      </c>
      <c r="Y26" s="52">
        <v>102.76721805541284</v>
      </c>
      <c r="Z26" s="9"/>
      <c r="AA26" s="103">
        <v>1150244672</v>
      </c>
      <c r="AB26" s="104">
        <v>29412237</v>
      </c>
      <c r="AC26" s="104">
        <v>1120832435</v>
      </c>
      <c r="AD26" s="104">
        <v>3625</v>
      </c>
      <c r="AE26" s="104">
        <v>25766</v>
      </c>
      <c r="AF26" s="105">
        <v>30</v>
      </c>
      <c r="AG26" s="52">
        <v>102.66565724987051</v>
      </c>
      <c r="AH26" s="103">
        <v>1173171656</v>
      </c>
      <c r="AI26" s="104">
        <v>36540993</v>
      </c>
      <c r="AJ26" s="104">
        <v>1136630663</v>
      </c>
      <c r="AK26" s="104">
        <v>3629</v>
      </c>
      <c r="AL26" s="104">
        <v>26101</v>
      </c>
      <c r="AM26" s="105">
        <v>29</v>
      </c>
      <c r="AN26" s="103">
        <v>1325160420</v>
      </c>
      <c r="AO26" s="104">
        <v>43171354</v>
      </c>
      <c r="AP26" s="104">
        <v>1281989066</v>
      </c>
      <c r="AQ26" s="104">
        <v>3505</v>
      </c>
      <c r="AR26" s="104">
        <v>30480</v>
      </c>
      <c r="AS26" s="105">
        <v>23</v>
      </c>
      <c r="AT26" s="51">
        <v>116.77713497567143</v>
      </c>
      <c r="AU26" s="52">
        <v>101.5762988635985</v>
      </c>
      <c r="AV26" s="9"/>
      <c r="AW26" s="103">
        <v>1254725371</v>
      </c>
      <c r="AX26" s="104">
        <v>40923974</v>
      </c>
      <c r="AY26" s="104">
        <v>1213801397</v>
      </c>
      <c r="AZ26" s="104">
        <v>3602</v>
      </c>
      <c r="BA26" s="104">
        <v>28082</v>
      </c>
      <c r="BB26" s="41">
        <v>30</v>
      </c>
      <c r="BC26" s="52">
        <v>108.98858961422029</v>
      </c>
      <c r="BD26" s="37">
        <v>1291379265</v>
      </c>
      <c r="BE26" s="104">
        <v>41008812</v>
      </c>
      <c r="BF26" s="104">
        <v>1250370453</v>
      </c>
      <c r="BG26" s="104">
        <v>3617</v>
      </c>
      <c r="BH26" s="20">
        <v>28808</v>
      </c>
      <c r="BI26" s="41">
        <v>28</v>
      </c>
      <c r="BJ26" s="37">
        <v>1428414792</v>
      </c>
      <c r="BK26" s="104">
        <v>40605789</v>
      </c>
      <c r="BL26" s="104">
        <v>1387809003</v>
      </c>
      <c r="BM26" s="104">
        <v>3566</v>
      </c>
      <c r="BN26" s="20">
        <v>32432</v>
      </c>
      <c r="BO26" s="41">
        <v>23</v>
      </c>
      <c r="BP26" s="51">
        <v>112.57983893362955</v>
      </c>
      <c r="BQ26" s="52">
        <v>106.40419947506561</v>
      </c>
      <c r="BR26" s="9"/>
      <c r="BS26" s="37">
        <v>1341537583</v>
      </c>
      <c r="BT26" s="104">
        <v>40190539</v>
      </c>
      <c r="BU26" s="104">
        <v>1301347044</v>
      </c>
      <c r="BV26" s="104">
        <v>3638</v>
      </c>
      <c r="BW26" s="20">
        <v>29809</v>
      </c>
      <c r="BX26" s="41">
        <v>30</v>
      </c>
      <c r="BY26" s="40">
        <v>106.14984687700306</v>
      </c>
      <c r="BZ26" s="37">
        <v>1412717031</v>
      </c>
      <c r="CA26" s="104">
        <v>50924682</v>
      </c>
      <c r="CB26" s="104">
        <v>1361792349</v>
      </c>
      <c r="CC26" s="104">
        <v>3668</v>
      </c>
      <c r="CD26" s="20">
        <v>30939</v>
      </c>
      <c r="CE26" s="105">
        <v>28</v>
      </c>
      <c r="CF26" s="37">
        <v>1516490579.5999999</v>
      </c>
      <c r="CG26" s="104">
        <v>48905800.600000001</v>
      </c>
      <c r="CH26" s="104">
        <v>1467584779</v>
      </c>
      <c r="CI26" s="104">
        <v>3530</v>
      </c>
      <c r="CJ26" s="20">
        <v>34646</v>
      </c>
      <c r="CK26" s="105">
        <v>24</v>
      </c>
      <c r="CL26" s="51">
        <v>111.98164129415949</v>
      </c>
      <c r="CM26" s="52">
        <v>106.82659102121362</v>
      </c>
      <c r="CN26" s="9"/>
      <c r="CO26" s="103">
        <v>1534882910</v>
      </c>
      <c r="CP26" s="104">
        <v>90789300</v>
      </c>
      <c r="CQ26" s="104">
        <v>1444093610</v>
      </c>
      <c r="CR26" s="104">
        <v>3759.9</v>
      </c>
      <c r="CS26" s="104">
        <v>32006</v>
      </c>
      <c r="CT26" s="62">
        <v>29</v>
      </c>
      <c r="CU26" s="40">
        <v>107.37025730484082</v>
      </c>
      <c r="CV26" s="103">
        <v>1594589939</v>
      </c>
      <c r="CW26" s="104">
        <v>92535829</v>
      </c>
      <c r="CX26" s="104">
        <v>1502054110</v>
      </c>
      <c r="CY26" s="104">
        <v>3768</v>
      </c>
      <c r="CZ26" s="104">
        <v>33220</v>
      </c>
      <c r="DA26" s="105">
        <v>30</v>
      </c>
      <c r="DB26" s="37">
        <v>1659557054.99</v>
      </c>
      <c r="DC26" s="104">
        <v>58825033.989999995</v>
      </c>
      <c r="DD26" s="104">
        <v>1600732021</v>
      </c>
      <c r="DE26" s="104">
        <v>3581</v>
      </c>
      <c r="DF26" s="20">
        <v>37251</v>
      </c>
      <c r="DG26" s="105">
        <v>28</v>
      </c>
      <c r="DH26" s="51">
        <v>112.13425647200481</v>
      </c>
      <c r="DI26" s="52">
        <v>107.51890550135658</v>
      </c>
      <c r="DJ26" s="9"/>
      <c r="DK26" s="37">
        <v>1723587334</v>
      </c>
      <c r="DL26" s="104">
        <v>98116381</v>
      </c>
      <c r="DM26" s="104">
        <v>1625470953</v>
      </c>
      <c r="DN26" s="104">
        <v>3793.66</v>
      </c>
      <c r="DO26" s="20">
        <v>35706</v>
      </c>
      <c r="DP26" s="105">
        <v>31</v>
      </c>
      <c r="DQ26" s="40">
        <v>111.56033243766794</v>
      </c>
      <c r="DR26" s="37">
        <v>1768809941</v>
      </c>
      <c r="DS26" s="104">
        <v>96929336</v>
      </c>
      <c r="DT26" s="104">
        <v>1671880605</v>
      </c>
      <c r="DU26" s="104">
        <v>3844.66</v>
      </c>
      <c r="DV26" s="20">
        <v>36238</v>
      </c>
      <c r="DW26" s="105">
        <v>30</v>
      </c>
      <c r="DX26" s="37">
        <v>1851247361</v>
      </c>
      <c r="DY26" s="104">
        <v>81612678</v>
      </c>
      <c r="DZ26" s="104">
        <v>1769634683</v>
      </c>
      <c r="EA26" s="104">
        <v>3666.6199999999994</v>
      </c>
      <c r="EB26" s="20">
        <v>40219</v>
      </c>
      <c r="EC26" s="105">
        <v>31</v>
      </c>
      <c r="ED26" s="51">
        <v>110.98570561289253</v>
      </c>
      <c r="EE26" s="52">
        <v>107.9675713403667</v>
      </c>
      <c r="EF26" s="9"/>
      <c r="EG26" s="37">
        <v>1703352511</v>
      </c>
      <c r="EH26" s="104">
        <v>97052356</v>
      </c>
      <c r="EI26" s="104">
        <v>1606300155</v>
      </c>
      <c r="EJ26" s="104">
        <v>3706.2099999999996</v>
      </c>
      <c r="EK26" s="20">
        <v>36117</v>
      </c>
      <c r="EL26" s="105">
        <v>35</v>
      </c>
      <c r="EM26" s="40">
        <v>101.15106704755503</v>
      </c>
      <c r="EN26" s="37">
        <v>1769648909</v>
      </c>
      <c r="EO26" s="104">
        <v>101676916</v>
      </c>
      <c r="EP26" s="104">
        <v>1667971993</v>
      </c>
      <c r="EQ26" s="104">
        <v>3770.6</v>
      </c>
      <c r="ER26" s="20">
        <v>36864</v>
      </c>
      <c r="ES26" s="105">
        <v>35</v>
      </c>
      <c r="ET26" s="37">
        <v>2003358633.8</v>
      </c>
      <c r="EU26" s="104">
        <v>102340008</v>
      </c>
      <c r="EV26" s="104">
        <v>1901018625.8</v>
      </c>
      <c r="EW26" s="104">
        <v>3756.1</v>
      </c>
      <c r="EX26" s="20">
        <v>42176</v>
      </c>
      <c r="EY26" s="41">
        <v>30</v>
      </c>
      <c r="EZ26" s="51">
        <v>114.40972222222223</v>
      </c>
      <c r="FA26" s="52">
        <v>104.86585941967728</v>
      </c>
      <c r="FB26" s="9"/>
      <c r="FC26" s="37">
        <v>1808690366</v>
      </c>
      <c r="FD26" s="104">
        <v>80282637</v>
      </c>
      <c r="FE26" s="104">
        <v>1728407729</v>
      </c>
      <c r="FF26" s="104">
        <v>3736.39</v>
      </c>
      <c r="FG26" s="20">
        <v>38549</v>
      </c>
      <c r="FH26" s="105">
        <v>35</v>
      </c>
      <c r="FI26" s="40">
        <v>106.73367112440124</v>
      </c>
      <c r="FJ26" s="37">
        <v>2032246645</v>
      </c>
      <c r="FK26" s="104">
        <v>89938147</v>
      </c>
      <c r="FL26" s="104">
        <v>1942308498</v>
      </c>
      <c r="FM26" s="104">
        <v>3860.6499999999996</v>
      </c>
      <c r="FN26" s="20">
        <v>41925</v>
      </c>
      <c r="FO26" s="105">
        <v>28</v>
      </c>
      <c r="FP26" s="37">
        <v>2279171487.5700002</v>
      </c>
      <c r="FQ26" s="104">
        <v>132525479.53999999</v>
      </c>
      <c r="FR26" s="104">
        <v>2146646008.03</v>
      </c>
      <c r="FS26" s="104">
        <v>3815.17</v>
      </c>
      <c r="FT26" s="20">
        <v>46888</v>
      </c>
      <c r="FU26" s="105">
        <v>24</v>
      </c>
      <c r="FV26" s="51">
        <v>111.83780560524748</v>
      </c>
      <c r="FW26" s="52">
        <v>111.17223065250379</v>
      </c>
      <c r="FX26" s="9"/>
      <c r="FY26" s="103">
        <v>1885843732</v>
      </c>
      <c r="FZ26" s="104">
        <v>120240774</v>
      </c>
      <c r="GA26" s="104">
        <v>1765602958</v>
      </c>
      <c r="GB26" s="104">
        <v>3948.3399999999997</v>
      </c>
      <c r="GC26" s="104">
        <v>37265</v>
      </c>
      <c r="GD26" s="105">
        <f t="shared" si="1"/>
        <v>38</v>
      </c>
      <c r="GE26" s="40">
        <v>101.34893252743262</v>
      </c>
      <c r="GF26" s="37">
        <v>1967427326</v>
      </c>
      <c r="GG26" s="104">
        <v>117380082</v>
      </c>
      <c r="GH26" s="104">
        <v>1850047244</v>
      </c>
      <c r="GI26" s="104">
        <v>3939.7200000000003</v>
      </c>
      <c r="GJ26" s="20">
        <v>39132</v>
      </c>
      <c r="GK26" s="105">
        <f t="shared" si="2"/>
        <v>37</v>
      </c>
      <c r="GL26" s="37">
        <v>2254476066.5999999</v>
      </c>
      <c r="GM26" s="104">
        <v>120410166.75</v>
      </c>
      <c r="GN26" s="104">
        <v>2134065899.8499999</v>
      </c>
      <c r="GO26" s="104">
        <v>3880.24</v>
      </c>
      <c r="GP26" s="20">
        <v>45832</v>
      </c>
      <c r="GQ26" s="105">
        <f t="shared" si="3"/>
        <v>27</v>
      </c>
      <c r="GR26" s="51">
        <v>110.03513895860904</v>
      </c>
      <c r="GS26" s="52">
        <v>102.8493431155093</v>
      </c>
      <c r="GT26" s="103">
        <v>1836113955</v>
      </c>
      <c r="GU26" s="104">
        <v>46737806</v>
      </c>
      <c r="GV26" s="104">
        <v>1789376149</v>
      </c>
      <c r="GW26" s="104">
        <v>3658.1099999999997</v>
      </c>
      <c r="GX26" s="104">
        <v>40763</v>
      </c>
      <c r="GY26" s="105">
        <f t="shared" si="0"/>
        <v>37</v>
      </c>
      <c r="GZ26" s="40"/>
      <c r="HA26" s="37">
        <v>1945932754</v>
      </c>
      <c r="HB26" s="104">
        <v>61395583</v>
      </c>
      <c r="HC26" s="104">
        <v>1884537171</v>
      </c>
      <c r="HD26" s="104">
        <v>3706.68</v>
      </c>
      <c r="HE26" s="20">
        <v>42368</v>
      </c>
      <c r="HF26" s="105">
        <f t="shared" si="4"/>
        <v>36</v>
      </c>
      <c r="HG26" s="37">
        <v>2234658264.2799997</v>
      </c>
      <c r="HH26" s="104">
        <v>79424106</v>
      </c>
      <c r="HI26" s="104">
        <v>2155234158.2799997</v>
      </c>
      <c r="HJ26" s="104">
        <v>3751.92</v>
      </c>
      <c r="HK26" s="20">
        <v>47870</v>
      </c>
      <c r="HL26" s="105">
        <f t="shared" si="5"/>
        <v>30</v>
      </c>
      <c r="HM26" s="51"/>
      <c r="HN26" s="52"/>
    </row>
    <row r="27" spans="1:222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10306831000</v>
      </c>
      <c r="F27" s="104">
        <v>3199598000</v>
      </c>
      <c r="G27" s="104">
        <v>7107233000</v>
      </c>
      <c r="H27" s="104">
        <v>24984</v>
      </c>
      <c r="I27" s="104">
        <v>23706</v>
      </c>
      <c r="J27" s="105">
        <v>33</v>
      </c>
      <c r="K27" s="52">
        <v>100.5258247816131</v>
      </c>
      <c r="L27" s="103">
        <v>10751354438</v>
      </c>
      <c r="M27" s="104">
        <v>3523593053</v>
      </c>
      <c r="N27" s="104">
        <v>7227761385</v>
      </c>
      <c r="O27" s="104">
        <v>24984</v>
      </c>
      <c r="P27" s="104">
        <v>24108</v>
      </c>
      <c r="Q27" s="105">
        <v>33</v>
      </c>
      <c r="R27" s="103">
        <v>10993169791</v>
      </c>
      <c r="S27" s="104">
        <v>3471653495</v>
      </c>
      <c r="T27" s="104">
        <v>7521516296</v>
      </c>
      <c r="U27" s="104">
        <v>23097</v>
      </c>
      <c r="V27" s="104">
        <v>27137</v>
      </c>
      <c r="W27" s="105">
        <v>32</v>
      </c>
      <c r="X27" s="51">
        <v>112.56429401028704</v>
      </c>
      <c r="Y27" s="52">
        <v>104.98684617765397</v>
      </c>
      <c r="AA27" s="103">
        <v>10980235317</v>
      </c>
      <c r="AB27" s="104">
        <v>3612616349</v>
      </c>
      <c r="AC27" s="104">
        <v>7367618968</v>
      </c>
      <c r="AD27" s="104">
        <v>24924</v>
      </c>
      <c r="AE27" s="104">
        <v>24634</v>
      </c>
      <c r="AF27" s="105">
        <v>33</v>
      </c>
      <c r="AG27" s="52">
        <v>103.91462077111279</v>
      </c>
      <c r="AH27" s="103">
        <v>11035150915</v>
      </c>
      <c r="AI27" s="104">
        <v>3616186681</v>
      </c>
      <c r="AJ27" s="104">
        <v>7418964234</v>
      </c>
      <c r="AK27" s="104">
        <v>24924</v>
      </c>
      <c r="AL27" s="104">
        <v>24805</v>
      </c>
      <c r="AM27" s="105">
        <v>33</v>
      </c>
      <c r="AN27" s="103">
        <v>11453204763</v>
      </c>
      <c r="AO27" s="104">
        <v>3593308146</v>
      </c>
      <c r="AP27" s="104">
        <v>7859896617</v>
      </c>
      <c r="AQ27" s="104">
        <v>23065</v>
      </c>
      <c r="AR27" s="104">
        <v>28398</v>
      </c>
      <c r="AS27" s="105">
        <v>32</v>
      </c>
      <c r="AT27" s="51">
        <v>114.4849828663576</v>
      </c>
      <c r="AU27" s="52">
        <v>104.64679220252791</v>
      </c>
      <c r="AW27" s="103">
        <v>11755051834</v>
      </c>
      <c r="AX27" s="104">
        <v>3966612520</v>
      </c>
      <c r="AY27" s="104">
        <v>7788439314</v>
      </c>
      <c r="AZ27" s="104">
        <v>24679</v>
      </c>
      <c r="BA27" s="104">
        <v>26299</v>
      </c>
      <c r="BB27" s="41">
        <v>33</v>
      </c>
      <c r="BC27" s="52">
        <v>106.75895104327353</v>
      </c>
      <c r="BD27" s="37">
        <v>12970283509</v>
      </c>
      <c r="BE27" s="104">
        <v>4829085800</v>
      </c>
      <c r="BF27" s="104">
        <v>8141197709</v>
      </c>
      <c r="BG27" s="104">
        <v>24679</v>
      </c>
      <c r="BH27" s="20">
        <v>27490</v>
      </c>
      <c r="BI27" s="41">
        <v>32</v>
      </c>
      <c r="BJ27" s="37">
        <v>13450938479.869999</v>
      </c>
      <c r="BK27" s="104">
        <v>4802773032.5900002</v>
      </c>
      <c r="BL27" s="104">
        <v>8648165447.2799988</v>
      </c>
      <c r="BM27" s="104">
        <v>23332</v>
      </c>
      <c r="BN27" s="20">
        <v>30888</v>
      </c>
      <c r="BO27" s="41">
        <v>29</v>
      </c>
      <c r="BP27" s="51">
        <v>112.36085849399782</v>
      </c>
      <c r="BQ27" s="52">
        <v>108.76822311430384</v>
      </c>
      <c r="BS27" s="37">
        <v>12936033752</v>
      </c>
      <c r="BT27" s="104">
        <v>4322452294</v>
      </c>
      <c r="BU27" s="104">
        <v>8613581458</v>
      </c>
      <c r="BV27" s="104">
        <v>25094</v>
      </c>
      <c r="BW27" s="20">
        <v>28604</v>
      </c>
      <c r="BX27" s="41">
        <v>32</v>
      </c>
      <c r="BY27" s="40">
        <v>108.76459180957451</v>
      </c>
      <c r="BZ27" s="37">
        <v>13009988104</v>
      </c>
      <c r="CA27" s="104">
        <v>4329295518</v>
      </c>
      <c r="CB27" s="104">
        <v>8680692586</v>
      </c>
      <c r="CC27" s="104">
        <v>25094</v>
      </c>
      <c r="CD27" s="20">
        <v>28827</v>
      </c>
      <c r="CE27" s="105">
        <v>32</v>
      </c>
      <c r="CF27" s="37">
        <v>13174076390.18</v>
      </c>
      <c r="CG27" s="104">
        <v>4302989412.8199997</v>
      </c>
      <c r="CH27" s="104">
        <v>8871086977.3600006</v>
      </c>
      <c r="CI27" s="104">
        <v>23784</v>
      </c>
      <c r="CJ27" s="20">
        <v>31082</v>
      </c>
      <c r="CK27" s="105">
        <v>33</v>
      </c>
      <c r="CL27" s="51">
        <v>107.82252749158773</v>
      </c>
      <c r="CM27" s="52">
        <v>100.62807562807563</v>
      </c>
      <c r="CO27" s="103">
        <v>13957489471</v>
      </c>
      <c r="CP27" s="104">
        <v>4476806309</v>
      </c>
      <c r="CQ27" s="104">
        <v>9480683162</v>
      </c>
      <c r="CR27" s="104">
        <v>25544.05</v>
      </c>
      <c r="CS27" s="104">
        <v>30929</v>
      </c>
      <c r="CT27" s="62">
        <v>32</v>
      </c>
      <c r="CU27" s="40">
        <v>108.12823381345267</v>
      </c>
      <c r="CV27" s="103">
        <v>14196886770</v>
      </c>
      <c r="CW27" s="104">
        <v>4478253309</v>
      </c>
      <c r="CX27" s="104">
        <v>9718633461</v>
      </c>
      <c r="CY27" s="104">
        <v>25545.38</v>
      </c>
      <c r="CZ27" s="104">
        <v>31704</v>
      </c>
      <c r="DA27" s="105">
        <v>35</v>
      </c>
      <c r="DB27" s="37">
        <v>14173074126.57</v>
      </c>
      <c r="DC27" s="104">
        <v>4478693826.9099998</v>
      </c>
      <c r="DD27" s="104">
        <v>9694380299.6599998</v>
      </c>
      <c r="DE27" s="104">
        <v>24067.67</v>
      </c>
      <c r="DF27" s="20">
        <v>33566</v>
      </c>
      <c r="DG27" s="105">
        <v>35</v>
      </c>
      <c r="DH27" s="51">
        <v>105.87307595256119</v>
      </c>
      <c r="DI27" s="52">
        <v>107.99176372176822</v>
      </c>
      <c r="DK27" s="37">
        <v>15543195611</v>
      </c>
      <c r="DL27" s="104">
        <v>4712987570</v>
      </c>
      <c r="DM27" s="104">
        <v>10830208041</v>
      </c>
      <c r="DN27" s="104">
        <v>26142.6</v>
      </c>
      <c r="DO27" s="20">
        <v>34523</v>
      </c>
      <c r="DP27" s="105">
        <v>33</v>
      </c>
      <c r="DQ27" s="40">
        <v>111.62016230721976</v>
      </c>
      <c r="DR27" s="37">
        <v>15548695061</v>
      </c>
      <c r="DS27" s="104">
        <v>4714506370</v>
      </c>
      <c r="DT27" s="104">
        <v>10834188691</v>
      </c>
      <c r="DU27" s="104">
        <v>26145.600000000002</v>
      </c>
      <c r="DV27" s="20">
        <v>34532</v>
      </c>
      <c r="DW27" s="105">
        <v>35</v>
      </c>
      <c r="DX27" s="37">
        <v>15315925417.709999</v>
      </c>
      <c r="DY27" s="104">
        <v>4687142315.6599998</v>
      </c>
      <c r="DZ27" s="104">
        <v>10628783102.049999</v>
      </c>
      <c r="EA27" s="104">
        <v>24336.159999999996</v>
      </c>
      <c r="EB27" s="20">
        <v>36396</v>
      </c>
      <c r="EC27" s="105">
        <v>36</v>
      </c>
      <c r="ED27" s="51">
        <v>105.39789181049461</v>
      </c>
      <c r="EE27" s="52">
        <v>108.43115056902819</v>
      </c>
      <c r="EG27" s="37">
        <v>16819563426</v>
      </c>
      <c r="EH27" s="104">
        <v>5125724440</v>
      </c>
      <c r="EI27" s="104">
        <v>11693838986</v>
      </c>
      <c r="EJ27" s="104">
        <v>25859.25</v>
      </c>
      <c r="EK27" s="20">
        <v>37684</v>
      </c>
      <c r="EL27" s="105">
        <v>32</v>
      </c>
      <c r="EM27" s="40">
        <v>109.15621469744808</v>
      </c>
      <c r="EN27" s="37">
        <v>16745288706</v>
      </c>
      <c r="EO27" s="104">
        <v>5105814440</v>
      </c>
      <c r="EP27" s="104">
        <v>11639474266</v>
      </c>
      <c r="EQ27" s="104">
        <v>25866.25</v>
      </c>
      <c r="ER27" s="20">
        <v>37499</v>
      </c>
      <c r="ES27" s="105">
        <v>33</v>
      </c>
      <c r="ET27" s="37">
        <v>16805089133.84</v>
      </c>
      <c r="EU27" s="104">
        <v>5108260142.3400002</v>
      </c>
      <c r="EV27" s="104">
        <v>11696828991.5</v>
      </c>
      <c r="EW27" s="104">
        <v>24567.63</v>
      </c>
      <c r="EX27" s="20">
        <v>39676</v>
      </c>
      <c r="EY27" s="41">
        <v>36</v>
      </c>
      <c r="EZ27" s="51">
        <v>105.80548814635058</v>
      </c>
      <c r="FA27" s="52">
        <v>109.01197933838884</v>
      </c>
      <c r="FC27" s="37">
        <v>17979384848</v>
      </c>
      <c r="FD27" s="104">
        <v>5653322775</v>
      </c>
      <c r="FE27" s="104">
        <v>12326062073</v>
      </c>
      <c r="FF27" s="104">
        <v>25459.809999999998</v>
      </c>
      <c r="FG27" s="20">
        <v>40345</v>
      </c>
      <c r="FH27" s="105">
        <v>29</v>
      </c>
      <c r="FI27" s="40">
        <v>107.06135229805753</v>
      </c>
      <c r="FJ27" s="37">
        <v>17968730415</v>
      </c>
      <c r="FK27" s="104">
        <v>5652374679</v>
      </c>
      <c r="FL27" s="104">
        <v>12316355736</v>
      </c>
      <c r="FM27" s="104">
        <v>25488.799999999999</v>
      </c>
      <c r="FN27" s="20">
        <v>40267</v>
      </c>
      <c r="FO27" s="105">
        <v>32</v>
      </c>
      <c r="FP27" s="37">
        <v>17833606841.43</v>
      </c>
      <c r="FQ27" s="104">
        <v>5634750093.5300007</v>
      </c>
      <c r="FR27" s="104">
        <v>12198856747.9</v>
      </c>
      <c r="FS27" s="104">
        <v>24379.199999999997</v>
      </c>
      <c r="FT27" s="20">
        <v>41698</v>
      </c>
      <c r="FU27" s="105">
        <v>35</v>
      </c>
      <c r="FV27" s="51">
        <v>103.55377852832343</v>
      </c>
      <c r="FW27" s="52">
        <v>105.09627986692207</v>
      </c>
      <c r="FY27" s="103">
        <v>17883664997</v>
      </c>
      <c r="FZ27" s="104">
        <v>5523449967</v>
      </c>
      <c r="GA27" s="104">
        <v>12360215030</v>
      </c>
      <c r="GB27" s="104">
        <v>25562.95</v>
      </c>
      <c r="GC27" s="104">
        <v>40293</v>
      </c>
      <c r="GD27" s="105">
        <f t="shared" si="1"/>
        <v>32</v>
      </c>
      <c r="GE27" s="40">
        <v>99.648035692155162</v>
      </c>
      <c r="GF27" s="37">
        <v>18162786766</v>
      </c>
      <c r="GG27" s="104">
        <v>5553826521</v>
      </c>
      <c r="GH27" s="104">
        <v>12608960245</v>
      </c>
      <c r="GI27" s="104">
        <v>25565.95</v>
      </c>
      <c r="GJ27" s="20">
        <v>41099</v>
      </c>
      <c r="GK27" s="105">
        <f t="shared" si="2"/>
        <v>33</v>
      </c>
      <c r="GL27" s="37">
        <v>18265270536.720001</v>
      </c>
      <c r="GM27" s="104">
        <v>5637313417.7200012</v>
      </c>
      <c r="GN27" s="104">
        <v>12627957119</v>
      </c>
      <c r="GO27" s="104">
        <v>24058.510000000002</v>
      </c>
      <c r="GP27" s="20">
        <v>43740</v>
      </c>
      <c r="GQ27" s="105">
        <f t="shared" si="3"/>
        <v>35</v>
      </c>
      <c r="GR27" s="51">
        <v>104.68116476225579</v>
      </c>
      <c r="GS27" s="52">
        <v>102.16317329368314</v>
      </c>
      <c r="GT27" s="103">
        <v>19473457914</v>
      </c>
      <c r="GU27" s="104">
        <v>6189098381</v>
      </c>
      <c r="GV27" s="104">
        <v>13284359533</v>
      </c>
      <c r="GW27" s="104">
        <v>25549.16</v>
      </c>
      <c r="GX27" s="104">
        <v>43329</v>
      </c>
      <c r="GY27" s="105">
        <f t="shared" si="0"/>
        <v>31</v>
      </c>
      <c r="GZ27" s="40"/>
      <c r="HA27" s="37">
        <v>20011272864</v>
      </c>
      <c r="HB27" s="104">
        <v>6368104181</v>
      </c>
      <c r="HC27" s="104">
        <v>13643168683</v>
      </c>
      <c r="HD27" s="104">
        <v>25551.58</v>
      </c>
      <c r="HE27" s="20">
        <v>44496</v>
      </c>
      <c r="HF27" s="105">
        <f t="shared" si="4"/>
        <v>31</v>
      </c>
      <c r="HG27" s="37">
        <v>19847577261.779999</v>
      </c>
      <c r="HH27" s="104">
        <v>6359436153.7799988</v>
      </c>
      <c r="HI27" s="104">
        <v>13488141108</v>
      </c>
      <c r="HJ27" s="104">
        <v>23913.910000000003</v>
      </c>
      <c r="HK27" s="20">
        <v>47002</v>
      </c>
      <c r="HL27" s="105">
        <f t="shared" si="5"/>
        <v>32</v>
      </c>
      <c r="HM27" s="51"/>
      <c r="HN27" s="52"/>
    </row>
    <row r="28" spans="1:222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44464000</v>
      </c>
      <c r="F28" s="104">
        <v>2055000</v>
      </c>
      <c r="G28" s="104">
        <v>42409000</v>
      </c>
      <c r="H28" s="104">
        <v>102</v>
      </c>
      <c r="I28" s="104">
        <v>34648</v>
      </c>
      <c r="J28" s="105">
        <v>10</v>
      </c>
      <c r="K28" s="52">
        <v>100</v>
      </c>
      <c r="L28" s="103">
        <v>44464000</v>
      </c>
      <c r="M28" s="104">
        <v>2055000</v>
      </c>
      <c r="N28" s="104">
        <v>42409000</v>
      </c>
      <c r="O28" s="104">
        <v>102</v>
      </c>
      <c r="P28" s="104">
        <v>34648</v>
      </c>
      <c r="Q28" s="105">
        <v>11</v>
      </c>
      <c r="R28" s="103">
        <v>43787900</v>
      </c>
      <c r="S28" s="104">
        <v>1406400</v>
      </c>
      <c r="T28" s="104">
        <v>42381500</v>
      </c>
      <c r="U28" s="104">
        <v>99</v>
      </c>
      <c r="V28" s="104">
        <v>35675</v>
      </c>
      <c r="W28" s="105">
        <v>15</v>
      </c>
      <c r="X28" s="51">
        <v>102.96409605172016</v>
      </c>
      <c r="Y28" s="52">
        <v>98.713337022689544</v>
      </c>
      <c r="AA28" s="103">
        <v>45169580</v>
      </c>
      <c r="AB28" s="104">
        <v>2075700</v>
      </c>
      <c r="AC28" s="104">
        <v>43093880</v>
      </c>
      <c r="AD28" s="104">
        <v>102</v>
      </c>
      <c r="AE28" s="104">
        <v>35207</v>
      </c>
      <c r="AF28" s="105">
        <v>12</v>
      </c>
      <c r="AG28" s="52">
        <v>101.61336873701224</v>
      </c>
      <c r="AH28" s="103">
        <v>45373332</v>
      </c>
      <c r="AI28" s="104">
        <v>2075700</v>
      </c>
      <c r="AJ28" s="104">
        <v>43297632</v>
      </c>
      <c r="AK28" s="104">
        <v>102</v>
      </c>
      <c r="AL28" s="104">
        <v>35374</v>
      </c>
      <c r="AM28" s="105">
        <v>12</v>
      </c>
      <c r="AN28" s="103">
        <v>44743479</v>
      </c>
      <c r="AO28" s="104">
        <v>1530747</v>
      </c>
      <c r="AP28" s="104">
        <v>43212732</v>
      </c>
      <c r="AQ28" s="104">
        <v>98</v>
      </c>
      <c r="AR28" s="104">
        <v>36746</v>
      </c>
      <c r="AS28" s="105">
        <v>15</v>
      </c>
      <c r="AT28" s="51">
        <v>103.87855487080905</v>
      </c>
      <c r="AU28" s="52">
        <v>103.00210231254381</v>
      </c>
      <c r="AW28" s="103">
        <v>47121037</v>
      </c>
      <c r="AX28" s="104">
        <v>2180575</v>
      </c>
      <c r="AY28" s="104">
        <v>44940462</v>
      </c>
      <c r="AZ28" s="104">
        <v>102</v>
      </c>
      <c r="BA28" s="104">
        <v>36716</v>
      </c>
      <c r="BB28" s="41">
        <v>13</v>
      </c>
      <c r="BC28" s="52">
        <v>104.2860794728321</v>
      </c>
      <c r="BD28" s="37">
        <v>48731005</v>
      </c>
      <c r="BE28" s="104">
        <v>2016075</v>
      </c>
      <c r="BF28" s="104">
        <v>46714930</v>
      </c>
      <c r="BG28" s="104">
        <v>102</v>
      </c>
      <c r="BH28" s="20">
        <v>38166</v>
      </c>
      <c r="BI28" s="41">
        <v>10</v>
      </c>
      <c r="BJ28" s="37">
        <v>48535114</v>
      </c>
      <c r="BK28" s="104">
        <v>1886654</v>
      </c>
      <c r="BL28" s="104">
        <v>46648460</v>
      </c>
      <c r="BM28" s="104">
        <v>100</v>
      </c>
      <c r="BN28" s="20">
        <v>38874</v>
      </c>
      <c r="BO28" s="41">
        <v>13</v>
      </c>
      <c r="BP28" s="51">
        <v>101.85505423675522</v>
      </c>
      <c r="BQ28" s="52">
        <v>105.79110651499484</v>
      </c>
      <c r="BS28" s="37">
        <v>51006080</v>
      </c>
      <c r="BT28" s="104">
        <v>2245992</v>
      </c>
      <c r="BU28" s="104">
        <v>48760088</v>
      </c>
      <c r="BV28" s="104">
        <v>104</v>
      </c>
      <c r="BW28" s="20">
        <v>39071</v>
      </c>
      <c r="BX28" s="41">
        <v>11</v>
      </c>
      <c r="BY28" s="40">
        <v>106.41409739623053</v>
      </c>
      <c r="BZ28" s="37">
        <v>51332534</v>
      </c>
      <c r="CA28" s="104">
        <v>1745992</v>
      </c>
      <c r="CB28" s="104">
        <v>49586542</v>
      </c>
      <c r="CC28" s="104">
        <v>104</v>
      </c>
      <c r="CD28" s="20">
        <v>39733</v>
      </c>
      <c r="CE28" s="105">
        <v>11</v>
      </c>
      <c r="CF28" s="37">
        <v>50743614</v>
      </c>
      <c r="CG28" s="104">
        <v>1211342</v>
      </c>
      <c r="CH28" s="104">
        <v>49532272</v>
      </c>
      <c r="CI28" s="104">
        <v>100</v>
      </c>
      <c r="CJ28" s="20">
        <v>41277</v>
      </c>
      <c r="CK28" s="105">
        <v>12</v>
      </c>
      <c r="CL28" s="51">
        <v>103.88593864042484</v>
      </c>
      <c r="CM28" s="52">
        <v>106.18150949220559</v>
      </c>
      <c r="CO28" s="103">
        <v>56499885</v>
      </c>
      <c r="CP28" s="104">
        <v>1495992</v>
      </c>
      <c r="CQ28" s="104">
        <v>55003893</v>
      </c>
      <c r="CR28" s="104">
        <v>109</v>
      </c>
      <c r="CS28" s="104">
        <v>42052</v>
      </c>
      <c r="CT28" s="62">
        <v>9</v>
      </c>
      <c r="CU28" s="40">
        <v>107.62969977732845</v>
      </c>
      <c r="CV28" s="103">
        <v>57465847</v>
      </c>
      <c r="CW28" s="104">
        <v>1792182</v>
      </c>
      <c r="CX28" s="104">
        <v>55673665</v>
      </c>
      <c r="CY28" s="104">
        <v>109</v>
      </c>
      <c r="CZ28" s="104">
        <v>42564</v>
      </c>
      <c r="DA28" s="105">
        <v>10</v>
      </c>
      <c r="DB28" s="37">
        <v>56666974</v>
      </c>
      <c r="DC28" s="104">
        <v>1484925</v>
      </c>
      <c r="DD28" s="104">
        <v>55182049</v>
      </c>
      <c r="DE28" s="104">
        <v>99</v>
      </c>
      <c r="DF28" s="20">
        <v>46450</v>
      </c>
      <c r="DG28" s="105">
        <v>10</v>
      </c>
      <c r="DH28" s="51">
        <v>109.12978103561694</v>
      </c>
      <c r="DI28" s="52">
        <v>112.53240303316616</v>
      </c>
      <c r="DK28" s="37">
        <v>64835721</v>
      </c>
      <c r="DL28" s="104">
        <v>1890912</v>
      </c>
      <c r="DM28" s="104">
        <v>62944809</v>
      </c>
      <c r="DN28" s="104">
        <v>109</v>
      </c>
      <c r="DO28" s="20">
        <v>48123</v>
      </c>
      <c r="DP28" s="105">
        <v>6</v>
      </c>
      <c r="DQ28" s="40">
        <v>114.43688766289355</v>
      </c>
      <c r="DR28" s="37">
        <v>64835721</v>
      </c>
      <c r="DS28" s="104">
        <v>1890912</v>
      </c>
      <c r="DT28" s="104">
        <v>62944809</v>
      </c>
      <c r="DU28" s="104">
        <v>109</v>
      </c>
      <c r="DV28" s="20">
        <v>48123</v>
      </c>
      <c r="DW28" s="105">
        <v>5</v>
      </c>
      <c r="DX28" s="37">
        <v>65650918</v>
      </c>
      <c r="DY28" s="104">
        <v>2005480</v>
      </c>
      <c r="DZ28" s="104">
        <v>63645438</v>
      </c>
      <c r="EA28" s="104">
        <v>101</v>
      </c>
      <c r="EB28" s="20">
        <v>52513</v>
      </c>
      <c r="EC28" s="105">
        <v>5</v>
      </c>
      <c r="ED28" s="51">
        <v>109.12245703717558</v>
      </c>
      <c r="EE28" s="52">
        <v>113.05274488697523</v>
      </c>
      <c r="EG28" s="37">
        <v>67422694</v>
      </c>
      <c r="EH28" s="104">
        <v>1890912</v>
      </c>
      <c r="EI28" s="104">
        <v>65531782</v>
      </c>
      <c r="EJ28" s="104">
        <v>109</v>
      </c>
      <c r="EK28" s="20">
        <v>50101</v>
      </c>
      <c r="EL28" s="105">
        <v>8</v>
      </c>
      <c r="EM28" s="40">
        <v>104.1103006878208</v>
      </c>
      <c r="EN28" s="37">
        <v>70227545</v>
      </c>
      <c r="EO28" s="104">
        <v>1890912</v>
      </c>
      <c r="EP28" s="104">
        <v>68336633</v>
      </c>
      <c r="EQ28" s="104">
        <v>110.75</v>
      </c>
      <c r="ER28" s="20">
        <v>51420</v>
      </c>
      <c r="ES28" s="105">
        <v>5</v>
      </c>
      <c r="ET28" s="37">
        <v>67726637</v>
      </c>
      <c r="EU28" s="104">
        <v>1512246</v>
      </c>
      <c r="EV28" s="104">
        <v>66214391</v>
      </c>
      <c r="EW28" s="104">
        <v>102</v>
      </c>
      <c r="EX28" s="20">
        <v>54097</v>
      </c>
      <c r="EY28" s="41">
        <v>7</v>
      </c>
      <c r="EZ28" s="51">
        <v>105.20614546868923</v>
      </c>
      <c r="FA28" s="52">
        <v>103.01639594005294</v>
      </c>
      <c r="FC28" s="37">
        <v>74288084</v>
      </c>
      <c r="FD28" s="104">
        <v>1890912</v>
      </c>
      <c r="FE28" s="104">
        <v>72397172</v>
      </c>
      <c r="FF28" s="104">
        <v>112</v>
      </c>
      <c r="FG28" s="20">
        <v>53867</v>
      </c>
      <c r="FH28" s="105">
        <v>7</v>
      </c>
      <c r="FI28" s="40">
        <v>107.51681603161613</v>
      </c>
      <c r="FJ28" s="37">
        <v>74288084</v>
      </c>
      <c r="FK28" s="104">
        <v>1890912</v>
      </c>
      <c r="FL28" s="104">
        <v>72397172</v>
      </c>
      <c r="FM28" s="104">
        <v>112</v>
      </c>
      <c r="FN28" s="20">
        <v>53867</v>
      </c>
      <c r="FO28" s="105">
        <v>6</v>
      </c>
      <c r="FP28" s="37">
        <v>73795386</v>
      </c>
      <c r="FQ28" s="104">
        <v>3179379</v>
      </c>
      <c r="FR28" s="104">
        <v>70616007</v>
      </c>
      <c r="FS28" s="104">
        <v>104.95</v>
      </c>
      <c r="FT28" s="20">
        <v>56071</v>
      </c>
      <c r="FU28" s="105">
        <v>5</v>
      </c>
      <c r="FV28" s="51">
        <v>104.09155883936361</v>
      </c>
      <c r="FW28" s="52">
        <v>103.64900086880972</v>
      </c>
      <c r="FY28" s="103">
        <v>70308851</v>
      </c>
      <c r="FZ28" s="104">
        <v>1890912</v>
      </c>
      <c r="GA28" s="104">
        <v>68417939</v>
      </c>
      <c r="GB28" s="104">
        <v>113</v>
      </c>
      <c r="GC28" s="104">
        <v>50456</v>
      </c>
      <c r="GD28" s="105">
        <f t="shared" si="1"/>
        <v>10</v>
      </c>
      <c r="GE28" s="40">
        <v>100</v>
      </c>
      <c r="GF28" s="37">
        <v>71739062</v>
      </c>
      <c r="GG28" s="104">
        <v>1890912</v>
      </c>
      <c r="GH28" s="104">
        <v>69848150</v>
      </c>
      <c r="GI28" s="104">
        <v>113</v>
      </c>
      <c r="GJ28" s="20">
        <v>51510</v>
      </c>
      <c r="GK28" s="105">
        <f t="shared" si="2"/>
        <v>11</v>
      </c>
      <c r="GL28" s="37">
        <v>74026803</v>
      </c>
      <c r="GM28" s="104">
        <v>2132891</v>
      </c>
      <c r="GN28" s="104">
        <v>71893912</v>
      </c>
      <c r="GO28" s="104">
        <v>104.65</v>
      </c>
      <c r="GP28" s="20">
        <v>57249</v>
      </c>
      <c r="GQ28" s="105">
        <f t="shared" si="3"/>
        <v>7</v>
      </c>
      <c r="GR28" s="51">
        <v>102.64843603671099</v>
      </c>
      <c r="GS28" s="52">
        <v>97.740364894508744</v>
      </c>
      <c r="GT28" s="103">
        <v>74850575</v>
      </c>
      <c r="GU28" s="104">
        <v>1890912</v>
      </c>
      <c r="GV28" s="104">
        <v>72959663</v>
      </c>
      <c r="GW28" s="104">
        <v>113.41</v>
      </c>
      <c r="GX28" s="104">
        <v>53611</v>
      </c>
      <c r="GY28" s="105">
        <f t="shared" si="0"/>
        <v>11</v>
      </c>
      <c r="GZ28" s="40"/>
      <c r="HA28" s="37">
        <v>74850575</v>
      </c>
      <c r="HB28" s="104">
        <v>1890912</v>
      </c>
      <c r="HC28" s="104">
        <v>72959663</v>
      </c>
      <c r="HD28" s="104">
        <v>113.41</v>
      </c>
      <c r="HE28" s="20">
        <v>53611</v>
      </c>
      <c r="HF28" s="105">
        <f t="shared" si="4"/>
        <v>12</v>
      </c>
      <c r="HG28" s="37">
        <v>73628621</v>
      </c>
      <c r="HH28" s="104">
        <v>1774970</v>
      </c>
      <c r="HI28" s="104">
        <v>71853651</v>
      </c>
      <c r="HJ28" s="104">
        <v>101.97</v>
      </c>
      <c r="HK28" s="20">
        <v>58721</v>
      </c>
      <c r="HL28" s="105">
        <f t="shared" si="5"/>
        <v>10</v>
      </c>
      <c r="HM28" s="51"/>
      <c r="HN28" s="52"/>
    </row>
    <row r="29" spans="1:222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75615000</v>
      </c>
      <c r="F29" s="104">
        <v>783000</v>
      </c>
      <c r="G29" s="104">
        <v>74832000</v>
      </c>
      <c r="H29" s="104">
        <v>230</v>
      </c>
      <c r="I29" s="104">
        <v>27113</v>
      </c>
      <c r="J29" s="105">
        <v>23</v>
      </c>
      <c r="K29" s="52">
        <v>100.31820031820031</v>
      </c>
      <c r="L29" s="103">
        <v>75615000</v>
      </c>
      <c r="M29" s="104">
        <v>783000</v>
      </c>
      <c r="N29" s="104">
        <v>74832000</v>
      </c>
      <c r="O29" s="104">
        <v>230</v>
      </c>
      <c r="P29" s="104">
        <v>27113</v>
      </c>
      <c r="Q29" s="105">
        <v>25</v>
      </c>
      <c r="R29" s="103">
        <v>75606111</v>
      </c>
      <c r="S29" s="104">
        <v>780886</v>
      </c>
      <c r="T29" s="104">
        <v>74825225</v>
      </c>
      <c r="U29" s="104">
        <v>214</v>
      </c>
      <c r="V29" s="104">
        <v>29138</v>
      </c>
      <c r="W29" s="105">
        <v>26</v>
      </c>
      <c r="X29" s="51">
        <v>107.46874193191458</v>
      </c>
      <c r="Y29" s="52">
        <v>99.842379385964904</v>
      </c>
      <c r="AA29" s="103">
        <v>77188145</v>
      </c>
      <c r="AB29" s="104">
        <v>798660</v>
      </c>
      <c r="AC29" s="104">
        <v>76389485</v>
      </c>
      <c r="AD29" s="104">
        <v>230</v>
      </c>
      <c r="AE29" s="104">
        <v>27677</v>
      </c>
      <c r="AF29" s="105">
        <v>25</v>
      </c>
      <c r="AG29" s="52">
        <v>102.08018293807399</v>
      </c>
      <c r="AH29" s="103">
        <v>79137027</v>
      </c>
      <c r="AI29" s="104">
        <v>798660</v>
      </c>
      <c r="AJ29" s="104">
        <v>78338367</v>
      </c>
      <c r="AK29" s="104">
        <v>230</v>
      </c>
      <c r="AL29" s="104">
        <v>28383</v>
      </c>
      <c r="AM29" s="105">
        <v>24</v>
      </c>
      <c r="AN29" s="103">
        <v>79133824</v>
      </c>
      <c r="AO29" s="104">
        <v>796278</v>
      </c>
      <c r="AP29" s="104">
        <v>78337546</v>
      </c>
      <c r="AQ29" s="104">
        <v>219</v>
      </c>
      <c r="AR29" s="104">
        <v>29809</v>
      </c>
      <c r="AS29" s="105">
        <v>28</v>
      </c>
      <c r="AT29" s="51">
        <v>105.02413416481697</v>
      </c>
      <c r="AU29" s="52">
        <v>102.30283478618985</v>
      </c>
      <c r="AW29" s="103">
        <v>82950612</v>
      </c>
      <c r="AX29" s="104">
        <v>839012</v>
      </c>
      <c r="AY29" s="104">
        <v>82111600</v>
      </c>
      <c r="AZ29" s="104">
        <v>221</v>
      </c>
      <c r="BA29" s="104">
        <v>30962</v>
      </c>
      <c r="BB29" s="41">
        <v>21</v>
      </c>
      <c r="BC29" s="52">
        <v>111.86906095313797</v>
      </c>
      <c r="BD29" s="37">
        <v>83353645</v>
      </c>
      <c r="BE29" s="104">
        <v>839012</v>
      </c>
      <c r="BF29" s="104">
        <v>82514633</v>
      </c>
      <c r="BG29" s="104">
        <v>221</v>
      </c>
      <c r="BH29" s="20">
        <v>31114</v>
      </c>
      <c r="BI29" s="41">
        <v>21</v>
      </c>
      <c r="BJ29" s="37">
        <v>83281205</v>
      </c>
      <c r="BK29" s="104">
        <v>838353</v>
      </c>
      <c r="BL29" s="104">
        <v>82442852</v>
      </c>
      <c r="BM29" s="104">
        <v>214</v>
      </c>
      <c r="BN29" s="20">
        <v>32104</v>
      </c>
      <c r="BO29" s="41">
        <v>24</v>
      </c>
      <c r="BP29" s="51">
        <v>103.18184739988429</v>
      </c>
      <c r="BQ29" s="52">
        <v>107.69901707537993</v>
      </c>
      <c r="BS29" s="37">
        <v>86824481</v>
      </c>
      <c r="BT29" s="104">
        <v>864182</v>
      </c>
      <c r="BU29" s="104">
        <v>85960299</v>
      </c>
      <c r="BV29" s="104">
        <v>224</v>
      </c>
      <c r="BW29" s="20">
        <v>31979</v>
      </c>
      <c r="BX29" s="41">
        <v>21</v>
      </c>
      <c r="BY29" s="40">
        <v>103.2846715328467</v>
      </c>
      <c r="BZ29" s="37">
        <v>87527979</v>
      </c>
      <c r="CA29" s="104">
        <v>864182</v>
      </c>
      <c r="CB29" s="104">
        <v>86663797</v>
      </c>
      <c r="CC29" s="104">
        <v>224</v>
      </c>
      <c r="CD29" s="20">
        <v>32241</v>
      </c>
      <c r="CE29" s="105">
        <v>22</v>
      </c>
      <c r="CF29" s="37">
        <v>87522479</v>
      </c>
      <c r="CG29" s="104">
        <v>859865</v>
      </c>
      <c r="CH29" s="104">
        <v>86662614</v>
      </c>
      <c r="CI29" s="104">
        <v>208</v>
      </c>
      <c r="CJ29" s="20">
        <v>34721</v>
      </c>
      <c r="CK29" s="105">
        <v>23</v>
      </c>
      <c r="CL29" s="51">
        <v>107.69206910455631</v>
      </c>
      <c r="CM29" s="52">
        <v>108.15163219536505</v>
      </c>
      <c r="CO29" s="103">
        <v>94623549</v>
      </c>
      <c r="CP29" s="104">
        <v>864182</v>
      </c>
      <c r="CQ29" s="104">
        <v>93759367</v>
      </c>
      <c r="CR29" s="104">
        <v>229</v>
      </c>
      <c r="CS29" s="104">
        <v>34119</v>
      </c>
      <c r="CT29" s="62">
        <v>21</v>
      </c>
      <c r="CU29" s="40">
        <v>106.69189155383221</v>
      </c>
      <c r="CV29" s="103">
        <v>96107208</v>
      </c>
      <c r="CW29" s="104">
        <v>973502</v>
      </c>
      <c r="CX29" s="104">
        <v>95133706</v>
      </c>
      <c r="CY29" s="104">
        <v>229</v>
      </c>
      <c r="CZ29" s="104">
        <v>34619</v>
      </c>
      <c r="DA29" s="105">
        <v>26</v>
      </c>
      <c r="DB29" s="37">
        <v>96101786</v>
      </c>
      <c r="DC29" s="104">
        <v>969221</v>
      </c>
      <c r="DD29" s="104">
        <v>95132565</v>
      </c>
      <c r="DE29" s="104">
        <v>205</v>
      </c>
      <c r="DF29" s="20">
        <v>38672</v>
      </c>
      <c r="DG29" s="105">
        <v>22</v>
      </c>
      <c r="DH29" s="51">
        <v>111.7074438891938</v>
      </c>
      <c r="DI29" s="52">
        <v>111.37928055067539</v>
      </c>
      <c r="DK29" s="37">
        <v>103207258</v>
      </c>
      <c r="DL29" s="104">
        <v>864182</v>
      </c>
      <c r="DM29" s="104">
        <v>102343076</v>
      </c>
      <c r="DN29" s="104">
        <v>229</v>
      </c>
      <c r="DO29" s="20">
        <v>37243</v>
      </c>
      <c r="DP29" s="105">
        <v>25</v>
      </c>
      <c r="DQ29" s="40">
        <v>109.15618863389899</v>
      </c>
      <c r="DR29" s="37">
        <v>103746242</v>
      </c>
      <c r="DS29" s="104">
        <v>1403166</v>
      </c>
      <c r="DT29" s="104">
        <v>102343076</v>
      </c>
      <c r="DU29" s="104">
        <v>229</v>
      </c>
      <c r="DV29" s="20">
        <v>37243</v>
      </c>
      <c r="DW29" s="105">
        <v>26</v>
      </c>
      <c r="DX29" s="37">
        <v>103635773</v>
      </c>
      <c r="DY29" s="104">
        <v>1408761</v>
      </c>
      <c r="DZ29" s="104">
        <v>102227012</v>
      </c>
      <c r="EA29" s="104">
        <v>203.42000000000002</v>
      </c>
      <c r="EB29" s="20">
        <v>41878</v>
      </c>
      <c r="EC29" s="105">
        <v>25</v>
      </c>
      <c r="ED29" s="51">
        <v>112.44529173267459</v>
      </c>
      <c r="EE29" s="52">
        <v>108.29023582954076</v>
      </c>
      <c r="EG29" s="37">
        <v>104584178</v>
      </c>
      <c r="EH29" s="104">
        <v>864182</v>
      </c>
      <c r="EI29" s="104">
        <v>103719996</v>
      </c>
      <c r="EJ29" s="104">
        <v>223</v>
      </c>
      <c r="EK29" s="20">
        <v>38759</v>
      </c>
      <c r="EL29" s="105">
        <v>27</v>
      </c>
      <c r="EM29" s="40">
        <v>104.07056359584352</v>
      </c>
      <c r="EN29" s="37">
        <v>104930786</v>
      </c>
      <c r="EO29" s="104">
        <v>864182</v>
      </c>
      <c r="EP29" s="104">
        <v>104066604</v>
      </c>
      <c r="EQ29" s="104">
        <v>223</v>
      </c>
      <c r="ER29" s="20">
        <v>38889</v>
      </c>
      <c r="ES29" s="105">
        <v>27</v>
      </c>
      <c r="ET29" s="37">
        <v>104859619</v>
      </c>
      <c r="EU29" s="104">
        <v>861114</v>
      </c>
      <c r="EV29" s="104">
        <v>103998505</v>
      </c>
      <c r="EW29" s="104">
        <v>200.79000000000002</v>
      </c>
      <c r="EX29" s="20">
        <v>43162</v>
      </c>
      <c r="EY29" s="41">
        <v>26</v>
      </c>
      <c r="EZ29" s="51">
        <v>110.98768289233459</v>
      </c>
      <c r="FA29" s="52">
        <v>103.06604899947467</v>
      </c>
      <c r="FC29" s="37">
        <v>111629554</v>
      </c>
      <c r="FD29" s="104">
        <v>864182</v>
      </c>
      <c r="FE29" s="104">
        <v>110765372</v>
      </c>
      <c r="FF29" s="104">
        <v>212</v>
      </c>
      <c r="FG29" s="20">
        <v>43540</v>
      </c>
      <c r="FH29" s="105">
        <v>24</v>
      </c>
      <c r="FI29" s="40">
        <v>112.33519956655229</v>
      </c>
      <c r="FJ29" s="37">
        <v>111629554</v>
      </c>
      <c r="FK29" s="104">
        <v>864182</v>
      </c>
      <c r="FL29" s="104">
        <v>110765372</v>
      </c>
      <c r="FM29" s="104">
        <v>212</v>
      </c>
      <c r="FN29" s="20">
        <v>43540</v>
      </c>
      <c r="FO29" s="105">
        <v>25</v>
      </c>
      <c r="FP29" s="37">
        <v>111608276.7</v>
      </c>
      <c r="FQ29" s="104">
        <v>853884</v>
      </c>
      <c r="FR29" s="104">
        <v>110754392.7</v>
      </c>
      <c r="FS29" s="104">
        <v>199.2</v>
      </c>
      <c r="FT29" s="20">
        <v>46333</v>
      </c>
      <c r="FU29" s="105">
        <v>26</v>
      </c>
      <c r="FV29" s="51">
        <v>106.41479099678457</v>
      </c>
      <c r="FW29" s="52">
        <v>107.34674018812844</v>
      </c>
      <c r="FY29" s="103">
        <v>112132750</v>
      </c>
      <c r="FZ29" s="104">
        <v>864182</v>
      </c>
      <c r="GA29" s="104">
        <v>111268568</v>
      </c>
      <c r="GB29" s="104">
        <v>213</v>
      </c>
      <c r="GC29" s="104">
        <v>43532</v>
      </c>
      <c r="GD29" s="105">
        <f t="shared" si="1"/>
        <v>24</v>
      </c>
      <c r="GE29" s="40">
        <v>100.23426734037666</v>
      </c>
      <c r="GF29" s="37">
        <v>114620394</v>
      </c>
      <c r="GG29" s="104">
        <v>864182</v>
      </c>
      <c r="GH29" s="104">
        <v>113756212</v>
      </c>
      <c r="GI29" s="104">
        <v>213</v>
      </c>
      <c r="GJ29" s="20">
        <v>44506</v>
      </c>
      <c r="GK29" s="105">
        <f t="shared" si="2"/>
        <v>24</v>
      </c>
      <c r="GL29" s="37">
        <v>110895984</v>
      </c>
      <c r="GM29" s="104">
        <v>853895</v>
      </c>
      <c r="GN29" s="104">
        <v>110042089</v>
      </c>
      <c r="GO29" s="104">
        <v>194.64</v>
      </c>
      <c r="GP29" s="20">
        <v>47114</v>
      </c>
      <c r="GQ29" s="105">
        <f t="shared" si="3"/>
        <v>26</v>
      </c>
      <c r="GR29" s="51">
        <v>106.39521561798269</v>
      </c>
      <c r="GS29" s="52">
        <v>100.21582889085533</v>
      </c>
      <c r="GT29" s="103">
        <v>121329335</v>
      </c>
      <c r="GU29" s="104">
        <v>864182</v>
      </c>
      <c r="GV29" s="104">
        <v>120465153</v>
      </c>
      <c r="GW29" s="104">
        <v>213</v>
      </c>
      <c r="GX29" s="104">
        <v>47130</v>
      </c>
      <c r="GY29" s="105">
        <f t="shared" si="0"/>
        <v>23</v>
      </c>
      <c r="GZ29" s="40"/>
      <c r="HA29" s="37">
        <v>121586366</v>
      </c>
      <c r="HB29" s="104">
        <v>864182</v>
      </c>
      <c r="HC29" s="104">
        <v>120722184</v>
      </c>
      <c r="HD29" s="104">
        <v>213</v>
      </c>
      <c r="HE29" s="20">
        <v>47231</v>
      </c>
      <c r="HF29" s="105">
        <f t="shared" si="4"/>
        <v>24</v>
      </c>
      <c r="HG29" s="37">
        <v>117474590</v>
      </c>
      <c r="HH29" s="104">
        <v>864182</v>
      </c>
      <c r="HI29" s="104">
        <v>116610408</v>
      </c>
      <c r="HJ29" s="104">
        <v>193.96</v>
      </c>
      <c r="HK29" s="20">
        <v>50101</v>
      </c>
      <c r="HL29" s="105">
        <f t="shared" si="5"/>
        <v>26</v>
      </c>
      <c r="HM29" s="51"/>
      <c r="HN29" s="52"/>
    </row>
    <row r="30" spans="1:222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507660000</v>
      </c>
      <c r="F30" s="104">
        <v>39063000</v>
      </c>
      <c r="G30" s="104">
        <v>468597000</v>
      </c>
      <c r="H30" s="104">
        <v>1500</v>
      </c>
      <c r="I30" s="104">
        <v>26033</v>
      </c>
      <c r="J30" s="105">
        <v>26</v>
      </c>
      <c r="K30" s="52">
        <v>99.900226409301979</v>
      </c>
      <c r="L30" s="103">
        <v>547934262</v>
      </c>
      <c r="M30" s="104">
        <v>40625500</v>
      </c>
      <c r="N30" s="104">
        <v>507308762</v>
      </c>
      <c r="O30" s="104">
        <v>1499</v>
      </c>
      <c r="P30" s="104">
        <v>28203</v>
      </c>
      <c r="Q30" s="105">
        <v>21</v>
      </c>
      <c r="R30" s="103">
        <v>554473874</v>
      </c>
      <c r="S30" s="104">
        <v>40685716</v>
      </c>
      <c r="T30" s="104">
        <v>513788158</v>
      </c>
      <c r="U30" s="104">
        <v>1365</v>
      </c>
      <c r="V30" s="104">
        <v>31367</v>
      </c>
      <c r="W30" s="105">
        <v>21</v>
      </c>
      <c r="X30" s="51">
        <v>111.21866468106229</v>
      </c>
      <c r="Y30" s="52">
        <v>102.35601240006527</v>
      </c>
      <c r="AA30" s="103">
        <v>514068170</v>
      </c>
      <c r="AB30" s="104">
        <v>39358479</v>
      </c>
      <c r="AC30" s="104">
        <v>474709691</v>
      </c>
      <c r="AD30" s="104">
        <v>1499</v>
      </c>
      <c r="AE30" s="104">
        <v>26390</v>
      </c>
      <c r="AF30" s="105">
        <v>29</v>
      </c>
      <c r="AG30" s="52">
        <v>101.37133638074751</v>
      </c>
      <c r="AH30" s="103">
        <v>571574065</v>
      </c>
      <c r="AI30" s="104">
        <v>44427479</v>
      </c>
      <c r="AJ30" s="104">
        <v>527146586</v>
      </c>
      <c r="AK30" s="104">
        <v>1499</v>
      </c>
      <c r="AL30" s="104">
        <v>29305</v>
      </c>
      <c r="AM30" s="105">
        <v>21</v>
      </c>
      <c r="AN30" s="103">
        <v>554580729</v>
      </c>
      <c r="AO30" s="104">
        <v>37956261</v>
      </c>
      <c r="AP30" s="104">
        <v>516624468</v>
      </c>
      <c r="AQ30" s="104">
        <v>1341</v>
      </c>
      <c r="AR30" s="104">
        <v>32104</v>
      </c>
      <c r="AS30" s="105">
        <v>21</v>
      </c>
      <c r="AT30" s="51">
        <v>109.55127111414433</v>
      </c>
      <c r="AU30" s="52">
        <v>102.34960308604583</v>
      </c>
      <c r="AW30" s="103">
        <v>538228273</v>
      </c>
      <c r="AX30" s="104">
        <v>41369150</v>
      </c>
      <c r="AY30" s="104">
        <v>496859123</v>
      </c>
      <c r="AZ30" s="104">
        <v>1390</v>
      </c>
      <c r="BA30" s="104">
        <v>29788</v>
      </c>
      <c r="BB30" s="41">
        <v>23</v>
      </c>
      <c r="BC30" s="52">
        <v>112.87608942781358</v>
      </c>
      <c r="BD30" s="37">
        <v>543612477</v>
      </c>
      <c r="BE30" s="104">
        <v>41559150</v>
      </c>
      <c r="BF30" s="104">
        <v>502053327</v>
      </c>
      <c r="BG30" s="104">
        <v>1390</v>
      </c>
      <c r="BH30" s="20">
        <v>30099</v>
      </c>
      <c r="BI30" s="41">
        <v>23</v>
      </c>
      <c r="BJ30" s="37">
        <v>526518647</v>
      </c>
      <c r="BK30" s="104">
        <v>29222361</v>
      </c>
      <c r="BL30" s="104">
        <v>497296286</v>
      </c>
      <c r="BM30" s="104">
        <v>1339</v>
      </c>
      <c r="BN30" s="20">
        <v>30949</v>
      </c>
      <c r="BO30" s="41">
        <v>28</v>
      </c>
      <c r="BP30" s="51">
        <v>102.82401408684674</v>
      </c>
      <c r="BQ30" s="52">
        <v>96.402317468228262</v>
      </c>
      <c r="BS30" s="37">
        <v>562777813</v>
      </c>
      <c r="BT30" s="104">
        <v>42995248</v>
      </c>
      <c r="BU30" s="104">
        <v>519782565</v>
      </c>
      <c r="BV30" s="104">
        <v>1390</v>
      </c>
      <c r="BW30" s="20">
        <v>31162</v>
      </c>
      <c r="BX30" s="41">
        <v>25</v>
      </c>
      <c r="BY30" s="40">
        <v>104.61259567611118</v>
      </c>
      <c r="BZ30" s="37">
        <v>594625021</v>
      </c>
      <c r="CA30" s="104">
        <v>49793248</v>
      </c>
      <c r="CB30" s="104">
        <v>544831773</v>
      </c>
      <c r="CC30" s="104">
        <v>1390</v>
      </c>
      <c r="CD30" s="20">
        <v>32664</v>
      </c>
      <c r="CE30" s="105">
        <v>20</v>
      </c>
      <c r="CF30" s="37">
        <v>556761240</v>
      </c>
      <c r="CG30" s="104">
        <v>32816673</v>
      </c>
      <c r="CH30" s="104">
        <v>523944567</v>
      </c>
      <c r="CI30" s="104">
        <v>1302</v>
      </c>
      <c r="CJ30" s="20">
        <v>33535</v>
      </c>
      <c r="CK30" s="105">
        <v>26</v>
      </c>
      <c r="CL30" s="51">
        <v>102.66654420769041</v>
      </c>
      <c r="CM30" s="52">
        <v>108.35568192833371</v>
      </c>
      <c r="CO30" s="103">
        <v>590314952</v>
      </c>
      <c r="CP30" s="104">
        <v>42489823</v>
      </c>
      <c r="CQ30" s="104">
        <v>547825129</v>
      </c>
      <c r="CR30" s="104">
        <v>1390</v>
      </c>
      <c r="CS30" s="104">
        <v>32843</v>
      </c>
      <c r="CT30" s="62">
        <v>27</v>
      </c>
      <c r="CU30" s="40">
        <v>105.39439060394069</v>
      </c>
      <c r="CV30" s="103">
        <v>641252485</v>
      </c>
      <c r="CW30" s="104">
        <v>52764823</v>
      </c>
      <c r="CX30" s="104">
        <v>588487662</v>
      </c>
      <c r="CY30" s="104">
        <v>1390</v>
      </c>
      <c r="CZ30" s="104">
        <v>35281</v>
      </c>
      <c r="DA30" s="105">
        <v>24</v>
      </c>
      <c r="DB30" s="37">
        <v>565631709</v>
      </c>
      <c r="DC30" s="104">
        <v>25274925</v>
      </c>
      <c r="DD30" s="104">
        <v>540356784</v>
      </c>
      <c r="DE30" s="104">
        <v>1288.99</v>
      </c>
      <c r="DF30" s="20">
        <v>34934</v>
      </c>
      <c r="DG30" s="105">
        <v>32</v>
      </c>
      <c r="DH30" s="51">
        <v>99.016467787194244</v>
      </c>
      <c r="DI30" s="52">
        <v>104.17176084687641</v>
      </c>
      <c r="DK30" s="37">
        <v>597384645</v>
      </c>
      <c r="DL30" s="104">
        <v>26417648</v>
      </c>
      <c r="DM30" s="104">
        <v>570966997</v>
      </c>
      <c r="DN30" s="104">
        <v>1390</v>
      </c>
      <c r="DO30" s="20">
        <v>34231</v>
      </c>
      <c r="DP30" s="105">
        <v>35</v>
      </c>
      <c r="DQ30" s="40">
        <v>104.22616691532443</v>
      </c>
      <c r="DR30" s="37">
        <v>630154363</v>
      </c>
      <c r="DS30" s="104">
        <v>35621068</v>
      </c>
      <c r="DT30" s="104">
        <v>594533295</v>
      </c>
      <c r="DU30" s="104">
        <v>1390</v>
      </c>
      <c r="DV30" s="20">
        <v>35643</v>
      </c>
      <c r="DW30" s="105">
        <v>33</v>
      </c>
      <c r="DX30" s="37">
        <v>658769674</v>
      </c>
      <c r="DY30" s="104">
        <v>32716863</v>
      </c>
      <c r="DZ30" s="104">
        <v>626052811</v>
      </c>
      <c r="EA30" s="104">
        <v>1290.8200000000002</v>
      </c>
      <c r="EB30" s="20">
        <v>40417</v>
      </c>
      <c r="EC30" s="105">
        <v>30</v>
      </c>
      <c r="ED30" s="51">
        <v>113.39393429284851</v>
      </c>
      <c r="EE30" s="52">
        <v>115.69531115818401</v>
      </c>
      <c r="EG30" s="37">
        <v>671836604</v>
      </c>
      <c r="EH30" s="104">
        <v>2411550</v>
      </c>
      <c r="EI30" s="104">
        <v>669425054</v>
      </c>
      <c r="EJ30" s="104">
        <v>1501.5</v>
      </c>
      <c r="EK30" s="20">
        <v>37153</v>
      </c>
      <c r="EL30" s="105">
        <v>33</v>
      </c>
      <c r="EM30" s="40">
        <v>108.53612222838946</v>
      </c>
      <c r="EN30" s="37">
        <v>705187927</v>
      </c>
      <c r="EO30" s="104">
        <v>8264243</v>
      </c>
      <c r="EP30" s="104">
        <v>696923684</v>
      </c>
      <c r="EQ30" s="104">
        <v>1501.5</v>
      </c>
      <c r="ER30" s="20">
        <v>38679</v>
      </c>
      <c r="ES30" s="105">
        <v>29</v>
      </c>
      <c r="ET30" s="37">
        <v>716979886</v>
      </c>
      <c r="EU30" s="104">
        <v>30295642</v>
      </c>
      <c r="EV30" s="104">
        <v>686684244</v>
      </c>
      <c r="EW30" s="104">
        <v>1402.69</v>
      </c>
      <c r="EX30" s="20">
        <v>40796</v>
      </c>
      <c r="EY30" s="41">
        <v>33</v>
      </c>
      <c r="EZ30" s="51">
        <v>105.47325422063652</v>
      </c>
      <c r="FA30" s="52">
        <v>100.93772422495483</v>
      </c>
      <c r="FC30" s="37">
        <v>751154526</v>
      </c>
      <c r="FD30" s="104">
        <v>7333435</v>
      </c>
      <c r="FE30" s="104">
        <v>743821091</v>
      </c>
      <c r="FF30" s="104">
        <v>1574.5</v>
      </c>
      <c r="FG30" s="20">
        <v>39368</v>
      </c>
      <c r="FH30" s="105">
        <v>33</v>
      </c>
      <c r="FI30" s="40">
        <v>105.96183349931366</v>
      </c>
      <c r="FJ30" s="37">
        <v>788655101</v>
      </c>
      <c r="FK30" s="104">
        <v>16393905</v>
      </c>
      <c r="FL30" s="104">
        <v>772261196</v>
      </c>
      <c r="FM30" s="104">
        <v>1574.17</v>
      </c>
      <c r="FN30" s="20">
        <v>40882</v>
      </c>
      <c r="FO30" s="105">
        <v>30</v>
      </c>
      <c r="FP30" s="37">
        <v>819607389</v>
      </c>
      <c r="FQ30" s="104">
        <v>51442699</v>
      </c>
      <c r="FR30" s="104">
        <v>768164690</v>
      </c>
      <c r="FS30" s="104">
        <v>1527.01</v>
      </c>
      <c r="FT30" s="20">
        <v>41921</v>
      </c>
      <c r="FU30" s="105">
        <v>33</v>
      </c>
      <c r="FV30" s="51">
        <v>102.54146078958955</v>
      </c>
      <c r="FW30" s="52">
        <v>102.75762329640162</v>
      </c>
      <c r="FY30" s="103">
        <v>666257920</v>
      </c>
      <c r="FZ30" s="104">
        <v>32679913</v>
      </c>
      <c r="GA30" s="104">
        <v>633578007</v>
      </c>
      <c r="GB30" s="104">
        <v>1311</v>
      </c>
      <c r="GC30" s="104">
        <v>40273</v>
      </c>
      <c r="GD30" s="105">
        <f t="shared" si="1"/>
        <v>33</v>
      </c>
      <c r="GE30" s="40">
        <v>102.62395854501119</v>
      </c>
      <c r="GF30" s="37">
        <v>747689642</v>
      </c>
      <c r="GG30" s="104">
        <v>48258913</v>
      </c>
      <c r="GH30" s="104">
        <v>699430729</v>
      </c>
      <c r="GI30" s="104">
        <v>1311</v>
      </c>
      <c r="GJ30" s="20">
        <v>44459</v>
      </c>
      <c r="GK30" s="105">
        <f t="shared" si="2"/>
        <v>25</v>
      </c>
      <c r="GL30" s="37">
        <v>721961029</v>
      </c>
      <c r="GM30" s="104">
        <v>34255508</v>
      </c>
      <c r="GN30" s="104">
        <v>687705521</v>
      </c>
      <c r="GO30" s="104">
        <v>1280.93</v>
      </c>
      <c r="GP30" s="20">
        <v>44740</v>
      </c>
      <c r="GQ30" s="105">
        <f t="shared" si="3"/>
        <v>30</v>
      </c>
      <c r="GR30" s="51">
        <v>105.38221153846155</v>
      </c>
      <c r="GS30" s="52">
        <v>104.57527253643759</v>
      </c>
      <c r="GT30" s="103">
        <v>694032007</v>
      </c>
      <c r="GU30" s="104">
        <v>31996761</v>
      </c>
      <c r="GV30" s="104">
        <v>662035246</v>
      </c>
      <c r="GW30" s="104">
        <v>1293</v>
      </c>
      <c r="GX30" s="104">
        <v>42668</v>
      </c>
      <c r="GY30" s="105">
        <f t="shared" si="0"/>
        <v>32</v>
      </c>
      <c r="GZ30" s="40"/>
      <c r="HA30" s="37">
        <v>701291212</v>
      </c>
      <c r="HB30" s="104">
        <v>32248231</v>
      </c>
      <c r="HC30" s="104">
        <v>669042981</v>
      </c>
      <c r="HD30" s="104">
        <v>1293</v>
      </c>
      <c r="HE30" s="20">
        <v>43120</v>
      </c>
      <c r="HF30" s="105">
        <f t="shared" si="4"/>
        <v>35</v>
      </c>
      <c r="HG30" s="37">
        <v>728833392</v>
      </c>
      <c r="HH30" s="104">
        <v>31008458</v>
      </c>
      <c r="HI30" s="104">
        <v>697824934</v>
      </c>
      <c r="HJ30" s="104">
        <v>1260.08</v>
      </c>
      <c r="HK30" s="20">
        <v>46150</v>
      </c>
      <c r="HL30" s="105">
        <f t="shared" si="5"/>
        <v>35</v>
      </c>
      <c r="HM30" s="51"/>
      <c r="HN30" s="52"/>
    </row>
    <row r="31" spans="1:222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1423867000</v>
      </c>
      <c r="F31" s="104">
        <v>1976000</v>
      </c>
      <c r="G31" s="104">
        <v>1421891000</v>
      </c>
      <c r="H31" s="104">
        <v>5386</v>
      </c>
      <c r="I31" s="104">
        <v>22000</v>
      </c>
      <c r="J31" s="105">
        <v>37</v>
      </c>
      <c r="K31" s="52">
        <v>100.25062656641603</v>
      </c>
      <c r="L31" s="103">
        <v>1423867000</v>
      </c>
      <c r="M31" s="104">
        <v>2526500</v>
      </c>
      <c r="N31" s="104">
        <v>1421340500</v>
      </c>
      <c r="O31" s="104">
        <v>5386</v>
      </c>
      <c r="P31" s="104">
        <v>21991</v>
      </c>
      <c r="Q31" s="105">
        <v>37</v>
      </c>
      <c r="R31" s="103">
        <v>1426589994</v>
      </c>
      <c r="S31" s="104">
        <v>3071265</v>
      </c>
      <c r="T31" s="104">
        <v>1423518729</v>
      </c>
      <c r="U31" s="104">
        <v>5070</v>
      </c>
      <c r="V31" s="104">
        <v>23398</v>
      </c>
      <c r="W31" s="105">
        <v>35</v>
      </c>
      <c r="X31" s="51">
        <v>106.39807193852032</v>
      </c>
      <c r="Y31" s="52">
        <v>102.33554933519943</v>
      </c>
      <c r="AA31" s="103">
        <v>1451259450</v>
      </c>
      <c r="AB31" s="104">
        <v>1709520</v>
      </c>
      <c r="AC31" s="104">
        <v>1449549930</v>
      </c>
      <c r="AD31" s="104">
        <v>5243</v>
      </c>
      <c r="AE31" s="104">
        <v>23039</v>
      </c>
      <c r="AF31" s="105">
        <v>35</v>
      </c>
      <c r="AG31" s="52">
        <v>104.72272727272727</v>
      </c>
      <c r="AH31" s="103">
        <v>1459713411</v>
      </c>
      <c r="AI31" s="104">
        <v>2219980</v>
      </c>
      <c r="AJ31" s="104">
        <v>1457493431</v>
      </c>
      <c r="AK31" s="104">
        <v>5243</v>
      </c>
      <c r="AL31" s="104">
        <v>23166</v>
      </c>
      <c r="AM31" s="105">
        <v>36</v>
      </c>
      <c r="AN31" s="103">
        <v>1462338885</v>
      </c>
      <c r="AO31" s="104">
        <v>3677209</v>
      </c>
      <c r="AP31" s="104">
        <v>1458661676</v>
      </c>
      <c r="AQ31" s="104">
        <v>5096</v>
      </c>
      <c r="AR31" s="104">
        <v>23853</v>
      </c>
      <c r="AS31" s="105">
        <v>35</v>
      </c>
      <c r="AT31" s="51">
        <v>102.96555296555296</v>
      </c>
      <c r="AU31" s="52">
        <v>101.94461065048294</v>
      </c>
      <c r="AW31" s="103">
        <v>1524102802</v>
      </c>
      <c r="AX31" s="104">
        <v>1844613</v>
      </c>
      <c r="AY31" s="104">
        <v>1522258189</v>
      </c>
      <c r="AZ31" s="104">
        <v>5230</v>
      </c>
      <c r="BA31" s="104">
        <v>24255</v>
      </c>
      <c r="BB31" s="41">
        <v>36</v>
      </c>
      <c r="BC31" s="52">
        <v>105.27800685793653</v>
      </c>
      <c r="BD31" s="37">
        <v>1531714093</v>
      </c>
      <c r="BE31" s="104">
        <v>2487113</v>
      </c>
      <c r="BF31" s="104">
        <v>1529226980</v>
      </c>
      <c r="BG31" s="104">
        <v>5234</v>
      </c>
      <c r="BH31" s="20">
        <v>24348</v>
      </c>
      <c r="BI31" s="41">
        <v>36</v>
      </c>
      <c r="BJ31" s="37">
        <v>1532404204.48</v>
      </c>
      <c r="BK31" s="104">
        <v>3111583</v>
      </c>
      <c r="BL31" s="104">
        <v>1529292621.48</v>
      </c>
      <c r="BM31" s="104">
        <v>5062</v>
      </c>
      <c r="BN31" s="20">
        <v>25176</v>
      </c>
      <c r="BO31" s="41">
        <v>35</v>
      </c>
      <c r="BP31" s="51">
        <v>103.40068999507146</v>
      </c>
      <c r="BQ31" s="52">
        <v>105.54647214186895</v>
      </c>
      <c r="BS31" s="37">
        <v>1598741859</v>
      </c>
      <c r="BT31" s="104">
        <v>2167452</v>
      </c>
      <c r="BU31" s="104">
        <v>1596574407</v>
      </c>
      <c r="BV31" s="104">
        <v>5230</v>
      </c>
      <c r="BW31" s="20">
        <v>25439</v>
      </c>
      <c r="BX31" s="41">
        <v>34</v>
      </c>
      <c r="BY31" s="40">
        <v>104.8814677386106</v>
      </c>
      <c r="BZ31" s="37">
        <v>1612510646</v>
      </c>
      <c r="CA31" s="104">
        <v>2763852</v>
      </c>
      <c r="CB31" s="104">
        <v>1609746794</v>
      </c>
      <c r="CC31" s="104">
        <v>5230</v>
      </c>
      <c r="CD31" s="20">
        <v>25649</v>
      </c>
      <c r="CE31" s="105">
        <v>36</v>
      </c>
      <c r="CF31" s="37">
        <v>1613019227.02</v>
      </c>
      <c r="CG31" s="104">
        <v>2999138</v>
      </c>
      <c r="CH31" s="104">
        <v>1610020089.02</v>
      </c>
      <c r="CI31" s="104">
        <v>4995</v>
      </c>
      <c r="CJ31" s="20">
        <v>26861</v>
      </c>
      <c r="CK31" s="105">
        <v>35</v>
      </c>
      <c r="CL31" s="51">
        <v>104.72533042223868</v>
      </c>
      <c r="CM31" s="52">
        <v>106.69288210994598</v>
      </c>
      <c r="CO31" s="103">
        <v>1681457000</v>
      </c>
      <c r="CP31" s="104">
        <v>2734291</v>
      </c>
      <c r="CQ31" s="104">
        <v>1678722709</v>
      </c>
      <c r="CR31" s="104">
        <v>5230</v>
      </c>
      <c r="CS31" s="104">
        <v>26748</v>
      </c>
      <c r="CT31" s="62">
        <v>35</v>
      </c>
      <c r="CU31" s="40">
        <v>105.14564251739455</v>
      </c>
      <c r="CV31" s="103">
        <v>1706637841</v>
      </c>
      <c r="CW31" s="104">
        <v>3507291</v>
      </c>
      <c r="CX31" s="104">
        <v>1703130550</v>
      </c>
      <c r="CY31" s="104">
        <v>5230</v>
      </c>
      <c r="CZ31" s="104">
        <v>27137</v>
      </c>
      <c r="DA31" s="105">
        <v>40</v>
      </c>
      <c r="DB31" s="37">
        <v>1705673946</v>
      </c>
      <c r="DC31" s="104">
        <v>3344309</v>
      </c>
      <c r="DD31" s="104">
        <v>1702329637</v>
      </c>
      <c r="DE31" s="104">
        <v>4963</v>
      </c>
      <c r="DF31" s="20">
        <v>28584</v>
      </c>
      <c r="DG31" s="105">
        <v>39</v>
      </c>
      <c r="DH31" s="51">
        <v>105.33220326491505</v>
      </c>
      <c r="DI31" s="52">
        <v>106.41450429991437</v>
      </c>
      <c r="DK31" s="37">
        <v>1832555795</v>
      </c>
      <c r="DL31" s="104">
        <v>2581509</v>
      </c>
      <c r="DM31" s="104">
        <v>1829974286</v>
      </c>
      <c r="DN31" s="104">
        <v>5230</v>
      </c>
      <c r="DO31" s="20">
        <v>29158</v>
      </c>
      <c r="DP31" s="105">
        <v>39</v>
      </c>
      <c r="DQ31" s="40">
        <v>109.01001944070585</v>
      </c>
      <c r="DR31" s="37">
        <v>1832555795</v>
      </c>
      <c r="DS31" s="104">
        <v>2646509</v>
      </c>
      <c r="DT31" s="104">
        <v>1829909286</v>
      </c>
      <c r="DU31" s="104">
        <v>5230</v>
      </c>
      <c r="DV31" s="20">
        <v>29157</v>
      </c>
      <c r="DW31" s="105">
        <v>40</v>
      </c>
      <c r="DX31" s="37">
        <v>1832443484</v>
      </c>
      <c r="DY31" s="104">
        <v>2771783</v>
      </c>
      <c r="DZ31" s="104">
        <v>1829671701</v>
      </c>
      <c r="EA31" s="104">
        <v>4957.2700000000004</v>
      </c>
      <c r="EB31" s="20">
        <v>30757</v>
      </c>
      <c r="EC31" s="105">
        <v>40</v>
      </c>
      <c r="ED31" s="51">
        <v>105.48753301094077</v>
      </c>
      <c r="EE31" s="52">
        <v>107.60215505177722</v>
      </c>
      <c r="EG31" s="37">
        <v>1980641236</v>
      </c>
      <c r="EH31" s="104">
        <v>2604419</v>
      </c>
      <c r="EI31" s="104">
        <v>1978036817</v>
      </c>
      <c r="EJ31" s="104">
        <v>5195</v>
      </c>
      <c r="EK31" s="20">
        <v>31730</v>
      </c>
      <c r="EL31" s="105">
        <v>40</v>
      </c>
      <c r="EM31" s="40">
        <v>108.82090678373002</v>
      </c>
      <c r="EN31" s="37">
        <v>1993885132</v>
      </c>
      <c r="EO31" s="104">
        <v>3240969</v>
      </c>
      <c r="EP31" s="104">
        <v>1990644163</v>
      </c>
      <c r="EQ31" s="104">
        <v>5195</v>
      </c>
      <c r="ER31" s="20">
        <v>31932</v>
      </c>
      <c r="ES31" s="105">
        <v>40</v>
      </c>
      <c r="ET31" s="37">
        <v>1992878116.4300001</v>
      </c>
      <c r="EU31" s="104">
        <v>3057924</v>
      </c>
      <c r="EV31" s="104">
        <v>1989820192.4300001</v>
      </c>
      <c r="EW31" s="104">
        <v>4955.91</v>
      </c>
      <c r="EX31" s="20">
        <v>33459</v>
      </c>
      <c r="EY31" s="41">
        <v>42</v>
      </c>
      <c r="EZ31" s="51">
        <v>104.78203682826006</v>
      </c>
      <c r="FA31" s="52">
        <v>108.78499203433365</v>
      </c>
      <c r="FC31" s="37">
        <v>2059904346</v>
      </c>
      <c r="FD31" s="104">
        <v>2818309</v>
      </c>
      <c r="FE31" s="104">
        <v>2057086037</v>
      </c>
      <c r="FF31" s="104">
        <v>5040</v>
      </c>
      <c r="FG31" s="20">
        <v>34013</v>
      </c>
      <c r="FH31" s="105">
        <v>40</v>
      </c>
      <c r="FI31" s="40">
        <v>107.19508351717617</v>
      </c>
      <c r="FJ31" s="37">
        <v>2059904346</v>
      </c>
      <c r="FK31" s="104">
        <v>5603949</v>
      </c>
      <c r="FL31" s="104">
        <v>2054300397</v>
      </c>
      <c r="FM31" s="104">
        <v>5040</v>
      </c>
      <c r="FN31" s="20">
        <v>33967</v>
      </c>
      <c r="FO31" s="105">
        <v>42</v>
      </c>
      <c r="FP31" s="37">
        <v>2058157500</v>
      </c>
      <c r="FQ31" s="104">
        <v>5974328</v>
      </c>
      <c r="FR31" s="104">
        <v>2052183172</v>
      </c>
      <c r="FS31" s="104">
        <v>4849.21</v>
      </c>
      <c r="FT31" s="20">
        <v>35267</v>
      </c>
      <c r="FU31" s="105">
        <v>42</v>
      </c>
      <c r="FV31" s="51">
        <v>103.82724408985192</v>
      </c>
      <c r="FW31" s="52">
        <v>105.40362832122896</v>
      </c>
      <c r="FY31" s="103">
        <v>2059904346</v>
      </c>
      <c r="FZ31" s="104">
        <v>3413909</v>
      </c>
      <c r="GA31" s="104">
        <v>2056490437</v>
      </c>
      <c r="GB31" s="104">
        <v>5040</v>
      </c>
      <c r="GC31" s="104">
        <v>34003</v>
      </c>
      <c r="GD31" s="105">
        <f t="shared" si="1"/>
        <v>41</v>
      </c>
      <c r="GE31" s="40">
        <v>99.97941963366948</v>
      </c>
      <c r="GF31" s="37">
        <v>2107889124</v>
      </c>
      <c r="GG31" s="104">
        <v>3240889</v>
      </c>
      <c r="GH31" s="104">
        <v>2104648235</v>
      </c>
      <c r="GI31" s="104">
        <v>5040</v>
      </c>
      <c r="GJ31" s="20">
        <v>34799</v>
      </c>
      <c r="GK31" s="105">
        <f t="shared" si="2"/>
        <v>43</v>
      </c>
      <c r="GL31" s="37">
        <v>2091690232</v>
      </c>
      <c r="GM31" s="104">
        <v>3278819</v>
      </c>
      <c r="GN31" s="104">
        <v>2088411413</v>
      </c>
      <c r="GO31" s="104">
        <v>4822.93</v>
      </c>
      <c r="GP31" s="20">
        <v>36085</v>
      </c>
      <c r="GQ31" s="105">
        <f t="shared" si="3"/>
        <v>43</v>
      </c>
      <c r="GR31" s="51">
        <v>103.37744245675047</v>
      </c>
      <c r="GS31" s="52">
        <v>99.461252729180245</v>
      </c>
      <c r="GT31" s="103">
        <v>2181165793</v>
      </c>
      <c r="GU31" s="104">
        <v>3546909</v>
      </c>
      <c r="GV31" s="104">
        <v>2177618884</v>
      </c>
      <c r="GW31" s="104">
        <v>4996</v>
      </c>
      <c r="GX31" s="104">
        <v>36323</v>
      </c>
      <c r="GY31" s="105">
        <f t="shared" si="0"/>
        <v>41</v>
      </c>
      <c r="GZ31" s="40"/>
      <c r="HA31" s="37">
        <v>2181165793</v>
      </c>
      <c r="HB31" s="104">
        <v>4598719</v>
      </c>
      <c r="HC31" s="104">
        <v>2176567074</v>
      </c>
      <c r="HD31" s="104">
        <v>4996</v>
      </c>
      <c r="HE31" s="20">
        <v>36305</v>
      </c>
      <c r="HF31" s="105">
        <f t="shared" si="4"/>
        <v>44</v>
      </c>
      <c r="HG31" s="37">
        <v>2159013440</v>
      </c>
      <c r="HH31" s="104">
        <v>4716359</v>
      </c>
      <c r="HI31" s="104">
        <v>2154297081</v>
      </c>
      <c r="HJ31" s="104">
        <v>4755.24</v>
      </c>
      <c r="HK31" s="20">
        <v>37753</v>
      </c>
      <c r="HL31" s="105">
        <f t="shared" si="5"/>
        <v>44</v>
      </c>
      <c r="HM31" s="51"/>
      <c r="HN31" s="52"/>
    </row>
    <row r="32" spans="1:222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77210000</v>
      </c>
      <c r="F32" s="104">
        <v>85000</v>
      </c>
      <c r="G32" s="104">
        <v>77125000</v>
      </c>
      <c r="H32" s="104">
        <v>205</v>
      </c>
      <c r="I32" s="104">
        <v>31352</v>
      </c>
      <c r="J32" s="105">
        <v>15</v>
      </c>
      <c r="K32" s="52">
        <v>100</v>
      </c>
      <c r="L32" s="103">
        <v>77210000</v>
      </c>
      <c r="M32" s="104">
        <v>85000</v>
      </c>
      <c r="N32" s="104">
        <v>77125000</v>
      </c>
      <c r="O32" s="104">
        <v>205</v>
      </c>
      <c r="P32" s="104">
        <v>31352</v>
      </c>
      <c r="Q32" s="105">
        <v>18</v>
      </c>
      <c r="R32" s="103">
        <v>77146793</v>
      </c>
      <c r="S32" s="104">
        <v>28000</v>
      </c>
      <c r="T32" s="104">
        <v>77118793</v>
      </c>
      <c r="U32" s="104">
        <v>182</v>
      </c>
      <c r="V32" s="104">
        <v>35311</v>
      </c>
      <c r="W32" s="105">
        <v>16</v>
      </c>
      <c r="X32" s="51">
        <v>112.62758356723654</v>
      </c>
      <c r="Y32" s="52">
        <v>100.54671260571202</v>
      </c>
      <c r="AA32" s="103">
        <v>78754200</v>
      </c>
      <c r="AB32" s="104">
        <v>86700</v>
      </c>
      <c r="AC32" s="104">
        <v>78667500</v>
      </c>
      <c r="AD32" s="104">
        <v>205</v>
      </c>
      <c r="AE32" s="104">
        <v>31979</v>
      </c>
      <c r="AF32" s="105">
        <v>17</v>
      </c>
      <c r="AG32" s="52">
        <v>101.99987241643275</v>
      </c>
      <c r="AH32" s="103">
        <v>79213094</v>
      </c>
      <c r="AI32" s="104">
        <v>86700</v>
      </c>
      <c r="AJ32" s="104">
        <v>79126394</v>
      </c>
      <c r="AK32" s="104">
        <v>205</v>
      </c>
      <c r="AL32" s="104">
        <v>32165</v>
      </c>
      <c r="AM32" s="105">
        <v>18</v>
      </c>
      <c r="AN32" s="103">
        <v>79057356</v>
      </c>
      <c r="AO32" s="104">
        <v>35400</v>
      </c>
      <c r="AP32" s="104">
        <v>79021956</v>
      </c>
      <c r="AQ32" s="104">
        <v>183</v>
      </c>
      <c r="AR32" s="104">
        <v>35984</v>
      </c>
      <c r="AS32" s="105">
        <v>16</v>
      </c>
      <c r="AT32" s="51">
        <v>111.87315404943261</v>
      </c>
      <c r="AU32" s="52">
        <v>101.90592166746906</v>
      </c>
      <c r="AW32" s="103">
        <v>82733257</v>
      </c>
      <c r="AX32" s="104">
        <v>91081</v>
      </c>
      <c r="AY32" s="104">
        <v>82642176</v>
      </c>
      <c r="AZ32" s="104">
        <v>194</v>
      </c>
      <c r="BA32" s="104">
        <v>35499</v>
      </c>
      <c r="BB32" s="41">
        <v>16</v>
      </c>
      <c r="BC32" s="52">
        <v>111.00722349041558</v>
      </c>
      <c r="BD32" s="37">
        <v>83146468</v>
      </c>
      <c r="BE32" s="104">
        <v>91081</v>
      </c>
      <c r="BF32" s="104">
        <v>83055387</v>
      </c>
      <c r="BG32" s="104">
        <v>194</v>
      </c>
      <c r="BH32" s="20">
        <v>35677</v>
      </c>
      <c r="BI32" s="41">
        <v>16</v>
      </c>
      <c r="BJ32" s="37">
        <v>81623693</v>
      </c>
      <c r="BK32" s="104">
        <v>27600</v>
      </c>
      <c r="BL32" s="104">
        <v>81596093</v>
      </c>
      <c r="BM32" s="104">
        <v>187</v>
      </c>
      <c r="BN32" s="20">
        <v>36362</v>
      </c>
      <c r="BO32" s="41">
        <v>17</v>
      </c>
      <c r="BP32" s="51">
        <v>101.92000448468201</v>
      </c>
      <c r="BQ32" s="52">
        <v>101.0504668741663</v>
      </c>
      <c r="BS32" s="37">
        <v>86566250</v>
      </c>
      <c r="BT32" s="104">
        <v>93813</v>
      </c>
      <c r="BU32" s="104">
        <v>86472437</v>
      </c>
      <c r="BV32" s="104">
        <v>194</v>
      </c>
      <c r="BW32" s="20">
        <v>37145</v>
      </c>
      <c r="BX32" s="41">
        <v>17</v>
      </c>
      <c r="BY32" s="40">
        <v>104.63675033099524</v>
      </c>
      <c r="BZ32" s="37">
        <v>87286854</v>
      </c>
      <c r="CA32" s="104">
        <v>93813</v>
      </c>
      <c r="CB32" s="104">
        <v>87193041</v>
      </c>
      <c r="CC32" s="104">
        <v>194</v>
      </c>
      <c r="CD32" s="20">
        <v>37454</v>
      </c>
      <c r="CE32" s="105">
        <v>16</v>
      </c>
      <c r="CF32" s="37">
        <v>87008823</v>
      </c>
      <c r="CG32" s="104">
        <v>63850</v>
      </c>
      <c r="CH32" s="104">
        <v>86944973</v>
      </c>
      <c r="CI32" s="104">
        <v>183</v>
      </c>
      <c r="CJ32" s="20">
        <v>39592</v>
      </c>
      <c r="CK32" s="105">
        <v>16</v>
      </c>
      <c r="CL32" s="51">
        <v>105.70833555828483</v>
      </c>
      <c r="CM32" s="52">
        <v>108.88289973048788</v>
      </c>
      <c r="CO32" s="103">
        <v>91555152</v>
      </c>
      <c r="CP32" s="104">
        <v>93813</v>
      </c>
      <c r="CQ32" s="104">
        <v>91461339</v>
      </c>
      <c r="CR32" s="104">
        <v>194</v>
      </c>
      <c r="CS32" s="104">
        <v>39288</v>
      </c>
      <c r="CT32" s="62">
        <v>16</v>
      </c>
      <c r="CU32" s="40">
        <v>105.76928254139185</v>
      </c>
      <c r="CV32" s="103">
        <v>92927072</v>
      </c>
      <c r="CW32" s="104">
        <v>93813</v>
      </c>
      <c r="CX32" s="104">
        <v>92833259</v>
      </c>
      <c r="CY32" s="104">
        <v>194</v>
      </c>
      <c r="CZ32" s="104">
        <v>39877</v>
      </c>
      <c r="DA32" s="105">
        <v>18</v>
      </c>
      <c r="DB32" s="37">
        <v>93643754</v>
      </c>
      <c r="DC32" s="104">
        <v>92450</v>
      </c>
      <c r="DD32" s="104">
        <v>93551304</v>
      </c>
      <c r="DE32" s="104">
        <v>186</v>
      </c>
      <c r="DF32" s="20">
        <v>41914</v>
      </c>
      <c r="DG32" s="105">
        <v>20</v>
      </c>
      <c r="DH32" s="51">
        <v>105.10820773879681</v>
      </c>
      <c r="DI32" s="52">
        <v>105.86482117599516</v>
      </c>
      <c r="DK32" s="37">
        <v>99786673</v>
      </c>
      <c r="DL32" s="104">
        <v>93813</v>
      </c>
      <c r="DM32" s="104">
        <v>99692860</v>
      </c>
      <c r="DN32" s="104">
        <v>194</v>
      </c>
      <c r="DO32" s="20">
        <v>42823</v>
      </c>
      <c r="DP32" s="105">
        <v>15</v>
      </c>
      <c r="DQ32" s="40">
        <v>108.9976583180615</v>
      </c>
      <c r="DR32" s="37">
        <v>99786673</v>
      </c>
      <c r="DS32" s="104">
        <v>93813</v>
      </c>
      <c r="DT32" s="104">
        <v>99692860</v>
      </c>
      <c r="DU32" s="104">
        <v>194</v>
      </c>
      <c r="DV32" s="20">
        <v>42823</v>
      </c>
      <c r="DW32" s="105">
        <v>16</v>
      </c>
      <c r="DX32" s="37">
        <v>100752666</v>
      </c>
      <c r="DY32" s="104">
        <v>80990</v>
      </c>
      <c r="DZ32" s="104">
        <v>100671676</v>
      </c>
      <c r="EA32" s="104">
        <v>188.31</v>
      </c>
      <c r="EB32" s="20">
        <v>44551</v>
      </c>
      <c r="EC32" s="105">
        <v>21</v>
      </c>
      <c r="ED32" s="51">
        <v>104.03521472106112</v>
      </c>
      <c r="EE32" s="52">
        <v>106.29145392947463</v>
      </c>
      <c r="EG32" s="37">
        <v>107179686</v>
      </c>
      <c r="EH32" s="104">
        <v>93813</v>
      </c>
      <c r="EI32" s="104">
        <v>107085873</v>
      </c>
      <c r="EJ32" s="104">
        <v>195</v>
      </c>
      <c r="EK32" s="20">
        <v>45763</v>
      </c>
      <c r="EL32" s="105">
        <v>13</v>
      </c>
      <c r="EM32" s="40">
        <v>106.86546949069424</v>
      </c>
      <c r="EN32" s="37">
        <v>107179686</v>
      </c>
      <c r="EO32" s="104">
        <v>93813</v>
      </c>
      <c r="EP32" s="104">
        <v>107085873</v>
      </c>
      <c r="EQ32" s="104">
        <v>195</v>
      </c>
      <c r="ER32" s="20">
        <v>45763</v>
      </c>
      <c r="ES32" s="105">
        <v>14</v>
      </c>
      <c r="ET32" s="37">
        <v>106587345</v>
      </c>
      <c r="EU32" s="104">
        <v>40100</v>
      </c>
      <c r="EV32" s="104">
        <v>106547245</v>
      </c>
      <c r="EW32" s="104">
        <v>188.69</v>
      </c>
      <c r="EX32" s="20">
        <v>47056</v>
      </c>
      <c r="EY32" s="41">
        <v>20</v>
      </c>
      <c r="EZ32" s="51">
        <v>102.82542665472106</v>
      </c>
      <c r="FA32" s="52">
        <v>105.62276941033872</v>
      </c>
      <c r="FC32" s="37">
        <v>108297564</v>
      </c>
      <c r="FD32" s="104">
        <v>93813</v>
      </c>
      <c r="FE32" s="104">
        <v>108203751</v>
      </c>
      <c r="FF32" s="104">
        <v>193</v>
      </c>
      <c r="FG32" s="20">
        <v>46720</v>
      </c>
      <c r="FH32" s="105">
        <v>19</v>
      </c>
      <c r="FI32" s="40">
        <v>102.09120905535039</v>
      </c>
      <c r="FJ32" s="37">
        <v>108243759</v>
      </c>
      <c r="FK32" s="104">
        <v>40008</v>
      </c>
      <c r="FL32" s="104">
        <v>108203751</v>
      </c>
      <c r="FM32" s="104">
        <v>193</v>
      </c>
      <c r="FN32" s="20">
        <v>46720</v>
      </c>
      <c r="FO32" s="105">
        <v>18</v>
      </c>
      <c r="FP32" s="37">
        <v>107900982</v>
      </c>
      <c r="FQ32" s="104">
        <v>74908</v>
      </c>
      <c r="FR32" s="104">
        <v>107826074</v>
      </c>
      <c r="FS32" s="104">
        <v>187.84</v>
      </c>
      <c r="FT32" s="20">
        <v>47836</v>
      </c>
      <c r="FU32" s="105">
        <v>22</v>
      </c>
      <c r="FV32" s="51">
        <v>102.38869863013697</v>
      </c>
      <c r="FW32" s="52">
        <v>101.65759945596736</v>
      </c>
      <c r="FY32" s="103">
        <v>108931812</v>
      </c>
      <c r="FZ32" s="104">
        <v>93813</v>
      </c>
      <c r="GA32" s="104">
        <v>108837999</v>
      </c>
      <c r="GB32" s="104">
        <v>193</v>
      </c>
      <c r="GC32" s="104">
        <v>46994</v>
      </c>
      <c r="GD32" s="105">
        <f t="shared" si="1"/>
        <v>16</v>
      </c>
      <c r="GE32" s="40">
        <v>100.58647260273972</v>
      </c>
      <c r="GF32" s="37">
        <v>110671365</v>
      </c>
      <c r="GG32" s="104">
        <v>93813</v>
      </c>
      <c r="GH32" s="104">
        <v>110577552</v>
      </c>
      <c r="GI32" s="104">
        <v>193</v>
      </c>
      <c r="GJ32" s="20">
        <v>47745</v>
      </c>
      <c r="GK32" s="105">
        <f t="shared" si="2"/>
        <v>18</v>
      </c>
      <c r="GL32" s="37">
        <v>110315133</v>
      </c>
      <c r="GM32" s="104">
        <v>70972</v>
      </c>
      <c r="GN32" s="104">
        <v>110244161</v>
      </c>
      <c r="GO32" s="104">
        <v>187.27999999999997</v>
      </c>
      <c r="GP32" s="20">
        <v>49055</v>
      </c>
      <c r="GQ32" s="105">
        <f t="shared" si="3"/>
        <v>21</v>
      </c>
      <c r="GR32" s="51">
        <v>101.57466910669449</v>
      </c>
      <c r="GS32" s="52">
        <v>99.786771469186391</v>
      </c>
      <c r="GT32" s="103">
        <v>115462092</v>
      </c>
      <c r="GU32" s="104">
        <v>93813</v>
      </c>
      <c r="GV32" s="104">
        <v>115368279</v>
      </c>
      <c r="GW32" s="104">
        <v>193</v>
      </c>
      <c r="GX32" s="104">
        <v>49814</v>
      </c>
      <c r="GY32" s="105">
        <f t="shared" si="0"/>
        <v>18</v>
      </c>
      <c r="GZ32" s="40"/>
      <c r="HA32" s="37">
        <v>115462092</v>
      </c>
      <c r="HB32" s="104">
        <v>293813</v>
      </c>
      <c r="HC32" s="104">
        <v>115168279</v>
      </c>
      <c r="HD32" s="104">
        <v>193</v>
      </c>
      <c r="HE32" s="20">
        <v>49727</v>
      </c>
      <c r="HF32" s="105">
        <f t="shared" si="4"/>
        <v>21</v>
      </c>
      <c r="HG32" s="37">
        <v>113085263</v>
      </c>
      <c r="HH32" s="104">
        <v>292443</v>
      </c>
      <c r="HI32" s="104">
        <v>112792820</v>
      </c>
      <c r="HJ32" s="104">
        <v>183.84</v>
      </c>
      <c r="HK32" s="20">
        <v>51128</v>
      </c>
      <c r="HL32" s="105">
        <f t="shared" si="5"/>
        <v>25</v>
      </c>
      <c r="HM32" s="51"/>
      <c r="HN32" s="52"/>
    </row>
    <row r="33" spans="1:222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85989000</v>
      </c>
      <c r="F33" s="104">
        <v>2098000</v>
      </c>
      <c r="G33" s="104">
        <v>83891000</v>
      </c>
      <c r="H33" s="104">
        <v>193</v>
      </c>
      <c r="I33" s="104">
        <v>36222</v>
      </c>
      <c r="J33" s="105">
        <v>7</v>
      </c>
      <c r="K33" s="52">
        <v>100</v>
      </c>
      <c r="L33" s="103">
        <v>85989000</v>
      </c>
      <c r="M33" s="104">
        <v>2098000</v>
      </c>
      <c r="N33" s="104">
        <v>83891000</v>
      </c>
      <c r="O33" s="104">
        <v>193</v>
      </c>
      <c r="P33" s="104">
        <v>36222</v>
      </c>
      <c r="Q33" s="105">
        <v>7</v>
      </c>
      <c r="R33" s="103">
        <v>88067255</v>
      </c>
      <c r="S33" s="104">
        <v>2186560</v>
      </c>
      <c r="T33" s="104">
        <v>85880695</v>
      </c>
      <c r="U33" s="104">
        <v>190</v>
      </c>
      <c r="V33" s="104">
        <v>37667</v>
      </c>
      <c r="W33" s="105">
        <v>10</v>
      </c>
      <c r="X33" s="51">
        <v>103.98928827784219</v>
      </c>
      <c r="Y33" s="52">
        <v>97.170054689918487</v>
      </c>
      <c r="AA33" s="103">
        <v>100968960</v>
      </c>
      <c r="AB33" s="104">
        <v>2139960</v>
      </c>
      <c r="AC33" s="104">
        <v>98829000</v>
      </c>
      <c r="AD33" s="104">
        <v>224</v>
      </c>
      <c r="AE33" s="104">
        <v>36767</v>
      </c>
      <c r="AF33" s="105">
        <v>9</v>
      </c>
      <c r="AG33" s="52">
        <v>101.50461045773287</v>
      </c>
      <c r="AH33" s="103">
        <v>101536310</v>
      </c>
      <c r="AI33" s="104">
        <v>2139960</v>
      </c>
      <c r="AJ33" s="104">
        <v>99396350</v>
      </c>
      <c r="AK33" s="104">
        <v>224</v>
      </c>
      <c r="AL33" s="104">
        <v>36978</v>
      </c>
      <c r="AM33" s="105">
        <v>9</v>
      </c>
      <c r="AN33" s="103">
        <v>101854364</v>
      </c>
      <c r="AO33" s="104">
        <v>2679761</v>
      </c>
      <c r="AP33" s="104">
        <v>99174603</v>
      </c>
      <c r="AQ33" s="104">
        <v>217</v>
      </c>
      <c r="AR33" s="104">
        <v>38085</v>
      </c>
      <c r="AS33" s="105">
        <v>10</v>
      </c>
      <c r="AT33" s="51">
        <v>102.99367191302937</v>
      </c>
      <c r="AU33" s="52">
        <v>101.10972469270183</v>
      </c>
      <c r="AW33" s="103">
        <v>119855139</v>
      </c>
      <c r="AX33" s="104">
        <v>2248082</v>
      </c>
      <c r="AY33" s="104">
        <v>117607057</v>
      </c>
      <c r="AZ33" s="104">
        <v>254</v>
      </c>
      <c r="BA33" s="104">
        <v>38585</v>
      </c>
      <c r="BB33" s="41">
        <v>10</v>
      </c>
      <c r="BC33" s="52">
        <v>104.94465145374929</v>
      </c>
      <c r="BD33" s="37">
        <v>120435251</v>
      </c>
      <c r="BE33" s="104">
        <v>2248082</v>
      </c>
      <c r="BF33" s="104">
        <v>118187169</v>
      </c>
      <c r="BG33" s="104">
        <v>254</v>
      </c>
      <c r="BH33" s="20">
        <v>38775</v>
      </c>
      <c r="BI33" s="41">
        <v>9</v>
      </c>
      <c r="BJ33" s="37">
        <v>116700251</v>
      </c>
      <c r="BK33" s="104">
        <v>1999416</v>
      </c>
      <c r="BL33" s="104">
        <v>114700835</v>
      </c>
      <c r="BM33" s="104">
        <v>239</v>
      </c>
      <c r="BN33" s="20">
        <v>39993</v>
      </c>
      <c r="BO33" s="41">
        <v>10</v>
      </c>
      <c r="BP33" s="51">
        <v>103.1411992263056</v>
      </c>
      <c r="BQ33" s="52">
        <v>105.00984639621898</v>
      </c>
      <c r="BS33" s="37">
        <v>142279374</v>
      </c>
      <c r="BT33" s="104">
        <v>2315524</v>
      </c>
      <c r="BU33" s="104">
        <v>139963850</v>
      </c>
      <c r="BV33" s="104">
        <v>294</v>
      </c>
      <c r="BW33" s="20">
        <v>39672</v>
      </c>
      <c r="BX33" s="41">
        <v>10</v>
      </c>
      <c r="BY33" s="40">
        <v>102.81715692626668</v>
      </c>
      <c r="BZ33" s="37">
        <v>143430540</v>
      </c>
      <c r="CA33" s="104">
        <v>2315524</v>
      </c>
      <c r="CB33" s="104">
        <v>141115016</v>
      </c>
      <c r="CC33" s="104">
        <v>294</v>
      </c>
      <c r="CD33" s="20">
        <v>39999</v>
      </c>
      <c r="CE33" s="105">
        <v>10</v>
      </c>
      <c r="CF33" s="37">
        <v>127093924</v>
      </c>
      <c r="CG33" s="104">
        <v>1905197</v>
      </c>
      <c r="CH33" s="104">
        <v>125188727</v>
      </c>
      <c r="CI33" s="104">
        <v>247</v>
      </c>
      <c r="CJ33" s="20">
        <v>42236</v>
      </c>
      <c r="CK33" s="105">
        <v>9</v>
      </c>
      <c r="CL33" s="51">
        <v>105.5926398159954</v>
      </c>
      <c r="CM33" s="52">
        <v>105.60848148425974</v>
      </c>
      <c r="CO33" s="103">
        <v>154514290</v>
      </c>
      <c r="CP33" s="104">
        <v>2315524</v>
      </c>
      <c r="CQ33" s="104">
        <v>152198766</v>
      </c>
      <c r="CR33" s="104">
        <v>311.25</v>
      </c>
      <c r="CS33" s="104">
        <v>40749</v>
      </c>
      <c r="CT33" s="62">
        <v>12</v>
      </c>
      <c r="CU33" s="40">
        <v>102.71476104053237</v>
      </c>
      <c r="CV33" s="103">
        <v>156737794</v>
      </c>
      <c r="CW33" s="104">
        <v>2315524</v>
      </c>
      <c r="CX33" s="104">
        <v>154422270</v>
      </c>
      <c r="CY33" s="104">
        <v>311.25</v>
      </c>
      <c r="CZ33" s="104">
        <v>41345</v>
      </c>
      <c r="DA33" s="105">
        <v>13</v>
      </c>
      <c r="DB33" s="37">
        <v>164888727</v>
      </c>
      <c r="DC33" s="104">
        <v>3667467</v>
      </c>
      <c r="DD33" s="104">
        <v>161221260</v>
      </c>
      <c r="DE33" s="104">
        <v>262</v>
      </c>
      <c r="DF33" s="20">
        <v>51279</v>
      </c>
      <c r="DG33" s="105">
        <v>4</v>
      </c>
      <c r="DH33" s="51">
        <v>124.02708912806868</v>
      </c>
      <c r="DI33" s="52">
        <v>121.4106449474382</v>
      </c>
      <c r="DK33" s="37">
        <v>170354711</v>
      </c>
      <c r="DL33" s="104">
        <v>2315524</v>
      </c>
      <c r="DM33" s="104">
        <v>168039187</v>
      </c>
      <c r="DN33" s="104">
        <v>333</v>
      </c>
      <c r="DO33" s="20">
        <v>42052</v>
      </c>
      <c r="DP33" s="105">
        <v>18</v>
      </c>
      <c r="DQ33" s="40">
        <v>103.19762448158237</v>
      </c>
      <c r="DR33" s="37">
        <v>170354711</v>
      </c>
      <c r="DS33" s="104">
        <v>2315524</v>
      </c>
      <c r="DT33" s="104">
        <v>168039187</v>
      </c>
      <c r="DU33" s="104">
        <v>333</v>
      </c>
      <c r="DV33" s="20">
        <v>42052</v>
      </c>
      <c r="DW33" s="105">
        <v>19</v>
      </c>
      <c r="DX33" s="37">
        <v>172207648</v>
      </c>
      <c r="DY33" s="104">
        <v>3519596</v>
      </c>
      <c r="DZ33" s="104">
        <v>168688052</v>
      </c>
      <c r="EA33" s="104">
        <v>275.84000000000003</v>
      </c>
      <c r="EB33" s="20">
        <v>50962</v>
      </c>
      <c r="EC33" s="105">
        <v>10</v>
      </c>
      <c r="ED33" s="51">
        <v>121.18805288690193</v>
      </c>
      <c r="EE33" s="52">
        <v>99.38181321788646</v>
      </c>
      <c r="EG33" s="37">
        <v>171231350</v>
      </c>
      <c r="EH33" s="104">
        <v>2315524</v>
      </c>
      <c r="EI33" s="104">
        <v>168915826</v>
      </c>
      <c r="EJ33" s="104">
        <v>321</v>
      </c>
      <c r="EK33" s="20">
        <v>43851</v>
      </c>
      <c r="EL33" s="105">
        <v>17</v>
      </c>
      <c r="EM33" s="40">
        <v>104.27803671644631</v>
      </c>
      <c r="EN33" s="37">
        <v>171576450</v>
      </c>
      <c r="EO33" s="104">
        <v>2315524</v>
      </c>
      <c r="EP33" s="104">
        <v>169260926</v>
      </c>
      <c r="EQ33" s="104">
        <v>321</v>
      </c>
      <c r="ER33" s="20">
        <v>43941</v>
      </c>
      <c r="ES33" s="105">
        <v>18</v>
      </c>
      <c r="ET33" s="37">
        <v>174049732</v>
      </c>
      <c r="EU33" s="104">
        <v>2351777</v>
      </c>
      <c r="EV33" s="104">
        <v>171697955</v>
      </c>
      <c r="EW33" s="104">
        <v>282.48</v>
      </c>
      <c r="EX33" s="20">
        <v>50652</v>
      </c>
      <c r="EY33" s="41">
        <v>13</v>
      </c>
      <c r="EZ33" s="51">
        <v>115.27275209940602</v>
      </c>
      <c r="FA33" s="52">
        <v>99.391703622306821</v>
      </c>
      <c r="FC33" s="37">
        <v>179955356</v>
      </c>
      <c r="FD33" s="104">
        <v>2315524</v>
      </c>
      <c r="FE33" s="104">
        <v>177639832</v>
      </c>
      <c r="FF33" s="104">
        <v>296</v>
      </c>
      <c r="FG33" s="20">
        <v>50011</v>
      </c>
      <c r="FH33" s="105">
        <v>13</v>
      </c>
      <c r="FI33" s="40">
        <v>114.04757018083967</v>
      </c>
      <c r="FJ33" s="37">
        <v>180546956</v>
      </c>
      <c r="FK33" s="104">
        <v>7615524</v>
      </c>
      <c r="FL33" s="104">
        <v>172931432</v>
      </c>
      <c r="FM33" s="104">
        <v>296</v>
      </c>
      <c r="FN33" s="20">
        <v>48686</v>
      </c>
      <c r="FO33" s="105">
        <v>14</v>
      </c>
      <c r="FP33" s="37">
        <v>176572755</v>
      </c>
      <c r="FQ33" s="104">
        <v>9098829</v>
      </c>
      <c r="FR33" s="104">
        <v>167473926</v>
      </c>
      <c r="FS33" s="104">
        <v>259.97000000000003</v>
      </c>
      <c r="FT33" s="20">
        <v>53684</v>
      </c>
      <c r="FU33" s="105">
        <v>12</v>
      </c>
      <c r="FV33" s="51">
        <v>110.26578482520641</v>
      </c>
      <c r="FW33" s="52">
        <v>105.98594329937615</v>
      </c>
      <c r="FY33" s="103">
        <v>176575695</v>
      </c>
      <c r="FZ33" s="104">
        <v>2315524</v>
      </c>
      <c r="GA33" s="104">
        <v>174260171</v>
      </c>
      <c r="GB33" s="104">
        <v>289</v>
      </c>
      <c r="GC33" s="104">
        <v>50248</v>
      </c>
      <c r="GD33" s="105">
        <f t="shared" si="1"/>
        <v>11</v>
      </c>
      <c r="GE33" s="40">
        <v>102.42346683729579</v>
      </c>
      <c r="GF33" s="37">
        <v>181031374</v>
      </c>
      <c r="GG33" s="104">
        <v>2315524</v>
      </c>
      <c r="GH33" s="104">
        <v>178715850</v>
      </c>
      <c r="GI33" s="104">
        <v>289</v>
      </c>
      <c r="GJ33" s="20">
        <v>51533</v>
      </c>
      <c r="GK33" s="105">
        <f t="shared" si="2"/>
        <v>10</v>
      </c>
      <c r="GL33" s="37">
        <v>173611581</v>
      </c>
      <c r="GM33" s="104">
        <v>2343164</v>
      </c>
      <c r="GN33" s="104">
        <v>171268417</v>
      </c>
      <c r="GO33" s="104">
        <v>253.97</v>
      </c>
      <c r="GP33" s="20">
        <v>56197</v>
      </c>
      <c r="GQ33" s="105">
        <f t="shared" si="3"/>
        <v>9</v>
      </c>
      <c r="GR33" s="51">
        <v>109.35925125989921</v>
      </c>
      <c r="GS33" s="52">
        <v>104.69227330303256</v>
      </c>
      <c r="GT33" s="103">
        <v>187614697</v>
      </c>
      <c r="GU33" s="104">
        <v>2315524</v>
      </c>
      <c r="GV33" s="104">
        <v>185299173</v>
      </c>
      <c r="GW33" s="104">
        <v>289</v>
      </c>
      <c r="GX33" s="104">
        <v>53431</v>
      </c>
      <c r="GY33" s="105">
        <f t="shared" si="0"/>
        <v>12</v>
      </c>
      <c r="GZ33" s="40"/>
      <c r="HA33" s="37">
        <v>188379477</v>
      </c>
      <c r="HB33" s="104">
        <v>3725524</v>
      </c>
      <c r="HC33" s="104">
        <v>184653953</v>
      </c>
      <c r="HD33" s="104">
        <v>289</v>
      </c>
      <c r="HE33" s="20">
        <v>53245</v>
      </c>
      <c r="HF33" s="105">
        <f t="shared" si="4"/>
        <v>13</v>
      </c>
      <c r="HG33" s="37">
        <v>186472243</v>
      </c>
      <c r="HH33" s="104">
        <v>2216595</v>
      </c>
      <c r="HI33" s="104">
        <v>184255648</v>
      </c>
      <c r="HJ33" s="104">
        <v>257.98</v>
      </c>
      <c r="HK33" s="20">
        <v>59519</v>
      </c>
      <c r="HL33" s="105">
        <f t="shared" si="5"/>
        <v>9</v>
      </c>
      <c r="HM33" s="51"/>
      <c r="HN33" s="52"/>
    </row>
    <row r="34" spans="1:222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95299000</v>
      </c>
      <c r="F34" s="104">
        <v>1815000</v>
      </c>
      <c r="G34" s="104">
        <v>93484000</v>
      </c>
      <c r="H34" s="104">
        <v>235</v>
      </c>
      <c r="I34" s="104">
        <v>33150</v>
      </c>
      <c r="J34" s="105">
        <v>13</v>
      </c>
      <c r="K34" s="52">
        <v>98.050814871779707</v>
      </c>
      <c r="L34" s="103">
        <v>96309000</v>
      </c>
      <c r="M34" s="104">
        <v>1815000</v>
      </c>
      <c r="N34" s="104">
        <v>94494000</v>
      </c>
      <c r="O34" s="104">
        <v>238</v>
      </c>
      <c r="P34" s="104">
        <v>33086</v>
      </c>
      <c r="Q34" s="105">
        <v>15</v>
      </c>
      <c r="R34" s="103">
        <v>84258373</v>
      </c>
      <c r="S34" s="104">
        <v>1661035</v>
      </c>
      <c r="T34" s="104">
        <v>82597338</v>
      </c>
      <c r="U34" s="104">
        <v>215</v>
      </c>
      <c r="V34" s="104">
        <v>32014</v>
      </c>
      <c r="W34" s="105">
        <v>20</v>
      </c>
      <c r="X34" s="51">
        <v>96.759958895000906</v>
      </c>
      <c r="Y34" s="52">
        <v>95.044978178903307</v>
      </c>
      <c r="AA34" s="103">
        <v>103811760</v>
      </c>
      <c r="AB34" s="104">
        <v>1851300</v>
      </c>
      <c r="AC34" s="104">
        <v>101960460</v>
      </c>
      <c r="AD34" s="104">
        <v>251</v>
      </c>
      <c r="AE34" s="104">
        <v>33851</v>
      </c>
      <c r="AF34" s="105">
        <v>15</v>
      </c>
      <c r="AG34" s="52">
        <v>102.11463046757166</v>
      </c>
      <c r="AH34" s="103">
        <v>104375064</v>
      </c>
      <c r="AI34" s="104">
        <v>1851300</v>
      </c>
      <c r="AJ34" s="104">
        <v>102523764</v>
      </c>
      <c r="AK34" s="104">
        <v>251</v>
      </c>
      <c r="AL34" s="104">
        <v>34038</v>
      </c>
      <c r="AM34" s="105">
        <v>16</v>
      </c>
      <c r="AN34" s="103">
        <v>91542244</v>
      </c>
      <c r="AO34" s="104">
        <v>2313542</v>
      </c>
      <c r="AP34" s="104">
        <v>89228702</v>
      </c>
      <c r="AQ34" s="104">
        <v>222</v>
      </c>
      <c r="AR34" s="104">
        <v>33494</v>
      </c>
      <c r="AS34" s="105">
        <v>19</v>
      </c>
      <c r="AT34" s="51">
        <v>98.401786238909452</v>
      </c>
      <c r="AU34" s="52">
        <v>104.62297744736676</v>
      </c>
      <c r="AW34" s="103">
        <v>108838418</v>
      </c>
      <c r="AX34" s="104">
        <v>1944837</v>
      </c>
      <c r="AY34" s="104">
        <v>106893581</v>
      </c>
      <c r="AZ34" s="104">
        <v>251</v>
      </c>
      <c r="BA34" s="104">
        <v>35489</v>
      </c>
      <c r="BB34" s="41">
        <v>17</v>
      </c>
      <c r="BC34" s="52">
        <v>104.83885261882958</v>
      </c>
      <c r="BD34" s="37">
        <v>109345645</v>
      </c>
      <c r="BE34" s="104">
        <v>1944837</v>
      </c>
      <c r="BF34" s="104">
        <v>107400808</v>
      </c>
      <c r="BG34" s="104">
        <v>251</v>
      </c>
      <c r="BH34" s="20">
        <v>35658</v>
      </c>
      <c r="BI34" s="41">
        <v>17</v>
      </c>
      <c r="BJ34" s="37">
        <v>99001333</v>
      </c>
      <c r="BK34" s="104">
        <v>1948013</v>
      </c>
      <c r="BL34" s="104">
        <v>97053320</v>
      </c>
      <c r="BM34" s="104">
        <v>235</v>
      </c>
      <c r="BN34" s="20">
        <v>34416</v>
      </c>
      <c r="BO34" s="41">
        <v>20</v>
      </c>
      <c r="BP34" s="51">
        <v>96.516910651186265</v>
      </c>
      <c r="BQ34" s="52">
        <v>102.75273183256704</v>
      </c>
      <c r="BS34" s="37">
        <v>114633586</v>
      </c>
      <c r="BT34" s="104">
        <v>2003182</v>
      </c>
      <c r="BU34" s="104">
        <v>112630404</v>
      </c>
      <c r="BV34" s="104">
        <v>251</v>
      </c>
      <c r="BW34" s="20">
        <v>37394</v>
      </c>
      <c r="BX34" s="41">
        <v>16</v>
      </c>
      <c r="BY34" s="40">
        <v>105.36786046380568</v>
      </c>
      <c r="BZ34" s="37">
        <v>115519383</v>
      </c>
      <c r="CA34" s="104">
        <v>2003182</v>
      </c>
      <c r="CB34" s="104">
        <v>113516201</v>
      </c>
      <c r="CC34" s="104">
        <v>258</v>
      </c>
      <c r="CD34" s="20">
        <v>36665</v>
      </c>
      <c r="CE34" s="105">
        <v>18</v>
      </c>
      <c r="CF34" s="37">
        <v>103880085</v>
      </c>
      <c r="CG34" s="104">
        <v>4018046</v>
      </c>
      <c r="CH34" s="104">
        <v>99862039</v>
      </c>
      <c r="CI34" s="104">
        <v>225</v>
      </c>
      <c r="CJ34" s="20">
        <v>36986</v>
      </c>
      <c r="CK34" s="105">
        <v>18</v>
      </c>
      <c r="CL34" s="51">
        <v>100.87549434065184</v>
      </c>
      <c r="CM34" s="52">
        <v>107.4674569967457</v>
      </c>
      <c r="CO34" s="103">
        <v>125279930</v>
      </c>
      <c r="CP34" s="104">
        <v>2003182</v>
      </c>
      <c r="CQ34" s="104">
        <v>123276748</v>
      </c>
      <c r="CR34" s="104">
        <v>259</v>
      </c>
      <c r="CS34" s="104">
        <v>39664</v>
      </c>
      <c r="CT34" s="62">
        <v>15</v>
      </c>
      <c r="CU34" s="40">
        <v>106.07049259239449</v>
      </c>
      <c r="CV34" s="103">
        <v>127026535</v>
      </c>
      <c r="CW34" s="104">
        <v>2003182</v>
      </c>
      <c r="CX34" s="104">
        <v>125023353</v>
      </c>
      <c r="CY34" s="104">
        <v>261.5</v>
      </c>
      <c r="CZ34" s="104">
        <v>39842</v>
      </c>
      <c r="DA34" s="105">
        <v>19</v>
      </c>
      <c r="DB34" s="37">
        <v>108772625</v>
      </c>
      <c r="DC34" s="104">
        <v>2371920</v>
      </c>
      <c r="DD34" s="104">
        <v>106400705</v>
      </c>
      <c r="DE34" s="104">
        <v>225</v>
      </c>
      <c r="DF34" s="20">
        <v>39408</v>
      </c>
      <c r="DG34" s="105">
        <v>21</v>
      </c>
      <c r="DH34" s="51">
        <v>98.910697254153916</v>
      </c>
      <c r="DI34" s="52">
        <v>106.54842372789703</v>
      </c>
      <c r="DK34" s="37">
        <v>136234761</v>
      </c>
      <c r="DL34" s="104">
        <v>2003182</v>
      </c>
      <c r="DM34" s="104">
        <v>134231579</v>
      </c>
      <c r="DN34" s="104">
        <v>262</v>
      </c>
      <c r="DO34" s="20">
        <v>42695</v>
      </c>
      <c r="DP34" s="105">
        <v>16</v>
      </c>
      <c r="DQ34" s="40">
        <v>107.64169019766034</v>
      </c>
      <c r="DR34" s="37">
        <v>136234761</v>
      </c>
      <c r="DS34" s="104">
        <v>2003182</v>
      </c>
      <c r="DT34" s="104">
        <v>134231579</v>
      </c>
      <c r="DU34" s="104">
        <v>262</v>
      </c>
      <c r="DV34" s="20">
        <v>42695</v>
      </c>
      <c r="DW34" s="105">
        <v>17</v>
      </c>
      <c r="DX34" s="37">
        <v>121413719</v>
      </c>
      <c r="DY34" s="104">
        <v>2843349</v>
      </c>
      <c r="DZ34" s="104">
        <v>118570370</v>
      </c>
      <c r="EA34" s="104">
        <v>232.5</v>
      </c>
      <c r="EB34" s="20">
        <v>42498</v>
      </c>
      <c r="EC34" s="105">
        <v>22</v>
      </c>
      <c r="ED34" s="51">
        <v>99.538587656634263</v>
      </c>
      <c r="EE34" s="52">
        <v>107.84104750304506</v>
      </c>
      <c r="EG34" s="37">
        <v>137633677</v>
      </c>
      <c r="EH34" s="104">
        <v>2003182</v>
      </c>
      <c r="EI34" s="104">
        <v>135630495</v>
      </c>
      <c r="EJ34" s="104">
        <v>257</v>
      </c>
      <c r="EK34" s="20">
        <v>43979</v>
      </c>
      <c r="EL34" s="105">
        <v>16</v>
      </c>
      <c r="EM34" s="40">
        <v>103.00737791310456</v>
      </c>
      <c r="EN34" s="37">
        <v>137633677</v>
      </c>
      <c r="EO34" s="104">
        <v>2003182</v>
      </c>
      <c r="EP34" s="104">
        <v>135630495</v>
      </c>
      <c r="EQ34" s="104">
        <v>257</v>
      </c>
      <c r="ER34" s="20">
        <v>43979</v>
      </c>
      <c r="ES34" s="105">
        <v>17</v>
      </c>
      <c r="ET34" s="37">
        <v>130984427</v>
      </c>
      <c r="EU34" s="104">
        <v>2346411</v>
      </c>
      <c r="EV34" s="104">
        <v>128638016</v>
      </c>
      <c r="EW34" s="104">
        <v>235.77</v>
      </c>
      <c r="EX34" s="20">
        <v>45467</v>
      </c>
      <c r="EY34" s="41">
        <v>22</v>
      </c>
      <c r="EZ34" s="51">
        <v>103.38343300211466</v>
      </c>
      <c r="FA34" s="52">
        <v>106.98621111581721</v>
      </c>
      <c r="FC34" s="37">
        <v>144760277</v>
      </c>
      <c r="FD34" s="104">
        <v>2003182</v>
      </c>
      <c r="FE34" s="104">
        <v>142757095</v>
      </c>
      <c r="FF34" s="104">
        <v>251</v>
      </c>
      <c r="FG34" s="20">
        <v>47396</v>
      </c>
      <c r="FH34" s="105">
        <v>16</v>
      </c>
      <c r="FI34" s="40">
        <v>107.76961731735601</v>
      </c>
      <c r="FJ34" s="37">
        <v>144760277</v>
      </c>
      <c r="FK34" s="104">
        <v>2003182</v>
      </c>
      <c r="FL34" s="104">
        <v>142757095</v>
      </c>
      <c r="FM34" s="104">
        <v>251</v>
      </c>
      <c r="FN34" s="20">
        <v>47396</v>
      </c>
      <c r="FO34" s="105">
        <v>15</v>
      </c>
      <c r="FP34" s="37">
        <v>138875984</v>
      </c>
      <c r="FQ34" s="104">
        <v>1552087</v>
      </c>
      <c r="FR34" s="104">
        <v>137323897</v>
      </c>
      <c r="FS34" s="104">
        <v>233.55</v>
      </c>
      <c r="FT34" s="20">
        <v>48999</v>
      </c>
      <c r="FU34" s="105">
        <v>19</v>
      </c>
      <c r="FV34" s="51">
        <v>103.38214195290743</v>
      </c>
      <c r="FW34" s="52">
        <v>107.76827149361074</v>
      </c>
      <c r="FY34" s="103">
        <v>142560287</v>
      </c>
      <c r="FZ34" s="104">
        <v>2003182</v>
      </c>
      <c r="GA34" s="104">
        <v>140557105</v>
      </c>
      <c r="GB34" s="104">
        <v>252</v>
      </c>
      <c r="GC34" s="104">
        <v>46481</v>
      </c>
      <c r="GD34" s="105">
        <f t="shared" si="1"/>
        <v>20</v>
      </c>
      <c r="GE34" s="40">
        <v>99.770022786733065</v>
      </c>
      <c r="GF34" s="37">
        <v>145624409</v>
      </c>
      <c r="GG34" s="104">
        <v>2003182</v>
      </c>
      <c r="GH34" s="104">
        <v>143621227</v>
      </c>
      <c r="GI34" s="104">
        <v>252</v>
      </c>
      <c r="GJ34" s="20">
        <v>47494</v>
      </c>
      <c r="GK34" s="105">
        <f t="shared" si="2"/>
        <v>20</v>
      </c>
      <c r="GL34" s="37">
        <v>145640885</v>
      </c>
      <c r="GM34" s="104">
        <v>2174073</v>
      </c>
      <c r="GN34" s="104">
        <v>143466812</v>
      </c>
      <c r="GO34" s="104">
        <v>233.85999999999999</v>
      </c>
      <c r="GP34" s="20">
        <v>51123</v>
      </c>
      <c r="GQ34" s="105">
        <f t="shared" si="3"/>
        <v>17</v>
      </c>
      <c r="GR34" s="51">
        <v>106.741810645632</v>
      </c>
      <c r="GS34" s="52">
        <v>103.01230637359946</v>
      </c>
      <c r="GT34" s="103">
        <v>151075457</v>
      </c>
      <c r="GU34" s="104">
        <v>2003182</v>
      </c>
      <c r="GV34" s="104">
        <v>149072275</v>
      </c>
      <c r="GW34" s="104">
        <v>252</v>
      </c>
      <c r="GX34" s="104">
        <v>49296</v>
      </c>
      <c r="GY34" s="105">
        <f t="shared" si="0"/>
        <v>20</v>
      </c>
      <c r="GZ34" s="40"/>
      <c r="HA34" s="37">
        <v>149864335</v>
      </c>
      <c r="HB34" s="104">
        <v>2003182</v>
      </c>
      <c r="HC34" s="104">
        <v>147861153</v>
      </c>
      <c r="HD34" s="104">
        <v>252</v>
      </c>
      <c r="HE34" s="20">
        <v>48896</v>
      </c>
      <c r="HF34" s="105">
        <f t="shared" si="4"/>
        <v>22</v>
      </c>
      <c r="HG34" s="37">
        <v>155738450</v>
      </c>
      <c r="HH34" s="104">
        <v>1987234</v>
      </c>
      <c r="HI34" s="104">
        <v>153751216</v>
      </c>
      <c r="HJ34" s="104">
        <v>241.14999999999998</v>
      </c>
      <c r="HK34" s="20">
        <v>53131</v>
      </c>
      <c r="HL34" s="105">
        <f t="shared" si="5"/>
        <v>22</v>
      </c>
      <c r="HM34" s="51"/>
      <c r="HN34" s="52"/>
    </row>
    <row r="35" spans="1:222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75626000</v>
      </c>
      <c r="F35" s="104">
        <v>3947000</v>
      </c>
      <c r="G35" s="104">
        <v>71679000</v>
      </c>
      <c r="H35" s="104">
        <v>260</v>
      </c>
      <c r="I35" s="104">
        <v>22974</v>
      </c>
      <c r="J35" s="105">
        <v>34</v>
      </c>
      <c r="K35" s="52">
        <v>94.761590496617714</v>
      </c>
      <c r="L35" s="103">
        <v>77493820</v>
      </c>
      <c r="M35" s="104">
        <v>4140220</v>
      </c>
      <c r="N35" s="104">
        <v>73353600</v>
      </c>
      <c r="O35" s="104">
        <v>260</v>
      </c>
      <c r="P35" s="104">
        <v>23511</v>
      </c>
      <c r="Q35" s="105">
        <v>34</v>
      </c>
      <c r="R35" s="103">
        <v>78060428</v>
      </c>
      <c r="S35" s="104">
        <v>4061981</v>
      </c>
      <c r="T35" s="104">
        <v>73998447</v>
      </c>
      <c r="U35" s="104">
        <v>237</v>
      </c>
      <c r="V35" s="104">
        <v>26019</v>
      </c>
      <c r="W35" s="105">
        <v>33</v>
      </c>
      <c r="X35" s="51">
        <v>110.66734719918337</v>
      </c>
      <c r="Y35" s="52">
        <v>101.47815912636506</v>
      </c>
      <c r="AA35" s="103">
        <v>78695395</v>
      </c>
      <c r="AB35" s="104">
        <v>4040795</v>
      </c>
      <c r="AC35" s="104">
        <v>74654600</v>
      </c>
      <c r="AD35" s="104">
        <v>259</v>
      </c>
      <c r="AE35" s="104">
        <v>24020</v>
      </c>
      <c r="AF35" s="105">
        <v>34</v>
      </c>
      <c r="AG35" s="52">
        <v>104.55297292591625</v>
      </c>
      <c r="AH35" s="103">
        <v>79231280</v>
      </c>
      <c r="AI35" s="104">
        <v>4141195</v>
      </c>
      <c r="AJ35" s="104">
        <v>75090085</v>
      </c>
      <c r="AK35" s="104">
        <v>259</v>
      </c>
      <c r="AL35" s="104">
        <v>24160</v>
      </c>
      <c r="AM35" s="105">
        <v>34</v>
      </c>
      <c r="AN35" s="103">
        <v>78717973</v>
      </c>
      <c r="AO35" s="104">
        <v>3965224</v>
      </c>
      <c r="AP35" s="104">
        <v>74752749</v>
      </c>
      <c r="AQ35" s="104">
        <v>236</v>
      </c>
      <c r="AR35" s="104">
        <v>26396</v>
      </c>
      <c r="AS35" s="105">
        <v>34</v>
      </c>
      <c r="AT35" s="51">
        <v>109.25496688741723</v>
      </c>
      <c r="AU35" s="52">
        <v>101.44894115838426</v>
      </c>
      <c r="AW35" s="103">
        <v>86926718</v>
      </c>
      <c r="AX35" s="104">
        <v>2857407</v>
      </c>
      <c r="AY35" s="104">
        <v>84069311</v>
      </c>
      <c r="AZ35" s="104">
        <v>287</v>
      </c>
      <c r="BA35" s="104">
        <v>24410</v>
      </c>
      <c r="BB35" s="41">
        <v>35</v>
      </c>
      <c r="BC35" s="52">
        <v>101.62364696086594</v>
      </c>
      <c r="BD35" s="37">
        <v>87505482</v>
      </c>
      <c r="BE35" s="104">
        <v>3015824</v>
      </c>
      <c r="BF35" s="104">
        <v>84489658</v>
      </c>
      <c r="BG35" s="104">
        <v>287</v>
      </c>
      <c r="BH35" s="20">
        <v>24532</v>
      </c>
      <c r="BI35" s="41">
        <v>34</v>
      </c>
      <c r="BJ35" s="37">
        <v>88595156</v>
      </c>
      <c r="BK35" s="104">
        <v>5512875</v>
      </c>
      <c r="BL35" s="104">
        <v>83082281</v>
      </c>
      <c r="BM35" s="104">
        <v>255</v>
      </c>
      <c r="BN35" s="20">
        <v>27151</v>
      </c>
      <c r="BO35" s="41">
        <v>34</v>
      </c>
      <c r="BP35" s="51">
        <v>110.67585194847547</v>
      </c>
      <c r="BQ35" s="52">
        <v>102.86028186088801</v>
      </c>
      <c r="BS35" s="37">
        <v>90399857</v>
      </c>
      <c r="BT35" s="104">
        <v>3207452</v>
      </c>
      <c r="BU35" s="104">
        <v>87192405</v>
      </c>
      <c r="BV35" s="104">
        <v>287</v>
      </c>
      <c r="BW35" s="20">
        <v>25317</v>
      </c>
      <c r="BX35" s="41">
        <v>35</v>
      </c>
      <c r="BY35" s="40">
        <v>103.7156902908644</v>
      </c>
      <c r="BZ35" s="37">
        <v>92021015</v>
      </c>
      <c r="CA35" s="104">
        <v>3283452</v>
      </c>
      <c r="CB35" s="104">
        <v>88737563</v>
      </c>
      <c r="CC35" s="104">
        <v>287</v>
      </c>
      <c r="CD35" s="20">
        <v>25766</v>
      </c>
      <c r="CE35" s="105">
        <v>35</v>
      </c>
      <c r="CF35" s="37">
        <v>92952869</v>
      </c>
      <c r="CG35" s="104">
        <v>3191180</v>
      </c>
      <c r="CH35" s="104">
        <v>89761689</v>
      </c>
      <c r="CI35" s="104">
        <v>261</v>
      </c>
      <c r="CJ35" s="20">
        <v>28660</v>
      </c>
      <c r="CK35" s="105">
        <v>34</v>
      </c>
      <c r="CL35" s="51">
        <v>111.23185593417682</v>
      </c>
      <c r="CM35" s="52">
        <v>105.55780634230783</v>
      </c>
      <c r="CO35" s="103">
        <v>95048798</v>
      </c>
      <c r="CP35" s="104">
        <v>3392252</v>
      </c>
      <c r="CQ35" s="104">
        <v>91656546</v>
      </c>
      <c r="CR35" s="104">
        <v>287</v>
      </c>
      <c r="CS35" s="104">
        <v>26613</v>
      </c>
      <c r="CT35" s="62">
        <v>37</v>
      </c>
      <c r="CU35" s="40">
        <v>105.11908993956629</v>
      </c>
      <c r="CV35" s="103">
        <v>98558946</v>
      </c>
      <c r="CW35" s="104">
        <v>3532252</v>
      </c>
      <c r="CX35" s="104">
        <v>95026694</v>
      </c>
      <c r="CY35" s="104">
        <v>287</v>
      </c>
      <c r="CZ35" s="104">
        <v>27592</v>
      </c>
      <c r="DA35" s="105">
        <v>38</v>
      </c>
      <c r="DB35" s="37">
        <v>98691673</v>
      </c>
      <c r="DC35" s="104">
        <v>3354680</v>
      </c>
      <c r="DD35" s="104">
        <v>95336993</v>
      </c>
      <c r="DE35" s="104">
        <v>264</v>
      </c>
      <c r="DF35" s="20">
        <v>30094</v>
      </c>
      <c r="DG35" s="105">
        <v>37</v>
      </c>
      <c r="DH35" s="51">
        <v>109.06784575239199</v>
      </c>
      <c r="DI35" s="52">
        <v>105.00348918353106</v>
      </c>
      <c r="DK35" s="37">
        <v>103378562</v>
      </c>
      <c r="DL35" s="104">
        <v>3472927</v>
      </c>
      <c r="DM35" s="104">
        <v>99905635</v>
      </c>
      <c r="DN35" s="104">
        <v>287</v>
      </c>
      <c r="DO35" s="20">
        <v>29009</v>
      </c>
      <c r="DP35" s="105">
        <v>40</v>
      </c>
      <c r="DQ35" s="40">
        <v>109.00311877653779</v>
      </c>
      <c r="DR35" s="37">
        <v>107253731</v>
      </c>
      <c r="DS35" s="104">
        <v>4212927</v>
      </c>
      <c r="DT35" s="104">
        <v>103040804</v>
      </c>
      <c r="DU35" s="104">
        <v>287</v>
      </c>
      <c r="DV35" s="20">
        <v>29919</v>
      </c>
      <c r="DW35" s="105">
        <v>39</v>
      </c>
      <c r="DX35" s="37">
        <v>107877448</v>
      </c>
      <c r="DY35" s="104">
        <v>4637640</v>
      </c>
      <c r="DZ35" s="104">
        <v>103239808</v>
      </c>
      <c r="EA35" s="104">
        <v>246.11</v>
      </c>
      <c r="EB35" s="20">
        <v>34957</v>
      </c>
      <c r="EC35" s="105">
        <v>38</v>
      </c>
      <c r="ED35" s="51">
        <v>116.83879808817139</v>
      </c>
      <c r="EE35" s="52">
        <v>116.15936731574401</v>
      </c>
      <c r="EG35" s="37">
        <v>107467192</v>
      </c>
      <c r="EH35" s="104">
        <v>4094252</v>
      </c>
      <c r="EI35" s="104">
        <v>103372940</v>
      </c>
      <c r="EJ35" s="104">
        <v>278</v>
      </c>
      <c r="EK35" s="20">
        <v>30987</v>
      </c>
      <c r="EL35" s="105">
        <v>41</v>
      </c>
      <c r="EM35" s="40">
        <v>106.81857354614085</v>
      </c>
      <c r="EN35" s="37">
        <v>111539858</v>
      </c>
      <c r="EO35" s="104">
        <v>5726252</v>
      </c>
      <c r="EP35" s="104">
        <v>105813606</v>
      </c>
      <c r="EQ35" s="104">
        <v>278</v>
      </c>
      <c r="ER35" s="20">
        <v>31719</v>
      </c>
      <c r="ES35" s="105">
        <v>41</v>
      </c>
      <c r="ET35" s="37">
        <v>111785466</v>
      </c>
      <c r="EU35" s="104">
        <v>5065824</v>
      </c>
      <c r="EV35" s="104">
        <v>106719642</v>
      </c>
      <c r="EW35" s="104">
        <v>249.62</v>
      </c>
      <c r="EX35" s="20">
        <v>35627</v>
      </c>
      <c r="EY35" s="41">
        <v>39</v>
      </c>
      <c r="EZ35" s="51">
        <v>112.32069106844477</v>
      </c>
      <c r="FA35" s="52">
        <v>101.91664044397402</v>
      </c>
      <c r="FC35" s="37">
        <v>112277020</v>
      </c>
      <c r="FD35" s="104">
        <v>4136652</v>
      </c>
      <c r="FE35" s="104">
        <v>108140368</v>
      </c>
      <c r="FF35" s="104">
        <v>265.58</v>
      </c>
      <c r="FG35" s="20">
        <v>33932</v>
      </c>
      <c r="FH35" s="105">
        <v>41</v>
      </c>
      <c r="FI35" s="40">
        <v>109.50398554232422</v>
      </c>
      <c r="FJ35" s="37">
        <v>117611544</v>
      </c>
      <c r="FK35" s="104">
        <v>5655652</v>
      </c>
      <c r="FL35" s="104">
        <v>111955892</v>
      </c>
      <c r="FM35" s="104">
        <v>265.58</v>
      </c>
      <c r="FN35" s="20">
        <v>35129</v>
      </c>
      <c r="FO35" s="105">
        <v>41</v>
      </c>
      <c r="FP35" s="37">
        <v>116343745</v>
      </c>
      <c r="FQ35" s="104">
        <v>5214938</v>
      </c>
      <c r="FR35" s="104">
        <v>111128807</v>
      </c>
      <c r="FS35" s="104">
        <v>248.34</v>
      </c>
      <c r="FT35" s="20">
        <v>37291</v>
      </c>
      <c r="FU35" s="105">
        <v>39</v>
      </c>
      <c r="FV35" s="51">
        <v>106.15445927865865</v>
      </c>
      <c r="FW35" s="52">
        <v>104.67061498301851</v>
      </c>
      <c r="FY35" s="103">
        <v>112004220</v>
      </c>
      <c r="FZ35" s="104">
        <v>4096652</v>
      </c>
      <c r="GA35" s="104">
        <v>107907568</v>
      </c>
      <c r="GB35" s="104">
        <v>265</v>
      </c>
      <c r="GC35" s="104">
        <v>33933</v>
      </c>
      <c r="GD35" s="105">
        <f t="shared" si="1"/>
        <v>42</v>
      </c>
      <c r="GE35" s="40">
        <v>100.00294707061181</v>
      </c>
      <c r="GF35" s="37">
        <v>120227063</v>
      </c>
      <c r="GG35" s="104">
        <v>7747652</v>
      </c>
      <c r="GH35" s="104">
        <v>112479411</v>
      </c>
      <c r="GI35" s="104">
        <v>265</v>
      </c>
      <c r="GJ35" s="20">
        <v>35371</v>
      </c>
      <c r="GK35" s="105">
        <f t="shared" si="2"/>
        <v>41</v>
      </c>
      <c r="GL35" s="37">
        <v>118047079</v>
      </c>
      <c r="GM35" s="104">
        <v>6074777</v>
      </c>
      <c r="GN35" s="104">
        <v>111972302</v>
      </c>
      <c r="GO35" s="104">
        <v>245.02</v>
      </c>
      <c r="GP35" s="20">
        <v>38083</v>
      </c>
      <c r="GQ35" s="105">
        <f t="shared" si="3"/>
        <v>41</v>
      </c>
      <c r="GR35" s="51">
        <v>106.86659594598468</v>
      </c>
      <c r="GS35" s="52">
        <v>99.954412592850815</v>
      </c>
      <c r="GT35" s="103">
        <v>118887874</v>
      </c>
      <c r="GU35" s="104">
        <v>4505852</v>
      </c>
      <c r="GV35" s="104">
        <v>114382022</v>
      </c>
      <c r="GW35" s="104">
        <v>265</v>
      </c>
      <c r="GX35" s="104">
        <v>35969</v>
      </c>
      <c r="GY35" s="105">
        <f t="shared" si="0"/>
        <v>42</v>
      </c>
      <c r="GZ35" s="40"/>
      <c r="HA35" s="37">
        <v>123125874</v>
      </c>
      <c r="HB35" s="104">
        <v>5565852</v>
      </c>
      <c r="HC35" s="104">
        <v>117560022</v>
      </c>
      <c r="HD35" s="104">
        <v>264.85000000000002</v>
      </c>
      <c r="HE35" s="20">
        <v>36989</v>
      </c>
      <c r="HF35" s="105">
        <f t="shared" si="4"/>
        <v>43</v>
      </c>
      <c r="HG35" s="37">
        <v>123124000</v>
      </c>
      <c r="HH35" s="104">
        <v>5606129</v>
      </c>
      <c r="HI35" s="104">
        <v>117517871</v>
      </c>
      <c r="HJ35" s="104">
        <v>241.19</v>
      </c>
      <c r="HK35" s="20">
        <v>40603</v>
      </c>
      <c r="HL35" s="105">
        <f t="shared" si="5"/>
        <v>41</v>
      </c>
      <c r="HM35" s="51"/>
      <c r="HN35" s="52"/>
    </row>
    <row r="36" spans="1:222" s="13" customFormat="1" ht="18" customHeight="1" x14ac:dyDescent="0.3">
      <c r="A36" s="93">
        <v>358</v>
      </c>
      <c r="B36" s="96" t="s">
        <v>50</v>
      </c>
      <c r="C36" s="47" t="s">
        <v>51</v>
      </c>
      <c r="D36" s="57"/>
      <c r="E36" s="103">
        <v>77862000</v>
      </c>
      <c r="F36" s="104">
        <v>25820000</v>
      </c>
      <c r="G36" s="104">
        <v>52042000</v>
      </c>
      <c r="H36" s="104">
        <v>125</v>
      </c>
      <c r="I36" s="104">
        <v>34695</v>
      </c>
      <c r="J36" s="105">
        <v>9</v>
      </c>
      <c r="K36" s="52">
        <v>103.7995512341062</v>
      </c>
      <c r="L36" s="103">
        <v>80997000</v>
      </c>
      <c r="M36" s="104">
        <v>28955000</v>
      </c>
      <c r="N36" s="104">
        <v>52042000</v>
      </c>
      <c r="O36" s="104">
        <v>125</v>
      </c>
      <c r="P36" s="104">
        <v>34695</v>
      </c>
      <c r="Q36" s="105">
        <v>10</v>
      </c>
      <c r="R36" s="103">
        <v>75895433</v>
      </c>
      <c r="S36" s="104">
        <v>23579098</v>
      </c>
      <c r="T36" s="104">
        <v>52316335</v>
      </c>
      <c r="U36" s="104">
        <v>120</v>
      </c>
      <c r="V36" s="104">
        <v>36331</v>
      </c>
      <c r="W36" s="105">
        <v>13</v>
      </c>
      <c r="X36" s="51">
        <v>104.71537685545466</v>
      </c>
      <c r="Y36" s="52">
        <v>104.13907759337289</v>
      </c>
      <c r="Z36" s="9"/>
      <c r="AA36" s="103">
        <v>78166040</v>
      </c>
      <c r="AB36" s="104">
        <v>24017200</v>
      </c>
      <c r="AC36" s="104">
        <v>54148840</v>
      </c>
      <c r="AD36" s="104">
        <v>127</v>
      </c>
      <c r="AE36" s="104">
        <v>35531</v>
      </c>
      <c r="AF36" s="105">
        <v>10</v>
      </c>
      <c r="AG36" s="52">
        <v>102.40956910217611</v>
      </c>
      <c r="AH36" s="103">
        <v>78481908</v>
      </c>
      <c r="AI36" s="104">
        <v>24017200</v>
      </c>
      <c r="AJ36" s="104">
        <v>54464708</v>
      </c>
      <c r="AK36" s="104">
        <v>127</v>
      </c>
      <c r="AL36" s="104">
        <v>35738</v>
      </c>
      <c r="AM36" s="105">
        <v>10</v>
      </c>
      <c r="AN36" s="103">
        <v>79943097</v>
      </c>
      <c r="AO36" s="104">
        <v>24795995</v>
      </c>
      <c r="AP36" s="104">
        <v>55147102</v>
      </c>
      <c r="AQ36" s="104">
        <v>123</v>
      </c>
      <c r="AR36" s="104">
        <v>37363</v>
      </c>
      <c r="AS36" s="105">
        <v>11</v>
      </c>
      <c r="AT36" s="51">
        <v>104.54698080474564</v>
      </c>
      <c r="AU36" s="52">
        <v>102.84054939308029</v>
      </c>
      <c r="AV36" s="9"/>
      <c r="AW36" s="103">
        <v>88042238</v>
      </c>
      <c r="AX36" s="104">
        <v>31157528</v>
      </c>
      <c r="AY36" s="104">
        <v>56884710</v>
      </c>
      <c r="AZ36" s="104">
        <v>127</v>
      </c>
      <c r="BA36" s="104">
        <v>37326</v>
      </c>
      <c r="BB36" s="41">
        <v>11</v>
      </c>
      <c r="BC36" s="52">
        <v>105.0519264867299</v>
      </c>
      <c r="BD36" s="37">
        <v>88042238</v>
      </c>
      <c r="BE36" s="104">
        <v>31157528</v>
      </c>
      <c r="BF36" s="104">
        <v>56884710</v>
      </c>
      <c r="BG36" s="104">
        <v>127</v>
      </c>
      <c r="BH36" s="20">
        <v>37326</v>
      </c>
      <c r="BI36" s="41">
        <v>13</v>
      </c>
      <c r="BJ36" s="37">
        <v>87980013</v>
      </c>
      <c r="BK36" s="104">
        <v>30350923</v>
      </c>
      <c r="BL36" s="104">
        <v>57629090</v>
      </c>
      <c r="BM36" s="104">
        <v>122</v>
      </c>
      <c r="BN36" s="20">
        <v>39364</v>
      </c>
      <c r="BO36" s="41">
        <v>11</v>
      </c>
      <c r="BP36" s="51">
        <v>105.46000107163907</v>
      </c>
      <c r="BQ36" s="52">
        <v>105.35556566656854</v>
      </c>
      <c r="BR36" s="9"/>
      <c r="BS36" s="37">
        <v>89915851</v>
      </c>
      <c r="BT36" s="104">
        <v>31324600</v>
      </c>
      <c r="BU36" s="104">
        <v>58591251</v>
      </c>
      <c r="BV36" s="104">
        <v>127</v>
      </c>
      <c r="BW36" s="20">
        <v>38446</v>
      </c>
      <c r="BX36" s="41">
        <v>12</v>
      </c>
      <c r="BY36" s="40">
        <v>103.00058940148958</v>
      </c>
      <c r="BZ36" s="37">
        <v>89915851</v>
      </c>
      <c r="CA36" s="104">
        <v>31324600</v>
      </c>
      <c r="CB36" s="104">
        <v>58591251</v>
      </c>
      <c r="CC36" s="104">
        <v>127</v>
      </c>
      <c r="CD36" s="20">
        <v>38446</v>
      </c>
      <c r="CE36" s="105">
        <v>13</v>
      </c>
      <c r="CF36" s="37">
        <v>90708440</v>
      </c>
      <c r="CG36" s="104">
        <v>30867429</v>
      </c>
      <c r="CH36" s="104">
        <v>59841011</v>
      </c>
      <c r="CI36" s="104">
        <v>123</v>
      </c>
      <c r="CJ36" s="20">
        <v>40543</v>
      </c>
      <c r="CK36" s="105">
        <v>15</v>
      </c>
      <c r="CL36" s="51">
        <v>105.45440357904594</v>
      </c>
      <c r="CM36" s="52">
        <v>102.99512244690581</v>
      </c>
      <c r="CN36" s="9"/>
      <c r="CO36" s="103">
        <v>93927814</v>
      </c>
      <c r="CP36" s="104">
        <v>32407000</v>
      </c>
      <c r="CQ36" s="104">
        <v>61520814</v>
      </c>
      <c r="CR36" s="104">
        <v>127</v>
      </c>
      <c r="CS36" s="104">
        <v>40368</v>
      </c>
      <c r="CT36" s="62">
        <v>13</v>
      </c>
      <c r="CU36" s="40">
        <v>104.99921968475263</v>
      </c>
      <c r="CV36" s="103">
        <v>93927814</v>
      </c>
      <c r="CW36" s="104">
        <v>32407000</v>
      </c>
      <c r="CX36" s="104">
        <v>61520814</v>
      </c>
      <c r="CY36" s="104">
        <v>127</v>
      </c>
      <c r="CZ36" s="104">
        <v>40368</v>
      </c>
      <c r="DA36" s="105">
        <v>17</v>
      </c>
      <c r="DB36" s="37">
        <v>95208437</v>
      </c>
      <c r="DC36" s="104">
        <v>31698959</v>
      </c>
      <c r="DD36" s="104">
        <v>63509478</v>
      </c>
      <c r="DE36" s="104">
        <v>124</v>
      </c>
      <c r="DF36" s="20">
        <v>42681</v>
      </c>
      <c r="DG36" s="105">
        <v>19</v>
      </c>
      <c r="DH36" s="51">
        <v>105.72978596908442</v>
      </c>
      <c r="DI36" s="52">
        <v>105.27341341291962</v>
      </c>
      <c r="DJ36" s="9"/>
      <c r="DK36" s="37">
        <v>100983887</v>
      </c>
      <c r="DL36" s="104">
        <v>33926200</v>
      </c>
      <c r="DM36" s="104">
        <v>67057687</v>
      </c>
      <c r="DN36" s="104">
        <v>127</v>
      </c>
      <c r="DO36" s="20">
        <v>44001</v>
      </c>
      <c r="DP36" s="105">
        <v>14</v>
      </c>
      <c r="DQ36" s="40">
        <v>108.99970273483947</v>
      </c>
      <c r="DR36" s="37">
        <v>100983887</v>
      </c>
      <c r="DS36" s="104">
        <v>33926200</v>
      </c>
      <c r="DT36" s="104">
        <v>67057687</v>
      </c>
      <c r="DU36" s="104">
        <v>127</v>
      </c>
      <c r="DV36" s="20">
        <v>44001</v>
      </c>
      <c r="DW36" s="105">
        <v>15</v>
      </c>
      <c r="DX36" s="37">
        <v>102224777</v>
      </c>
      <c r="DY36" s="104">
        <v>33517550</v>
      </c>
      <c r="DZ36" s="104">
        <v>68707227</v>
      </c>
      <c r="EA36" s="104">
        <v>125.97</v>
      </c>
      <c r="EB36" s="20">
        <v>45452</v>
      </c>
      <c r="EC36" s="105">
        <v>20</v>
      </c>
      <c r="ED36" s="51">
        <v>103.29765232608349</v>
      </c>
      <c r="EE36" s="52">
        <v>106.49235022609591</v>
      </c>
      <c r="EF36" s="9"/>
      <c r="EG36" s="37">
        <v>110013762</v>
      </c>
      <c r="EH36" s="104">
        <v>36759400</v>
      </c>
      <c r="EI36" s="104">
        <v>73254362</v>
      </c>
      <c r="EJ36" s="104">
        <v>129</v>
      </c>
      <c r="EK36" s="20">
        <v>47322</v>
      </c>
      <c r="EL36" s="105">
        <v>11</v>
      </c>
      <c r="EM36" s="40">
        <v>107.54755573736961</v>
      </c>
      <c r="EN36" s="37">
        <v>110956262</v>
      </c>
      <c r="EO36" s="104">
        <v>37701900</v>
      </c>
      <c r="EP36" s="104">
        <v>73254362</v>
      </c>
      <c r="EQ36" s="104">
        <v>129</v>
      </c>
      <c r="ER36" s="20">
        <v>47322</v>
      </c>
      <c r="ES36" s="105">
        <v>12</v>
      </c>
      <c r="ET36" s="37">
        <v>108872720</v>
      </c>
      <c r="EU36" s="104">
        <v>35546982</v>
      </c>
      <c r="EV36" s="104">
        <v>73325738</v>
      </c>
      <c r="EW36" s="104">
        <v>125.96</v>
      </c>
      <c r="EX36" s="20">
        <v>48511</v>
      </c>
      <c r="EY36" s="41">
        <v>18</v>
      </c>
      <c r="EZ36" s="51">
        <v>102.51257343307552</v>
      </c>
      <c r="FA36" s="52">
        <v>106.73017688990582</v>
      </c>
      <c r="FB36" s="14"/>
      <c r="FC36" s="37">
        <v>116000562</v>
      </c>
      <c r="FD36" s="104">
        <v>40424200</v>
      </c>
      <c r="FE36" s="104">
        <v>75576362</v>
      </c>
      <c r="FF36" s="104">
        <v>129</v>
      </c>
      <c r="FG36" s="20">
        <v>48822</v>
      </c>
      <c r="FH36" s="105">
        <v>15</v>
      </c>
      <c r="FI36" s="40">
        <v>103.16977304425004</v>
      </c>
      <c r="FJ36" s="37">
        <v>116000562</v>
      </c>
      <c r="FK36" s="104">
        <v>40424200</v>
      </c>
      <c r="FL36" s="104">
        <v>75576362</v>
      </c>
      <c r="FM36" s="104">
        <v>129</v>
      </c>
      <c r="FN36" s="20">
        <v>48822</v>
      </c>
      <c r="FO36" s="105">
        <v>13</v>
      </c>
      <c r="FP36" s="37">
        <v>116527000</v>
      </c>
      <c r="FQ36" s="104">
        <v>39540700</v>
      </c>
      <c r="FR36" s="104">
        <v>76986300</v>
      </c>
      <c r="FS36" s="104">
        <v>127.89</v>
      </c>
      <c r="FT36" s="20">
        <v>50164</v>
      </c>
      <c r="FU36" s="105">
        <v>17</v>
      </c>
      <c r="FV36" s="51">
        <v>102.74876080455533</v>
      </c>
      <c r="FW36" s="52">
        <v>103.40747459339119</v>
      </c>
      <c r="FX36" s="14"/>
      <c r="FY36" s="103">
        <v>116000562</v>
      </c>
      <c r="FZ36" s="104">
        <v>40424200</v>
      </c>
      <c r="GA36" s="104">
        <v>75576362</v>
      </c>
      <c r="GB36" s="104">
        <v>129</v>
      </c>
      <c r="GC36" s="104">
        <v>48822</v>
      </c>
      <c r="GD36" s="105">
        <f t="shared" si="1"/>
        <v>13</v>
      </c>
      <c r="GE36" s="40">
        <v>100</v>
      </c>
      <c r="GF36" s="37">
        <v>117728741</v>
      </c>
      <c r="GG36" s="104">
        <v>40424200</v>
      </c>
      <c r="GH36" s="104">
        <v>77304541</v>
      </c>
      <c r="GI36" s="104">
        <v>129</v>
      </c>
      <c r="GJ36" s="20">
        <v>49938</v>
      </c>
      <c r="GK36" s="105">
        <f t="shared" si="2"/>
        <v>13</v>
      </c>
      <c r="GL36" s="37">
        <v>115305140</v>
      </c>
      <c r="GM36" s="104">
        <v>38847444</v>
      </c>
      <c r="GN36" s="104">
        <v>76457696</v>
      </c>
      <c r="GO36" s="104">
        <v>124.78</v>
      </c>
      <c r="GP36" s="20">
        <v>51062</v>
      </c>
      <c r="GQ36" s="105">
        <f t="shared" si="3"/>
        <v>18</v>
      </c>
      <c r="GR36" s="51">
        <v>103.67866945229609</v>
      </c>
      <c r="GS36" s="52">
        <v>100.90503149669085</v>
      </c>
      <c r="GT36" s="103">
        <v>138080516</v>
      </c>
      <c r="GU36" s="104">
        <v>59481100</v>
      </c>
      <c r="GV36" s="104">
        <v>78599416</v>
      </c>
      <c r="GW36" s="104">
        <v>129</v>
      </c>
      <c r="GX36" s="104">
        <v>50775</v>
      </c>
      <c r="GY36" s="105">
        <f t="shared" si="0"/>
        <v>17</v>
      </c>
      <c r="GZ36" s="40"/>
      <c r="HA36" s="37">
        <v>138080516</v>
      </c>
      <c r="HB36" s="104">
        <v>59481100</v>
      </c>
      <c r="HC36" s="104">
        <v>78599416</v>
      </c>
      <c r="HD36" s="104">
        <v>129</v>
      </c>
      <c r="HE36" s="20">
        <v>50775</v>
      </c>
      <c r="HF36" s="105">
        <f t="shared" si="4"/>
        <v>18</v>
      </c>
      <c r="HG36" s="37">
        <v>131667293</v>
      </c>
      <c r="HH36" s="104">
        <v>53089361</v>
      </c>
      <c r="HI36" s="104">
        <v>78577932</v>
      </c>
      <c r="HJ36" s="104">
        <v>119.77</v>
      </c>
      <c r="HK36" s="20">
        <v>54673</v>
      </c>
      <c r="HL36" s="105">
        <f t="shared" si="5"/>
        <v>17</v>
      </c>
      <c r="HM36" s="51"/>
      <c r="HN36" s="52"/>
    </row>
    <row r="37" spans="1:222" ht="18" customHeight="1" x14ac:dyDescent="0.3">
      <c r="A37" s="93">
        <v>359</v>
      </c>
      <c r="B37" s="96" t="s">
        <v>196</v>
      </c>
      <c r="C37" s="47" t="s">
        <v>210</v>
      </c>
      <c r="D37" s="57"/>
      <c r="E37" s="103">
        <v>0</v>
      </c>
      <c r="F37" s="104">
        <v>0</v>
      </c>
      <c r="G37" s="104">
        <v>0</v>
      </c>
      <c r="H37" s="104">
        <v>0</v>
      </c>
      <c r="I37" s="104">
        <v>0</v>
      </c>
      <c r="J37" s="105">
        <v>39</v>
      </c>
      <c r="K37" s="52">
        <v>100</v>
      </c>
      <c r="L37" s="103">
        <v>0</v>
      </c>
      <c r="M37" s="104">
        <v>0</v>
      </c>
      <c r="N37" s="104">
        <v>0</v>
      </c>
      <c r="O37" s="104">
        <v>0</v>
      </c>
      <c r="P37" s="104">
        <v>0</v>
      </c>
      <c r="Q37" s="105">
        <v>39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39</v>
      </c>
      <c r="X37" s="51">
        <v>0</v>
      </c>
      <c r="Y37" s="52">
        <v>105.139077593373</v>
      </c>
      <c r="AA37" s="103">
        <v>0</v>
      </c>
      <c r="AB37" s="104">
        <v>0</v>
      </c>
      <c r="AC37" s="104">
        <v>0</v>
      </c>
      <c r="AD37" s="104">
        <v>0</v>
      </c>
      <c r="AE37" s="104">
        <v>0</v>
      </c>
      <c r="AF37" s="105">
        <v>39</v>
      </c>
      <c r="AG37" s="52">
        <v>0</v>
      </c>
      <c r="AH37" s="103">
        <v>0</v>
      </c>
      <c r="AI37" s="104">
        <v>0</v>
      </c>
      <c r="AJ37" s="104">
        <v>0</v>
      </c>
      <c r="AK37" s="104">
        <v>0</v>
      </c>
      <c r="AL37" s="104">
        <v>0</v>
      </c>
      <c r="AM37" s="105">
        <v>39</v>
      </c>
      <c r="AN37" s="103">
        <v>0</v>
      </c>
      <c r="AO37" s="104">
        <v>0</v>
      </c>
      <c r="AP37" s="104">
        <v>0</v>
      </c>
      <c r="AQ37" s="104">
        <v>0</v>
      </c>
      <c r="AR37" s="104">
        <v>0</v>
      </c>
      <c r="AS37" s="105">
        <v>39</v>
      </c>
      <c r="AT37" s="51">
        <v>0</v>
      </c>
      <c r="AU37" s="52">
        <v>0</v>
      </c>
      <c r="AW37" s="103">
        <v>0</v>
      </c>
      <c r="AX37" s="104">
        <v>0</v>
      </c>
      <c r="AY37" s="104">
        <v>0</v>
      </c>
      <c r="AZ37" s="104">
        <v>0</v>
      </c>
      <c r="BA37" s="104">
        <v>0</v>
      </c>
      <c r="BB37" s="41">
        <v>39</v>
      </c>
      <c r="BC37" s="52">
        <v>0</v>
      </c>
      <c r="BD37" s="37">
        <v>0</v>
      </c>
      <c r="BE37" s="104">
        <v>0</v>
      </c>
      <c r="BF37" s="104">
        <v>0</v>
      </c>
      <c r="BG37" s="104">
        <v>0</v>
      </c>
      <c r="BH37" s="20">
        <v>0</v>
      </c>
      <c r="BI37" s="41">
        <v>39</v>
      </c>
      <c r="BJ37" s="37">
        <v>0</v>
      </c>
      <c r="BK37" s="104">
        <v>0</v>
      </c>
      <c r="BL37" s="104">
        <v>0</v>
      </c>
      <c r="BM37" s="104">
        <v>0</v>
      </c>
      <c r="BN37" s="20">
        <v>0</v>
      </c>
      <c r="BO37" s="41">
        <v>39</v>
      </c>
      <c r="BP37" s="51">
        <v>0</v>
      </c>
      <c r="BQ37" s="52">
        <v>0</v>
      </c>
      <c r="BS37" s="37">
        <v>0</v>
      </c>
      <c r="BT37" s="104">
        <v>0</v>
      </c>
      <c r="BU37" s="104">
        <v>0</v>
      </c>
      <c r="BV37" s="104">
        <v>0</v>
      </c>
      <c r="BW37" s="20">
        <v>0</v>
      </c>
      <c r="BX37" s="41">
        <v>39</v>
      </c>
      <c r="BY37" s="40">
        <v>0</v>
      </c>
      <c r="BZ37" s="37">
        <v>0</v>
      </c>
      <c r="CA37" s="104">
        <v>0</v>
      </c>
      <c r="CB37" s="104">
        <v>0</v>
      </c>
      <c r="CC37" s="104">
        <v>0</v>
      </c>
      <c r="CD37" s="20">
        <v>0</v>
      </c>
      <c r="CE37" s="105">
        <v>39</v>
      </c>
      <c r="CF37" s="37">
        <v>0</v>
      </c>
      <c r="CG37" s="104">
        <v>0</v>
      </c>
      <c r="CH37" s="104">
        <v>0</v>
      </c>
      <c r="CI37" s="104">
        <v>0</v>
      </c>
      <c r="CJ37" s="20">
        <v>0</v>
      </c>
      <c r="CK37" s="105">
        <v>39</v>
      </c>
      <c r="CL37" s="51">
        <v>0</v>
      </c>
      <c r="CM37" s="52">
        <v>0</v>
      </c>
      <c r="CO37" s="103">
        <v>0</v>
      </c>
      <c r="CP37" s="104">
        <v>0</v>
      </c>
      <c r="CQ37" s="104">
        <v>0</v>
      </c>
      <c r="CR37" s="104">
        <v>0</v>
      </c>
      <c r="CS37" s="104">
        <v>0</v>
      </c>
      <c r="CT37" s="62">
        <v>39</v>
      </c>
      <c r="CU37" s="40">
        <v>0</v>
      </c>
      <c r="CV37" s="103">
        <v>0</v>
      </c>
      <c r="CW37" s="104">
        <v>0</v>
      </c>
      <c r="CX37" s="104">
        <v>0</v>
      </c>
      <c r="CY37" s="104">
        <v>0</v>
      </c>
      <c r="CZ37" s="104">
        <v>0</v>
      </c>
      <c r="DA37" s="105">
        <v>42</v>
      </c>
      <c r="DB37" s="37">
        <v>0</v>
      </c>
      <c r="DC37" s="104">
        <v>0</v>
      </c>
      <c r="DD37" s="104">
        <v>0</v>
      </c>
      <c r="DE37" s="104">
        <v>0</v>
      </c>
      <c r="DF37" s="20">
        <v>0</v>
      </c>
      <c r="DG37" s="105">
        <v>42</v>
      </c>
      <c r="DH37" s="51">
        <v>0</v>
      </c>
      <c r="DI37" s="52">
        <v>0</v>
      </c>
      <c r="DK37" s="37">
        <v>0</v>
      </c>
      <c r="DL37" s="104">
        <v>0</v>
      </c>
      <c r="DM37" s="104">
        <v>0</v>
      </c>
      <c r="DN37" s="104">
        <v>0</v>
      </c>
      <c r="DO37" s="20">
        <v>0</v>
      </c>
      <c r="DP37" s="105">
        <v>42</v>
      </c>
      <c r="DQ37" s="40">
        <v>0</v>
      </c>
      <c r="DR37" s="37">
        <v>8721500</v>
      </c>
      <c r="DS37" s="104">
        <v>4502868</v>
      </c>
      <c r="DT37" s="104">
        <v>4218632</v>
      </c>
      <c r="DU37" s="104">
        <v>7.33</v>
      </c>
      <c r="DV37" s="20">
        <v>47961</v>
      </c>
      <c r="DW37" s="105">
        <v>7</v>
      </c>
      <c r="DX37" s="37">
        <v>8108028</v>
      </c>
      <c r="DY37" s="104">
        <v>4146141</v>
      </c>
      <c r="DZ37" s="104">
        <v>3961887</v>
      </c>
      <c r="EA37" s="104">
        <v>6.57</v>
      </c>
      <c r="EB37" s="20">
        <v>50252</v>
      </c>
      <c r="EC37" s="105">
        <v>11</v>
      </c>
      <c r="ED37" s="51">
        <v>104.77679781489127</v>
      </c>
      <c r="EE37" s="52">
        <v>0</v>
      </c>
      <c r="EG37" s="37">
        <v>12355409</v>
      </c>
      <c r="EH37" s="104">
        <v>4966000</v>
      </c>
      <c r="EI37" s="104">
        <v>7389409</v>
      </c>
      <c r="EJ37" s="104">
        <v>12</v>
      </c>
      <c r="EK37" s="20">
        <v>51315</v>
      </c>
      <c r="EL37" s="105">
        <v>5</v>
      </c>
      <c r="EM37" s="40">
        <v>0</v>
      </c>
      <c r="EN37" s="37">
        <v>12355409</v>
      </c>
      <c r="EO37" s="104">
        <v>4966000</v>
      </c>
      <c r="EP37" s="104">
        <v>7389409</v>
      </c>
      <c r="EQ37" s="104">
        <v>12</v>
      </c>
      <c r="ER37" s="20">
        <v>51315</v>
      </c>
      <c r="ES37" s="105">
        <v>7</v>
      </c>
      <c r="ET37" s="37">
        <v>12133263</v>
      </c>
      <c r="EU37" s="104">
        <v>4860290</v>
      </c>
      <c r="EV37" s="104">
        <v>7272973</v>
      </c>
      <c r="EW37" s="104">
        <v>12</v>
      </c>
      <c r="EX37" s="20">
        <v>50507</v>
      </c>
      <c r="EY37" s="41">
        <v>14</v>
      </c>
      <c r="EZ37" s="51">
        <v>98.425411673000099</v>
      </c>
      <c r="FA37" s="52">
        <v>100.50744248985114</v>
      </c>
      <c r="FB37" s="14"/>
      <c r="FC37" s="37">
        <v>13428691</v>
      </c>
      <c r="FD37" s="104">
        <v>5601600</v>
      </c>
      <c r="FE37" s="104">
        <v>7827091</v>
      </c>
      <c r="FF37" s="104">
        <v>12</v>
      </c>
      <c r="FG37" s="20">
        <v>54355</v>
      </c>
      <c r="FH37" s="105">
        <v>6</v>
      </c>
      <c r="FI37" s="40">
        <v>105.92419370554418</v>
      </c>
      <c r="FJ37" s="37">
        <v>13428691</v>
      </c>
      <c r="FK37" s="104">
        <v>5601600</v>
      </c>
      <c r="FL37" s="104">
        <v>7827091</v>
      </c>
      <c r="FM37" s="104">
        <v>12</v>
      </c>
      <c r="FN37" s="20">
        <v>54355</v>
      </c>
      <c r="FO37" s="105">
        <v>5</v>
      </c>
      <c r="FP37" s="37">
        <v>13124566</v>
      </c>
      <c r="FQ37" s="104">
        <v>5421054</v>
      </c>
      <c r="FR37" s="104">
        <v>7703512</v>
      </c>
      <c r="FS37" s="104">
        <v>11.95</v>
      </c>
      <c r="FT37" s="20">
        <v>53720</v>
      </c>
      <c r="FU37" s="105">
        <v>11</v>
      </c>
      <c r="FV37" s="51">
        <v>98.831754208444494</v>
      </c>
      <c r="FW37" s="52">
        <v>106.36149444631438</v>
      </c>
      <c r="FX37" s="14"/>
      <c r="FY37" s="103">
        <v>13428691</v>
      </c>
      <c r="FZ37" s="104">
        <v>5601600</v>
      </c>
      <c r="GA37" s="104">
        <v>7827091</v>
      </c>
      <c r="GB37" s="104">
        <v>12</v>
      </c>
      <c r="GC37" s="104">
        <v>54355</v>
      </c>
      <c r="GD37" s="105">
        <f t="shared" si="1"/>
        <v>5</v>
      </c>
      <c r="GE37" s="40">
        <v>100</v>
      </c>
      <c r="GF37" s="37">
        <v>13607670</v>
      </c>
      <c r="GG37" s="104">
        <v>5601600</v>
      </c>
      <c r="GH37" s="104">
        <v>8006070</v>
      </c>
      <c r="GI37" s="104">
        <v>12</v>
      </c>
      <c r="GJ37" s="20">
        <v>55598</v>
      </c>
      <c r="GK37" s="105">
        <f t="shared" si="2"/>
        <v>5</v>
      </c>
      <c r="GL37" s="37">
        <v>13139755</v>
      </c>
      <c r="GM37" s="104">
        <v>4837075</v>
      </c>
      <c r="GN37" s="104">
        <v>8302680</v>
      </c>
      <c r="GO37" s="104">
        <v>11.67</v>
      </c>
      <c r="GP37" s="20">
        <v>59288</v>
      </c>
      <c r="GQ37" s="105">
        <f t="shared" si="3"/>
        <v>5</v>
      </c>
      <c r="GR37" s="51">
        <v>104.12657529206145</v>
      </c>
      <c r="GS37" s="52">
        <v>105.35740878629933</v>
      </c>
      <c r="GT37" s="103">
        <v>14340575</v>
      </c>
      <c r="GU37" s="104">
        <v>6200400</v>
      </c>
      <c r="GV37" s="104">
        <v>8140175</v>
      </c>
      <c r="GW37" s="104">
        <v>12</v>
      </c>
      <c r="GX37" s="104">
        <v>56529</v>
      </c>
      <c r="GY37" s="105">
        <f t="shared" si="0"/>
        <v>5</v>
      </c>
      <c r="GZ37" s="40"/>
      <c r="HA37" s="37">
        <v>14340575</v>
      </c>
      <c r="HB37" s="104">
        <v>6200400</v>
      </c>
      <c r="HC37" s="104">
        <v>8140175</v>
      </c>
      <c r="HD37" s="104">
        <v>12</v>
      </c>
      <c r="HE37" s="20">
        <v>56529</v>
      </c>
      <c r="HF37" s="105">
        <f t="shared" si="4"/>
        <v>6</v>
      </c>
      <c r="HG37" s="37">
        <v>13442969</v>
      </c>
      <c r="HH37" s="104">
        <v>5971575</v>
      </c>
      <c r="HI37" s="104">
        <v>7471394</v>
      </c>
      <c r="HJ37" s="104">
        <v>11.38</v>
      </c>
      <c r="HK37" s="20">
        <v>54711</v>
      </c>
      <c r="HL37" s="105">
        <f t="shared" si="5"/>
        <v>16</v>
      </c>
      <c r="HM37" s="51"/>
      <c r="HN37" s="52"/>
    </row>
    <row r="38" spans="1:222" ht="18" customHeight="1" x14ac:dyDescent="0.3">
      <c r="A38" s="93">
        <v>361</v>
      </c>
      <c r="B38" s="96" t="s">
        <v>52</v>
      </c>
      <c r="C38" s="47" t="s">
        <v>53</v>
      </c>
      <c r="D38" s="57"/>
      <c r="E38" s="103">
        <v>37766000</v>
      </c>
      <c r="F38" s="104">
        <v>1052000</v>
      </c>
      <c r="G38" s="104">
        <v>36714000</v>
      </c>
      <c r="H38" s="104">
        <v>79</v>
      </c>
      <c r="I38" s="104">
        <v>38728</v>
      </c>
      <c r="J38" s="105">
        <v>2</v>
      </c>
      <c r="K38" s="52">
        <v>100</v>
      </c>
      <c r="L38" s="103">
        <v>37841000</v>
      </c>
      <c r="M38" s="104">
        <v>1127000</v>
      </c>
      <c r="N38" s="104">
        <v>36714000</v>
      </c>
      <c r="O38" s="104">
        <v>79</v>
      </c>
      <c r="P38" s="104">
        <v>38728</v>
      </c>
      <c r="Q38" s="105">
        <v>3</v>
      </c>
      <c r="R38" s="103">
        <v>37840021</v>
      </c>
      <c r="S38" s="104">
        <v>1126980</v>
      </c>
      <c r="T38" s="104">
        <v>36713041</v>
      </c>
      <c r="U38" s="104">
        <v>74</v>
      </c>
      <c r="V38" s="104">
        <v>41344</v>
      </c>
      <c r="W38" s="105">
        <v>5</v>
      </c>
      <c r="X38" s="51">
        <v>106.75480272670936</v>
      </c>
      <c r="Y38" s="52">
        <v>106.139077593373</v>
      </c>
      <c r="AA38" s="103">
        <v>38521320</v>
      </c>
      <c r="AB38" s="104">
        <v>1073040</v>
      </c>
      <c r="AC38" s="104">
        <v>37448280</v>
      </c>
      <c r="AD38" s="104">
        <v>79</v>
      </c>
      <c r="AE38" s="104">
        <v>39502</v>
      </c>
      <c r="AF38" s="105">
        <v>3</v>
      </c>
      <c r="AG38" s="52">
        <v>101.99855401776492</v>
      </c>
      <c r="AH38" s="103">
        <v>38739768</v>
      </c>
      <c r="AI38" s="104">
        <v>1465209</v>
      </c>
      <c r="AJ38" s="104">
        <v>37274559</v>
      </c>
      <c r="AK38" s="104">
        <v>79</v>
      </c>
      <c r="AL38" s="104">
        <v>39319</v>
      </c>
      <c r="AM38" s="105">
        <v>2</v>
      </c>
      <c r="AN38" s="103">
        <v>38893849</v>
      </c>
      <c r="AO38" s="104">
        <v>1619512</v>
      </c>
      <c r="AP38" s="104">
        <v>37274337</v>
      </c>
      <c r="AQ38" s="104">
        <v>73</v>
      </c>
      <c r="AR38" s="104">
        <v>42551</v>
      </c>
      <c r="AS38" s="105">
        <v>4</v>
      </c>
      <c r="AT38" s="51">
        <v>108.21994455606705</v>
      </c>
      <c r="AU38" s="52">
        <v>102.91940789473684</v>
      </c>
      <c r="AW38" s="103">
        <v>40467610</v>
      </c>
      <c r="AX38" s="104">
        <v>1127255</v>
      </c>
      <c r="AY38" s="104">
        <v>39340355</v>
      </c>
      <c r="AZ38" s="104">
        <v>77</v>
      </c>
      <c r="BA38" s="104">
        <v>42576</v>
      </c>
      <c r="BB38" s="41">
        <v>4</v>
      </c>
      <c r="BC38" s="52">
        <v>107.78188446154624</v>
      </c>
      <c r="BD38" s="37">
        <v>40664312</v>
      </c>
      <c r="BE38" s="104">
        <v>1127255</v>
      </c>
      <c r="BF38" s="104">
        <v>39537057</v>
      </c>
      <c r="BG38" s="104">
        <v>77</v>
      </c>
      <c r="BH38" s="20">
        <v>42789</v>
      </c>
      <c r="BI38" s="41">
        <v>3</v>
      </c>
      <c r="BJ38" s="37">
        <v>40568744</v>
      </c>
      <c r="BK38" s="104">
        <v>1127109</v>
      </c>
      <c r="BL38" s="104">
        <v>39441635</v>
      </c>
      <c r="BM38" s="104">
        <v>74</v>
      </c>
      <c r="BN38" s="20">
        <v>44416</v>
      </c>
      <c r="BO38" s="41">
        <v>4</v>
      </c>
      <c r="BP38" s="51">
        <v>103.80237911612798</v>
      </c>
      <c r="BQ38" s="52">
        <v>104.38297572324974</v>
      </c>
      <c r="BS38" s="37">
        <v>41681639</v>
      </c>
      <c r="BT38" s="104">
        <v>1161073</v>
      </c>
      <c r="BU38" s="104">
        <v>40520566</v>
      </c>
      <c r="BV38" s="104">
        <v>77</v>
      </c>
      <c r="BW38" s="20">
        <v>43853</v>
      </c>
      <c r="BX38" s="41">
        <v>3</v>
      </c>
      <c r="BY38" s="40">
        <v>102.99934235249906</v>
      </c>
      <c r="BZ38" s="37">
        <v>42019310</v>
      </c>
      <c r="CA38" s="104">
        <v>1161073</v>
      </c>
      <c r="CB38" s="104">
        <v>40858237</v>
      </c>
      <c r="CC38" s="104">
        <v>77</v>
      </c>
      <c r="CD38" s="20">
        <v>44219</v>
      </c>
      <c r="CE38" s="105">
        <v>3</v>
      </c>
      <c r="CF38" s="37">
        <v>42696614</v>
      </c>
      <c r="CG38" s="104">
        <v>1134590</v>
      </c>
      <c r="CH38" s="104">
        <v>41562024</v>
      </c>
      <c r="CI38" s="104">
        <v>74</v>
      </c>
      <c r="CJ38" s="20">
        <v>46804</v>
      </c>
      <c r="CK38" s="105">
        <v>3</v>
      </c>
      <c r="CL38" s="51">
        <v>105.84590334471606</v>
      </c>
      <c r="CM38" s="52">
        <v>105.37644092219021</v>
      </c>
      <c r="CO38" s="103">
        <v>43707667</v>
      </c>
      <c r="CP38" s="104">
        <v>1161073</v>
      </c>
      <c r="CQ38" s="104">
        <v>42546594</v>
      </c>
      <c r="CR38" s="104">
        <v>77</v>
      </c>
      <c r="CS38" s="104">
        <v>46046</v>
      </c>
      <c r="CT38" s="62">
        <v>3</v>
      </c>
      <c r="CU38" s="40">
        <v>105.00079812099514</v>
      </c>
      <c r="CV38" s="103">
        <v>44345866</v>
      </c>
      <c r="CW38" s="104">
        <v>1256073</v>
      </c>
      <c r="CX38" s="104">
        <v>43089793</v>
      </c>
      <c r="CY38" s="104">
        <v>77</v>
      </c>
      <c r="CZ38" s="104">
        <v>46634</v>
      </c>
      <c r="DA38" s="105">
        <v>5</v>
      </c>
      <c r="DB38" s="37">
        <v>44630068</v>
      </c>
      <c r="DC38" s="104">
        <v>1466437</v>
      </c>
      <c r="DD38" s="104">
        <v>43163631</v>
      </c>
      <c r="DE38" s="104">
        <v>73.63</v>
      </c>
      <c r="DF38" s="20">
        <v>48852</v>
      </c>
      <c r="DG38" s="105">
        <v>5</v>
      </c>
      <c r="DH38" s="51">
        <v>104.75618647338851</v>
      </c>
      <c r="DI38" s="52">
        <v>104.37569438509529</v>
      </c>
      <c r="DK38" s="37">
        <v>50548266</v>
      </c>
      <c r="DL38" s="104">
        <v>1161073</v>
      </c>
      <c r="DM38" s="104">
        <v>49387193</v>
      </c>
      <c r="DN38" s="104">
        <v>82</v>
      </c>
      <c r="DO38" s="20">
        <v>50190</v>
      </c>
      <c r="DP38" s="105">
        <v>2</v>
      </c>
      <c r="DQ38" s="40">
        <v>108.99969595621771</v>
      </c>
      <c r="DR38" s="37">
        <v>50548266</v>
      </c>
      <c r="DS38" s="104">
        <v>1491073</v>
      </c>
      <c r="DT38" s="104">
        <v>49057193</v>
      </c>
      <c r="DU38" s="104">
        <v>82</v>
      </c>
      <c r="DV38" s="20">
        <v>49855</v>
      </c>
      <c r="DW38" s="105">
        <v>4</v>
      </c>
      <c r="DX38" s="37">
        <v>50506547</v>
      </c>
      <c r="DY38" s="104">
        <v>1433215</v>
      </c>
      <c r="DZ38" s="104">
        <v>49073332</v>
      </c>
      <c r="EA38" s="104">
        <v>75.39</v>
      </c>
      <c r="EB38" s="20">
        <v>54244</v>
      </c>
      <c r="EC38" s="105">
        <v>4</v>
      </c>
      <c r="ED38" s="51">
        <v>108.8035302376893</v>
      </c>
      <c r="EE38" s="52">
        <v>111.03741914353557</v>
      </c>
      <c r="EG38" s="37">
        <v>49366102</v>
      </c>
      <c r="EH38" s="104">
        <v>1161073</v>
      </c>
      <c r="EI38" s="104">
        <v>48205029</v>
      </c>
      <c r="EJ38" s="104">
        <v>80</v>
      </c>
      <c r="EK38" s="20">
        <v>50214</v>
      </c>
      <c r="EL38" s="105">
        <v>7</v>
      </c>
      <c r="EM38" s="40">
        <v>100.04781829049611</v>
      </c>
      <c r="EN38" s="37">
        <v>52377502</v>
      </c>
      <c r="EO38" s="104">
        <v>1171073</v>
      </c>
      <c r="EP38" s="104">
        <v>51206429</v>
      </c>
      <c r="EQ38" s="104">
        <v>80</v>
      </c>
      <c r="ER38" s="20">
        <v>53340</v>
      </c>
      <c r="ES38" s="105">
        <v>3</v>
      </c>
      <c r="ET38" s="37">
        <v>52432164</v>
      </c>
      <c r="EU38" s="104">
        <v>1250691</v>
      </c>
      <c r="EV38" s="104">
        <v>51181473</v>
      </c>
      <c r="EW38" s="104">
        <v>78.58</v>
      </c>
      <c r="EX38" s="20">
        <v>54277</v>
      </c>
      <c r="EY38" s="41">
        <v>6</v>
      </c>
      <c r="EZ38" s="51">
        <v>101.75665541807275</v>
      </c>
      <c r="FA38" s="52">
        <v>100.06083622151758</v>
      </c>
      <c r="FB38" s="14"/>
      <c r="FC38" s="37">
        <v>52501092</v>
      </c>
      <c r="FD38" s="104">
        <v>1161073</v>
      </c>
      <c r="FE38" s="104">
        <v>51340019</v>
      </c>
      <c r="FF38" s="104">
        <v>78</v>
      </c>
      <c r="FG38" s="20">
        <v>54850</v>
      </c>
      <c r="FH38" s="105">
        <v>4</v>
      </c>
      <c r="FI38" s="40">
        <v>109.23248496435257</v>
      </c>
      <c r="FJ38" s="37">
        <v>52501092</v>
      </c>
      <c r="FK38" s="104">
        <v>1522888</v>
      </c>
      <c r="FL38" s="104">
        <v>50978204</v>
      </c>
      <c r="FM38" s="104">
        <v>78</v>
      </c>
      <c r="FN38" s="20">
        <v>54464</v>
      </c>
      <c r="FO38" s="105">
        <v>4</v>
      </c>
      <c r="FP38" s="37">
        <v>52493099</v>
      </c>
      <c r="FQ38" s="104">
        <v>1506455</v>
      </c>
      <c r="FR38" s="104">
        <v>50986644</v>
      </c>
      <c r="FS38" s="104">
        <v>74.72</v>
      </c>
      <c r="FT38" s="20">
        <v>56864</v>
      </c>
      <c r="FU38" s="105">
        <v>4</v>
      </c>
      <c r="FV38" s="51">
        <v>104.40658049353702</v>
      </c>
      <c r="FW38" s="52">
        <v>104.76629143099288</v>
      </c>
      <c r="FX38" s="14"/>
      <c r="FY38" s="103">
        <v>52501092</v>
      </c>
      <c r="FZ38" s="104">
        <v>9711740</v>
      </c>
      <c r="GA38" s="104">
        <v>42789352</v>
      </c>
      <c r="GB38" s="104">
        <v>71</v>
      </c>
      <c r="GC38" s="104">
        <v>50222</v>
      </c>
      <c r="GD38" s="105">
        <f t="shared" si="1"/>
        <v>12</v>
      </c>
      <c r="GE38" s="40">
        <v>100</v>
      </c>
      <c r="GF38" s="37">
        <v>53479542</v>
      </c>
      <c r="GG38" s="104">
        <v>9711740</v>
      </c>
      <c r="GH38" s="104">
        <v>43767802</v>
      </c>
      <c r="GI38" s="104">
        <v>71</v>
      </c>
      <c r="GJ38" s="20">
        <v>51371</v>
      </c>
      <c r="GK38" s="105">
        <f t="shared" si="2"/>
        <v>12</v>
      </c>
      <c r="GL38" s="37">
        <v>53267584</v>
      </c>
      <c r="GM38" s="104">
        <v>9678341</v>
      </c>
      <c r="GN38" s="104">
        <v>43589243</v>
      </c>
      <c r="GO38" s="104">
        <v>66.62</v>
      </c>
      <c r="GP38" s="20">
        <v>54525</v>
      </c>
      <c r="GQ38" s="105">
        <f t="shared" si="3"/>
        <v>12</v>
      </c>
      <c r="GR38" s="51">
        <v>105.95308196409916</v>
      </c>
      <c r="GS38" s="52">
        <v>98.091938660664042</v>
      </c>
      <c r="GT38" s="103">
        <v>54161319</v>
      </c>
      <c r="GU38" s="104">
        <v>9711740</v>
      </c>
      <c r="GV38" s="104">
        <v>44449579</v>
      </c>
      <c r="GW38" s="104">
        <v>71</v>
      </c>
      <c r="GX38" s="104">
        <v>52171</v>
      </c>
      <c r="GY38" s="105">
        <f t="shared" si="0"/>
        <v>13</v>
      </c>
      <c r="GZ38" s="40"/>
      <c r="HA38" s="37">
        <v>54161319</v>
      </c>
      <c r="HB38" s="104">
        <v>9711740</v>
      </c>
      <c r="HC38" s="104">
        <v>44449579</v>
      </c>
      <c r="HD38" s="104">
        <v>71</v>
      </c>
      <c r="HE38" s="20">
        <v>52171</v>
      </c>
      <c r="HF38" s="105">
        <f t="shared" si="4"/>
        <v>15</v>
      </c>
      <c r="HG38" s="37">
        <v>53791840</v>
      </c>
      <c r="HH38" s="104">
        <v>9722382</v>
      </c>
      <c r="HI38" s="104">
        <v>44069458</v>
      </c>
      <c r="HJ38" s="104">
        <v>65.75</v>
      </c>
      <c r="HK38" s="20">
        <v>55855</v>
      </c>
      <c r="HL38" s="105">
        <f t="shared" si="5"/>
        <v>14</v>
      </c>
      <c r="HM38" s="51"/>
      <c r="HN38" s="52"/>
    </row>
    <row r="39" spans="1:222" ht="18" customHeight="1" x14ac:dyDescent="0.3">
      <c r="A39" s="93">
        <v>362</v>
      </c>
      <c r="B39" s="96" t="s">
        <v>193</v>
      </c>
      <c r="C39" s="47" t="s">
        <v>211</v>
      </c>
      <c r="D39" s="57"/>
      <c r="E39" s="103">
        <v>0</v>
      </c>
      <c r="F39" s="104">
        <v>0</v>
      </c>
      <c r="G39" s="104">
        <v>0</v>
      </c>
      <c r="H39" s="104">
        <v>0</v>
      </c>
      <c r="I39" s="104">
        <v>0</v>
      </c>
      <c r="J39" s="105">
        <v>39</v>
      </c>
      <c r="K39" s="52">
        <v>100</v>
      </c>
      <c r="L39" s="103">
        <v>0</v>
      </c>
      <c r="M39" s="104">
        <v>0</v>
      </c>
      <c r="N39" s="104">
        <v>0</v>
      </c>
      <c r="O39" s="104">
        <v>0</v>
      </c>
      <c r="P39" s="104">
        <v>0</v>
      </c>
      <c r="Q39" s="105">
        <v>39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39</v>
      </c>
      <c r="X39" s="51">
        <v>0</v>
      </c>
      <c r="Y39" s="52">
        <v>107.139077593373</v>
      </c>
      <c r="AA39" s="103">
        <v>0</v>
      </c>
      <c r="AB39" s="104">
        <v>0</v>
      </c>
      <c r="AC39" s="104">
        <v>0</v>
      </c>
      <c r="AD39" s="104">
        <v>0</v>
      </c>
      <c r="AE39" s="104">
        <v>0</v>
      </c>
      <c r="AF39" s="105">
        <v>39</v>
      </c>
      <c r="AG39" s="52">
        <v>0</v>
      </c>
      <c r="AH39" s="103">
        <v>0</v>
      </c>
      <c r="AI39" s="104">
        <v>0</v>
      </c>
      <c r="AJ39" s="104">
        <v>0</v>
      </c>
      <c r="AK39" s="104">
        <v>0</v>
      </c>
      <c r="AL39" s="104">
        <v>0</v>
      </c>
      <c r="AM39" s="105">
        <v>39</v>
      </c>
      <c r="AN39" s="103">
        <v>0</v>
      </c>
      <c r="AO39" s="104">
        <v>0</v>
      </c>
      <c r="AP39" s="104">
        <v>0</v>
      </c>
      <c r="AQ39" s="104">
        <v>0</v>
      </c>
      <c r="AR39" s="104">
        <v>0</v>
      </c>
      <c r="AS39" s="105">
        <v>39</v>
      </c>
      <c r="AT39" s="51">
        <v>0</v>
      </c>
      <c r="AU39" s="52">
        <v>0</v>
      </c>
      <c r="AW39" s="103">
        <v>0</v>
      </c>
      <c r="AX39" s="104">
        <v>0</v>
      </c>
      <c r="AY39" s="104">
        <v>0</v>
      </c>
      <c r="AZ39" s="104">
        <v>0</v>
      </c>
      <c r="BA39" s="104">
        <v>0</v>
      </c>
      <c r="BB39" s="41">
        <v>39</v>
      </c>
      <c r="BC39" s="52">
        <v>0</v>
      </c>
      <c r="BD39" s="37">
        <v>0</v>
      </c>
      <c r="BE39" s="104">
        <v>0</v>
      </c>
      <c r="BF39" s="104">
        <v>0</v>
      </c>
      <c r="BG39" s="104">
        <v>0</v>
      </c>
      <c r="BH39" s="20">
        <v>0</v>
      </c>
      <c r="BI39" s="41">
        <v>39</v>
      </c>
      <c r="BJ39" s="37">
        <v>0</v>
      </c>
      <c r="BK39" s="104">
        <v>0</v>
      </c>
      <c r="BL39" s="104">
        <v>0</v>
      </c>
      <c r="BM39" s="104">
        <v>0</v>
      </c>
      <c r="BN39" s="20">
        <v>0</v>
      </c>
      <c r="BO39" s="41">
        <v>39</v>
      </c>
      <c r="BP39" s="51">
        <v>0</v>
      </c>
      <c r="BQ39" s="52">
        <v>0</v>
      </c>
      <c r="BS39" s="37">
        <v>0</v>
      </c>
      <c r="BT39" s="104">
        <v>0</v>
      </c>
      <c r="BU39" s="104">
        <v>0</v>
      </c>
      <c r="BV39" s="104">
        <v>0</v>
      </c>
      <c r="BW39" s="20">
        <v>0</v>
      </c>
      <c r="BX39" s="41">
        <v>39</v>
      </c>
      <c r="BY39" s="40">
        <v>0</v>
      </c>
      <c r="BZ39" s="37">
        <v>0</v>
      </c>
      <c r="CA39" s="104">
        <v>0</v>
      </c>
      <c r="CB39" s="104">
        <v>0</v>
      </c>
      <c r="CC39" s="104">
        <v>0</v>
      </c>
      <c r="CD39" s="20">
        <v>0</v>
      </c>
      <c r="CE39" s="105">
        <v>39</v>
      </c>
      <c r="CF39" s="37">
        <v>0</v>
      </c>
      <c r="CG39" s="104">
        <v>0</v>
      </c>
      <c r="CH39" s="104">
        <v>0</v>
      </c>
      <c r="CI39" s="104">
        <v>0</v>
      </c>
      <c r="CJ39" s="20">
        <v>0</v>
      </c>
      <c r="CK39" s="105">
        <v>39</v>
      </c>
      <c r="CL39" s="51">
        <v>0</v>
      </c>
      <c r="CM39" s="52">
        <v>0</v>
      </c>
      <c r="CO39" s="103">
        <v>0</v>
      </c>
      <c r="CP39" s="104">
        <v>0</v>
      </c>
      <c r="CQ39" s="104">
        <v>0</v>
      </c>
      <c r="CR39" s="104">
        <v>0</v>
      </c>
      <c r="CS39" s="104">
        <v>0</v>
      </c>
      <c r="CT39" s="62">
        <v>39</v>
      </c>
      <c r="CU39" s="40">
        <v>0</v>
      </c>
      <c r="CV39" s="103">
        <v>0</v>
      </c>
      <c r="CW39" s="104">
        <v>0</v>
      </c>
      <c r="CX39" s="104">
        <v>0</v>
      </c>
      <c r="CY39" s="104">
        <v>0</v>
      </c>
      <c r="CZ39" s="104">
        <v>0</v>
      </c>
      <c r="DA39" s="105">
        <v>42</v>
      </c>
      <c r="DB39" s="37">
        <v>0</v>
      </c>
      <c r="DC39" s="104">
        <v>0</v>
      </c>
      <c r="DD39" s="104">
        <v>0</v>
      </c>
      <c r="DE39" s="104">
        <v>0</v>
      </c>
      <c r="DF39" s="20">
        <v>0</v>
      </c>
      <c r="DG39" s="105">
        <v>42</v>
      </c>
      <c r="DH39" s="51">
        <v>0</v>
      </c>
      <c r="DI39" s="52">
        <v>0</v>
      </c>
      <c r="DK39" s="37">
        <v>0</v>
      </c>
      <c r="DL39" s="104">
        <v>0</v>
      </c>
      <c r="DM39" s="104">
        <v>0</v>
      </c>
      <c r="DN39" s="104">
        <v>0</v>
      </c>
      <c r="DO39" s="20">
        <v>0</v>
      </c>
      <c r="DP39" s="105">
        <v>42</v>
      </c>
      <c r="DQ39" s="40">
        <v>0</v>
      </c>
      <c r="DR39" s="37">
        <v>0</v>
      </c>
      <c r="DS39" s="104">
        <v>0</v>
      </c>
      <c r="DT39" s="104">
        <v>0</v>
      </c>
      <c r="DU39" s="104">
        <v>0</v>
      </c>
      <c r="DV39" s="20">
        <v>0</v>
      </c>
      <c r="DW39" s="105">
        <v>43</v>
      </c>
      <c r="DX39" s="37">
        <v>0</v>
      </c>
      <c r="DY39" s="104">
        <v>0</v>
      </c>
      <c r="DZ39" s="104">
        <v>0</v>
      </c>
      <c r="EA39" s="104">
        <v>0</v>
      </c>
      <c r="EB39" s="20">
        <v>0</v>
      </c>
      <c r="EC39" s="105">
        <v>43</v>
      </c>
      <c r="ED39" s="51">
        <v>0</v>
      </c>
      <c r="EE39" s="52">
        <v>0</v>
      </c>
      <c r="EG39" s="37">
        <v>0</v>
      </c>
      <c r="EH39" s="104">
        <v>0</v>
      </c>
      <c r="EI39" s="104">
        <v>0</v>
      </c>
      <c r="EJ39" s="104">
        <v>0</v>
      </c>
      <c r="EK39" s="20">
        <v>0</v>
      </c>
      <c r="EL39" s="105">
        <v>43</v>
      </c>
      <c r="EM39" s="40">
        <v>0</v>
      </c>
      <c r="EN39" s="37">
        <v>2615949</v>
      </c>
      <c r="EO39" s="104">
        <v>1158806</v>
      </c>
      <c r="EP39" s="104">
        <v>1457143</v>
      </c>
      <c r="EQ39" s="104">
        <v>4.4800000000000004</v>
      </c>
      <c r="ER39" s="20">
        <v>27105</v>
      </c>
      <c r="ES39" s="105">
        <v>43</v>
      </c>
      <c r="ET39" s="37">
        <v>2319884</v>
      </c>
      <c r="EU39" s="104">
        <v>1128756</v>
      </c>
      <c r="EV39" s="104">
        <v>1191128</v>
      </c>
      <c r="EW39" s="104">
        <v>1.8</v>
      </c>
      <c r="EX39" s="20">
        <v>55145</v>
      </c>
      <c r="EY39" s="41">
        <v>5</v>
      </c>
      <c r="EZ39" s="51">
        <v>203.44954805386459</v>
      </c>
      <c r="FA39" s="52">
        <v>0</v>
      </c>
      <c r="FB39" s="14"/>
      <c r="FC39" s="37">
        <v>24463766</v>
      </c>
      <c r="FD39" s="104">
        <v>8752582</v>
      </c>
      <c r="FE39" s="104">
        <v>15711184</v>
      </c>
      <c r="FF39" s="104">
        <v>49.33</v>
      </c>
      <c r="FG39" s="20">
        <v>26541</v>
      </c>
      <c r="FH39" s="105">
        <v>43</v>
      </c>
      <c r="FI39" s="40">
        <v>0</v>
      </c>
      <c r="FJ39" s="37">
        <v>34963766</v>
      </c>
      <c r="FK39" s="104">
        <v>6952582</v>
      </c>
      <c r="FL39" s="104">
        <v>28011184</v>
      </c>
      <c r="FM39" s="104">
        <v>59.33</v>
      </c>
      <c r="FN39" s="20">
        <v>39344</v>
      </c>
      <c r="FO39" s="105">
        <v>36</v>
      </c>
      <c r="FP39" s="37">
        <v>31411283</v>
      </c>
      <c r="FQ39" s="104">
        <v>6369628</v>
      </c>
      <c r="FR39" s="104">
        <v>25041655</v>
      </c>
      <c r="FS39" s="104">
        <v>38.379999999999995</v>
      </c>
      <c r="FT39" s="20">
        <v>54372</v>
      </c>
      <c r="FU39" s="105">
        <v>9</v>
      </c>
      <c r="FV39" s="51">
        <v>138.1964213094754</v>
      </c>
      <c r="FW39" s="52">
        <v>98.598241000997362</v>
      </c>
      <c r="FX39" s="14"/>
      <c r="FY39" s="103">
        <v>48167659</v>
      </c>
      <c r="FZ39" s="104">
        <v>4992582</v>
      </c>
      <c r="GA39" s="104">
        <v>43175077</v>
      </c>
      <c r="GB39" s="104">
        <v>85</v>
      </c>
      <c r="GC39" s="104">
        <v>42329</v>
      </c>
      <c r="GD39" s="105">
        <f t="shared" si="1"/>
        <v>27</v>
      </c>
      <c r="GE39" s="40">
        <v>164.50397498210316</v>
      </c>
      <c r="GF39" s="37">
        <v>49649236</v>
      </c>
      <c r="GG39" s="104">
        <v>4992582</v>
      </c>
      <c r="GH39" s="104">
        <v>44656654</v>
      </c>
      <c r="GI39" s="104">
        <v>85</v>
      </c>
      <c r="GJ39" s="20">
        <v>43781</v>
      </c>
      <c r="GK39" s="105">
        <f t="shared" si="2"/>
        <v>27</v>
      </c>
      <c r="GL39" s="37">
        <v>42106555</v>
      </c>
      <c r="GM39" s="104">
        <v>5499394</v>
      </c>
      <c r="GN39" s="104">
        <v>36607161</v>
      </c>
      <c r="GO39" s="104">
        <v>58.72</v>
      </c>
      <c r="GP39" s="20">
        <v>51952</v>
      </c>
      <c r="GQ39" s="105">
        <f t="shared" si="3"/>
        <v>16</v>
      </c>
      <c r="GR39" s="51">
        <v>121.6047067648024</v>
      </c>
      <c r="GS39" s="52">
        <v>95.41491944383138</v>
      </c>
      <c r="GT39" s="103">
        <v>50364583</v>
      </c>
      <c r="GU39" s="104">
        <v>5257782</v>
      </c>
      <c r="GV39" s="104">
        <v>45106801</v>
      </c>
      <c r="GW39" s="104">
        <v>85</v>
      </c>
      <c r="GX39" s="104">
        <v>44222</v>
      </c>
      <c r="GY39" s="105">
        <f t="shared" si="0"/>
        <v>29</v>
      </c>
      <c r="GZ39" s="40"/>
      <c r="HA39" s="37">
        <v>52481415</v>
      </c>
      <c r="HB39" s="104">
        <v>7237782</v>
      </c>
      <c r="HC39" s="104">
        <v>45243633</v>
      </c>
      <c r="HD39" s="104">
        <v>84.5</v>
      </c>
      <c r="HE39" s="20">
        <v>44619</v>
      </c>
      <c r="HF39" s="105">
        <f t="shared" si="4"/>
        <v>30</v>
      </c>
      <c r="HG39" s="37">
        <v>54147630</v>
      </c>
      <c r="HH39" s="104">
        <v>7590137</v>
      </c>
      <c r="HI39" s="104">
        <v>46557493</v>
      </c>
      <c r="HJ39" s="104">
        <v>72.53</v>
      </c>
      <c r="HK39" s="20">
        <v>53492</v>
      </c>
      <c r="HL39" s="105">
        <f t="shared" si="5"/>
        <v>21</v>
      </c>
      <c r="HM39" s="51"/>
      <c r="HN39" s="52"/>
    </row>
    <row r="40" spans="1:222" ht="18" customHeight="1" x14ac:dyDescent="0.3">
      <c r="A40" s="93">
        <v>364</v>
      </c>
      <c r="B40" s="96" t="s">
        <v>238</v>
      </c>
      <c r="C40" s="47"/>
      <c r="D40" s="57"/>
      <c r="E40" s="103"/>
      <c r="F40" s="104"/>
      <c r="G40" s="104"/>
      <c r="H40" s="104"/>
      <c r="I40" s="104"/>
      <c r="J40" s="105"/>
      <c r="K40" s="52"/>
      <c r="L40" s="103"/>
      <c r="M40" s="104"/>
      <c r="N40" s="104"/>
      <c r="O40" s="104"/>
      <c r="P40" s="104"/>
      <c r="Q40" s="105"/>
      <c r="R40" s="103"/>
      <c r="S40" s="104"/>
      <c r="T40" s="104"/>
      <c r="U40" s="104"/>
      <c r="V40" s="104"/>
      <c r="W40" s="105"/>
      <c r="X40" s="51"/>
      <c r="Y40" s="52"/>
      <c r="AA40" s="103"/>
      <c r="AB40" s="104"/>
      <c r="AC40" s="104"/>
      <c r="AD40" s="104"/>
      <c r="AE40" s="104"/>
      <c r="AF40" s="105"/>
      <c r="AG40" s="52"/>
      <c r="AH40" s="103"/>
      <c r="AI40" s="104"/>
      <c r="AJ40" s="104"/>
      <c r="AK40" s="104"/>
      <c r="AL40" s="104"/>
      <c r="AM40" s="105"/>
      <c r="AN40" s="103"/>
      <c r="AO40" s="104"/>
      <c r="AP40" s="104"/>
      <c r="AQ40" s="104"/>
      <c r="AR40" s="104"/>
      <c r="AS40" s="105"/>
      <c r="AT40" s="51"/>
      <c r="AU40" s="52"/>
      <c r="AW40" s="103"/>
      <c r="AX40" s="104"/>
      <c r="AY40" s="104"/>
      <c r="AZ40" s="104"/>
      <c r="BA40" s="104"/>
      <c r="BB40" s="41"/>
      <c r="BC40" s="52"/>
      <c r="BD40" s="37"/>
      <c r="BE40" s="104"/>
      <c r="BF40" s="104"/>
      <c r="BG40" s="104"/>
      <c r="BH40" s="20"/>
      <c r="BI40" s="41"/>
      <c r="BJ40" s="37"/>
      <c r="BK40" s="104"/>
      <c r="BL40" s="104"/>
      <c r="BM40" s="104"/>
      <c r="BN40" s="20"/>
      <c r="BO40" s="41"/>
      <c r="BP40" s="51"/>
      <c r="BQ40" s="52"/>
      <c r="BS40" s="37"/>
      <c r="BT40" s="104"/>
      <c r="BU40" s="104"/>
      <c r="BV40" s="104"/>
      <c r="BW40" s="20"/>
      <c r="BX40" s="41"/>
      <c r="BY40" s="40"/>
      <c r="BZ40" s="37"/>
      <c r="CA40" s="104"/>
      <c r="CB40" s="104"/>
      <c r="CC40" s="104"/>
      <c r="CD40" s="20"/>
      <c r="CE40" s="105"/>
      <c r="CF40" s="37"/>
      <c r="CG40" s="104"/>
      <c r="CH40" s="104"/>
      <c r="CI40" s="104"/>
      <c r="CJ40" s="20"/>
      <c r="CK40" s="105"/>
      <c r="CL40" s="51"/>
      <c r="CM40" s="52"/>
      <c r="CO40" s="103"/>
      <c r="CP40" s="104"/>
      <c r="CQ40" s="104"/>
      <c r="CR40" s="104"/>
      <c r="CS40" s="104"/>
      <c r="CT40" s="62"/>
      <c r="CU40" s="40"/>
      <c r="CV40" s="103"/>
      <c r="CW40" s="104"/>
      <c r="CX40" s="104"/>
      <c r="CY40" s="104"/>
      <c r="CZ40" s="104"/>
      <c r="DA40" s="105"/>
      <c r="DB40" s="37"/>
      <c r="DC40" s="104"/>
      <c r="DD40" s="104"/>
      <c r="DE40" s="104"/>
      <c r="DF40" s="20"/>
      <c r="DG40" s="105"/>
      <c r="DH40" s="51"/>
      <c r="DI40" s="52"/>
      <c r="DK40" s="37"/>
      <c r="DL40" s="104"/>
      <c r="DM40" s="104"/>
      <c r="DN40" s="104"/>
      <c r="DO40" s="20"/>
      <c r="DP40" s="105"/>
      <c r="DQ40" s="40"/>
      <c r="DR40" s="37"/>
      <c r="DS40" s="104"/>
      <c r="DT40" s="104"/>
      <c r="DU40" s="104"/>
      <c r="DV40" s="20"/>
      <c r="DW40" s="105"/>
      <c r="DX40" s="37"/>
      <c r="DY40" s="104"/>
      <c r="DZ40" s="104"/>
      <c r="EA40" s="104"/>
      <c r="EB40" s="20"/>
      <c r="EC40" s="105"/>
      <c r="ED40" s="51"/>
      <c r="EE40" s="52"/>
      <c r="EG40" s="37"/>
      <c r="EH40" s="104"/>
      <c r="EI40" s="104"/>
      <c r="EJ40" s="104"/>
      <c r="EK40" s="20"/>
      <c r="EL40" s="105"/>
      <c r="EM40" s="40"/>
      <c r="EN40" s="37"/>
      <c r="EO40" s="104"/>
      <c r="EP40" s="104"/>
      <c r="EQ40" s="104"/>
      <c r="ER40" s="20"/>
      <c r="ES40" s="105"/>
      <c r="ET40" s="37"/>
      <c r="EU40" s="104"/>
      <c r="EV40" s="104"/>
      <c r="EW40" s="104"/>
      <c r="EX40" s="20"/>
      <c r="EY40" s="41"/>
      <c r="EZ40" s="51"/>
      <c r="FA40" s="52"/>
      <c r="FB40" s="14"/>
      <c r="FC40" s="37"/>
      <c r="FD40" s="104"/>
      <c r="FE40" s="104"/>
      <c r="FF40" s="104"/>
      <c r="FG40" s="20"/>
      <c r="FH40" s="105"/>
      <c r="FI40" s="40"/>
      <c r="FJ40" s="37"/>
      <c r="FK40" s="104"/>
      <c r="FL40" s="104"/>
      <c r="FM40" s="104"/>
      <c r="FN40" s="20"/>
      <c r="FO40" s="105"/>
      <c r="FP40" s="37"/>
      <c r="FQ40" s="104"/>
      <c r="FR40" s="104"/>
      <c r="FS40" s="104"/>
      <c r="FT40" s="20"/>
      <c r="FU40" s="105"/>
      <c r="FV40" s="51"/>
      <c r="FW40" s="52"/>
      <c r="FX40" s="14"/>
      <c r="FY40" s="103"/>
      <c r="FZ40" s="104"/>
      <c r="GA40" s="104"/>
      <c r="GB40" s="104"/>
      <c r="GC40" s="104"/>
      <c r="GD40" s="105"/>
      <c r="GE40" s="40"/>
      <c r="GF40" s="37"/>
      <c r="GG40" s="104"/>
      <c r="GH40" s="104"/>
      <c r="GI40" s="104"/>
      <c r="GJ40" s="20"/>
      <c r="GK40" s="105"/>
      <c r="GL40" s="37"/>
      <c r="GM40" s="104"/>
      <c r="GN40" s="104"/>
      <c r="GO40" s="104"/>
      <c r="GP40" s="20"/>
      <c r="GQ40" s="105"/>
      <c r="GR40" s="51"/>
      <c r="GS40" s="52"/>
      <c r="GT40" s="103">
        <v>0</v>
      </c>
      <c r="GU40" s="104">
        <v>0</v>
      </c>
      <c r="GV40" s="104">
        <v>0</v>
      </c>
      <c r="GW40" s="104">
        <v>0</v>
      </c>
      <c r="GX40" s="104">
        <v>0</v>
      </c>
      <c r="GY40" s="105">
        <f t="shared" si="0"/>
        <v>44</v>
      </c>
      <c r="GZ40" s="40"/>
      <c r="HA40" s="37">
        <v>132509941</v>
      </c>
      <c r="HB40" s="104">
        <v>11832329</v>
      </c>
      <c r="HC40" s="104">
        <v>120677612</v>
      </c>
      <c r="HD40" s="104">
        <v>152.34</v>
      </c>
      <c r="HE40" s="20">
        <v>66013</v>
      </c>
      <c r="HF40" s="105">
        <f t="shared" si="4"/>
        <v>3</v>
      </c>
      <c r="HG40" s="37">
        <v>92970348.340000004</v>
      </c>
      <c r="HH40" s="104">
        <v>7316183.9999999991</v>
      </c>
      <c r="HI40" s="104">
        <v>85654164.340000004</v>
      </c>
      <c r="HJ40" s="104">
        <v>118.68</v>
      </c>
      <c r="HK40" s="20">
        <v>60144</v>
      </c>
      <c r="HL40" s="105"/>
      <c r="HM40" s="51"/>
      <c r="HN40" s="52"/>
    </row>
    <row r="41" spans="1:222" ht="18" customHeight="1" x14ac:dyDescent="0.3">
      <c r="A41" s="93">
        <v>371</v>
      </c>
      <c r="B41" s="96" t="s">
        <v>199</v>
      </c>
      <c r="C41" s="47" t="s">
        <v>212</v>
      </c>
      <c r="D41" s="57"/>
      <c r="E41" s="103">
        <v>0</v>
      </c>
      <c r="F41" s="104">
        <v>0</v>
      </c>
      <c r="G41" s="104">
        <v>0</v>
      </c>
      <c r="H41" s="104">
        <v>0</v>
      </c>
      <c r="I41" s="104">
        <v>0</v>
      </c>
      <c r="J41" s="105">
        <v>39</v>
      </c>
      <c r="K41" s="52">
        <v>100</v>
      </c>
      <c r="L41" s="103">
        <v>0</v>
      </c>
      <c r="M41" s="104">
        <v>0</v>
      </c>
      <c r="N41" s="104">
        <v>0</v>
      </c>
      <c r="O41" s="104">
        <v>0</v>
      </c>
      <c r="P41" s="104">
        <v>0</v>
      </c>
      <c r="Q41" s="105">
        <v>39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39</v>
      </c>
      <c r="X41" s="51">
        <v>0</v>
      </c>
      <c r="Y41" s="52">
        <v>108.139077593373</v>
      </c>
      <c r="AA41" s="103">
        <v>0</v>
      </c>
      <c r="AB41" s="104">
        <v>0</v>
      </c>
      <c r="AC41" s="104">
        <v>0</v>
      </c>
      <c r="AD41" s="104">
        <v>0</v>
      </c>
      <c r="AE41" s="104">
        <v>0</v>
      </c>
      <c r="AF41" s="105">
        <v>39</v>
      </c>
      <c r="AG41" s="52">
        <v>0</v>
      </c>
      <c r="AH41" s="103">
        <v>0</v>
      </c>
      <c r="AI41" s="104">
        <v>0</v>
      </c>
      <c r="AJ41" s="104">
        <v>0</v>
      </c>
      <c r="AK41" s="104">
        <v>0</v>
      </c>
      <c r="AL41" s="104">
        <v>0</v>
      </c>
      <c r="AM41" s="105">
        <v>39</v>
      </c>
      <c r="AN41" s="103">
        <v>0</v>
      </c>
      <c r="AO41" s="104">
        <v>0</v>
      </c>
      <c r="AP41" s="104">
        <v>0</v>
      </c>
      <c r="AQ41" s="104">
        <v>0</v>
      </c>
      <c r="AR41" s="104">
        <v>0</v>
      </c>
      <c r="AS41" s="105">
        <v>39</v>
      </c>
      <c r="AT41" s="51">
        <v>0</v>
      </c>
      <c r="AU41" s="52">
        <v>0</v>
      </c>
      <c r="AW41" s="103">
        <v>0</v>
      </c>
      <c r="AX41" s="104">
        <v>0</v>
      </c>
      <c r="AY41" s="104">
        <v>0</v>
      </c>
      <c r="AZ41" s="104">
        <v>0</v>
      </c>
      <c r="BA41" s="104">
        <v>0</v>
      </c>
      <c r="BB41" s="41">
        <v>39</v>
      </c>
      <c r="BC41" s="52">
        <v>0</v>
      </c>
      <c r="BD41" s="37">
        <v>0</v>
      </c>
      <c r="BE41" s="104">
        <v>0</v>
      </c>
      <c r="BF41" s="104">
        <v>0</v>
      </c>
      <c r="BG41" s="104">
        <v>0</v>
      </c>
      <c r="BH41" s="20">
        <v>0</v>
      </c>
      <c r="BI41" s="41">
        <v>39</v>
      </c>
      <c r="BJ41" s="37">
        <v>0</v>
      </c>
      <c r="BK41" s="104">
        <v>0</v>
      </c>
      <c r="BL41" s="104">
        <v>0</v>
      </c>
      <c r="BM41" s="104">
        <v>0</v>
      </c>
      <c r="BN41" s="20">
        <v>0</v>
      </c>
      <c r="BO41" s="41">
        <v>39</v>
      </c>
      <c r="BP41" s="51">
        <v>0</v>
      </c>
      <c r="BQ41" s="52">
        <v>0</v>
      </c>
      <c r="BS41" s="37">
        <v>0</v>
      </c>
      <c r="BT41" s="104">
        <v>0</v>
      </c>
      <c r="BU41" s="104">
        <v>0</v>
      </c>
      <c r="BV41" s="104">
        <v>0</v>
      </c>
      <c r="BW41" s="20">
        <v>0</v>
      </c>
      <c r="BX41" s="41">
        <v>39</v>
      </c>
      <c r="BY41" s="40">
        <v>0</v>
      </c>
      <c r="BZ41" s="37">
        <v>0</v>
      </c>
      <c r="CA41" s="104">
        <v>0</v>
      </c>
      <c r="CB41" s="104">
        <v>0</v>
      </c>
      <c r="CC41" s="104">
        <v>0</v>
      </c>
      <c r="CD41" s="20">
        <v>0</v>
      </c>
      <c r="CE41" s="105">
        <v>39</v>
      </c>
      <c r="CF41" s="37">
        <v>0</v>
      </c>
      <c r="CG41" s="104">
        <v>0</v>
      </c>
      <c r="CH41" s="104">
        <v>0</v>
      </c>
      <c r="CI41" s="104">
        <v>0</v>
      </c>
      <c r="CJ41" s="20">
        <v>0</v>
      </c>
      <c r="CK41" s="105">
        <v>39</v>
      </c>
      <c r="CL41" s="51">
        <v>0</v>
      </c>
      <c r="CM41" s="52">
        <v>0</v>
      </c>
      <c r="CO41" s="103">
        <v>0</v>
      </c>
      <c r="CP41" s="104">
        <v>0</v>
      </c>
      <c r="CQ41" s="104">
        <v>0</v>
      </c>
      <c r="CR41" s="104">
        <v>0</v>
      </c>
      <c r="CS41" s="104">
        <v>0</v>
      </c>
      <c r="CT41" s="62">
        <v>39</v>
      </c>
      <c r="CU41" s="40">
        <v>0</v>
      </c>
      <c r="CV41" s="103">
        <v>10646137</v>
      </c>
      <c r="CW41" s="104">
        <v>1200000</v>
      </c>
      <c r="CX41" s="104">
        <v>9446137</v>
      </c>
      <c r="CY41" s="104">
        <v>16</v>
      </c>
      <c r="CZ41" s="104">
        <v>49199</v>
      </c>
      <c r="DA41" s="105">
        <v>4</v>
      </c>
      <c r="DB41" s="37">
        <v>7348332</v>
      </c>
      <c r="DC41" s="104">
        <v>592455</v>
      </c>
      <c r="DD41" s="104">
        <v>6755877</v>
      </c>
      <c r="DE41" s="104">
        <v>9.01</v>
      </c>
      <c r="DF41" s="20">
        <v>62485</v>
      </c>
      <c r="DG41" s="105">
        <v>1</v>
      </c>
      <c r="DH41" s="51">
        <v>127.00461391491697</v>
      </c>
      <c r="DI41" s="52">
        <v>0</v>
      </c>
      <c r="DK41" s="37">
        <v>12589802</v>
      </c>
      <c r="DL41" s="104">
        <v>1200000</v>
      </c>
      <c r="DM41" s="104">
        <v>11389802</v>
      </c>
      <c r="DN41" s="104">
        <v>19</v>
      </c>
      <c r="DO41" s="20">
        <v>49955</v>
      </c>
      <c r="DP41" s="105">
        <v>4</v>
      </c>
      <c r="DQ41" s="40">
        <v>0</v>
      </c>
      <c r="DR41" s="37">
        <v>12589802</v>
      </c>
      <c r="DS41" s="104">
        <v>1200000</v>
      </c>
      <c r="DT41" s="104">
        <v>11389802</v>
      </c>
      <c r="DU41" s="104">
        <v>19</v>
      </c>
      <c r="DV41" s="20">
        <v>49955</v>
      </c>
      <c r="DW41" s="105">
        <v>3</v>
      </c>
      <c r="DX41" s="37">
        <v>13087383.4</v>
      </c>
      <c r="DY41" s="104">
        <v>512594.4</v>
      </c>
      <c r="DZ41" s="104">
        <v>12574789</v>
      </c>
      <c r="EA41" s="104">
        <v>17.200000000000003</v>
      </c>
      <c r="EB41" s="20">
        <v>60924</v>
      </c>
      <c r="EC41" s="105">
        <v>1</v>
      </c>
      <c r="ED41" s="51">
        <v>121.9577619857872</v>
      </c>
      <c r="EE41" s="52">
        <v>97.501800432103707</v>
      </c>
      <c r="EG41" s="37">
        <v>13231838</v>
      </c>
      <c r="EH41" s="104">
        <v>1200000</v>
      </c>
      <c r="EI41" s="104">
        <v>12031838</v>
      </c>
      <c r="EJ41" s="104">
        <v>19</v>
      </c>
      <c r="EK41" s="20">
        <v>52771</v>
      </c>
      <c r="EL41" s="105">
        <v>3</v>
      </c>
      <c r="EM41" s="40">
        <v>105.63707336602943</v>
      </c>
      <c r="EN41" s="37">
        <v>13231838</v>
      </c>
      <c r="EO41" s="104">
        <v>1200000</v>
      </c>
      <c r="EP41" s="104">
        <v>12031838</v>
      </c>
      <c r="EQ41" s="104">
        <v>19</v>
      </c>
      <c r="ER41" s="20">
        <v>52771</v>
      </c>
      <c r="ES41" s="105">
        <v>4</v>
      </c>
      <c r="ET41" s="37">
        <v>14620169</v>
      </c>
      <c r="EU41" s="104">
        <v>1087980</v>
      </c>
      <c r="EV41" s="104">
        <v>13532189</v>
      </c>
      <c r="EW41" s="104">
        <v>18.16</v>
      </c>
      <c r="EX41" s="20">
        <v>62097</v>
      </c>
      <c r="EY41" s="41">
        <v>2</v>
      </c>
      <c r="EZ41" s="51">
        <v>117.6725853214834</v>
      </c>
      <c r="FA41" s="52">
        <v>101.92534961591491</v>
      </c>
      <c r="FB41" s="14"/>
      <c r="FC41" s="37">
        <v>14328698</v>
      </c>
      <c r="FD41" s="104">
        <v>1200000</v>
      </c>
      <c r="FE41" s="104">
        <v>13128698</v>
      </c>
      <c r="FF41" s="104">
        <v>19</v>
      </c>
      <c r="FG41" s="20">
        <v>57582</v>
      </c>
      <c r="FH41" s="105">
        <v>2</v>
      </c>
      <c r="FI41" s="40">
        <v>109.11674972996532</v>
      </c>
      <c r="FJ41" s="37">
        <v>14328698</v>
      </c>
      <c r="FK41" s="104">
        <v>668000</v>
      </c>
      <c r="FL41" s="104">
        <v>13660698</v>
      </c>
      <c r="FM41" s="104">
        <v>19</v>
      </c>
      <c r="FN41" s="20">
        <v>59915</v>
      </c>
      <c r="FO41" s="105">
        <v>2</v>
      </c>
      <c r="FP41" s="37">
        <v>14466385</v>
      </c>
      <c r="FQ41" s="104">
        <v>654325</v>
      </c>
      <c r="FR41" s="104">
        <v>13812060</v>
      </c>
      <c r="FS41" s="104">
        <v>18.240000000000002</v>
      </c>
      <c r="FT41" s="20">
        <v>63103</v>
      </c>
      <c r="FU41" s="105">
        <v>2</v>
      </c>
      <c r="FV41" s="51">
        <v>105.32087123424851</v>
      </c>
      <c r="FW41" s="52">
        <v>101.62004605697538</v>
      </c>
      <c r="FX41" s="14"/>
      <c r="FY41" s="103">
        <v>15314472</v>
      </c>
      <c r="FZ41" s="104">
        <v>700000</v>
      </c>
      <c r="GA41" s="104">
        <v>14614472</v>
      </c>
      <c r="GB41" s="104">
        <v>19</v>
      </c>
      <c r="GC41" s="104">
        <v>64099</v>
      </c>
      <c r="GD41" s="105">
        <f t="shared" si="1"/>
        <v>1</v>
      </c>
      <c r="GE41" s="40">
        <v>109.79299086520093</v>
      </c>
      <c r="GF41" s="37">
        <v>15497276</v>
      </c>
      <c r="GG41" s="104">
        <v>700000</v>
      </c>
      <c r="GH41" s="104">
        <v>14797276</v>
      </c>
      <c r="GI41" s="104">
        <v>19</v>
      </c>
      <c r="GJ41" s="20">
        <v>64900</v>
      </c>
      <c r="GK41" s="105">
        <f t="shared" si="2"/>
        <v>1</v>
      </c>
      <c r="GL41" s="37">
        <v>15005986</v>
      </c>
      <c r="GM41" s="104">
        <v>417075</v>
      </c>
      <c r="GN41" s="104">
        <v>14588911</v>
      </c>
      <c r="GO41" s="104">
        <v>18.37</v>
      </c>
      <c r="GP41" s="20">
        <v>66181</v>
      </c>
      <c r="GQ41" s="105">
        <f t="shared" si="3"/>
        <v>2</v>
      </c>
      <c r="GR41" s="51">
        <v>106.14194650511696</v>
      </c>
      <c r="GS41" s="52">
        <v>106.34042755494984</v>
      </c>
      <c r="GT41" s="103">
        <v>16647340</v>
      </c>
      <c r="GU41" s="104">
        <v>700000</v>
      </c>
      <c r="GV41" s="104">
        <v>15947340</v>
      </c>
      <c r="GW41" s="104">
        <v>19</v>
      </c>
      <c r="GX41" s="104">
        <v>69944</v>
      </c>
      <c r="GY41" s="105">
        <f t="shared" si="0"/>
        <v>1</v>
      </c>
      <c r="GZ41" s="40"/>
      <c r="HA41" s="37">
        <v>16647340</v>
      </c>
      <c r="HB41" s="104">
        <v>480000</v>
      </c>
      <c r="HC41" s="104">
        <v>16167340</v>
      </c>
      <c r="HD41" s="104">
        <v>19</v>
      </c>
      <c r="HE41" s="20">
        <v>70909</v>
      </c>
      <c r="HF41" s="105">
        <f t="shared" si="4"/>
        <v>1</v>
      </c>
      <c r="HG41" s="37">
        <v>15897438</v>
      </c>
      <c r="HH41" s="104">
        <v>27000</v>
      </c>
      <c r="HI41" s="104">
        <v>15870438</v>
      </c>
      <c r="HJ41" s="104">
        <v>18.66</v>
      </c>
      <c r="HK41" s="20">
        <v>70875</v>
      </c>
      <c r="HL41" s="105">
        <f t="shared" si="5"/>
        <v>2</v>
      </c>
      <c r="HM41" s="51"/>
      <c r="HN41" s="52"/>
    </row>
    <row r="42" spans="1:222" ht="18" customHeight="1" x14ac:dyDescent="0.3">
      <c r="A42" s="93">
        <v>372</v>
      </c>
      <c r="B42" s="96" t="s">
        <v>54</v>
      </c>
      <c r="C42" s="47" t="s">
        <v>55</v>
      </c>
      <c r="D42" s="57"/>
      <c r="E42" s="103">
        <v>23910000</v>
      </c>
      <c r="F42" s="104">
        <v>10418000</v>
      </c>
      <c r="G42" s="104">
        <v>13492000</v>
      </c>
      <c r="H42" s="104">
        <v>44</v>
      </c>
      <c r="I42" s="104">
        <v>25553</v>
      </c>
      <c r="J42" s="105">
        <v>27</v>
      </c>
      <c r="K42" s="52">
        <v>100</v>
      </c>
      <c r="L42" s="103">
        <v>24461656</v>
      </c>
      <c r="M42" s="104">
        <v>10418000</v>
      </c>
      <c r="N42" s="104">
        <v>14043656</v>
      </c>
      <c r="O42" s="104">
        <v>44</v>
      </c>
      <c r="P42" s="104">
        <v>26598</v>
      </c>
      <c r="Q42" s="105">
        <v>26</v>
      </c>
      <c r="R42" s="103">
        <v>25045009</v>
      </c>
      <c r="S42" s="104">
        <v>10962820</v>
      </c>
      <c r="T42" s="104">
        <v>14082189</v>
      </c>
      <c r="U42" s="104">
        <v>38</v>
      </c>
      <c r="V42" s="104">
        <v>30882</v>
      </c>
      <c r="W42" s="105">
        <v>22</v>
      </c>
      <c r="X42" s="51">
        <v>116.1064741709903</v>
      </c>
      <c r="Y42" s="52">
        <v>109.139077593373</v>
      </c>
      <c r="AA42" s="103">
        <v>25592140</v>
      </c>
      <c r="AB42" s="104">
        <v>10445140</v>
      </c>
      <c r="AC42" s="104">
        <v>15147000</v>
      </c>
      <c r="AD42" s="104">
        <v>45</v>
      </c>
      <c r="AE42" s="104">
        <v>28050</v>
      </c>
      <c r="AF42" s="105">
        <v>23</v>
      </c>
      <c r="AG42" s="52">
        <v>109.77184674989238</v>
      </c>
      <c r="AH42" s="103">
        <v>25680498</v>
      </c>
      <c r="AI42" s="104">
        <v>10445140</v>
      </c>
      <c r="AJ42" s="104">
        <v>15235358</v>
      </c>
      <c r="AK42" s="104">
        <v>45</v>
      </c>
      <c r="AL42" s="104">
        <v>28214</v>
      </c>
      <c r="AM42" s="105">
        <v>25</v>
      </c>
      <c r="AN42" s="103">
        <v>25279049</v>
      </c>
      <c r="AO42" s="104">
        <v>9946380</v>
      </c>
      <c r="AP42" s="104">
        <v>15332669</v>
      </c>
      <c r="AQ42" s="104">
        <v>42</v>
      </c>
      <c r="AR42" s="104">
        <v>30422</v>
      </c>
      <c r="AS42" s="105">
        <v>25</v>
      </c>
      <c r="AT42" s="51">
        <v>107.82590203445098</v>
      </c>
      <c r="AU42" s="52">
        <v>98.510459167152391</v>
      </c>
      <c r="AW42" s="103">
        <v>26523576</v>
      </c>
      <c r="AX42" s="104">
        <v>10611274</v>
      </c>
      <c r="AY42" s="104">
        <v>15912302</v>
      </c>
      <c r="AZ42" s="104">
        <v>45</v>
      </c>
      <c r="BA42" s="104">
        <v>29467</v>
      </c>
      <c r="BB42" s="41">
        <v>26</v>
      </c>
      <c r="BC42" s="52">
        <v>105.05169340463458</v>
      </c>
      <c r="BD42" s="37">
        <v>26603138</v>
      </c>
      <c r="BE42" s="104">
        <v>10611274</v>
      </c>
      <c r="BF42" s="104">
        <v>15991864</v>
      </c>
      <c r="BG42" s="104">
        <v>45</v>
      </c>
      <c r="BH42" s="20">
        <v>29615</v>
      </c>
      <c r="BI42" s="41">
        <v>26</v>
      </c>
      <c r="BJ42" s="37">
        <v>29068555</v>
      </c>
      <c r="BK42" s="104">
        <v>13080691</v>
      </c>
      <c r="BL42" s="104">
        <v>15987864</v>
      </c>
      <c r="BM42" s="104">
        <v>42</v>
      </c>
      <c r="BN42" s="20">
        <v>31722</v>
      </c>
      <c r="BO42" s="41">
        <v>26</v>
      </c>
      <c r="BP42" s="51">
        <v>107.11463785243964</v>
      </c>
      <c r="BQ42" s="52">
        <v>104.27322332522517</v>
      </c>
      <c r="BS42" s="37">
        <v>29212032</v>
      </c>
      <c r="BT42" s="104">
        <v>12148896</v>
      </c>
      <c r="BU42" s="104">
        <v>17063136</v>
      </c>
      <c r="BV42" s="104">
        <v>45</v>
      </c>
      <c r="BW42" s="20">
        <v>31598</v>
      </c>
      <c r="BX42" s="41">
        <v>24</v>
      </c>
      <c r="BY42" s="40">
        <v>107.23181864458546</v>
      </c>
      <c r="BZ42" s="37">
        <v>29354225</v>
      </c>
      <c r="CA42" s="104">
        <v>12148896</v>
      </c>
      <c r="CB42" s="104">
        <v>17205329</v>
      </c>
      <c r="CC42" s="104">
        <v>45</v>
      </c>
      <c r="CD42" s="20">
        <v>31862</v>
      </c>
      <c r="CE42" s="105">
        <v>24</v>
      </c>
      <c r="CF42" s="37">
        <v>28927825</v>
      </c>
      <c r="CG42" s="104">
        <v>11715496</v>
      </c>
      <c r="CH42" s="104">
        <v>17212329</v>
      </c>
      <c r="CI42" s="104">
        <v>41</v>
      </c>
      <c r="CJ42" s="20">
        <v>34984</v>
      </c>
      <c r="CK42" s="105">
        <v>22</v>
      </c>
      <c r="CL42" s="51">
        <v>109.79850605737242</v>
      </c>
      <c r="CM42" s="52">
        <v>110.28308429481118</v>
      </c>
      <c r="CO42" s="103">
        <v>31134869</v>
      </c>
      <c r="CP42" s="104">
        <v>12991296</v>
      </c>
      <c r="CQ42" s="104">
        <v>18143573</v>
      </c>
      <c r="CR42" s="104">
        <v>45</v>
      </c>
      <c r="CS42" s="104">
        <v>33599</v>
      </c>
      <c r="CT42" s="62">
        <v>23</v>
      </c>
      <c r="CU42" s="40">
        <v>106.33267928349896</v>
      </c>
      <c r="CV42" s="103">
        <v>31407023</v>
      </c>
      <c r="CW42" s="104">
        <v>12991296</v>
      </c>
      <c r="CX42" s="104">
        <v>18415727</v>
      </c>
      <c r="CY42" s="104">
        <v>45</v>
      </c>
      <c r="CZ42" s="104">
        <v>34103</v>
      </c>
      <c r="DA42" s="105">
        <v>28</v>
      </c>
      <c r="DB42" s="37">
        <v>31074571</v>
      </c>
      <c r="DC42" s="104">
        <v>12638553</v>
      </c>
      <c r="DD42" s="104">
        <v>18436018</v>
      </c>
      <c r="DE42" s="104">
        <v>41</v>
      </c>
      <c r="DF42" s="20">
        <v>37472</v>
      </c>
      <c r="DG42" s="105">
        <v>26</v>
      </c>
      <c r="DH42" s="51">
        <v>109.87889628478433</v>
      </c>
      <c r="DI42" s="52">
        <v>107.11182254745026</v>
      </c>
      <c r="DK42" s="37">
        <v>33914390</v>
      </c>
      <c r="DL42" s="104">
        <v>13680096</v>
      </c>
      <c r="DM42" s="104">
        <v>20234294</v>
      </c>
      <c r="DN42" s="104">
        <v>46</v>
      </c>
      <c r="DO42" s="20">
        <v>36656</v>
      </c>
      <c r="DP42" s="105">
        <v>27</v>
      </c>
      <c r="DQ42" s="40">
        <v>109.09848507396053</v>
      </c>
      <c r="DR42" s="37">
        <v>33914390</v>
      </c>
      <c r="DS42" s="104">
        <v>13680096</v>
      </c>
      <c r="DT42" s="104">
        <v>20234294</v>
      </c>
      <c r="DU42" s="104">
        <v>46</v>
      </c>
      <c r="DV42" s="20">
        <v>36656</v>
      </c>
      <c r="DW42" s="105">
        <v>28</v>
      </c>
      <c r="DX42" s="37">
        <v>33669567</v>
      </c>
      <c r="DY42" s="104">
        <v>13435273</v>
      </c>
      <c r="DZ42" s="104">
        <v>20234294</v>
      </c>
      <c r="EA42" s="104">
        <v>40</v>
      </c>
      <c r="EB42" s="20">
        <v>42155</v>
      </c>
      <c r="EC42" s="105">
        <v>23</v>
      </c>
      <c r="ED42" s="51">
        <v>115.00163683980796</v>
      </c>
      <c r="EE42" s="52">
        <v>112.49733134073441</v>
      </c>
      <c r="EG42" s="37">
        <v>36650494</v>
      </c>
      <c r="EH42" s="104">
        <v>16068096</v>
      </c>
      <c r="EI42" s="104">
        <v>20582398</v>
      </c>
      <c r="EJ42" s="104">
        <v>44</v>
      </c>
      <c r="EK42" s="20">
        <v>38982</v>
      </c>
      <c r="EL42" s="105">
        <v>26</v>
      </c>
      <c r="EM42" s="40">
        <v>106.34548232213008</v>
      </c>
      <c r="EN42" s="37">
        <v>36650494</v>
      </c>
      <c r="EO42" s="104">
        <v>16068096</v>
      </c>
      <c r="EP42" s="104">
        <v>20582398</v>
      </c>
      <c r="EQ42" s="104">
        <v>44</v>
      </c>
      <c r="ER42" s="20">
        <v>38982</v>
      </c>
      <c r="ES42" s="105">
        <v>26</v>
      </c>
      <c r="ET42" s="37">
        <v>35794513</v>
      </c>
      <c r="EU42" s="104">
        <v>15300642</v>
      </c>
      <c r="EV42" s="104">
        <v>20493871</v>
      </c>
      <c r="EW42" s="104">
        <v>41</v>
      </c>
      <c r="EX42" s="20">
        <v>41654</v>
      </c>
      <c r="EY42" s="41">
        <v>31</v>
      </c>
      <c r="EZ42" s="51">
        <v>106.85444564157815</v>
      </c>
      <c r="FA42" s="52">
        <v>98.811528881508721</v>
      </c>
      <c r="FB42" s="14"/>
      <c r="FC42" s="37">
        <v>37360047</v>
      </c>
      <c r="FD42" s="104">
        <v>16099296</v>
      </c>
      <c r="FE42" s="104">
        <v>21260751</v>
      </c>
      <c r="FF42" s="104">
        <v>42</v>
      </c>
      <c r="FG42" s="20">
        <v>42184</v>
      </c>
      <c r="FH42" s="105">
        <v>27</v>
      </c>
      <c r="FI42" s="40">
        <v>108.21404750910676</v>
      </c>
      <c r="FJ42" s="37">
        <v>37360047</v>
      </c>
      <c r="FK42" s="104">
        <v>16099296</v>
      </c>
      <c r="FL42" s="104">
        <v>21260751</v>
      </c>
      <c r="FM42" s="104">
        <v>42</v>
      </c>
      <c r="FN42" s="20">
        <v>42184</v>
      </c>
      <c r="FO42" s="105">
        <v>27</v>
      </c>
      <c r="FP42" s="37">
        <v>37850821</v>
      </c>
      <c r="FQ42" s="104">
        <v>16575070</v>
      </c>
      <c r="FR42" s="104">
        <v>21275751</v>
      </c>
      <c r="FS42" s="104">
        <v>41</v>
      </c>
      <c r="FT42" s="20">
        <v>43243</v>
      </c>
      <c r="FU42" s="105">
        <v>31</v>
      </c>
      <c r="FV42" s="51">
        <v>102.51043049497439</v>
      </c>
      <c r="FW42" s="52">
        <v>103.81475968694483</v>
      </c>
      <c r="FX42" s="14"/>
      <c r="FY42" s="103">
        <v>38394663</v>
      </c>
      <c r="FZ42" s="104">
        <v>16099296</v>
      </c>
      <c r="GA42" s="104">
        <v>22295367</v>
      </c>
      <c r="GB42" s="104">
        <v>44</v>
      </c>
      <c r="GC42" s="104">
        <v>42226</v>
      </c>
      <c r="GD42" s="105">
        <f t="shared" si="1"/>
        <v>28</v>
      </c>
      <c r="GE42" s="40">
        <v>100.09956381566471</v>
      </c>
      <c r="GF42" s="37">
        <v>38914888</v>
      </c>
      <c r="GG42" s="104">
        <v>16099296</v>
      </c>
      <c r="GH42" s="104">
        <v>22815592</v>
      </c>
      <c r="GI42" s="104">
        <v>44</v>
      </c>
      <c r="GJ42" s="20">
        <v>43211</v>
      </c>
      <c r="GK42" s="105">
        <f t="shared" si="2"/>
        <v>29</v>
      </c>
      <c r="GL42" s="37">
        <v>38330672</v>
      </c>
      <c r="GM42" s="104">
        <v>16064850</v>
      </c>
      <c r="GN42" s="104">
        <v>22265822</v>
      </c>
      <c r="GO42" s="104">
        <v>42</v>
      </c>
      <c r="GP42" s="20">
        <v>44178</v>
      </c>
      <c r="GQ42" s="105">
        <f t="shared" si="3"/>
        <v>34</v>
      </c>
      <c r="GR42" s="51">
        <v>104.18225737697153</v>
      </c>
      <c r="GS42" s="52">
        <v>101.73207224290637</v>
      </c>
      <c r="GT42" s="103">
        <v>43799416</v>
      </c>
      <c r="GU42" s="104">
        <v>17976096</v>
      </c>
      <c r="GV42" s="104">
        <v>25823320</v>
      </c>
      <c r="GW42" s="104">
        <v>48</v>
      </c>
      <c r="GX42" s="104">
        <v>44832</v>
      </c>
      <c r="GY42" s="105">
        <f t="shared" si="0"/>
        <v>26</v>
      </c>
      <c r="GZ42" s="40"/>
      <c r="HA42" s="37">
        <v>44823416</v>
      </c>
      <c r="HB42" s="104">
        <v>19000096</v>
      </c>
      <c r="HC42" s="104">
        <v>25823320</v>
      </c>
      <c r="HD42" s="104">
        <v>48</v>
      </c>
      <c r="HE42" s="20">
        <v>44832</v>
      </c>
      <c r="HF42" s="105">
        <f t="shared" si="4"/>
        <v>28</v>
      </c>
      <c r="HG42" s="37">
        <v>43392714</v>
      </c>
      <c r="HH42" s="104">
        <v>18363874</v>
      </c>
      <c r="HI42" s="104">
        <v>25028840</v>
      </c>
      <c r="HJ42" s="104">
        <v>45</v>
      </c>
      <c r="HK42" s="20">
        <v>46350</v>
      </c>
      <c r="HL42" s="105">
        <f t="shared" si="5"/>
        <v>34</v>
      </c>
      <c r="HM42" s="51"/>
      <c r="HN42" s="52"/>
    </row>
    <row r="43" spans="1:222" ht="18" customHeight="1" x14ac:dyDescent="0.3">
      <c r="A43" s="93">
        <v>373</v>
      </c>
      <c r="B43" s="96" t="s">
        <v>194</v>
      </c>
      <c r="C43" s="47" t="s">
        <v>213</v>
      </c>
      <c r="D43" s="57"/>
      <c r="E43" s="103">
        <v>0</v>
      </c>
      <c r="F43" s="104">
        <v>0</v>
      </c>
      <c r="G43" s="104">
        <v>0</v>
      </c>
      <c r="H43" s="104">
        <v>0</v>
      </c>
      <c r="I43" s="104">
        <v>0</v>
      </c>
      <c r="J43" s="105">
        <v>39</v>
      </c>
      <c r="K43" s="52">
        <v>100</v>
      </c>
      <c r="L43" s="103">
        <v>0</v>
      </c>
      <c r="M43" s="104">
        <v>0</v>
      </c>
      <c r="N43" s="104">
        <v>0</v>
      </c>
      <c r="O43" s="104">
        <v>0</v>
      </c>
      <c r="P43" s="104">
        <v>0</v>
      </c>
      <c r="Q43" s="105">
        <v>39</v>
      </c>
      <c r="R43" s="103">
        <v>0</v>
      </c>
      <c r="S43" s="104">
        <v>0</v>
      </c>
      <c r="T43" s="104">
        <v>0</v>
      </c>
      <c r="U43" s="104">
        <v>0</v>
      </c>
      <c r="V43" s="104">
        <v>0</v>
      </c>
      <c r="W43" s="105">
        <v>39</v>
      </c>
      <c r="X43" s="51">
        <v>0</v>
      </c>
      <c r="Y43" s="52">
        <v>110.139077593373</v>
      </c>
      <c r="AA43" s="103">
        <v>0</v>
      </c>
      <c r="AB43" s="104">
        <v>0</v>
      </c>
      <c r="AC43" s="104">
        <v>0</v>
      </c>
      <c r="AD43" s="104">
        <v>0</v>
      </c>
      <c r="AE43" s="104">
        <v>0</v>
      </c>
      <c r="AF43" s="105">
        <v>39</v>
      </c>
      <c r="AG43" s="52">
        <v>0</v>
      </c>
      <c r="AH43" s="103">
        <v>0</v>
      </c>
      <c r="AI43" s="104">
        <v>0</v>
      </c>
      <c r="AJ43" s="104">
        <v>0</v>
      </c>
      <c r="AK43" s="104">
        <v>0</v>
      </c>
      <c r="AL43" s="104">
        <v>0</v>
      </c>
      <c r="AM43" s="105">
        <v>39</v>
      </c>
      <c r="AN43" s="103">
        <v>0</v>
      </c>
      <c r="AO43" s="104">
        <v>0</v>
      </c>
      <c r="AP43" s="104">
        <v>0</v>
      </c>
      <c r="AQ43" s="104">
        <v>0</v>
      </c>
      <c r="AR43" s="104">
        <v>0</v>
      </c>
      <c r="AS43" s="105">
        <v>39</v>
      </c>
      <c r="AT43" s="51">
        <v>0</v>
      </c>
      <c r="AU43" s="52">
        <v>0</v>
      </c>
      <c r="AW43" s="103">
        <v>0</v>
      </c>
      <c r="AX43" s="104">
        <v>0</v>
      </c>
      <c r="AY43" s="104">
        <v>0</v>
      </c>
      <c r="AZ43" s="104">
        <v>0</v>
      </c>
      <c r="BA43" s="104">
        <v>0</v>
      </c>
      <c r="BB43" s="41">
        <v>39</v>
      </c>
      <c r="BC43" s="52">
        <v>0</v>
      </c>
      <c r="BD43" s="37">
        <v>0</v>
      </c>
      <c r="BE43" s="104">
        <v>0</v>
      </c>
      <c r="BF43" s="104">
        <v>0</v>
      </c>
      <c r="BG43" s="104">
        <v>0</v>
      </c>
      <c r="BH43" s="20">
        <v>0</v>
      </c>
      <c r="BI43" s="41">
        <v>39</v>
      </c>
      <c r="BJ43" s="37">
        <v>0</v>
      </c>
      <c r="BK43" s="104">
        <v>0</v>
      </c>
      <c r="BL43" s="104">
        <v>0</v>
      </c>
      <c r="BM43" s="104">
        <v>0</v>
      </c>
      <c r="BN43" s="20">
        <v>0</v>
      </c>
      <c r="BO43" s="41">
        <v>39</v>
      </c>
      <c r="BP43" s="51">
        <v>0</v>
      </c>
      <c r="BQ43" s="52">
        <v>0</v>
      </c>
      <c r="BS43" s="37">
        <v>0</v>
      </c>
      <c r="BT43" s="104">
        <v>0</v>
      </c>
      <c r="BU43" s="104">
        <v>0</v>
      </c>
      <c r="BV43" s="104">
        <v>0</v>
      </c>
      <c r="BW43" s="20">
        <v>0</v>
      </c>
      <c r="BX43" s="41">
        <v>39</v>
      </c>
      <c r="BY43" s="40">
        <v>0</v>
      </c>
      <c r="BZ43" s="37">
        <v>0</v>
      </c>
      <c r="CA43" s="104">
        <v>0</v>
      </c>
      <c r="CB43" s="104">
        <v>0</v>
      </c>
      <c r="CC43" s="104">
        <v>0</v>
      </c>
      <c r="CD43" s="20">
        <v>0</v>
      </c>
      <c r="CE43" s="105">
        <v>39</v>
      </c>
      <c r="CF43" s="37">
        <v>0</v>
      </c>
      <c r="CG43" s="104">
        <v>0</v>
      </c>
      <c r="CH43" s="104">
        <v>0</v>
      </c>
      <c r="CI43" s="104">
        <v>0</v>
      </c>
      <c r="CJ43" s="20">
        <v>0</v>
      </c>
      <c r="CK43" s="105">
        <v>39</v>
      </c>
      <c r="CL43" s="51">
        <v>0</v>
      </c>
      <c r="CM43" s="52">
        <v>0</v>
      </c>
      <c r="CO43" s="103">
        <v>0</v>
      </c>
      <c r="CP43" s="104">
        <v>0</v>
      </c>
      <c r="CQ43" s="104">
        <v>0</v>
      </c>
      <c r="CR43" s="104">
        <v>0</v>
      </c>
      <c r="CS43" s="104">
        <v>0</v>
      </c>
      <c r="CT43" s="62">
        <v>39</v>
      </c>
      <c r="CU43" s="40">
        <v>0</v>
      </c>
      <c r="CV43" s="103">
        <v>6538029</v>
      </c>
      <c r="CW43" s="104">
        <v>600000</v>
      </c>
      <c r="CX43" s="104">
        <v>5938029</v>
      </c>
      <c r="CY43" s="104">
        <v>11.67</v>
      </c>
      <c r="CZ43" s="104">
        <v>42402</v>
      </c>
      <c r="DA43" s="105">
        <v>12</v>
      </c>
      <c r="DB43" s="37">
        <v>2823590</v>
      </c>
      <c r="DC43" s="104">
        <v>506800</v>
      </c>
      <c r="DD43" s="104">
        <v>2316790</v>
      </c>
      <c r="DE43" s="104">
        <v>4.3900000000000006</v>
      </c>
      <c r="DF43" s="20">
        <v>43979</v>
      </c>
      <c r="DG43" s="105">
        <v>16</v>
      </c>
      <c r="DH43" s="51">
        <v>103.71916419036837</v>
      </c>
      <c r="DI43" s="52">
        <v>0</v>
      </c>
      <c r="DK43" s="37">
        <v>14483878</v>
      </c>
      <c r="DL43" s="104">
        <v>300000</v>
      </c>
      <c r="DM43" s="104">
        <v>14183878</v>
      </c>
      <c r="DN43" s="104">
        <v>25</v>
      </c>
      <c r="DO43" s="20">
        <v>47280</v>
      </c>
      <c r="DP43" s="105">
        <v>9</v>
      </c>
      <c r="DQ43" s="40">
        <v>0</v>
      </c>
      <c r="DR43" s="37">
        <v>14483878</v>
      </c>
      <c r="DS43" s="104">
        <v>450000</v>
      </c>
      <c r="DT43" s="104">
        <v>14033878</v>
      </c>
      <c r="DU43" s="104">
        <v>25</v>
      </c>
      <c r="DV43" s="20">
        <v>46780</v>
      </c>
      <c r="DW43" s="105">
        <v>10</v>
      </c>
      <c r="DX43" s="37">
        <v>8037060</v>
      </c>
      <c r="DY43" s="104">
        <v>421665</v>
      </c>
      <c r="DZ43" s="104">
        <v>7615395</v>
      </c>
      <c r="EA43" s="104">
        <v>13.57</v>
      </c>
      <c r="EB43" s="20">
        <v>46766</v>
      </c>
      <c r="EC43" s="105">
        <v>19</v>
      </c>
      <c r="ED43" s="51">
        <v>99.970072680632754</v>
      </c>
      <c r="EE43" s="52">
        <v>106.3371154414607</v>
      </c>
      <c r="EG43" s="37">
        <v>12355659</v>
      </c>
      <c r="EH43" s="104">
        <v>300000</v>
      </c>
      <c r="EI43" s="104">
        <v>12055659</v>
      </c>
      <c r="EJ43" s="104">
        <v>24</v>
      </c>
      <c r="EK43" s="20">
        <v>41860</v>
      </c>
      <c r="EL43" s="105">
        <v>21</v>
      </c>
      <c r="EM43" s="40">
        <v>88.536379018612521</v>
      </c>
      <c r="EN43" s="37">
        <v>12355659</v>
      </c>
      <c r="EO43" s="104">
        <v>300000</v>
      </c>
      <c r="EP43" s="104">
        <v>12055659</v>
      </c>
      <c r="EQ43" s="104">
        <v>24</v>
      </c>
      <c r="ER43" s="20">
        <v>41860</v>
      </c>
      <c r="ES43" s="105">
        <v>22</v>
      </c>
      <c r="ET43" s="37">
        <v>12496727</v>
      </c>
      <c r="EU43" s="104">
        <v>271400</v>
      </c>
      <c r="EV43" s="104">
        <v>12225327</v>
      </c>
      <c r="EW43" s="104">
        <v>21.13</v>
      </c>
      <c r="EX43" s="20">
        <v>48215</v>
      </c>
      <c r="EY43" s="41">
        <v>19</v>
      </c>
      <c r="EZ43" s="51">
        <v>115.18155757286192</v>
      </c>
      <c r="FA43" s="52">
        <v>103.09840482401744</v>
      </c>
      <c r="FB43" s="14"/>
      <c r="FC43" s="37">
        <v>14586482</v>
      </c>
      <c r="FD43" s="104">
        <v>300000</v>
      </c>
      <c r="FE43" s="104">
        <v>14286482</v>
      </c>
      <c r="FF43" s="104">
        <v>23</v>
      </c>
      <c r="FG43" s="20">
        <v>51763</v>
      </c>
      <c r="FH43" s="105">
        <v>11</v>
      </c>
      <c r="FI43" s="40">
        <v>123.65742952699475</v>
      </c>
      <c r="FJ43" s="37">
        <v>14586482</v>
      </c>
      <c r="FK43" s="104">
        <v>300000</v>
      </c>
      <c r="FL43" s="104">
        <v>14286482</v>
      </c>
      <c r="FM43" s="104">
        <v>23</v>
      </c>
      <c r="FN43" s="20">
        <v>51763</v>
      </c>
      <c r="FO43" s="105">
        <v>10</v>
      </c>
      <c r="FP43" s="37">
        <v>12864123</v>
      </c>
      <c r="FQ43" s="104">
        <v>246400</v>
      </c>
      <c r="FR43" s="104">
        <v>12617723</v>
      </c>
      <c r="FS43" s="104">
        <v>21.59</v>
      </c>
      <c r="FT43" s="20">
        <v>48702</v>
      </c>
      <c r="FU43" s="105">
        <v>20</v>
      </c>
      <c r="FV43" s="51">
        <v>94.086509669068647</v>
      </c>
      <c r="FW43" s="52">
        <v>101.01005911023539</v>
      </c>
      <c r="FX43" s="14"/>
      <c r="FY43" s="103">
        <v>14586482</v>
      </c>
      <c r="FZ43" s="104">
        <v>300000</v>
      </c>
      <c r="GA43" s="104">
        <v>14286482</v>
      </c>
      <c r="GB43" s="104">
        <v>23</v>
      </c>
      <c r="GC43" s="104">
        <v>51763</v>
      </c>
      <c r="GD43" s="105">
        <f t="shared" si="1"/>
        <v>7</v>
      </c>
      <c r="GE43" s="40">
        <v>100</v>
      </c>
      <c r="GF43" s="37">
        <v>14919833</v>
      </c>
      <c r="GG43" s="104">
        <v>300000</v>
      </c>
      <c r="GH43" s="104">
        <v>14619833</v>
      </c>
      <c r="GI43" s="104">
        <v>23</v>
      </c>
      <c r="GJ43" s="20">
        <v>52970</v>
      </c>
      <c r="GK43" s="105">
        <f t="shared" si="2"/>
        <v>7</v>
      </c>
      <c r="GL43" s="37">
        <v>14087384</v>
      </c>
      <c r="GM43" s="104">
        <v>162400</v>
      </c>
      <c r="GN43" s="104">
        <v>13924984</v>
      </c>
      <c r="GO43" s="104">
        <v>22.810000000000002</v>
      </c>
      <c r="GP43" s="20">
        <v>50873</v>
      </c>
      <c r="GQ43" s="105">
        <f t="shared" si="3"/>
        <v>20</v>
      </c>
      <c r="GR43" s="51">
        <v>93.294438112165054</v>
      </c>
      <c r="GS43" s="52">
        <v>99.158145456038767</v>
      </c>
      <c r="GT43" s="103">
        <v>15443671</v>
      </c>
      <c r="GU43" s="104">
        <v>300000</v>
      </c>
      <c r="GV43" s="104">
        <v>15143671</v>
      </c>
      <c r="GW43" s="104">
        <v>23</v>
      </c>
      <c r="GX43" s="104">
        <v>54868</v>
      </c>
      <c r="GY43" s="105">
        <f t="shared" si="0"/>
        <v>6</v>
      </c>
      <c r="GZ43" s="40"/>
      <c r="HA43" s="37">
        <v>15443671</v>
      </c>
      <c r="HB43" s="104">
        <v>300000</v>
      </c>
      <c r="HC43" s="104">
        <v>15143671</v>
      </c>
      <c r="HD43" s="104">
        <v>23</v>
      </c>
      <c r="HE43" s="20">
        <v>54868</v>
      </c>
      <c r="HF43" s="105">
        <f t="shared" si="4"/>
        <v>8</v>
      </c>
      <c r="HG43" s="37">
        <v>14860294</v>
      </c>
      <c r="HH43" s="104">
        <v>167250</v>
      </c>
      <c r="HI43" s="104">
        <v>14693044</v>
      </c>
      <c r="HJ43" s="104">
        <v>20.25</v>
      </c>
      <c r="HK43" s="20">
        <v>60465</v>
      </c>
      <c r="HL43" s="105">
        <f t="shared" si="5"/>
        <v>6</v>
      </c>
      <c r="HM43" s="51"/>
      <c r="HN43" s="52"/>
    </row>
    <row r="44" spans="1:222" ht="18" customHeight="1" x14ac:dyDescent="0.3">
      <c r="A44" s="93">
        <v>374</v>
      </c>
      <c r="B44" s="96" t="s">
        <v>56</v>
      </c>
      <c r="C44" s="47" t="s">
        <v>57</v>
      </c>
      <c r="D44" s="57"/>
      <c r="E44" s="103">
        <v>119651000</v>
      </c>
      <c r="F44" s="104">
        <v>1230000</v>
      </c>
      <c r="G44" s="104">
        <v>118421000</v>
      </c>
      <c r="H44" s="104">
        <v>377</v>
      </c>
      <c r="I44" s="104">
        <v>26176</v>
      </c>
      <c r="J44" s="105">
        <v>25</v>
      </c>
      <c r="K44" s="52">
        <v>100</v>
      </c>
      <c r="L44" s="103">
        <v>119651000</v>
      </c>
      <c r="M44" s="104">
        <v>1230000</v>
      </c>
      <c r="N44" s="104">
        <v>118421000</v>
      </c>
      <c r="O44" s="104">
        <v>377</v>
      </c>
      <c r="P44" s="104">
        <v>26176</v>
      </c>
      <c r="Q44" s="105">
        <v>27</v>
      </c>
      <c r="R44" s="103">
        <v>119651000</v>
      </c>
      <c r="S44" s="104">
        <v>1230000</v>
      </c>
      <c r="T44" s="104">
        <v>118421000</v>
      </c>
      <c r="U44" s="104">
        <v>348</v>
      </c>
      <c r="V44" s="104">
        <v>28358</v>
      </c>
      <c r="W44" s="105">
        <v>29</v>
      </c>
      <c r="X44" s="51">
        <v>108.33588019559903</v>
      </c>
      <c r="Y44" s="52">
        <v>111.139077593373</v>
      </c>
      <c r="AA44" s="103">
        <v>122044020</v>
      </c>
      <c r="AB44" s="104">
        <v>1254600</v>
      </c>
      <c r="AC44" s="104">
        <v>120789420</v>
      </c>
      <c r="AD44" s="104">
        <v>377</v>
      </c>
      <c r="AE44" s="104">
        <v>26700</v>
      </c>
      <c r="AF44" s="105">
        <v>27</v>
      </c>
      <c r="AG44" s="52">
        <v>102.00183374083129</v>
      </c>
      <c r="AH44" s="103">
        <v>122720333</v>
      </c>
      <c r="AI44" s="104">
        <v>5004600</v>
      </c>
      <c r="AJ44" s="104">
        <v>117715733</v>
      </c>
      <c r="AK44" s="104">
        <v>377</v>
      </c>
      <c r="AL44" s="104">
        <v>26020</v>
      </c>
      <c r="AM44" s="105">
        <v>30</v>
      </c>
      <c r="AN44" s="103">
        <v>125720333</v>
      </c>
      <c r="AO44" s="104">
        <v>5004600</v>
      </c>
      <c r="AP44" s="104">
        <v>120715733</v>
      </c>
      <c r="AQ44" s="104">
        <v>331</v>
      </c>
      <c r="AR44" s="104">
        <v>30392</v>
      </c>
      <c r="AS44" s="105">
        <v>26</v>
      </c>
      <c r="AT44" s="51">
        <v>116.80245964642582</v>
      </c>
      <c r="AU44" s="52">
        <v>107.1725791663728</v>
      </c>
      <c r="AW44" s="103">
        <v>128210295</v>
      </c>
      <c r="AX44" s="104">
        <v>1317989</v>
      </c>
      <c r="AY44" s="104">
        <v>126892306</v>
      </c>
      <c r="AZ44" s="104">
        <v>369</v>
      </c>
      <c r="BA44" s="104">
        <v>28657</v>
      </c>
      <c r="BB44" s="41">
        <v>28</v>
      </c>
      <c r="BC44" s="52">
        <v>107.32958801498127</v>
      </c>
      <c r="BD44" s="37">
        <v>129441757</v>
      </c>
      <c r="BE44" s="104">
        <v>1914989</v>
      </c>
      <c r="BF44" s="104">
        <v>127526768</v>
      </c>
      <c r="BG44" s="104">
        <v>369</v>
      </c>
      <c r="BH44" s="20">
        <v>28800</v>
      </c>
      <c r="BI44" s="41">
        <v>29</v>
      </c>
      <c r="BJ44" s="37">
        <v>122601418</v>
      </c>
      <c r="BK44" s="104">
        <v>1189281</v>
      </c>
      <c r="BL44" s="104">
        <v>121412137</v>
      </c>
      <c r="BM44" s="104">
        <v>338</v>
      </c>
      <c r="BN44" s="20">
        <v>29934</v>
      </c>
      <c r="BO44" s="41">
        <v>32</v>
      </c>
      <c r="BP44" s="51">
        <v>103.9375</v>
      </c>
      <c r="BQ44" s="52">
        <v>98.493024480126351</v>
      </c>
      <c r="BS44" s="37">
        <v>133527539</v>
      </c>
      <c r="BT44" s="104">
        <v>1357529</v>
      </c>
      <c r="BU44" s="104">
        <v>132170010</v>
      </c>
      <c r="BV44" s="104">
        <v>369</v>
      </c>
      <c r="BW44" s="20">
        <v>29849</v>
      </c>
      <c r="BX44" s="41">
        <v>29</v>
      </c>
      <c r="BY44" s="40">
        <v>104.15954217119727</v>
      </c>
      <c r="BZ44" s="37">
        <v>136978956</v>
      </c>
      <c r="CA44" s="104">
        <v>1357529</v>
      </c>
      <c r="CB44" s="104">
        <v>135621427</v>
      </c>
      <c r="CC44" s="104">
        <v>377</v>
      </c>
      <c r="CD44" s="20">
        <v>29978</v>
      </c>
      <c r="CE44" s="105">
        <v>31</v>
      </c>
      <c r="CF44" s="37">
        <v>130967487</v>
      </c>
      <c r="CG44" s="104">
        <v>1173861</v>
      </c>
      <c r="CH44" s="104">
        <v>129793626</v>
      </c>
      <c r="CI44" s="104">
        <v>338</v>
      </c>
      <c r="CJ44" s="20">
        <v>32000</v>
      </c>
      <c r="CK44" s="105">
        <v>30</v>
      </c>
      <c r="CL44" s="51">
        <v>106.7449462939489</v>
      </c>
      <c r="CM44" s="52">
        <v>106.9018507382909</v>
      </c>
      <c r="CO44" s="103">
        <v>145043020</v>
      </c>
      <c r="CP44" s="104">
        <v>1357529</v>
      </c>
      <c r="CQ44" s="104">
        <v>143685491</v>
      </c>
      <c r="CR44" s="104">
        <v>378</v>
      </c>
      <c r="CS44" s="104">
        <v>31677</v>
      </c>
      <c r="CT44" s="62">
        <v>30</v>
      </c>
      <c r="CU44" s="40">
        <v>106.12415826325841</v>
      </c>
      <c r="CV44" s="103">
        <v>147198302</v>
      </c>
      <c r="CW44" s="104">
        <v>1357529</v>
      </c>
      <c r="CX44" s="104">
        <v>145840773</v>
      </c>
      <c r="CY44" s="104">
        <v>378</v>
      </c>
      <c r="CZ44" s="104">
        <v>32152</v>
      </c>
      <c r="DA44" s="105">
        <v>34</v>
      </c>
      <c r="DB44" s="37">
        <v>139457167</v>
      </c>
      <c r="DC44" s="104">
        <v>384819</v>
      </c>
      <c r="DD44" s="104">
        <v>139072348</v>
      </c>
      <c r="DE44" s="104">
        <v>343</v>
      </c>
      <c r="DF44" s="20">
        <v>33788</v>
      </c>
      <c r="DG44" s="105">
        <v>34</v>
      </c>
      <c r="DH44" s="51">
        <v>105.08833043045533</v>
      </c>
      <c r="DI44" s="52">
        <v>105.58749999999999</v>
      </c>
      <c r="DK44" s="37">
        <v>169092289</v>
      </c>
      <c r="DL44" s="104">
        <v>1357529</v>
      </c>
      <c r="DM44" s="104">
        <v>167734760</v>
      </c>
      <c r="DN44" s="104">
        <v>406.71</v>
      </c>
      <c r="DO44" s="20">
        <v>34368</v>
      </c>
      <c r="DP44" s="105">
        <v>34</v>
      </c>
      <c r="DQ44" s="40">
        <v>108.49512264418979</v>
      </c>
      <c r="DR44" s="37">
        <v>169092289</v>
      </c>
      <c r="DS44" s="104">
        <v>1357529</v>
      </c>
      <c r="DT44" s="104">
        <v>167734760</v>
      </c>
      <c r="DU44" s="104">
        <v>406.71000000000004</v>
      </c>
      <c r="DV44" s="20">
        <v>34368</v>
      </c>
      <c r="DW44" s="105">
        <v>36</v>
      </c>
      <c r="DX44" s="37">
        <v>158180177</v>
      </c>
      <c r="DY44" s="104">
        <v>395162</v>
      </c>
      <c r="DZ44" s="104">
        <v>157785015</v>
      </c>
      <c r="EA44" s="104">
        <v>364.23</v>
      </c>
      <c r="EB44" s="20">
        <v>36100</v>
      </c>
      <c r="EC44" s="105">
        <v>37</v>
      </c>
      <c r="ED44" s="51">
        <v>105.03957169459963</v>
      </c>
      <c r="EE44" s="52">
        <v>106.84266603527878</v>
      </c>
      <c r="EG44" s="37">
        <v>179489023</v>
      </c>
      <c r="EH44" s="104">
        <v>1357529</v>
      </c>
      <c r="EI44" s="104">
        <v>178131494</v>
      </c>
      <c r="EJ44" s="104">
        <v>417.00000000000006</v>
      </c>
      <c r="EK44" s="20">
        <v>35598</v>
      </c>
      <c r="EL44" s="105">
        <v>36</v>
      </c>
      <c r="EM44" s="40">
        <v>103.57891061452513</v>
      </c>
      <c r="EN44" s="37">
        <v>179489023</v>
      </c>
      <c r="EO44" s="104">
        <v>1357529</v>
      </c>
      <c r="EP44" s="104">
        <v>178131494</v>
      </c>
      <c r="EQ44" s="104">
        <v>417</v>
      </c>
      <c r="ER44" s="20">
        <v>35598</v>
      </c>
      <c r="ES44" s="105">
        <v>36</v>
      </c>
      <c r="ET44" s="37">
        <v>170558714</v>
      </c>
      <c r="EU44" s="104">
        <v>1370128</v>
      </c>
      <c r="EV44" s="104">
        <v>169188586</v>
      </c>
      <c r="EW44" s="104">
        <v>383.82</v>
      </c>
      <c r="EX44" s="20">
        <v>36733</v>
      </c>
      <c r="EY44" s="41">
        <v>38</v>
      </c>
      <c r="EZ44" s="51">
        <v>103.18838136973987</v>
      </c>
      <c r="FA44" s="52">
        <v>101.75346260387812</v>
      </c>
      <c r="FB44" s="14"/>
      <c r="FC44" s="37">
        <v>188173414</v>
      </c>
      <c r="FD44" s="104">
        <v>1357529</v>
      </c>
      <c r="FE44" s="104">
        <v>186815885</v>
      </c>
      <c r="FF44" s="104">
        <v>406</v>
      </c>
      <c r="FG44" s="20">
        <v>38345</v>
      </c>
      <c r="FH44" s="105">
        <v>36</v>
      </c>
      <c r="FI44" s="40">
        <v>107.71672565874488</v>
      </c>
      <c r="FJ44" s="37">
        <v>188173414</v>
      </c>
      <c r="FK44" s="104">
        <v>1357529</v>
      </c>
      <c r="FL44" s="104">
        <v>186815885</v>
      </c>
      <c r="FM44" s="104">
        <v>406</v>
      </c>
      <c r="FN44" s="20">
        <v>38345</v>
      </c>
      <c r="FO44" s="105">
        <v>37</v>
      </c>
      <c r="FP44" s="37">
        <v>187233487</v>
      </c>
      <c r="FQ44" s="104">
        <v>1815488</v>
      </c>
      <c r="FR44" s="104">
        <v>185417999</v>
      </c>
      <c r="FS44" s="104">
        <v>385.03</v>
      </c>
      <c r="FT44" s="20">
        <v>40131</v>
      </c>
      <c r="FU44" s="105">
        <v>37</v>
      </c>
      <c r="FV44" s="51">
        <v>104.65771286999608</v>
      </c>
      <c r="FW44" s="52">
        <v>109.25053766368116</v>
      </c>
      <c r="FX44" s="14"/>
      <c r="FY44" s="103">
        <v>198026138</v>
      </c>
      <c r="FZ44" s="104">
        <v>1357529</v>
      </c>
      <c r="GA44" s="104">
        <v>196668609</v>
      </c>
      <c r="GB44" s="104">
        <v>429</v>
      </c>
      <c r="GC44" s="104">
        <v>38203</v>
      </c>
      <c r="GD44" s="105">
        <f t="shared" si="1"/>
        <v>37</v>
      </c>
      <c r="GE44" s="40">
        <v>99.825270569826571</v>
      </c>
      <c r="GF44" s="37">
        <v>202615072</v>
      </c>
      <c r="GG44" s="104">
        <v>1357529</v>
      </c>
      <c r="GH44" s="104">
        <v>201257543</v>
      </c>
      <c r="GI44" s="104">
        <v>429</v>
      </c>
      <c r="GJ44" s="20">
        <v>39094</v>
      </c>
      <c r="GK44" s="105">
        <f t="shared" si="2"/>
        <v>38</v>
      </c>
      <c r="GL44" s="37">
        <v>184971968</v>
      </c>
      <c r="GM44" s="104">
        <v>886584</v>
      </c>
      <c r="GN44" s="104">
        <v>184085384</v>
      </c>
      <c r="GO44" s="104">
        <v>384.31</v>
      </c>
      <c r="GP44" s="20">
        <v>39917</v>
      </c>
      <c r="GQ44" s="105">
        <f t="shared" si="3"/>
        <v>39</v>
      </c>
      <c r="GR44" s="51">
        <v>102.67674917578104</v>
      </c>
      <c r="GS44" s="52">
        <v>97.782263088385534</v>
      </c>
      <c r="GT44" s="103">
        <v>209826254</v>
      </c>
      <c r="GU44" s="104">
        <v>1357529</v>
      </c>
      <c r="GV44" s="104">
        <v>208468725</v>
      </c>
      <c r="GW44" s="104">
        <v>429</v>
      </c>
      <c r="GX44" s="104">
        <v>40495</v>
      </c>
      <c r="GY44" s="105">
        <f t="shared" si="0"/>
        <v>38</v>
      </c>
      <c r="GZ44" s="40"/>
      <c r="HA44" s="37">
        <v>209826254</v>
      </c>
      <c r="HB44" s="104">
        <v>1357529</v>
      </c>
      <c r="HC44" s="104">
        <v>208468725</v>
      </c>
      <c r="HD44" s="104">
        <v>425.75</v>
      </c>
      <c r="HE44" s="20">
        <v>40804</v>
      </c>
      <c r="HF44" s="105">
        <f t="shared" si="4"/>
        <v>39</v>
      </c>
      <c r="HG44" s="37">
        <v>201874455</v>
      </c>
      <c r="HH44" s="104">
        <v>935258</v>
      </c>
      <c r="HI44" s="104">
        <v>200939197</v>
      </c>
      <c r="HJ44" s="104">
        <v>380.65</v>
      </c>
      <c r="HK44" s="20">
        <v>43990</v>
      </c>
      <c r="HL44" s="105">
        <f t="shared" si="5"/>
        <v>38</v>
      </c>
      <c r="HM44" s="51"/>
      <c r="HN44" s="52"/>
    </row>
    <row r="45" spans="1:222" ht="18" customHeight="1" x14ac:dyDescent="0.3">
      <c r="A45" s="93">
        <v>375</v>
      </c>
      <c r="B45" s="96" t="s">
        <v>58</v>
      </c>
      <c r="C45" s="47" t="s">
        <v>59</v>
      </c>
      <c r="D45" s="57"/>
      <c r="E45" s="103">
        <v>99675000</v>
      </c>
      <c r="F45" s="104">
        <v>190000</v>
      </c>
      <c r="G45" s="104">
        <v>99485000</v>
      </c>
      <c r="H45" s="104">
        <v>203</v>
      </c>
      <c r="I45" s="104">
        <v>40839</v>
      </c>
      <c r="J45" s="105">
        <v>1</v>
      </c>
      <c r="K45" s="52">
        <v>100</v>
      </c>
      <c r="L45" s="103">
        <v>100875000</v>
      </c>
      <c r="M45" s="104">
        <v>240000</v>
      </c>
      <c r="N45" s="104">
        <v>100635000</v>
      </c>
      <c r="O45" s="104">
        <v>203</v>
      </c>
      <c r="P45" s="104">
        <v>41312</v>
      </c>
      <c r="Q45" s="105">
        <v>1</v>
      </c>
      <c r="R45" s="103">
        <v>98849277</v>
      </c>
      <c r="S45" s="104">
        <v>1213813</v>
      </c>
      <c r="T45" s="104">
        <v>97635464</v>
      </c>
      <c r="U45" s="104">
        <v>196</v>
      </c>
      <c r="V45" s="104">
        <v>41512</v>
      </c>
      <c r="W45" s="105">
        <v>4</v>
      </c>
      <c r="X45" s="51">
        <v>100.48412083656079</v>
      </c>
      <c r="Y45" s="52">
        <v>112.139077593373</v>
      </c>
      <c r="AA45" s="103">
        <v>104606100</v>
      </c>
      <c r="AB45" s="104">
        <v>193800</v>
      </c>
      <c r="AC45" s="104">
        <v>104412300</v>
      </c>
      <c r="AD45" s="104">
        <v>209</v>
      </c>
      <c r="AE45" s="104">
        <v>41632</v>
      </c>
      <c r="AF45" s="105">
        <v>2</v>
      </c>
      <c r="AG45" s="52">
        <v>101.94177134601729</v>
      </c>
      <c r="AH45" s="103">
        <v>105715172</v>
      </c>
      <c r="AI45" s="104">
        <v>193800</v>
      </c>
      <c r="AJ45" s="104">
        <v>105521372</v>
      </c>
      <c r="AK45" s="104">
        <v>209</v>
      </c>
      <c r="AL45" s="104">
        <v>42074</v>
      </c>
      <c r="AM45" s="105">
        <v>1</v>
      </c>
      <c r="AN45" s="103">
        <v>104740723</v>
      </c>
      <c r="AO45" s="104">
        <v>1274625</v>
      </c>
      <c r="AP45" s="104">
        <v>103466098</v>
      </c>
      <c r="AQ45" s="104">
        <v>200</v>
      </c>
      <c r="AR45" s="104">
        <v>43111</v>
      </c>
      <c r="AS45" s="105">
        <v>3</v>
      </c>
      <c r="AT45" s="51">
        <v>102.46470504349479</v>
      </c>
      <c r="AU45" s="52">
        <v>103.85189824629022</v>
      </c>
      <c r="AW45" s="103">
        <v>109891323</v>
      </c>
      <c r="AX45" s="104">
        <v>203592</v>
      </c>
      <c r="AY45" s="104">
        <v>109687731</v>
      </c>
      <c r="AZ45" s="104">
        <v>209</v>
      </c>
      <c r="BA45" s="104">
        <v>43735</v>
      </c>
      <c r="BB45" s="41">
        <v>2</v>
      </c>
      <c r="BC45" s="52">
        <v>105.05140276710223</v>
      </c>
      <c r="BD45" s="37">
        <v>111339897</v>
      </c>
      <c r="BE45" s="104">
        <v>203592</v>
      </c>
      <c r="BF45" s="104">
        <v>111136305</v>
      </c>
      <c r="BG45" s="104">
        <v>211</v>
      </c>
      <c r="BH45" s="20">
        <v>43893</v>
      </c>
      <c r="BI45" s="41">
        <v>1</v>
      </c>
      <c r="BJ45" s="37">
        <v>115216238</v>
      </c>
      <c r="BK45" s="104">
        <v>1575719</v>
      </c>
      <c r="BL45" s="104">
        <v>113640519</v>
      </c>
      <c r="BM45" s="104">
        <v>207</v>
      </c>
      <c r="BN45" s="20">
        <v>45749</v>
      </c>
      <c r="BO45" s="41">
        <v>1</v>
      </c>
      <c r="BP45" s="51">
        <v>104.22846467546078</v>
      </c>
      <c r="BQ45" s="52">
        <v>106.11908793579366</v>
      </c>
      <c r="BS45" s="37">
        <v>117497329</v>
      </c>
      <c r="BT45" s="104">
        <v>209700</v>
      </c>
      <c r="BU45" s="104">
        <v>117287629</v>
      </c>
      <c r="BV45" s="104">
        <v>214</v>
      </c>
      <c r="BW45" s="20">
        <v>45673</v>
      </c>
      <c r="BX45" s="41">
        <v>1</v>
      </c>
      <c r="BY45" s="40">
        <v>104.43123356579397</v>
      </c>
      <c r="BZ45" s="37">
        <v>118474726</v>
      </c>
      <c r="CA45" s="104">
        <v>209700</v>
      </c>
      <c r="CB45" s="104">
        <v>118265026</v>
      </c>
      <c r="CC45" s="104">
        <v>214</v>
      </c>
      <c r="CD45" s="20">
        <v>46053</v>
      </c>
      <c r="CE45" s="105">
        <v>1</v>
      </c>
      <c r="CF45" s="37">
        <v>116928820</v>
      </c>
      <c r="CG45" s="104">
        <v>2576688</v>
      </c>
      <c r="CH45" s="104">
        <v>114352132</v>
      </c>
      <c r="CI45" s="104">
        <v>199</v>
      </c>
      <c r="CJ45" s="20">
        <v>47886</v>
      </c>
      <c r="CK45" s="105">
        <v>1</v>
      </c>
      <c r="CL45" s="51">
        <v>103.98019672985473</v>
      </c>
      <c r="CM45" s="52">
        <v>104.67114035279459</v>
      </c>
      <c r="CO45" s="103">
        <v>127562619</v>
      </c>
      <c r="CP45" s="104">
        <v>209700</v>
      </c>
      <c r="CQ45" s="104">
        <v>127352919</v>
      </c>
      <c r="CR45" s="104">
        <v>218</v>
      </c>
      <c r="CS45" s="104">
        <v>48682</v>
      </c>
      <c r="CT45" s="62">
        <v>1</v>
      </c>
      <c r="CU45" s="40">
        <v>106.58813741159985</v>
      </c>
      <c r="CV45" s="103">
        <v>129472913</v>
      </c>
      <c r="CW45" s="104">
        <v>209700</v>
      </c>
      <c r="CX45" s="104">
        <v>129263213</v>
      </c>
      <c r="CY45" s="104">
        <v>218</v>
      </c>
      <c r="CZ45" s="104">
        <v>49413</v>
      </c>
      <c r="DA45" s="105">
        <v>3</v>
      </c>
      <c r="DB45" s="37">
        <v>122935557</v>
      </c>
      <c r="DC45" s="104">
        <v>1577600</v>
      </c>
      <c r="DD45" s="104">
        <v>121357957</v>
      </c>
      <c r="DE45" s="104">
        <v>195</v>
      </c>
      <c r="DF45" s="20">
        <v>51862</v>
      </c>
      <c r="DG45" s="105">
        <v>3</v>
      </c>
      <c r="DH45" s="51">
        <v>104.95618561916903</v>
      </c>
      <c r="DI45" s="52">
        <v>108.3030530844088</v>
      </c>
      <c r="DK45" s="37">
        <v>131310405</v>
      </c>
      <c r="DL45" s="104">
        <v>209700</v>
      </c>
      <c r="DM45" s="104">
        <v>131100705</v>
      </c>
      <c r="DN45" s="104">
        <v>218</v>
      </c>
      <c r="DO45" s="20">
        <v>50115</v>
      </c>
      <c r="DP45" s="105">
        <v>3</v>
      </c>
      <c r="DQ45" s="40">
        <v>102.94359311449817</v>
      </c>
      <c r="DR45" s="37">
        <v>131310405</v>
      </c>
      <c r="DS45" s="104">
        <v>209700</v>
      </c>
      <c r="DT45" s="104">
        <v>131100705</v>
      </c>
      <c r="DU45" s="104">
        <v>218</v>
      </c>
      <c r="DV45" s="20">
        <v>50115</v>
      </c>
      <c r="DW45" s="105">
        <v>2</v>
      </c>
      <c r="DX45" s="37">
        <v>134031508</v>
      </c>
      <c r="DY45" s="104">
        <v>2263550</v>
      </c>
      <c r="DZ45" s="104">
        <v>131767958</v>
      </c>
      <c r="EA45" s="104">
        <v>197.19</v>
      </c>
      <c r="EB45" s="20">
        <v>55686</v>
      </c>
      <c r="EC45" s="105">
        <v>3</v>
      </c>
      <c r="ED45" s="51">
        <v>111.11643220592637</v>
      </c>
      <c r="EE45" s="52">
        <v>107.37341406039104</v>
      </c>
      <c r="EG45" s="37">
        <v>136016966</v>
      </c>
      <c r="EH45" s="104">
        <v>209700</v>
      </c>
      <c r="EI45" s="104">
        <v>135807266</v>
      </c>
      <c r="EJ45" s="104">
        <v>210</v>
      </c>
      <c r="EK45" s="20">
        <v>53892</v>
      </c>
      <c r="EL45" s="105">
        <v>2</v>
      </c>
      <c r="EM45" s="40">
        <v>107.53666566896139</v>
      </c>
      <c r="EN45" s="37">
        <v>136016966</v>
      </c>
      <c r="EO45" s="104">
        <v>209700</v>
      </c>
      <c r="EP45" s="104">
        <v>135807266</v>
      </c>
      <c r="EQ45" s="104">
        <v>210</v>
      </c>
      <c r="ER45" s="20">
        <v>53892</v>
      </c>
      <c r="ES45" s="105">
        <v>2</v>
      </c>
      <c r="ET45" s="37">
        <v>139118379</v>
      </c>
      <c r="EU45" s="104">
        <v>1931250</v>
      </c>
      <c r="EV45" s="104">
        <v>137187129</v>
      </c>
      <c r="EW45" s="104">
        <v>198.9</v>
      </c>
      <c r="EX45" s="20">
        <v>57477</v>
      </c>
      <c r="EY45" s="41">
        <v>3</v>
      </c>
      <c r="EZ45" s="51">
        <v>106.65219327543977</v>
      </c>
      <c r="FA45" s="52">
        <v>103.21624824911109</v>
      </c>
      <c r="FB45" s="14"/>
      <c r="FC45" s="37">
        <v>142849186</v>
      </c>
      <c r="FD45" s="104">
        <v>209700</v>
      </c>
      <c r="FE45" s="104">
        <v>142639486</v>
      </c>
      <c r="FF45" s="104">
        <v>215</v>
      </c>
      <c r="FG45" s="20">
        <v>55287</v>
      </c>
      <c r="FH45" s="105">
        <v>3</v>
      </c>
      <c r="FI45" s="40">
        <v>102.58851035404142</v>
      </c>
      <c r="FJ45" s="37">
        <v>142849186</v>
      </c>
      <c r="FK45" s="104">
        <v>209700</v>
      </c>
      <c r="FL45" s="104">
        <v>142639486</v>
      </c>
      <c r="FM45" s="104">
        <v>215</v>
      </c>
      <c r="FN45" s="20">
        <v>55287</v>
      </c>
      <c r="FO45" s="105">
        <v>3</v>
      </c>
      <c r="FP45" s="37">
        <v>136363596</v>
      </c>
      <c r="FQ45" s="104">
        <v>1023200</v>
      </c>
      <c r="FR45" s="104">
        <v>135340396</v>
      </c>
      <c r="FS45" s="104">
        <v>192.29</v>
      </c>
      <c r="FT45" s="20">
        <v>58653</v>
      </c>
      <c r="FU45" s="105">
        <v>3</v>
      </c>
      <c r="FV45" s="51">
        <v>106.08823050626729</v>
      </c>
      <c r="FW45" s="52">
        <v>102.04603580562659</v>
      </c>
      <c r="FX45" s="14"/>
      <c r="FY45" s="103">
        <v>145544269</v>
      </c>
      <c r="FZ45" s="104">
        <v>1000700</v>
      </c>
      <c r="GA45" s="104">
        <v>144543569</v>
      </c>
      <c r="GB45" s="104">
        <v>218</v>
      </c>
      <c r="GC45" s="104">
        <v>55254</v>
      </c>
      <c r="GD45" s="105">
        <f t="shared" si="1"/>
        <v>3</v>
      </c>
      <c r="GE45" s="40">
        <v>102.52681462188218</v>
      </c>
      <c r="GF45" s="37">
        <v>148916953</v>
      </c>
      <c r="GG45" s="104">
        <v>1000700</v>
      </c>
      <c r="GH45" s="104">
        <v>147916253</v>
      </c>
      <c r="GI45" s="104">
        <v>218</v>
      </c>
      <c r="GJ45" s="20">
        <v>56543</v>
      </c>
      <c r="GK45" s="105">
        <f t="shared" si="2"/>
        <v>3</v>
      </c>
      <c r="GL45" s="37">
        <v>144448138</v>
      </c>
      <c r="GM45" s="104">
        <v>1348575</v>
      </c>
      <c r="GN45" s="104">
        <v>143099563</v>
      </c>
      <c r="GO45" s="104">
        <v>197.2</v>
      </c>
      <c r="GP45" s="20">
        <v>60471</v>
      </c>
      <c r="GQ45" s="105">
        <f t="shared" si="3"/>
        <v>4</v>
      </c>
      <c r="GR45" s="51">
        <v>104.2287065133018</v>
      </c>
      <c r="GS45" s="52">
        <v>100.72971544507527</v>
      </c>
      <c r="GT45" s="103">
        <v>154216883</v>
      </c>
      <c r="GU45" s="104">
        <v>1000700</v>
      </c>
      <c r="GV45" s="104">
        <v>153216183</v>
      </c>
      <c r="GW45" s="104">
        <v>218</v>
      </c>
      <c r="GX45" s="104">
        <v>58569</v>
      </c>
      <c r="GY45" s="105">
        <f t="shared" si="0"/>
        <v>3</v>
      </c>
      <c r="GZ45" s="40"/>
      <c r="HA45" s="37">
        <v>154333715</v>
      </c>
      <c r="HB45" s="104">
        <v>1000700</v>
      </c>
      <c r="HC45" s="104">
        <v>153333015</v>
      </c>
      <c r="HD45" s="104">
        <v>218</v>
      </c>
      <c r="HE45" s="20">
        <v>58614</v>
      </c>
      <c r="HF45" s="105">
        <f t="shared" si="4"/>
        <v>4</v>
      </c>
      <c r="HG45" s="37">
        <v>147679257</v>
      </c>
      <c r="HH45" s="104">
        <v>1628264</v>
      </c>
      <c r="HI45" s="104">
        <v>146050993</v>
      </c>
      <c r="HJ45" s="104">
        <v>197.91</v>
      </c>
      <c r="HK45" s="20">
        <v>61497</v>
      </c>
      <c r="HL45" s="105">
        <f t="shared" si="5"/>
        <v>5</v>
      </c>
      <c r="HM45" s="51"/>
      <c r="HN45" s="52"/>
    </row>
    <row r="46" spans="1:222" ht="18" customHeight="1" x14ac:dyDescent="0.3">
      <c r="A46" s="93">
        <v>376</v>
      </c>
      <c r="B46" s="96" t="s">
        <v>108</v>
      </c>
      <c r="C46" s="47" t="s">
        <v>214</v>
      </c>
      <c r="D46" s="57"/>
      <c r="E46" s="103">
        <v>140716000</v>
      </c>
      <c r="F46" s="104">
        <v>1734000</v>
      </c>
      <c r="G46" s="104">
        <v>138982000</v>
      </c>
      <c r="H46" s="104">
        <v>335</v>
      </c>
      <c r="I46" s="104">
        <v>34573</v>
      </c>
      <c r="J46" s="105">
        <v>11</v>
      </c>
      <c r="K46" s="52">
        <v>100</v>
      </c>
      <c r="L46" s="103">
        <v>145212000</v>
      </c>
      <c r="M46" s="104">
        <v>1639000</v>
      </c>
      <c r="N46" s="104">
        <v>143573000</v>
      </c>
      <c r="O46" s="104">
        <v>335</v>
      </c>
      <c r="P46" s="104">
        <v>35715</v>
      </c>
      <c r="Q46" s="105">
        <v>9</v>
      </c>
      <c r="R46" s="103">
        <v>145212000</v>
      </c>
      <c r="S46" s="104">
        <v>1639000</v>
      </c>
      <c r="T46" s="104">
        <v>143573000</v>
      </c>
      <c r="U46" s="104">
        <v>272</v>
      </c>
      <c r="V46" s="104">
        <v>43987</v>
      </c>
      <c r="W46" s="105">
        <v>1</v>
      </c>
      <c r="X46" s="51">
        <v>123.16113677726446</v>
      </c>
      <c r="Y46" s="52">
        <v>113.139077593373</v>
      </c>
      <c r="AA46" s="103">
        <v>154782960</v>
      </c>
      <c r="AB46" s="104">
        <v>1768680</v>
      </c>
      <c r="AC46" s="104">
        <v>153014280</v>
      </c>
      <c r="AD46" s="104">
        <v>335</v>
      </c>
      <c r="AE46" s="104">
        <v>38063</v>
      </c>
      <c r="AF46" s="105">
        <v>6</v>
      </c>
      <c r="AG46" s="52">
        <v>110.09458247765598</v>
      </c>
      <c r="AH46" s="103">
        <v>155675543</v>
      </c>
      <c r="AI46" s="104">
        <v>1787350</v>
      </c>
      <c r="AJ46" s="104">
        <v>153888193</v>
      </c>
      <c r="AK46" s="104">
        <v>335</v>
      </c>
      <c r="AL46" s="104">
        <v>38281</v>
      </c>
      <c r="AM46" s="105">
        <v>6</v>
      </c>
      <c r="AN46" s="103">
        <v>155675543</v>
      </c>
      <c r="AO46" s="104">
        <v>1787350</v>
      </c>
      <c r="AP46" s="104">
        <v>153888193</v>
      </c>
      <c r="AQ46" s="104">
        <v>280</v>
      </c>
      <c r="AR46" s="104">
        <v>45800</v>
      </c>
      <c r="AS46" s="105">
        <v>1</v>
      </c>
      <c r="AT46" s="51">
        <v>119.64159765941329</v>
      </c>
      <c r="AU46" s="52">
        <v>104.12167231227407</v>
      </c>
      <c r="AW46" s="103">
        <v>156083695</v>
      </c>
      <c r="AX46" s="104">
        <v>1858043</v>
      </c>
      <c r="AY46" s="104">
        <v>154225652</v>
      </c>
      <c r="AZ46" s="104">
        <v>295</v>
      </c>
      <c r="BA46" s="104">
        <v>43567</v>
      </c>
      <c r="BB46" s="41">
        <v>3</v>
      </c>
      <c r="BC46" s="52">
        <v>114.46023697554055</v>
      </c>
      <c r="BD46" s="37">
        <v>156854823</v>
      </c>
      <c r="BE46" s="104">
        <v>1858043</v>
      </c>
      <c r="BF46" s="104">
        <v>154996780</v>
      </c>
      <c r="BG46" s="104">
        <v>295</v>
      </c>
      <c r="BH46" s="20">
        <v>43784</v>
      </c>
      <c r="BI46" s="41">
        <v>2</v>
      </c>
      <c r="BJ46" s="37">
        <v>156854823</v>
      </c>
      <c r="BK46" s="104">
        <v>1858043</v>
      </c>
      <c r="BL46" s="104">
        <v>154996780</v>
      </c>
      <c r="BM46" s="104">
        <v>284</v>
      </c>
      <c r="BN46" s="20">
        <v>45480</v>
      </c>
      <c r="BO46" s="41">
        <v>2</v>
      </c>
      <c r="BP46" s="51">
        <v>103.87356111821671</v>
      </c>
      <c r="BQ46" s="52">
        <v>99.301310043668124</v>
      </c>
      <c r="BS46" s="37">
        <v>160766206</v>
      </c>
      <c r="BT46" s="104">
        <v>1913784</v>
      </c>
      <c r="BU46" s="104">
        <v>158852422</v>
      </c>
      <c r="BV46" s="104">
        <v>300</v>
      </c>
      <c r="BW46" s="20">
        <v>44126</v>
      </c>
      <c r="BX46" s="41">
        <v>2</v>
      </c>
      <c r="BY46" s="40">
        <v>101.28308123120711</v>
      </c>
      <c r="BZ46" s="37">
        <v>162329976</v>
      </c>
      <c r="CA46" s="104">
        <v>2153784</v>
      </c>
      <c r="CB46" s="104">
        <v>160176192</v>
      </c>
      <c r="CC46" s="104">
        <v>300</v>
      </c>
      <c r="CD46" s="20">
        <v>44493</v>
      </c>
      <c r="CE46" s="105">
        <v>2</v>
      </c>
      <c r="CF46" s="37">
        <v>162298212</v>
      </c>
      <c r="CG46" s="104">
        <v>2122020</v>
      </c>
      <c r="CH46" s="104">
        <v>160176192</v>
      </c>
      <c r="CI46" s="104">
        <v>285</v>
      </c>
      <c r="CJ46" s="20">
        <v>46835</v>
      </c>
      <c r="CK46" s="105">
        <v>2</v>
      </c>
      <c r="CL46" s="51">
        <v>105.26374935383093</v>
      </c>
      <c r="CM46" s="52">
        <v>102.97933157431838</v>
      </c>
      <c r="CO46" s="103">
        <v>172865298</v>
      </c>
      <c r="CP46" s="104">
        <v>2393784</v>
      </c>
      <c r="CQ46" s="104">
        <v>170471514</v>
      </c>
      <c r="CR46" s="104">
        <v>300</v>
      </c>
      <c r="CS46" s="104">
        <v>47353</v>
      </c>
      <c r="CT46" s="62">
        <v>2</v>
      </c>
      <c r="CU46" s="40">
        <v>107.3131487105108</v>
      </c>
      <c r="CV46" s="103">
        <v>214950470</v>
      </c>
      <c r="CW46" s="104">
        <v>2477229</v>
      </c>
      <c r="CX46" s="104">
        <v>212473241</v>
      </c>
      <c r="CY46" s="104">
        <v>335</v>
      </c>
      <c r="CZ46" s="104">
        <v>52854</v>
      </c>
      <c r="DA46" s="105">
        <v>1</v>
      </c>
      <c r="DB46" s="37">
        <v>214823186</v>
      </c>
      <c r="DC46" s="104">
        <v>2349945</v>
      </c>
      <c r="DD46" s="104">
        <v>212473241</v>
      </c>
      <c r="DE46" s="104">
        <v>301</v>
      </c>
      <c r="DF46" s="20">
        <v>58824</v>
      </c>
      <c r="DG46" s="105">
        <v>2</v>
      </c>
      <c r="DH46" s="51">
        <v>111.2952662050176</v>
      </c>
      <c r="DI46" s="52">
        <v>125.59837728194726</v>
      </c>
      <c r="DK46" s="37">
        <v>236743362</v>
      </c>
      <c r="DL46" s="104">
        <v>2393784</v>
      </c>
      <c r="DM46" s="104">
        <v>234349578</v>
      </c>
      <c r="DN46" s="104">
        <v>335</v>
      </c>
      <c r="DO46" s="20">
        <v>58296</v>
      </c>
      <c r="DP46" s="105">
        <v>1</v>
      </c>
      <c r="DQ46" s="40">
        <v>123.10941228644437</v>
      </c>
      <c r="DR46" s="37">
        <v>235273362</v>
      </c>
      <c r="DS46" s="104">
        <v>2393784</v>
      </c>
      <c r="DT46" s="104">
        <v>232879578</v>
      </c>
      <c r="DU46" s="104">
        <v>335</v>
      </c>
      <c r="DV46" s="20">
        <v>57930</v>
      </c>
      <c r="DW46" s="105">
        <v>1</v>
      </c>
      <c r="DX46" s="37">
        <v>234675435</v>
      </c>
      <c r="DY46" s="104">
        <v>1795857</v>
      </c>
      <c r="DZ46" s="104">
        <v>232879578</v>
      </c>
      <c r="EA46" s="104">
        <v>318.83000000000004</v>
      </c>
      <c r="EB46" s="20">
        <v>60868</v>
      </c>
      <c r="EC46" s="105">
        <v>2</v>
      </c>
      <c r="ED46" s="51">
        <v>105.0716381840152</v>
      </c>
      <c r="EE46" s="52">
        <v>103.47477220182239</v>
      </c>
      <c r="EG46" s="37">
        <v>240606863</v>
      </c>
      <c r="EH46" s="104">
        <v>2393784</v>
      </c>
      <c r="EI46" s="104">
        <v>238213079</v>
      </c>
      <c r="EJ46" s="104">
        <v>335</v>
      </c>
      <c r="EK46" s="20">
        <v>59257</v>
      </c>
      <c r="EL46" s="105">
        <v>1</v>
      </c>
      <c r="EM46" s="40">
        <v>101.64848360093318</v>
      </c>
      <c r="EN46" s="37">
        <v>245230175</v>
      </c>
      <c r="EO46" s="104">
        <v>2393784</v>
      </c>
      <c r="EP46" s="104">
        <v>242836391</v>
      </c>
      <c r="EQ46" s="104">
        <v>335</v>
      </c>
      <c r="ER46" s="20">
        <v>60407</v>
      </c>
      <c r="ES46" s="105">
        <v>1</v>
      </c>
      <c r="ET46" s="37">
        <v>244733391</v>
      </c>
      <c r="EU46" s="104">
        <v>1897000</v>
      </c>
      <c r="EV46" s="104">
        <v>242836391</v>
      </c>
      <c r="EW46" s="104">
        <v>310.44</v>
      </c>
      <c r="EX46" s="20">
        <v>65186</v>
      </c>
      <c r="EY46" s="41">
        <v>1</v>
      </c>
      <c r="EZ46" s="51">
        <v>107.9113347790819</v>
      </c>
      <c r="FA46" s="52">
        <v>107.09403956101728</v>
      </c>
      <c r="FB46" s="14"/>
      <c r="FC46" s="37">
        <v>260649779</v>
      </c>
      <c r="FD46" s="104">
        <v>2393784</v>
      </c>
      <c r="FE46" s="104">
        <v>258255995</v>
      </c>
      <c r="FF46" s="104">
        <v>333</v>
      </c>
      <c r="FG46" s="20">
        <v>64629</v>
      </c>
      <c r="FH46" s="105">
        <v>1</v>
      </c>
      <c r="FI46" s="40">
        <v>109.06559562583324</v>
      </c>
      <c r="FJ46" s="37">
        <v>260649779</v>
      </c>
      <c r="FK46" s="104">
        <v>2393784</v>
      </c>
      <c r="FL46" s="104">
        <v>258255995</v>
      </c>
      <c r="FM46" s="104">
        <v>333</v>
      </c>
      <c r="FN46" s="20">
        <v>64629</v>
      </c>
      <c r="FO46" s="105">
        <v>1</v>
      </c>
      <c r="FP46" s="37">
        <v>252677241</v>
      </c>
      <c r="FQ46" s="104">
        <v>1899600</v>
      </c>
      <c r="FR46" s="104">
        <v>250777641</v>
      </c>
      <c r="FS46" s="104">
        <v>308.86</v>
      </c>
      <c r="FT46" s="20">
        <v>67662</v>
      </c>
      <c r="FU46" s="105">
        <v>1</v>
      </c>
      <c r="FV46" s="51">
        <v>104.69293970199136</v>
      </c>
      <c r="FW46" s="52">
        <v>103.79836161138896</v>
      </c>
      <c r="FX46" s="14"/>
      <c r="FY46" s="103">
        <v>255169915</v>
      </c>
      <c r="FZ46" s="104">
        <v>2079040</v>
      </c>
      <c r="GA46" s="104">
        <v>253090875</v>
      </c>
      <c r="GB46" s="104">
        <v>333</v>
      </c>
      <c r="GC46" s="104">
        <v>63336</v>
      </c>
      <c r="GD46" s="105">
        <f t="shared" si="1"/>
        <v>2</v>
      </c>
      <c r="GE46" s="40">
        <v>100</v>
      </c>
      <c r="GF46" s="37">
        <v>255828397</v>
      </c>
      <c r="GG46" s="104">
        <v>2079040</v>
      </c>
      <c r="GH46" s="104">
        <v>253749357</v>
      </c>
      <c r="GI46" s="104">
        <v>333</v>
      </c>
      <c r="GJ46" s="20">
        <v>63501</v>
      </c>
      <c r="GK46" s="105">
        <f t="shared" si="2"/>
        <v>2</v>
      </c>
      <c r="GL46" s="37">
        <v>246642441</v>
      </c>
      <c r="GM46" s="104">
        <v>2056457</v>
      </c>
      <c r="GN46" s="104">
        <v>244585984</v>
      </c>
      <c r="GO46" s="104">
        <v>300.51</v>
      </c>
      <c r="GP46" s="20">
        <v>67825</v>
      </c>
      <c r="GQ46" s="105">
        <f t="shared" si="3"/>
        <v>1</v>
      </c>
      <c r="GR46" s="51">
        <v>106.37379097152508</v>
      </c>
      <c r="GS46" s="52">
        <v>98.662469332860397</v>
      </c>
      <c r="GT46" s="103">
        <v>274852772</v>
      </c>
      <c r="GU46" s="104">
        <v>2079040</v>
      </c>
      <c r="GV46" s="104">
        <v>272773732</v>
      </c>
      <c r="GW46" s="104">
        <v>333</v>
      </c>
      <c r="GX46" s="104">
        <v>68262</v>
      </c>
      <c r="GY46" s="105">
        <f t="shared" si="0"/>
        <v>2</v>
      </c>
      <c r="GZ46" s="40"/>
      <c r="HA46" s="37">
        <v>270852772</v>
      </c>
      <c r="HB46" s="104">
        <v>2079040</v>
      </c>
      <c r="HC46" s="104">
        <v>268773732</v>
      </c>
      <c r="HD46" s="104">
        <v>333</v>
      </c>
      <c r="HE46" s="20">
        <v>67261</v>
      </c>
      <c r="HF46" s="105">
        <f t="shared" si="4"/>
        <v>2</v>
      </c>
      <c r="HG46" s="37">
        <v>258492563</v>
      </c>
      <c r="HH46" s="104">
        <v>1885600</v>
      </c>
      <c r="HI46" s="104">
        <v>256606963</v>
      </c>
      <c r="HJ46" s="104">
        <v>300.81</v>
      </c>
      <c r="HK46" s="20">
        <v>71088</v>
      </c>
      <c r="HL46" s="105">
        <f t="shared" si="5"/>
        <v>1</v>
      </c>
      <c r="HM46" s="51"/>
      <c r="HN46" s="52"/>
    </row>
    <row r="47" spans="1:222" ht="16.5" customHeight="1" x14ac:dyDescent="0.3">
      <c r="A47" s="94">
        <v>377</v>
      </c>
      <c r="B47" s="97" t="s">
        <v>169</v>
      </c>
      <c r="C47" s="47" t="s">
        <v>107</v>
      </c>
      <c r="D47" s="58"/>
      <c r="E47" s="103">
        <v>29184000</v>
      </c>
      <c r="F47" s="104">
        <v>11424000</v>
      </c>
      <c r="G47" s="104">
        <v>17760000</v>
      </c>
      <c r="H47" s="104">
        <v>40</v>
      </c>
      <c r="I47" s="104">
        <v>37000</v>
      </c>
      <c r="J47" s="105">
        <v>4</v>
      </c>
      <c r="K47" s="52">
        <v>105.71428571428572</v>
      </c>
      <c r="L47" s="103">
        <v>29184000</v>
      </c>
      <c r="M47" s="104">
        <v>9649000</v>
      </c>
      <c r="N47" s="104">
        <v>19535000</v>
      </c>
      <c r="O47" s="104">
        <v>42</v>
      </c>
      <c r="P47" s="104">
        <v>38760</v>
      </c>
      <c r="Q47" s="105">
        <v>2</v>
      </c>
      <c r="R47" s="103">
        <v>39167224</v>
      </c>
      <c r="S47" s="104">
        <v>16731427</v>
      </c>
      <c r="T47" s="104">
        <v>22435797</v>
      </c>
      <c r="U47" s="104">
        <v>43</v>
      </c>
      <c r="V47" s="104">
        <v>43480</v>
      </c>
      <c r="W47" s="105">
        <v>2</v>
      </c>
      <c r="X47" s="51">
        <v>112.17750257997936</v>
      </c>
      <c r="Y47" s="52">
        <v>114.139077593373</v>
      </c>
      <c r="AA47" s="103">
        <v>29767680</v>
      </c>
      <c r="AB47" s="104">
        <v>4918926</v>
      </c>
      <c r="AC47" s="104">
        <v>24848754</v>
      </c>
      <c r="AD47" s="104">
        <v>49</v>
      </c>
      <c r="AE47" s="104">
        <v>42260</v>
      </c>
      <c r="AF47" s="105">
        <v>1</v>
      </c>
      <c r="AG47" s="52">
        <v>114.21621621621622</v>
      </c>
      <c r="AH47" s="103">
        <v>42859304</v>
      </c>
      <c r="AI47" s="104">
        <v>7273180</v>
      </c>
      <c r="AJ47" s="104">
        <v>35586124</v>
      </c>
      <c r="AK47" s="104">
        <v>76</v>
      </c>
      <c r="AL47" s="104">
        <v>39020</v>
      </c>
      <c r="AM47" s="105">
        <v>3</v>
      </c>
      <c r="AN47" s="103">
        <v>52934337</v>
      </c>
      <c r="AO47" s="104">
        <v>21944453</v>
      </c>
      <c r="AP47" s="104">
        <v>30989884</v>
      </c>
      <c r="AQ47" s="104">
        <v>58</v>
      </c>
      <c r="AR47" s="104">
        <v>44526</v>
      </c>
      <c r="AS47" s="105">
        <v>2</v>
      </c>
      <c r="AT47" s="51">
        <v>114.1107124551512</v>
      </c>
      <c r="AU47" s="52">
        <v>102.40570377184912</v>
      </c>
      <c r="AW47" s="103">
        <v>35532288</v>
      </c>
      <c r="AX47" s="104">
        <v>5754510</v>
      </c>
      <c r="AY47" s="104">
        <v>29777778</v>
      </c>
      <c r="AZ47" s="104">
        <v>56</v>
      </c>
      <c r="BA47" s="104">
        <v>44312</v>
      </c>
      <c r="BB47" s="41">
        <v>1</v>
      </c>
      <c r="BC47" s="52">
        <v>104.85565546616185</v>
      </c>
      <c r="BD47" s="37">
        <v>56464852</v>
      </c>
      <c r="BE47" s="104">
        <v>9421274</v>
      </c>
      <c r="BF47" s="104">
        <v>47043578</v>
      </c>
      <c r="BG47" s="104">
        <v>96</v>
      </c>
      <c r="BH47" s="20">
        <v>40836</v>
      </c>
      <c r="BI47" s="41">
        <v>5</v>
      </c>
      <c r="BJ47" s="37">
        <v>69662061</v>
      </c>
      <c r="BK47" s="104">
        <v>25296705</v>
      </c>
      <c r="BL47" s="104">
        <v>44365356</v>
      </c>
      <c r="BM47" s="104">
        <v>84</v>
      </c>
      <c r="BN47" s="20">
        <v>44013</v>
      </c>
      <c r="BO47" s="41">
        <v>5</v>
      </c>
      <c r="BP47" s="51">
        <v>107.7799000881575</v>
      </c>
      <c r="BQ47" s="52">
        <v>98.847864169249419</v>
      </c>
      <c r="BS47" s="37">
        <v>32189991</v>
      </c>
      <c r="BT47" s="104">
        <v>2323835</v>
      </c>
      <c r="BU47" s="104">
        <v>29866156</v>
      </c>
      <c r="BV47" s="104">
        <v>59</v>
      </c>
      <c r="BW47" s="20">
        <v>42184</v>
      </c>
      <c r="BX47" s="41">
        <v>5</v>
      </c>
      <c r="BY47" s="40">
        <v>95.197689113558397</v>
      </c>
      <c r="BZ47" s="37">
        <v>36586723</v>
      </c>
      <c r="CA47" s="104">
        <v>5692192</v>
      </c>
      <c r="CB47" s="104">
        <v>30894531</v>
      </c>
      <c r="CC47" s="104">
        <v>61</v>
      </c>
      <c r="CD47" s="20">
        <v>42206</v>
      </c>
      <c r="CE47" s="105">
        <v>6</v>
      </c>
      <c r="CF47" s="37">
        <v>39069816</v>
      </c>
      <c r="CG47" s="104">
        <v>8197665</v>
      </c>
      <c r="CH47" s="104">
        <v>30872151</v>
      </c>
      <c r="CI47" s="104">
        <v>59</v>
      </c>
      <c r="CJ47" s="20">
        <v>43605</v>
      </c>
      <c r="CK47" s="105">
        <v>7</v>
      </c>
      <c r="CL47" s="51">
        <v>103.31469459318581</v>
      </c>
      <c r="CM47" s="52">
        <v>99.073001158748554</v>
      </c>
      <c r="CO47" s="103">
        <v>41836779</v>
      </c>
      <c r="CP47" s="104">
        <v>2734987</v>
      </c>
      <c r="CQ47" s="104">
        <v>39101792</v>
      </c>
      <c r="CR47" s="104">
        <v>76.599999999999994</v>
      </c>
      <c r="CS47" s="104">
        <v>42539</v>
      </c>
      <c r="CT47" s="62">
        <v>8</v>
      </c>
      <c r="CU47" s="40">
        <v>100.84155129907073</v>
      </c>
      <c r="CV47" s="103">
        <v>48694013</v>
      </c>
      <c r="CW47" s="104">
        <v>4434987</v>
      </c>
      <c r="CX47" s="104">
        <v>44259026</v>
      </c>
      <c r="CY47" s="104">
        <v>86.6</v>
      </c>
      <c r="CZ47" s="104">
        <v>42590</v>
      </c>
      <c r="DA47" s="105">
        <v>9</v>
      </c>
      <c r="DB47" s="37">
        <v>47036713.009999998</v>
      </c>
      <c r="DC47" s="104">
        <v>5931597</v>
      </c>
      <c r="DD47" s="104">
        <v>41105116.009999998</v>
      </c>
      <c r="DE47" s="104">
        <v>74.86</v>
      </c>
      <c r="DF47" s="20">
        <v>45758</v>
      </c>
      <c r="DG47" s="105">
        <v>11</v>
      </c>
      <c r="DH47" s="51">
        <v>107.43836581357127</v>
      </c>
      <c r="DI47" s="52">
        <v>104.93750716660932</v>
      </c>
      <c r="DK47" s="37">
        <v>66572118</v>
      </c>
      <c r="DL47" s="104">
        <v>6067665</v>
      </c>
      <c r="DM47" s="104">
        <v>60504453</v>
      </c>
      <c r="DN47" s="104">
        <v>120.1</v>
      </c>
      <c r="DO47" s="20">
        <v>41982</v>
      </c>
      <c r="DP47" s="105">
        <v>19</v>
      </c>
      <c r="DQ47" s="40">
        <v>98.690613319542067</v>
      </c>
      <c r="DR47" s="37">
        <v>66572118</v>
      </c>
      <c r="DS47" s="104">
        <v>6067665</v>
      </c>
      <c r="DT47" s="104">
        <v>60504453</v>
      </c>
      <c r="DU47" s="104">
        <v>120.1</v>
      </c>
      <c r="DV47" s="20">
        <v>41982</v>
      </c>
      <c r="DW47" s="105">
        <v>21</v>
      </c>
      <c r="DX47" s="37">
        <v>59125885</v>
      </c>
      <c r="DY47" s="104">
        <v>5538765</v>
      </c>
      <c r="DZ47" s="104">
        <v>53587120</v>
      </c>
      <c r="EA47" s="104">
        <v>95.44</v>
      </c>
      <c r="EB47" s="20">
        <v>46790</v>
      </c>
      <c r="EC47" s="105">
        <v>18</v>
      </c>
      <c r="ED47" s="51">
        <v>111.45252727359345</v>
      </c>
      <c r="EE47" s="52">
        <v>102.25534332794265</v>
      </c>
      <c r="EG47" s="37">
        <v>73754267</v>
      </c>
      <c r="EH47" s="104">
        <v>5400510</v>
      </c>
      <c r="EI47" s="104">
        <v>68353757</v>
      </c>
      <c r="EJ47" s="104">
        <v>133.1</v>
      </c>
      <c r="EK47" s="20">
        <v>42796</v>
      </c>
      <c r="EL47" s="105">
        <v>19</v>
      </c>
      <c r="EM47" s="40">
        <v>101.93892620646945</v>
      </c>
      <c r="EN47" s="37">
        <v>75547867</v>
      </c>
      <c r="EO47" s="104">
        <v>7194110</v>
      </c>
      <c r="EP47" s="104">
        <v>68353757</v>
      </c>
      <c r="EQ47" s="104">
        <v>133.1</v>
      </c>
      <c r="ER47" s="20">
        <v>42796</v>
      </c>
      <c r="ES47" s="105">
        <v>21</v>
      </c>
      <c r="ET47" s="37">
        <v>76716643.519999996</v>
      </c>
      <c r="EU47" s="104">
        <v>6933623</v>
      </c>
      <c r="EV47" s="104">
        <v>69783020.519999996</v>
      </c>
      <c r="EW47" s="104">
        <v>131.72</v>
      </c>
      <c r="EX47" s="20">
        <v>44149</v>
      </c>
      <c r="EY47" s="41">
        <v>23</v>
      </c>
      <c r="EZ47" s="51">
        <v>103.16151042153471</v>
      </c>
      <c r="FA47" s="52">
        <v>94.355631545201973</v>
      </c>
      <c r="FB47" s="14"/>
      <c r="FC47" s="37">
        <v>84549112</v>
      </c>
      <c r="FD47" s="104">
        <v>6256557</v>
      </c>
      <c r="FE47" s="104">
        <v>78292555</v>
      </c>
      <c r="FF47" s="104">
        <v>147.19999999999999</v>
      </c>
      <c r="FG47" s="20">
        <v>44323</v>
      </c>
      <c r="FH47" s="105">
        <v>22</v>
      </c>
      <c r="FI47" s="40">
        <v>103.56809047574541</v>
      </c>
      <c r="FJ47" s="37">
        <v>86762199</v>
      </c>
      <c r="FK47" s="104">
        <v>8469644</v>
      </c>
      <c r="FL47" s="104">
        <v>78292555</v>
      </c>
      <c r="FM47" s="104">
        <v>147.19999999999999</v>
      </c>
      <c r="FN47" s="20">
        <v>44323</v>
      </c>
      <c r="FO47" s="105">
        <v>21</v>
      </c>
      <c r="FP47" s="37">
        <v>81846700.480000004</v>
      </c>
      <c r="FQ47" s="104">
        <v>7091064</v>
      </c>
      <c r="FR47" s="104">
        <v>74755636.480000004</v>
      </c>
      <c r="FS47" s="104">
        <v>131.86000000000001</v>
      </c>
      <c r="FT47" s="20">
        <v>47244</v>
      </c>
      <c r="FU47" s="105">
        <v>23</v>
      </c>
      <c r="FV47" s="51">
        <v>106.59025787965616</v>
      </c>
      <c r="FW47" s="52">
        <v>107.01035131033545</v>
      </c>
      <c r="FX47" s="14"/>
      <c r="FY47" s="103">
        <v>90803838</v>
      </c>
      <c r="FZ47" s="104">
        <v>6613835</v>
      </c>
      <c r="GA47" s="104">
        <v>84190003</v>
      </c>
      <c r="GB47" s="104">
        <v>148.93</v>
      </c>
      <c r="GC47" s="104">
        <v>47108</v>
      </c>
      <c r="GD47" s="105">
        <f t="shared" si="1"/>
        <v>15</v>
      </c>
      <c r="GE47" s="40">
        <v>94.436297182049955</v>
      </c>
      <c r="GF47" s="37">
        <v>92607971</v>
      </c>
      <c r="GG47" s="104">
        <v>6863835</v>
      </c>
      <c r="GH47" s="104">
        <v>85744136</v>
      </c>
      <c r="GI47" s="104">
        <v>148.93</v>
      </c>
      <c r="GJ47" s="20">
        <v>47978</v>
      </c>
      <c r="GK47" s="105">
        <f t="shared" si="2"/>
        <v>16</v>
      </c>
      <c r="GL47" s="37">
        <v>92504135.659999996</v>
      </c>
      <c r="GM47" s="104">
        <v>7570824.6600000001</v>
      </c>
      <c r="GN47" s="104">
        <v>84933311</v>
      </c>
      <c r="GO47" s="104">
        <v>144.83000000000001</v>
      </c>
      <c r="GP47" s="20">
        <v>48870</v>
      </c>
      <c r="GQ47" s="105">
        <f t="shared" si="3"/>
        <v>23</v>
      </c>
      <c r="GR47" s="51">
        <v>106.49588943166926</v>
      </c>
      <c r="GS47" s="52">
        <v>94.596139192278386</v>
      </c>
      <c r="GT47" s="103">
        <v>96555989</v>
      </c>
      <c r="GU47" s="104">
        <v>6023835</v>
      </c>
      <c r="GV47" s="104">
        <v>90532154</v>
      </c>
      <c r="GW47" s="104">
        <v>151.5</v>
      </c>
      <c r="GX47" s="104">
        <v>49798</v>
      </c>
      <c r="GY47" s="105">
        <f t="shared" si="0"/>
        <v>19</v>
      </c>
      <c r="GZ47" s="40"/>
      <c r="HA47" s="37">
        <v>98238764</v>
      </c>
      <c r="HB47" s="104">
        <v>6329010</v>
      </c>
      <c r="HC47" s="104">
        <v>91909754</v>
      </c>
      <c r="HD47" s="104">
        <v>151.5</v>
      </c>
      <c r="HE47" s="20">
        <v>50555</v>
      </c>
      <c r="HF47" s="105">
        <f t="shared" si="4"/>
        <v>19</v>
      </c>
      <c r="HG47" s="37">
        <v>96419137.000000015</v>
      </c>
      <c r="HH47" s="104">
        <v>6275018</v>
      </c>
      <c r="HI47" s="104">
        <v>90144119.000000015</v>
      </c>
      <c r="HJ47" s="104">
        <v>146.19</v>
      </c>
      <c r="HK47" s="20">
        <v>51385</v>
      </c>
      <c r="HL47" s="105">
        <f t="shared" si="5"/>
        <v>23</v>
      </c>
      <c r="HM47" s="51"/>
      <c r="HN47" s="52"/>
    </row>
    <row r="48" spans="1:222" ht="18.600000000000001" customHeight="1" x14ac:dyDescent="0.3">
      <c r="A48" s="93">
        <v>378</v>
      </c>
      <c r="B48" s="96" t="s">
        <v>195</v>
      </c>
      <c r="C48" s="47" t="s">
        <v>215</v>
      </c>
      <c r="D48" s="57"/>
      <c r="E48" s="103">
        <v>0</v>
      </c>
      <c r="F48" s="104">
        <v>0</v>
      </c>
      <c r="G48" s="104">
        <v>0</v>
      </c>
      <c r="H48" s="104">
        <v>0</v>
      </c>
      <c r="I48" s="104">
        <v>0</v>
      </c>
      <c r="J48" s="105">
        <v>39</v>
      </c>
      <c r="K48" s="52">
        <v>100</v>
      </c>
      <c r="L48" s="103">
        <v>0</v>
      </c>
      <c r="M48" s="104">
        <v>0</v>
      </c>
      <c r="N48" s="104">
        <v>0</v>
      </c>
      <c r="O48" s="104">
        <v>0</v>
      </c>
      <c r="P48" s="104">
        <v>0</v>
      </c>
      <c r="Q48" s="105">
        <v>39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39</v>
      </c>
      <c r="X48" s="51">
        <v>0</v>
      </c>
      <c r="Y48" s="52">
        <v>115.139077593373</v>
      </c>
      <c r="AA48" s="103">
        <v>0</v>
      </c>
      <c r="AB48" s="104">
        <v>0</v>
      </c>
      <c r="AC48" s="104">
        <v>0</v>
      </c>
      <c r="AD48" s="104">
        <v>0</v>
      </c>
      <c r="AE48" s="104">
        <v>0</v>
      </c>
      <c r="AF48" s="105">
        <v>39</v>
      </c>
      <c r="AG48" s="52">
        <v>0</v>
      </c>
      <c r="AH48" s="103">
        <v>0</v>
      </c>
      <c r="AI48" s="104">
        <v>0</v>
      </c>
      <c r="AJ48" s="104">
        <v>0</v>
      </c>
      <c r="AK48" s="104">
        <v>0</v>
      </c>
      <c r="AL48" s="104">
        <v>0</v>
      </c>
      <c r="AM48" s="105">
        <v>39</v>
      </c>
      <c r="AN48" s="103">
        <v>0</v>
      </c>
      <c r="AO48" s="104">
        <v>0</v>
      </c>
      <c r="AP48" s="104">
        <v>0</v>
      </c>
      <c r="AQ48" s="104">
        <v>0</v>
      </c>
      <c r="AR48" s="104">
        <v>0</v>
      </c>
      <c r="AS48" s="105">
        <v>39</v>
      </c>
      <c r="AT48" s="51">
        <v>0</v>
      </c>
      <c r="AU48" s="52">
        <v>0</v>
      </c>
      <c r="AW48" s="103">
        <v>0</v>
      </c>
      <c r="AX48" s="104">
        <v>0</v>
      </c>
      <c r="AY48" s="104">
        <v>0</v>
      </c>
      <c r="AZ48" s="104">
        <v>0</v>
      </c>
      <c r="BA48" s="104">
        <v>0</v>
      </c>
      <c r="BB48" s="41">
        <v>39</v>
      </c>
      <c r="BC48" s="52">
        <v>0</v>
      </c>
      <c r="BD48" s="37">
        <v>0</v>
      </c>
      <c r="BE48" s="104">
        <v>0</v>
      </c>
      <c r="BF48" s="104">
        <v>0</v>
      </c>
      <c r="BG48" s="104">
        <v>0</v>
      </c>
      <c r="BH48" s="20">
        <v>0</v>
      </c>
      <c r="BI48" s="41">
        <v>39</v>
      </c>
      <c r="BJ48" s="37">
        <v>0</v>
      </c>
      <c r="BK48" s="104">
        <v>0</v>
      </c>
      <c r="BL48" s="104">
        <v>0</v>
      </c>
      <c r="BM48" s="104">
        <v>0</v>
      </c>
      <c r="BN48" s="20">
        <v>0</v>
      </c>
      <c r="BO48" s="41">
        <v>39</v>
      </c>
      <c r="BP48" s="51">
        <v>0</v>
      </c>
      <c r="BQ48" s="52">
        <v>0</v>
      </c>
      <c r="BS48" s="37">
        <v>0</v>
      </c>
      <c r="BT48" s="104">
        <v>0</v>
      </c>
      <c r="BU48" s="104">
        <v>0</v>
      </c>
      <c r="BV48" s="104">
        <v>0</v>
      </c>
      <c r="BW48" s="20">
        <v>0</v>
      </c>
      <c r="BX48" s="41">
        <v>39</v>
      </c>
      <c r="BY48" s="40">
        <v>0</v>
      </c>
      <c r="BZ48" s="37">
        <v>0</v>
      </c>
      <c r="CA48" s="104">
        <v>0</v>
      </c>
      <c r="CB48" s="104">
        <v>0</v>
      </c>
      <c r="CC48" s="104">
        <v>0</v>
      </c>
      <c r="CD48" s="20">
        <v>0</v>
      </c>
      <c r="CE48" s="105">
        <v>39</v>
      </c>
      <c r="CF48" s="37">
        <v>0</v>
      </c>
      <c r="CG48" s="104">
        <v>0</v>
      </c>
      <c r="CH48" s="104">
        <v>0</v>
      </c>
      <c r="CI48" s="104">
        <v>0</v>
      </c>
      <c r="CJ48" s="20">
        <v>0</v>
      </c>
      <c r="CK48" s="105">
        <v>39</v>
      </c>
      <c r="CL48" s="51">
        <v>0</v>
      </c>
      <c r="CM48" s="52">
        <v>0</v>
      </c>
      <c r="CO48" s="103">
        <v>0</v>
      </c>
      <c r="CP48" s="104">
        <v>0</v>
      </c>
      <c r="CQ48" s="104">
        <v>0</v>
      </c>
      <c r="CR48" s="104">
        <v>0</v>
      </c>
      <c r="CS48" s="104">
        <v>0</v>
      </c>
      <c r="CT48" s="62">
        <v>39</v>
      </c>
      <c r="CU48" s="40">
        <v>0</v>
      </c>
      <c r="CV48" s="103">
        <v>32318780</v>
      </c>
      <c r="CW48" s="104">
        <v>422464</v>
      </c>
      <c r="CX48" s="104">
        <v>31896316</v>
      </c>
      <c r="CY48" s="104">
        <v>53.75</v>
      </c>
      <c r="CZ48" s="104">
        <v>49452</v>
      </c>
      <c r="DA48" s="105">
        <v>2</v>
      </c>
      <c r="DB48" s="37">
        <v>31136241</v>
      </c>
      <c r="DC48" s="104">
        <v>421710</v>
      </c>
      <c r="DD48" s="104">
        <v>30714531</v>
      </c>
      <c r="DE48" s="104">
        <v>53</v>
      </c>
      <c r="DF48" s="20">
        <v>48293</v>
      </c>
      <c r="DG48" s="105">
        <v>7</v>
      </c>
      <c r="DH48" s="51">
        <v>97.656313192590787</v>
      </c>
      <c r="DI48" s="52">
        <v>0</v>
      </c>
      <c r="DK48" s="37">
        <v>104693961</v>
      </c>
      <c r="DL48" s="104">
        <v>579433</v>
      </c>
      <c r="DM48" s="104">
        <v>104114528</v>
      </c>
      <c r="DN48" s="104">
        <v>177</v>
      </c>
      <c r="DO48" s="20">
        <v>49018</v>
      </c>
      <c r="DP48" s="105">
        <v>5</v>
      </c>
      <c r="DQ48" s="40">
        <v>0</v>
      </c>
      <c r="DR48" s="37">
        <v>105653961</v>
      </c>
      <c r="DS48" s="104">
        <v>579433</v>
      </c>
      <c r="DT48" s="104">
        <v>105074528</v>
      </c>
      <c r="DU48" s="104">
        <v>184.5</v>
      </c>
      <c r="DV48" s="20">
        <v>47459</v>
      </c>
      <c r="DW48" s="105">
        <v>9</v>
      </c>
      <c r="DX48" s="37">
        <v>105798828</v>
      </c>
      <c r="DY48" s="104">
        <v>1274519</v>
      </c>
      <c r="DZ48" s="104">
        <v>104524309</v>
      </c>
      <c r="EA48" s="104">
        <v>169.06</v>
      </c>
      <c r="EB48" s="20">
        <v>51522</v>
      </c>
      <c r="EC48" s="105">
        <v>8</v>
      </c>
      <c r="ED48" s="51">
        <v>108.5610737689374</v>
      </c>
      <c r="EE48" s="52">
        <v>106.68626923156566</v>
      </c>
      <c r="EG48" s="37">
        <v>101778730</v>
      </c>
      <c r="EH48" s="104">
        <v>579433</v>
      </c>
      <c r="EI48" s="104">
        <v>101199297</v>
      </c>
      <c r="EJ48" s="104">
        <v>203</v>
      </c>
      <c r="EK48" s="20">
        <v>41543</v>
      </c>
      <c r="EL48" s="105">
        <v>23</v>
      </c>
      <c r="EM48" s="40">
        <v>84.750499816393983</v>
      </c>
      <c r="EN48" s="37">
        <v>122954506</v>
      </c>
      <c r="EO48" s="104">
        <v>579433</v>
      </c>
      <c r="EP48" s="104">
        <v>122375073</v>
      </c>
      <c r="EQ48" s="104">
        <v>207</v>
      </c>
      <c r="ER48" s="20">
        <v>49265</v>
      </c>
      <c r="ES48" s="105">
        <v>10</v>
      </c>
      <c r="ET48" s="37">
        <v>123228104.09999999</v>
      </c>
      <c r="EU48" s="104">
        <v>1079885</v>
      </c>
      <c r="EV48" s="104">
        <v>122148219.09999999</v>
      </c>
      <c r="EW48" s="104">
        <v>197.13</v>
      </c>
      <c r="EX48" s="20">
        <v>51636</v>
      </c>
      <c r="EY48" s="41">
        <v>9</v>
      </c>
      <c r="EZ48" s="51">
        <v>104.81274738658277</v>
      </c>
      <c r="FA48" s="52">
        <v>100.2212647024572</v>
      </c>
      <c r="FB48" s="14"/>
      <c r="FC48" s="37">
        <v>139545994</v>
      </c>
      <c r="FD48" s="104">
        <v>579433</v>
      </c>
      <c r="FE48" s="104">
        <v>138966561</v>
      </c>
      <c r="FF48" s="104">
        <v>221</v>
      </c>
      <c r="FG48" s="20">
        <v>52401</v>
      </c>
      <c r="FH48" s="105">
        <v>9</v>
      </c>
      <c r="FI48" s="40">
        <v>126.13677394506897</v>
      </c>
      <c r="FJ48" s="37">
        <v>143284064</v>
      </c>
      <c r="FK48" s="104">
        <v>579433</v>
      </c>
      <c r="FL48" s="104">
        <v>142704631</v>
      </c>
      <c r="FM48" s="104">
        <v>226.83</v>
      </c>
      <c r="FN48" s="20">
        <v>52427</v>
      </c>
      <c r="FO48" s="105">
        <v>8</v>
      </c>
      <c r="FP48" s="37">
        <v>143331061.53999999</v>
      </c>
      <c r="FQ48" s="104">
        <v>753355</v>
      </c>
      <c r="FR48" s="104">
        <v>142577706.53999999</v>
      </c>
      <c r="FS48" s="104">
        <v>217.29</v>
      </c>
      <c r="FT48" s="20">
        <v>54680</v>
      </c>
      <c r="FU48" s="105">
        <v>8</v>
      </c>
      <c r="FV48" s="51">
        <v>104.29740400938448</v>
      </c>
      <c r="FW48" s="52">
        <v>105.89511193740802</v>
      </c>
      <c r="FX48" s="14"/>
      <c r="FY48" s="103">
        <v>192304771</v>
      </c>
      <c r="FZ48" s="104">
        <v>803648</v>
      </c>
      <c r="GA48" s="104">
        <v>191501123</v>
      </c>
      <c r="GB48" s="104">
        <v>311</v>
      </c>
      <c r="GC48" s="104">
        <v>51313</v>
      </c>
      <c r="GD48" s="105">
        <f t="shared" si="1"/>
        <v>8</v>
      </c>
      <c r="GE48" s="40">
        <v>99.956107707868171</v>
      </c>
      <c r="GF48" s="37">
        <v>199831996</v>
      </c>
      <c r="GG48" s="104">
        <v>803648</v>
      </c>
      <c r="GH48" s="104">
        <v>199028348</v>
      </c>
      <c r="GI48" s="104">
        <v>316.41000000000003</v>
      </c>
      <c r="GJ48" s="20">
        <v>52418</v>
      </c>
      <c r="GK48" s="105">
        <f t="shared" si="2"/>
        <v>9</v>
      </c>
      <c r="GL48" s="37">
        <v>196651841.25999999</v>
      </c>
      <c r="GM48" s="104">
        <v>988870</v>
      </c>
      <c r="GN48" s="104">
        <v>195662971.25999999</v>
      </c>
      <c r="GO48" s="104">
        <v>293.26</v>
      </c>
      <c r="GP48" s="20">
        <v>55600</v>
      </c>
      <c r="GQ48" s="105">
        <f t="shared" si="3"/>
        <v>10</v>
      </c>
      <c r="GR48" s="51">
        <v>102.98598648287449</v>
      </c>
      <c r="GS48" s="52">
        <v>98.650329188002928</v>
      </c>
      <c r="GT48" s="103">
        <v>233025017</v>
      </c>
      <c r="GU48" s="104">
        <v>803648</v>
      </c>
      <c r="GV48" s="104">
        <v>232221369</v>
      </c>
      <c r="GW48" s="104">
        <v>356</v>
      </c>
      <c r="GX48" s="104">
        <v>54359</v>
      </c>
      <c r="GY48" s="105">
        <f t="shared" si="0"/>
        <v>10</v>
      </c>
      <c r="GZ48" s="40"/>
      <c r="HA48" s="37">
        <v>233796110</v>
      </c>
      <c r="HB48" s="104">
        <v>803648</v>
      </c>
      <c r="HC48" s="104">
        <v>232992462</v>
      </c>
      <c r="HD48" s="104">
        <v>356</v>
      </c>
      <c r="HE48" s="20">
        <v>54539</v>
      </c>
      <c r="HF48" s="105">
        <f t="shared" si="4"/>
        <v>10</v>
      </c>
      <c r="HG48" s="37">
        <v>228914016.96000001</v>
      </c>
      <c r="HH48" s="104">
        <v>1454209</v>
      </c>
      <c r="HI48" s="104">
        <v>227459807.96000001</v>
      </c>
      <c r="HJ48" s="104">
        <v>329.59</v>
      </c>
      <c r="HK48" s="20">
        <v>57511</v>
      </c>
      <c r="HL48" s="105">
        <f t="shared" si="5"/>
        <v>12</v>
      </c>
      <c r="HM48" s="51"/>
      <c r="HN48" s="52"/>
    </row>
    <row r="49" spans="1:222" ht="18.600000000000001" customHeight="1" thickBot="1" x14ac:dyDescent="0.35">
      <c r="A49" s="93">
        <v>381</v>
      </c>
      <c r="B49" s="96" t="s">
        <v>60</v>
      </c>
      <c r="C49" s="47" t="s">
        <v>61</v>
      </c>
      <c r="D49" s="57"/>
      <c r="E49" s="103">
        <v>239004000</v>
      </c>
      <c r="F49" s="104">
        <v>20304000</v>
      </c>
      <c r="G49" s="104">
        <v>218700000</v>
      </c>
      <c r="H49" s="104">
        <v>495</v>
      </c>
      <c r="I49" s="104">
        <v>36818</v>
      </c>
      <c r="J49" s="105">
        <v>5</v>
      </c>
      <c r="K49" s="52">
        <v>100</v>
      </c>
      <c r="L49" s="103">
        <v>239004000</v>
      </c>
      <c r="M49" s="104">
        <v>20304000</v>
      </c>
      <c r="N49" s="104">
        <v>218700000</v>
      </c>
      <c r="O49" s="104">
        <v>495</v>
      </c>
      <c r="P49" s="104">
        <v>36818</v>
      </c>
      <c r="Q49" s="105">
        <v>5</v>
      </c>
      <c r="R49" s="103">
        <v>234988998</v>
      </c>
      <c r="S49" s="104">
        <v>16305190</v>
      </c>
      <c r="T49" s="104">
        <v>218683808</v>
      </c>
      <c r="U49" s="104">
        <v>464</v>
      </c>
      <c r="V49" s="104">
        <v>39275</v>
      </c>
      <c r="W49" s="105">
        <v>8</v>
      </c>
      <c r="X49" s="51">
        <v>106.67336628822859</v>
      </c>
      <c r="Y49" s="52">
        <v>116.139077593373</v>
      </c>
      <c r="AA49" s="103">
        <v>243412800</v>
      </c>
      <c r="AB49" s="104">
        <v>20338800</v>
      </c>
      <c r="AC49" s="104">
        <v>223074000</v>
      </c>
      <c r="AD49" s="104">
        <v>495</v>
      </c>
      <c r="AE49" s="104">
        <v>37555</v>
      </c>
      <c r="AF49" s="105">
        <v>7</v>
      </c>
      <c r="AG49" s="52">
        <v>102.00173828018903</v>
      </c>
      <c r="AH49" s="103">
        <v>244714065</v>
      </c>
      <c r="AI49" s="104">
        <v>20338800</v>
      </c>
      <c r="AJ49" s="104">
        <v>224375265</v>
      </c>
      <c r="AK49" s="104">
        <v>495</v>
      </c>
      <c r="AL49" s="104">
        <v>37774</v>
      </c>
      <c r="AM49" s="105">
        <v>7</v>
      </c>
      <c r="AN49" s="103">
        <v>241839555</v>
      </c>
      <c r="AO49" s="104">
        <v>17504602</v>
      </c>
      <c r="AP49" s="104">
        <v>224334953</v>
      </c>
      <c r="AQ49" s="104">
        <v>462</v>
      </c>
      <c r="AR49" s="104">
        <v>40464</v>
      </c>
      <c r="AS49" s="105">
        <v>6</v>
      </c>
      <c r="AT49" s="51">
        <v>107.12130036533065</v>
      </c>
      <c r="AU49" s="52">
        <v>103.02737110120943</v>
      </c>
      <c r="AW49" s="103">
        <v>257799632</v>
      </c>
      <c r="AX49" s="104">
        <v>20614272</v>
      </c>
      <c r="AY49" s="104">
        <v>237185360</v>
      </c>
      <c r="AZ49" s="104">
        <v>485</v>
      </c>
      <c r="BA49" s="104">
        <v>40753</v>
      </c>
      <c r="BB49" s="41">
        <v>6</v>
      </c>
      <c r="BC49" s="52">
        <v>108.5155105844761</v>
      </c>
      <c r="BD49" s="37">
        <v>258985559</v>
      </c>
      <c r="BE49" s="104">
        <v>20614272</v>
      </c>
      <c r="BF49" s="104">
        <v>238371287</v>
      </c>
      <c r="BG49" s="104">
        <v>485</v>
      </c>
      <c r="BH49" s="20">
        <v>40957</v>
      </c>
      <c r="BI49" s="41">
        <v>4</v>
      </c>
      <c r="BJ49" s="37">
        <v>258008174.38</v>
      </c>
      <c r="BK49" s="104">
        <v>19658938</v>
      </c>
      <c r="BL49" s="104">
        <v>238349236.38</v>
      </c>
      <c r="BM49" s="104">
        <v>464</v>
      </c>
      <c r="BN49" s="20">
        <v>42807</v>
      </c>
      <c r="BO49" s="41">
        <v>7</v>
      </c>
      <c r="BP49" s="51">
        <v>104.5169323925092</v>
      </c>
      <c r="BQ49" s="52">
        <v>105.79033214709371</v>
      </c>
      <c r="BS49" s="37">
        <v>270630315</v>
      </c>
      <c r="BT49" s="104">
        <v>21822794</v>
      </c>
      <c r="BU49" s="104">
        <v>248807521</v>
      </c>
      <c r="BV49" s="104">
        <v>495</v>
      </c>
      <c r="BW49" s="20">
        <v>41887</v>
      </c>
      <c r="BX49" s="41">
        <v>7</v>
      </c>
      <c r="BY49" s="40">
        <v>102.78261723063333</v>
      </c>
      <c r="BZ49" s="37">
        <v>272703711</v>
      </c>
      <c r="CA49" s="104">
        <v>21822794</v>
      </c>
      <c r="CB49" s="104">
        <v>250880917</v>
      </c>
      <c r="CC49" s="104">
        <v>495</v>
      </c>
      <c r="CD49" s="20">
        <v>42236</v>
      </c>
      <c r="CE49" s="105">
        <v>5</v>
      </c>
      <c r="CF49" s="37">
        <v>269610176.94999999</v>
      </c>
      <c r="CG49" s="104">
        <v>18766372</v>
      </c>
      <c r="CH49" s="104">
        <v>250843804.94999999</v>
      </c>
      <c r="CI49" s="104">
        <v>460</v>
      </c>
      <c r="CJ49" s="20">
        <v>45443</v>
      </c>
      <c r="CK49" s="105">
        <v>4</v>
      </c>
      <c r="CL49" s="51">
        <v>107.59304858414622</v>
      </c>
      <c r="CM49" s="52">
        <v>106.1578713761768</v>
      </c>
      <c r="CO49" s="103">
        <v>284666691</v>
      </c>
      <c r="CP49" s="104">
        <v>23418794</v>
      </c>
      <c r="CQ49" s="104">
        <v>261247897</v>
      </c>
      <c r="CR49" s="104">
        <v>495</v>
      </c>
      <c r="CS49" s="104">
        <v>43981</v>
      </c>
      <c r="CT49" s="62">
        <v>4</v>
      </c>
      <c r="CU49" s="40">
        <v>104.99916441855468</v>
      </c>
      <c r="CV49" s="103">
        <v>288674409</v>
      </c>
      <c r="CW49" s="104">
        <v>23418794</v>
      </c>
      <c r="CX49" s="104">
        <v>265255615</v>
      </c>
      <c r="CY49" s="104">
        <v>495</v>
      </c>
      <c r="CZ49" s="104">
        <v>44656</v>
      </c>
      <c r="DA49" s="105">
        <v>6</v>
      </c>
      <c r="DB49" s="37">
        <v>285526696.77999997</v>
      </c>
      <c r="DC49" s="104">
        <v>19884268</v>
      </c>
      <c r="DD49" s="104">
        <v>265642428.78</v>
      </c>
      <c r="DE49" s="104">
        <v>457</v>
      </c>
      <c r="DF49" s="20">
        <v>48440</v>
      </c>
      <c r="DG49" s="105">
        <v>6</v>
      </c>
      <c r="DH49" s="51">
        <v>108.47366535292009</v>
      </c>
      <c r="DI49" s="52">
        <v>106.59507514908786</v>
      </c>
      <c r="DK49" s="37">
        <v>309680602</v>
      </c>
      <c r="DL49" s="104">
        <v>24520394</v>
      </c>
      <c r="DM49" s="104">
        <v>285160208</v>
      </c>
      <c r="DN49" s="104">
        <v>495</v>
      </c>
      <c r="DO49" s="20">
        <v>48007</v>
      </c>
      <c r="DP49" s="105">
        <v>7</v>
      </c>
      <c r="DQ49" s="40">
        <v>109.15395284327323</v>
      </c>
      <c r="DR49" s="37">
        <v>309680602</v>
      </c>
      <c r="DS49" s="104">
        <v>24520394</v>
      </c>
      <c r="DT49" s="104">
        <v>285160208</v>
      </c>
      <c r="DU49" s="104">
        <v>495</v>
      </c>
      <c r="DV49" s="20">
        <v>48007</v>
      </c>
      <c r="DW49" s="105">
        <v>6</v>
      </c>
      <c r="DX49" s="37">
        <v>311202868.64999998</v>
      </c>
      <c r="DY49" s="104">
        <v>23521901.649999999</v>
      </c>
      <c r="DZ49" s="104">
        <v>287680967</v>
      </c>
      <c r="EA49" s="104">
        <v>459.69</v>
      </c>
      <c r="EB49" s="20">
        <v>52151</v>
      </c>
      <c r="EC49" s="105">
        <v>6</v>
      </c>
      <c r="ED49" s="51">
        <v>108.63207448913701</v>
      </c>
      <c r="EE49" s="52">
        <v>107.66102394715111</v>
      </c>
      <c r="EG49" s="37">
        <v>331714614</v>
      </c>
      <c r="EH49" s="104">
        <v>26898794</v>
      </c>
      <c r="EI49" s="104">
        <v>304815820</v>
      </c>
      <c r="EJ49" s="104">
        <v>495</v>
      </c>
      <c r="EK49" s="20">
        <v>51316</v>
      </c>
      <c r="EL49" s="105">
        <v>4</v>
      </c>
      <c r="EM49" s="40">
        <v>106.89274480804882</v>
      </c>
      <c r="EN49" s="37">
        <v>331714614</v>
      </c>
      <c r="EO49" s="104">
        <v>26898794</v>
      </c>
      <c r="EP49" s="104">
        <v>304815820</v>
      </c>
      <c r="EQ49" s="104">
        <v>495</v>
      </c>
      <c r="ER49" s="20">
        <v>51316</v>
      </c>
      <c r="ES49" s="105">
        <v>6</v>
      </c>
      <c r="ET49" s="37">
        <v>329946021</v>
      </c>
      <c r="EU49" s="104">
        <v>25194221</v>
      </c>
      <c r="EV49" s="104">
        <v>304751800</v>
      </c>
      <c r="EW49" s="104">
        <v>460.44</v>
      </c>
      <c r="EX49" s="20">
        <v>55156</v>
      </c>
      <c r="EY49" s="41">
        <v>4</v>
      </c>
      <c r="EZ49" s="51">
        <v>107.48304622340011</v>
      </c>
      <c r="FA49" s="52">
        <v>105.76211386167091</v>
      </c>
      <c r="FB49" s="14"/>
      <c r="FC49" s="37">
        <v>343193814</v>
      </c>
      <c r="FD49" s="104">
        <v>29467994</v>
      </c>
      <c r="FE49" s="104">
        <v>313725820</v>
      </c>
      <c r="FF49" s="104">
        <v>495</v>
      </c>
      <c r="FG49" s="20">
        <v>52816</v>
      </c>
      <c r="FH49" s="105">
        <v>8</v>
      </c>
      <c r="FI49" s="40">
        <v>102.92306493101566</v>
      </c>
      <c r="FJ49" s="37">
        <v>343193814</v>
      </c>
      <c r="FK49" s="104">
        <v>29467994</v>
      </c>
      <c r="FL49" s="104">
        <v>313725820</v>
      </c>
      <c r="FM49" s="104">
        <v>495</v>
      </c>
      <c r="FN49" s="20">
        <v>52816</v>
      </c>
      <c r="FO49" s="105">
        <v>7</v>
      </c>
      <c r="FP49" s="37">
        <v>341360355.55000001</v>
      </c>
      <c r="FQ49" s="104">
        <v>27785704.550000001</v>
      </c>
      <c r="FR49" s="104">
        <v>313574651</v>
      </c>
      <c r="FS49" s="104">
        <v>467.53</v>
      </c>
      <c r="FT49" s="20">
        <v>55892</v>
      </c>
      <c r="FU49" s="105">
        <v>6</v>
      </c>
      <c r="FV49" s="51">
        <v>105.82399272947592</v>
      </c>
      <c r="FW49" s="52">
        <v>101.33439698310247</v>
      </c>
      <c r="FX49" s="14"/>
      <c r="FY49" s="103">
        <v>358981374</v>
      </c>
      <c r="FZ49" s="104">
        <v>31384994</v>
      </c>
      <c r="GA49" s="104">
        <v>327596380</v>
      </c>
      <c r="GB49" s="104">
        <v>495</v>
      </c>
      <c r="GC49" s="104">
        <v>55151</v>
      </c>
      <c r="GD49" s="105">
        <f t="shared" si="1"/>
        <v>4</v>
      </c>
      <c r="GE49" s="40">
        <v>104.4210087852166</v>
      </c>
      <c r="GF49" s="37">
        <v>366472411</v>
      </c>
      <c r="GG49" s="104">
        <v>31384994</v>
      </c>
      <c r="GH49" s="104">
        <v>335087417</v>
      </c>
      <c r="GI49" s="104">
        <v>495</v>
      </c>
      <c r="GJ49" s="20">
        <v>56412</v>
      </c>
      <c r="GK49" s="105">
        <f t="shared" si="2"/>
        <v>4</v>
      </c>
      <c r="GL49" s="37">
        <v>351394581</v>
      </c>
      <c r="GM49" s="104">
        <v>28649214</v>
      </c>
      <c r="GN49" s="104">
        <v>322745367</v>
      </c>
      <c r="GO49" s="104">
        <v>443.49</v>
      </c>
      <c r="GP49" s="20">
        <v>60645</v>
      </c>
      <c r="GQ49" s="105">
        <f t="shared" si="3"/>
        <v>3</v>
      </c>
      <c r="GR49" s="51">
        <v>105.27098330039347</v>
      </c>
      <c r="GS49" s="52">
        <v>103.87533099549131</v>
      </c>
      <c r="GT49" s="103">
        <v>373687829</v>
      </c>
      <c r="GU49" s="104">
        <v>32987594</v>
      </c>
      <c r="GV49" s="104">
        <v>340700235</v>
      </c>
      <c r="GW49" s="104">
        <v>495</v>
      </c>
      <c r="GX49" s="104">
        <v>57357</v>
      </c>
      <c r="GY49" s="105">
        <f t="shared" si="0"/>
        <v>4</v>
      </c>
      <c r="GZ49" s="40"/>
      <c r="HA49" s="37">
        <v>373687829</v>
      </c>
      <c r="HB49" s="104">
        <v>32987594</v>
      </c>
      <c r="HC49" s="104">
        <v>340700235</v>
      </c>
      <c r="HD49" s="104">
        <v>495</v>
      </c>
      <c r="HE49" s="20">
        <v>57357</v>
      </c>
      <c r="HF49" s="105">
        <f t="shared" si="4"/>
        <v>5</v>
      </c>
      <c r="HG49" s="37">
        <v>361001628</v>
      </c>
      <c r="HH49" s="104">
        <v>33585190</v>
      </c>
      <c r="HI49" s="104">
        <v>327416438</v>
      </c>
      <c r="HJ49" s="104">
        <v>438.4</v>
      </c>
      <c r="HK49" s="20">
        <v>62237</v>
      </c>
      <c r="HL49" s="105">
        <f t="shared" si="5"/>
        <v>3</v>
      </c>
      <c r="HM49" s="51"/>
      <c r="HN49" s="52"/>
    </row>
    <row r="50" spans="1:222" ht="14.25" x14ac:dyDescent="0.2">
      <c r="A50" s="866" t="s">
        <v>185</v>
      </c>
      <c r="B50" s="867"/>
      <c r="C50" s="63"/>
      <c r="D50" s="59"/>
      <c r="E50" s="70"/>
      <c r="F50" s="71"/>
      <c r="G50" s="71"/>
      <c r="H50" s="71"/>
      <c r="I50" s="71"/>
      <c r="J50" s="72"/>
      <c r="K50" s="73"/>
      <c r="L50" s="70"/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71"/>
      <c r="EP50" s="71"/>
      <c r="EQ50" s="71"/>
      <c r="ER50" s="71"/>
      <c r="ES50" s="72"/>
      <c r="ET50" s="70"/>
      <c r="EU50" s="71"/>
      <c r="EV50" s="71"/>
      <c r="EW50" s="71"/>
      <c r="EX50" s="71"/>
      <c r="EY50" s="72"/>
      <c r="EZ50" s="74"/>
      <c r="FA50" s="73"/>
      <c r="FC50" s="70"/>
      <c r="FD50" s="71"/>
      <c r="FE50" s="71"/>
      <c r="FF50" s="71"/>
      <c r="FG50" s="71"/>
      <c r="FH50" s="72"/>
      <c r="FI50" s="73"/>
      <c r="FJ50" s="70"/>
      <c r="FK50" s="71"/>
      <c r="FL50" s="71"/>
      <c r="FM50" s="71"/>
      <c r="FN50" s="71"/>
      <c r="FO50" s="72"/>
      <c r="FP50" s="70"/>
      <c r="FQ50" s="71"/>
      <c r="FR50" s="71"/>
      <c r="FS50" s="71"/>
      <c r="FT50" s="71"/>
      <c r="FU50" s="72"/>
      <c r="FV50" s="74"/>
      <c r="FW50" s="73"/>
      <c r="FY50" s="70"/>
      <c r="FZ50" s="71"/>
      <c r="GA50" s="71"/>
      <c r="GB50" s="71"/>
      <c r="GC50" s="71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72"/>
      <c r="GR50" s="74"/>
      <c r="GS50" s="73"/>
      <c r="GT50" s="70"/>
      <c r="GU50" s="71"/>
      <c r="GV50" s="71"/>
      <c r="GW50" s="71"/>
      <c r="GX50" s="71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72"/>
      <c r="HM50" s="74"/>
      <c r="HN50" s="73"/>
    </row>
    <row r="51" spans="1:222" s="17" customFormat="1" ht="14.25" x14ac:dyDescent="0.2">
      <c r="A51" s="868"/>
      <c r="B51" s="869"/>
      <c r="C51" s="49" t="s">
        <v>62</v>
      </c>
      <c r="D51" s="59"/>
      <c r="E51" s="32">
        <v>128182126000</v>
      </c>
      <c r="F51" s="106">
        <v>6561997000</v>
      </c>
      <c r="G51" s="106">
        <v>121620129000</v>
      </c>
      <c r="H51" s="106">
        <v>424818</v>
      </c>
      <c r="I51" s="106">
        <v>23857</v>
      </c>
      <c r="J51" s="102" t="s">
        <v>63</v>
      </c>
      <c r="K51" s="39">
        <v>100.10070070910082</v>
      </c>
      <c r="L51" s="32">
        <v>130089410224</v>
      </c>
      <c r="M51" s="106">
        <v>7677120463</v>
      </c>
      <c r="N51" s="106">
        <v>122412289761</v>
      </c>
      <c r="O51" s="106">
        <v>424943</v>
      </c>
      <c r="P51" s="106">
        <v>24006</v>
      </c>
      <c r="Q51" s="16" t="s">
        <v>63</v>
      </c>
      <c r="R51" s="32">
        <v>134277668654</v>
      </c>
      <c r="S51" s="106">
        <v>9666052784</v>
      </c>
      <c r="T51" s="106">
        <v>124611615870</v>
      </c>
      <c r="U51" s="106">
        <v>413595</v>
      </c>
      <c r="V51" s="106">
        <v>25107</v>
      </c>
      <c r="W51" s="16" t="s">
        <v>63</v>
      </c>
      <c r="X51" s="54">
        <v>104.58635341164708</v>
      </c>
      <c r="Y51" s="39">
        <v>100.79894009956641</v>
      </c>
      <c r="AA51" s="32">
        <v>132527063982</v>
      </c>
      <c r="AB51" s="106">
        <v>6997839971</v>
      </c>
      <c r="AC51" s="106">
        <v>125529224011</v>
      </c>
      <c r="AD51" s="106">
        <v>424306</v>
      </c>
      <c r="AE51" s="106">
        <v>24654</v>
      </c>
      <c r="AF51" s="16" t="s">
        <v>63</v>
      </c>
      <c r="AG51" s="39">
        <v>103.34073856729682</v>
      </c>
      <c r="AH51" s="32">
        <v>133874434862</v>
      </c>
      <c r="AI51" s="106">
        <v>7373116233</v>
      </c>
      <c r="AJ51" s="106">
        <v>126501318629</v>
      </c>
      <c r="AK51" s="106">
        <v>424259</v>
      </c>
      <c r="AL51" s="106">
        <v>24848</v>
      </c>
      <c r="AM51" s="16" t="s">
        <v>63</v>
      </c>
      <c r="AN51" s="32">
        <v>138489139673</v>
      </c>
      <c r="AO51" s="15">
        <v>9095786936</v>
      </c>
      <c r="AP51" s="15">
        <v>129393352737</v>
      </c>
      <c r="AQ51" s="15">
        <v>416645</v>
      </c>
      <c r="AR51" s="15">
        <v>25880.016308248029</v>
      </c>
      <c r="AS51" s="16" t="s">
        <v>63</v>
      </c>
      <c r="AT51" s="54">
        <v>104.15331740280114</v>
      </c>
      <c r="AU51" s="39">
        <v>103.07888759408941</v>
      </c>
      <c r="AW51" s="32">
        <v>139058971262</v>
      </c>
      <c r="AX51" s="15">
        <v>7393894024</v>
      </c>
      <c r="AY51" s="15">
        <v>131665077238</v>
      </c>
      <c r="AZ51" s="15">
        <v>423962</v>
      </c>
      <c r="BA51" s="15">
        <v>25879.889635942218</v>
      </c>
      <c r="BB51" s="16" t="s">
        <v>63</v>
      </c>
      <c r="BC51" s="39">
        <v>104.97237623080318</v>
      </c>
      <c r="BD51" s="32">
        <v>141811890517</v>
      </c>
      <c r="BE51" s="15">
        <v>8339087774</v>
      </c>
      <c r="BF51" s="15">
        <v>133472802743</v>
      </c>
      <c r="BG51" s="15">
        <v>427440</v>
      </c>
      <c r="BH51" s="15">
        <v>26021.742377682636</v>
      </c>
      <c r="BI51" s="16" t="s">
        <v>63</v>
      </c>
      <c r="BJ51" s="32">
        <v>147090311440.50003</v>
      </c>
      <c r="BK51" s="15">
        <v>10765657596.709999</v>
      </c>
      <c r="BL51" s="15">
        <v>136324653843.78999</v>
      </c>
      <c r="BM51" s="15">
        <v>422445</v>
      </c>
      <c r="BN51" s="15">
        <v>26891.99261517081</v>
      </c>
      <c r="BO51" s="16" t="s">
        <v>63</v>
      </c>
      <c r="BP51" s="54">
        <v>103.34431962647719</v>
      </c>
      <c r="BQ51" s="39">
        <v>103.91026147305888</v>
      </c>
      <c r="BS51" s="32">
        <v>149054847614</v>
      </c>
      <c r="BT51" s="15">
        <v>7482316046</v>
      </c>
      <c r="BU51" s="15">
        <v>141572531568</v>
      </c>
      <c r="BV51" s="15">
        <v>437291</v>
      </c>
      <c r="BW51" s="15">
        <v>26979.084783359362</v>
      </c>
      <c r="BX51" s="16" t="s">
        <v>63</v>
      </c>
      <c r="BY51" s="39">
        <v>104.24729457072557</v>
      </c>
      <c r="BZ51" s="32">
        <v>152383746127</v>
      </c>
      <c r="CA51" s="15">
        <v>7872804292</v>
      </c>
      <c r="CB51" s="15">
        <v>144510941835</v>
      </c>
      <c r="CC51" s="15">
        <v>437812</v>
      </c>
      <c r="CD51" s="15">
        <v>27506.277777333653</v>
      </c>
      <c r="CE51" s="16" t="s">
        <v>63</v>
      </c>
      <c r="CF51" s="32">
        <v>151433532174.73001</v>
      </c>
      <c r="CG51" s="15">
        <v>7530526017.5100002</v>
      </c>
      <c r="CH51" s="15">
        <v>143903006157.22</v>
      </c>
      <c r="CI51" s="15">
        <v>422353.65639999998</v>
      </c>
      <c r="CJ51" s="15">
        <v>28393.070589191502</v>
      </c>
      <c r="CK51" s="16" t="s">
        <v>63</v>
      </c>
      <c r="CL51" s="54">
        <v>103.22396515819601</v>
      </c>
      <c r="CM51" s="39">
        <v>105.58187708698787</v>
      </c>
      <c r="CO51" s="32">
        <v>162003936808</v>
      </c>
      <c r="CP51" s="15">
        <v>7906682975</v>
      </c>
      <c r="CQ51" s="15">
        <v>154097253833</v>
      </c>
      <c r="CR51" s="15">
        <v>444927.75999999995</v>
      </c>
      <c r="CS51" s="15">
        <v>28861.848987387679</v>
      </c>
      <c r="CT51" s="16" t="s">
        <v>63</v>
      </c>
      <c r="CU51" s="39">
        <v>106.97860664713727</v>
      </c>
      <c r="CV51" s="32">
        <v>167293492143</v>
      </c>
      <c r="CW51" s="15">
        <v>8321199692</v>
      </c>
      <c r="CX51" s="15">
        <v>158972292451</v>
      </c>
      <c r="CY51" s="15">
        <v>445500.47</v>
      </c>
      <c r="CZ51" s="15">
        <v>29736.648847044617</v>
      </c>
      <c r="DA51" s="16" t="s">
        <v>63</v>
      </c>
      <c r="DB51" s="32">
        <v>166612242716.5</v>
      </c>
      <c r="DC51" s="15">
        <v>7889350675.8799992</v>
      </c>
      <c r="DD51" s="15">
        <v>158722892040.62003</v>
      </c>
      <c r="DE51" s="15">
        <v>431873.38500000001</v>
      </c>
      <c r="DF51" s="15">
        <v>30626.818251492088</v>
      </c>
      <c r="DG51" s="16" t="s">
        <v>63</v>
      </c>
      <c r="DH51" s="54">
        <v>102.99350948732054</v>
      </c>
      <c r="DI51" s="39">
        <v>107.86722822134959</v>
      </c>
      <c r="DK51" s="32">
        <v>186430327876</v>
      </c>
      <c r="DL51" s="15">
        <v>8540700634</v>
      </c>
      <c r="DM51" s="15">
        <v>177889627242</v>
      </c>
      <c r="DN51" s="15">
        <v>453431.20999999996</v>
      </c>
      <c r="DO51" s="15">
        <v>32693.240510506545</v>
      </c>
      <c r="DP51" s="16" t="s">
        <v>63</v>
      </c>
      <c r="DQ51" s="39">
        <v>113.274934411836</v>
      </c>
      <c r="DR51" s="32">
        <v>187270217666</v>
      </c>
      <c r="DS51" s="15">
        <v>8768649125</v>
      </c>
      <c r="DT51" s="15">
        <v>178501568541</v>
      </c>
      <c r="DU51" s="15">
        <v>456144.72</v>
      </c>
      <c r="DV51" s="15">
        <v>32610.551124542228</v>
      </c>
      <c r="DW51" s="16" t="s">
        <v>63</v>
      </c>
      <c r="DX51" s="32">
        <v>187044053445.51999</v>
      </c>
      <c r="DY51" s="15">
        <v>8527703015.9099989</v>
      </c>
      <c r="DZ51" s="15">
        <v>178516350429.60999</v>
      </c>
      <c r="EA51" s="15">
        <v>440045.63000000006</v>
      </c>
      <c r="EB51" s="15">
        <v>33806.408975816506</v>
      </c>
      <c r="EC51" s="16" t="s">
        <v>63</v>
      </c>
      <c r="ED51" s="54">
        <v>103.66708874899784</v>
      </c>
      <c r="EE51" s="39">
        <v>110.38172068092484</v>
      </c>
      <c r="EG51" s="32">
        <v>209795861373</v>
      </c>
      <c r="EH51" s="15">
        <v>9539020612</v>
      </c>
      <c r="EI51" s="15">
        <v>200256840761</v>
      </c>
      <c r="EJ51" s="15">
        <v>469737</v>
      </c>
      <c r="EK51" s="15">
        <v>35526.411722765435</v>
      </c>
      <c r="EL51" s="16" t="s">
        <v>63</v>
      </c>
      <c r="EM51" s="39">
        <v>108.66592349983905</v>
      </c>
      <c r="EN51" s="32">
        <v>210266391583</v>
      </c>
      <c r="EO51" s="15">
        <v>9802177782</v>
      </c>
      <c r="EP51" s="15">
        <v>200464213801</v>
      </c>
      <c r="EQ51" s="15">
        <v>470302.3899999999</v>
      </c>
      <c r="ER51" s="15">
        <v>35520.447068285866</v>
      </c>
      <c r="ES51" s="16" t="s">
        <v>63</v>
      </c>
      <c r="ET51" s="32">
        <v>209475502825.55997</v>
      </c>
      <c r="EU51" s="15">
        <v>9782043290.5699997</v>
      </c>
      <c r="EV51" s="15">
        <v>199693459534.98996</v>
      </c>
      <c r="EW51" s="15">
        <v>449016.01999999996</v>
      </c>
      <c r="EX51" s="15">
        <v>37061.309366903726</v>
      </c>
      <c r="EY51" s="16" t="s">
        <v>63</v>
      </c>
      <c r="EZ51" s="54">
        <v>104.33795862888675</v>
      </c>
      <c r="FA51" s="39">
        <v>109.62805719298852</v>
      </c>
      <c r="FC51" s="32">
        <v>227131838676</v>
      </c>
      <c r="FD51" s="15">
        <v>10207163024</v>
      </c>
      <c r="FE51" s="15">
        <v>216924675652</v>
      </c>
      <c r="FF51" s="15">
        <v>475368.93000000005</v>
      </c>
      <c r="FG51" s="15">
        <v>38027.424939895274</v>
      </c>
      <c r="FH51" s="16" t="s">
        <v>63</v>
      </c>
      <c r="FI51" s="39">
        <v>107.03987004555032</v>
      </c>
      <c r="FJ51" s="32">
        <v>228837834830</v>
      </c>
      <c r="FK51" s="15">
        <v>10289717367</v>
      </c>
      <c r="FL51" s="15">
        <v>218548117463</v>
      </c>
      <c r="FM51" s="15">
        <v>475440.93</v>
      </c>
      <c r="FN51" s="15">
        <v>38306.216340937804</v>
      </c>
      <c r="FO51" s="16" t="s">
        <v>63</v>
      </c>
      <c r="FP51" s="32">
        <v>232492033412.88</v>
      </c>
      <c r="FQ51" s="15">
        <v>11349912277.130001</v>
      </c>
      <c r="FR51" s="15">
        <v>221142121135.75</v>
      </c>
      <c r="FS51" s="15">
        <v>463647.68000000005</v>
      </c>
      <c r="FT51" s="15">
        <v>39746.796737224766</v>
      </c>
      <c r="FU51" s="16" t="s">
        <v>63</v>
      </c>
      <c r="FV51" s="54">
        <v>103.76069613209857</v>
      </c>
      <c r="FW51" s="39">
        <v>107.24606716868783</v>
      </c>
      <c r="FY51" s="32">
        <f>SUM(FY6:FY49)</f>
        <v>248104930028</v>
      </c>
      <c r="FZ51" s="15">
        <f>SUM(FZ6:FZ49)</f>
        <v>10801058672</v>
      </c>
      <c r="GA51" s="15">
        <f>SUM(GA6:GA49)</f>
        <v>237303871356</v>
      </c>
      <c r="GB51" s="15">
        <f>SUM(GB6:GB49)</f>
        <v>491126.26999999996</v>
      </c>
      <c r="GC51" s="15">
        <f>GA51/GB51/12</f>
        <v>40265.251160358421</v>
      </c>
      <c r="GD51" s="16" t="s">
        <v>63</v>
      </c>
      <c r="GE51" s="39">
        <v>104.48995786343289</v>
      </c>
      <c r="GF51" s="32">
        <f>SUM(GF6:GF49)</f>
        <v>250195809951</v>
      </c>
      <c r="GG51" s="403">
        <f>SUM(GG6:GG49)</f>
        <v>10997642179</v>
      </c>
      <c r="GH51" s="403">
        <f>SUM(GH6:GH49)</f>
        <v>239198167772</v>
      </c>
      <c r="GI51" s="15">
        <f>SUM(GI6:GI49)</f>
        <v>490889.03999999992</v>
      </c>
      <c r="GJ51" s="15">
        <f>GH51/GI51/12</f>
        <v>40606.285786430817</v>
      </c>
      <c r="GK51" s="16" t="s">
        <v>63</v>
      </c>
      <c r="GL51" s="32">
        <f>SUM(GL6:GL49)</f>
        <v>253170846863.30002</v>
      </c>
      <c r="GM51" s="403">
        <f>SUM(GM6:GM49)</f>
        <v>12211798208.820002</v>
      </c>
      <c r="GN51" s="403">
        <f>SUM(GN6:GN49)</f>
        <v>240959048654.48001</v>
      </c>
      <c r="GO51" s="15">
        <f>SUM(GO6:GO49)</f>
        <v>477177.65500000003</v>
      </c>
      <c r="GP51" s="15">
        <f>GN51/GO51/12</f>
        <v>42080.597259330316</v>
      </c>
      <c r="GQ51" s="16" t="s">
        <v>63</v>
      </c>
      <c r="GR51" s="54">
        <v>103.52246572600821</v>
      </c>
      <c r="GS51" s="39">
        <v>104.10848617505724</v>
      </c>
      <c r="GT51" s="32">
        <f>SUM(GT6:GT49)</f>
        <v>265111636091</v>
      </c>
      <c r="GU51" s="15">
        <f>SUM(GU6:GU49)</f>
        <v>11173553470</v>
      </c>
      <c r="GV51" s="15">
        <f>SUM(GV6:GV49)</f>
        <v>253938082621</v>
      </c>
      <c r="GW51" s="15">
        <f>SUM(GW6:GW49)</f>
        <v>499056.08999999985</v>
      </c>
      <c r="GX51" s="15">
        <f>GV51/GW51/12</f>
        <v>42403.063120787359</v>
      </c>
      <c r="GY51" s="16" t="s">
        <v>63</v>
      </c>
      <c r="GZ51" s="39"/>
      <c r="HA51" s="32">
        <f>SUM(HA6:HA49)</f>
        <v>267257026730</v>
      </c>
      <c r="HB51" s="403">
        <f>SUM(HB6:HB49)</f>
        <v>11304595849</v>
      </c>
      <c r="HC51" s="403">
        <f>SUM(HC6:HC49)</f>
        <v>255952430881</v>
      </c>
      <c r="HD51" s="15">
        <f>SUM(HD6:HD49)</f>
        <v>498714.69999999995</v>
      </c>
      <c r="HE51" s="15">
        <f>HC51/HD51/12</f>
        <v>42768.67964807</v>
      </c>
      <c r="HF51" s="16" t="s">
        <v>63</v>
      </c>
      <c r="HG51" s="32">
        <f>SUM(HG6:HG49)</f>
        <v>271169157444.78</v>
      </c>
      <c r="HH51" s="403">
        <f>SUM(HH6:HH49)</f>
        <v>13073544679.679998</v>
      </c>
      <c r="HI51" s="403">
        <f>SUM(HI6:HI49)</f>
        <v>258095612765.09998</v>
      </c>
      <c r="HJ51" s="15">
        <f>SUM(HJ6:HJ49)</f>
        <v>484128.14900000009</v>
      </c>
      <c r="HK51" s="15">
        <f>HI51/HJ51/12</f>
        <v>44426.187105317425</v>
      </c>
      <c r="HL51" s="16" t="s">
        <v>63</v>
      </c>
      <c r="HM51" s="54"/>
      <c r="HN51" s="39"/>
    </row>
    <row r="52" spans="1:222" ht="21" customHeight="1" thickBot="1" x14ac:dyDescent="0.25">
      <c r="A52" s="870"/>
      <c r="B52" s="871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4"/>
      <c r="EP52" s="34"/>
      <c r="EQ52" s="34"/>
      <c r="ER52" s="34"/>
      <c r="ES52" s="35"/>
      <c r="ET52" s="33"/>
      <c r="EU52" s="34"/>
      <c r="EV52" s="34"/>
      <c r="EW52" s="34"/>
      <c r="EX52" s="34"/>
      <c r="EY52" s="35"/>
      <c r="EZ52" s="33"/>
      <c r="FA52" s="35"/>
      <c r="FC52" s="33"/>
      <c r="FD52" s="34"/>
      <c r="FE52" s="34"/>
      <c r="FF52" s="34"/>
      <c r="FG52" s="34"/>
      <c r="FH52" s="35"/>
      <c r="FI52" s="35"/>
      <c r="FJ52" s="33"/>
      <c r="FK52" s="34"/>
      <c r="FL52" s="34"/>
      <c r="FM52" s="34"/>
      <c r="FN52" s="34"/>
      <c r="FO52" s="35"/>
      <c r="FP52" s="33"/>
      <c r="FQ52" s="34"/>
      <c r="FR52" s="34"/>
      <c r="FS52" s="34"/>
      <c r="FT52" s="34"/>
      <c r="FU52" s="35"/>
      <c r="FV52" s="33"/>
      <c r="FW52" s="35"/>
      <c r="FY52" s="33"/>
      <c r="FZ52" s="34"/>
      <c r="GA52" s="34"/>
      <c r="GB52" s="34"/>
      <c r="GC52" s="34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35"/>
      <c r="GR52" s="33"/>
      <c r="GS52" s="35"/>
      <c r="GT52" s="33"/>
      <c r="GU52" s="34"/>
      <c r="GV52" s="34"/>
      <c r="GW52" s="34"/>
      <c r="GX52" s="34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35"/>
      <c r="HM52" s="33"/>
      <c r="HN52" s="35"/>
    </row>
    <row r="54" spans="1:222" s="14" customFormat="1" x14ac:dyDescent="0.2">
      <c r="C54" s="25"/>
      <c r="D54" s="25"/>
      <c r="E54" s="26"/>
      <c r="F54" s="26"/>
      <c r="G54" s="26"/>
      <c r="H54" s="26"/>
      <c r="I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6"/>
      <c r="W54" s="27"/>
      <c r="AM54" s="27"/>
      <c r="AN54" s="26"/>
      <c r="AO54" s="26"/>
      <c r="AP54" s="26"/>
      <c r="AQ54" s="26"/>
      <c r="AR54" s="26"/>
      <c r="AS54" s="27"/>
      <c r="BD54" s="28"/>
      <c r="BE54" s="28"/>
      <c r="BF54" s="28"/>
      <c r="BG54" s="28"/>
      <c r="BH54" s="28"/>
      <c r="BI54" s="29"/>
      <c r="BO54" s="27"/>
      <c r="CE54" s="27"/>
      <c r="CK54" s="27"/>
      <c r="DK54" s="185" t="s">
        <v>205</v>
      </c>
      <c r="DL54" s="185"/>
      <c r="DM54" s="185"/>
      <c r="DN54" s="185"/>
      <c r="DO54" s="185"/>
      <c r="DP54" s="291"/>
      <c r="DQ54" s="291"/>
      <c r="DR54" s="291"/>
      <c r="FP54" s="85"/>
      <c r="FQ54" s="85"/>
      <c r="FR54" s="85"/>
      <c r="FS54" s="85"/>
      <c r="FT54" s="85"/>
      <c r="FY54" s="14" t="b">
        <f>FY51=SUMAR!FY14</f>
        <v>1</v>
      </c>
      <c r="FZ54" s="14" t="b">
        <f>FZ51=SUMAR!FZ14</f>
        <v>1</v>
      </c>
      <c r="GA54" s="14" t="b">
        <f>GA51=SUMAR!GA14</f>
        <v>1</v>
      </c>
      <c r="GB54" s="14" t="b">
        <f>GB51=SUMAR!GB14</f>
        <v>1</v>
      </c>
      <c r="GC54" s="14" t="b">
        <f>ROUND(GC51,0)=ROUND(SUMAR!GC14,0)</f>
        <v>1</v>
      </c>
      <c r="GF54" s="14" t="b">
        <f>GF51=SUMAR!GF14</f>
        <v>1</v>
      </c>
      <c r="GG54" s="14" t="b">
        <f>GG51=SUMAR!GG14</f>
        <v>1</v>
      </c>
      <c r="GH54" s="14" t="b">
        <f>GH51=SUMAR!GH14</f>
        <v>1</v>
      </c>
      <c r="GI54" s="14" t="b">
        <f>GI51=SUMAR!GI14</f>
        <v>1</v>
      </c>
      <c r="GJ54" s="14" t="b">
        <f>ROUND(GJ51,0)=ROUND(SUMAR!GJ14,0)</f>
        <v>1</v>
      </c>
      <c r="GL54" s="14" t="b">
        <f>GL51=SUMAR!GL14</f>
        <v>1</v>
      </c>
      <c r="GM54" s="14" t="b">
        <f>GM51=SUMAR!GM14</f>
        <v>1</v>
      </c>
      <c r="GN54" s="14" t="b">
        <f>GN51=SUMAR!GN14</f>
        <v>1</v>
      </c>
      <c r="GO54" s="14" t="b">
        <f>GO51=SUMAR!GO14</f>
        <v>1</v>
      </c>
      <c r="GP54" s="14" t="b">
        <f>ROUND(GP51,0)=ROUND(SUMAR!GP14,0)</f>
        <v>1</v>
      </c>
      <c r="GT54" s="14" t="b">
        <f>GT51=SUMAR!GT14</f>
        <v>1</v>
      </c>
      <c r="GU54" s="14" t="b">
        <f>GU51=SUMAR!GU14</f>
        <v>1</v>
      </c>
      <c r="GV54" s="14" t="b">
        <f>GV51=SUMAR!GV14</f>
        <v>1</v>
      </c>
      <c r="GW54" s="14" t="b">
        <f>GW51=SUMAR!GW14</f>
        <v>1</v>
      </c>
      <c r="GX54" s="14" t="b">
        <f>ROUND(GX51,0)=ROUND(SUMAR!GX14,0)</f>
        <v>1</v>
      </c>
      <c r="HA54" s="14" t="b">
        <f>HA51=SUMAR!HA14</f>
        <v>1</v>
      </c>
      <c r="HB54" s="14" t="b">
        <f>HB51=SUMAR!HB14</f>
        <v>1</v>
      </c>
      <c r="HC54" s="14" t="b">
        <f>HC51=SUMAR!HC14</f>
        <v>1</v>
      </c>
      <c r="HD54" s="14" t="b">
        <f>HD51=SUMAR!HD14</f>
        <v>1</v>
      </c>
      <c r="HE54" s="14" t="b">
        <f>ROUND(HE51,0)=ROUND(SUMAR!HE14,0)</f>
        <v>1</v>
      </c>
      <c r="HG54" s="14" t="b">
        <f>HG51=SUMAR!HG14</f>
        <v>1</v>
      </c>
      <c r="HH54" s="14" t="b">
        <f>HH51=SUMAR!HH14</f>
        <v>1</v>
      </c>
      <c r="HI54" s="14" t="b">
        <f>HI51=SUMAR!HI14</f>
        <v>1</v>
      </c>
      <c r="HJ54" s="14" t="b">
        <f>HJ51=SUMAR!HJ14</f>
        <v>1</v>
      </c>
      <c r="HK54" s="14" t="b">
        <f>ROUND(HK51,0)=ROUND(SUMAR!HK14,0)</f>
        <v>1</v>
      </c>
    </row>
    <row r="55" spans="1:222" ht="14.25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84"/>
      <c r="R55" s="10"/>
      <c r="S55" s="10"/>
      <c r="T55" s="10"/>
      <c r="U55" s="10"/>
      <c r="V55" s="10"/>
      <c r="W55" s="84"/>
      <c r="X55" s="10"/>
      <c r="Y55" s="10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85" t="s">
        <v>204</v>
      </c>
      <c r="DL55" s="185"/>
      <c r="DM55" s="185"/>
      <c r="DN55" s="185"/>
      <c r="DO55" s="185"/>
      <c r="DP55" s="291"/>
      <c r="DQ55" s="291"/>
      <c r="DR55" s="185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G55" s="10"/>
      <c r="EH55" s="10"/>
      <c r="EI55" s="10"/>
      <c r="EJ55" s="10"/>
      <c r="EK55" s="10"/>
      <c r="ER55" s="82"/>
      <c r="ET55" s="10"/>
      <c r="EU55" s="10"/>
      <c r="EV55" s="10"/>
      <c r="EW55" s="10"/>
      <c r="EX55" s="10"/>
      <c r="FC55" s="10"/>
      <c r="FD55" s="10"/>
      <c r="FE55" s="10"/>
      <c r="FF55" s="10"/>
      <c r="FG55" s="10"/>
      <c r="FN55" s="10"/>
      <c r="FP55" s="86"/>
      <c r="FQ55" s="86"/>
      <c r="FR55" s="86"/>
      <c r="FS55" s="86"/>
      <c r="FT55" s="86"/>
      <c r="FY55" s="10"/>
      <c r="FZ55" s="10"/>
      <c r="GA55" s="10"/>
      <c r="GB55" s="10"/>
      <c r="GC55" s="10"/>
      <c r="GT55" s="10"/>
      <c r="GU55" s="10"/>
      <c r="GV55" s="10"/>
      <c r="GW55" s="10"/>
      <c r="GX55" s="10"/>
    </row>
    <row r="56" spans="1:222" s="19" customFormat="1" x14ac:dyDescent="0.2">
      <c r="C56" s="79"/>
      <c r="D56" s="79"/>
      <c r="E56" s="26"/>
      <c r="F56" s="26"/>
      <c r="G56" s="26"/>
      <c r="H56" s="26"/>
      <c r="I56" s="26"/>
      <c r="J56" s="14"/>
      <c r="K56" s="14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27"/>
      <c r="AN56" s="26"/>
      <c r="AO56" s="26"/>
      <c r="AP56" s="26"/>
      <c r="AQ56" s="26"/>
      <c r="AR56" s="26"/>
      <c r="AS56" s="27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26"/>
      <c r="DL56" s="26"/>
      <c r="DM56" s="26"/>
      <c r="DN56" s="26"/>
      <c r="DO56" s="26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85"/>
      <c r="FQ56" s="85"/>
      <c r="FR56" s="85"/>
      <c r="FS56" s="85"/>
      <c r="FT56" s="85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85"/>
      <c r="GG56" s="85"/>
      <c r="GH56" s="85"/>
      <c r="GI56" s="85"/>
      <c r="GJ56" s="85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85"/>
      <c r="HB56" s="85"/>
      <c r="HC56" s="85"/>
      <c r="HD56" s="85"/>
      <c r="HE56" s="85"/>
      <c r="HF56" s="14"/>
      <c r="HG56" s="14"/>
      <c r="HH56" s="14"/>
      <c r="HI56" s="14"/>
      <c r="HJ56" s="14"/>
      <c r="HK56" s="14"/>
      <c r="HL56" s="14"/>
      <c r="HM56" s="14"/>
      <c r="HN56" s="14"/>
    </row>
    <row r="57" spans="1:222" s="19" customFormat="1" ht="14.25" x14ac:dyDescent="0.2">
      <c r="C57" s="79"/>
      <c r="D57" s="79"/>
      <c r="F57" s="9"/>
      <c r="G57" s="9"/>
      <c r="H57" s="9"/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1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157"/>
      <c r="AK57" s="9"/>
      <c r="AL57" s="9"/>
      <c r="AM57" s="11"/>
      <c r="AN57" s="9"/>
      <c r="AO57" s="9"/>
      <c r="AP57" s="9"/>
      <c r="AQ57" s="9"/>
      <c r="AR57" s="9"/>
      <c r="AS57" s="11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1"/>
      <c r="BJ57" s="31"/>
      <c r="BK57" s="31"/>
      <c r="BL57" s="31"/>
      <c r="BM57" s="31"/>
      <c r="BN57" s="31"/>
      <c r="BO57" s="11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11"/>
      <c r="CF57" s="9"/>
      <c r="CG57" s="9"/>
      <c r="CH57" s="9"/>
      <c r="CI57" s="9"/>
      <c r="CJ57" s="9"/>
      <c r="CK57" s="11"/>
      <c r="CL57" s="9"/>
      <c r="CM57" s="9"/>
      <c r="CN57" s="9"/>
      <c r="CO57" s="10"/>
      <c r="CP57" s="10"/>
      <c r="CQ57" s="10"/>
      <c r="CR57" s="10"/>
      <c r="CS57" s="10"/>
      <c r="CT57" s="9"/>
      <c r="CU57" s="9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9"/>
      <c r="DH57" s="9"/>
      <c r="DI57" s="9"/>
      <c r="DJ57" s="9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9"/>
      <c r="ED57" s="9"/>
      <c r="EE57" s="9"/>
      <c r="EF57" s="9"/>
      <c r="EG57" s="10"/>
      <c r="EH57" s="10"/>
      <c r="EI57" s="10"/>
      <c r="EJ57" s="10"/>
      <c r="EK57" s="10"/>
      <c r="EL57" s="9"/>
      <c r="EM57" s="9"/>
      <c r="EN57" s="9"/>
      <c r="EO57" s="9"/>
      <c r="EP57" s="9"/>
      <c r="EQ57" s="9"/>
      <c r="ER57" s="82"/>
      <c r="ES57" s="9"/>
      <c r="ET57" s="10"/>
      <c r="EU57" s="10"/>
      <c r="EV57" s="10"/>
      <c r="EW57" s="10"/>
      <c r="EX57" s="10"/>
      <c r="EY57" s="9"/>
      <c r="EZ57" s="9"/>
      <c r="FA57" s="9"/>
      <c r="FB57" s="9"/>
      <c r="FC57" s="10"/>
      <c r="FD57" s="10"/>
      <c r="FE57" s="10"/>
      <c r="FF57" s="10"/>
      <c r="FG57" s="10"/>
      <c r="FH57" s="9"/>
      <c r="FI57" s="9"/>
      <c r="FJ57" s="9"/>
      <c r="FK57" s="9"/>
      <c r="FL57" s="9"/>
      <c r="FM57" s="9"/>
      <c r="FN57" s="10"/>
      <c r="FO57" s="9"/>
      <c r="FP57" s="86"/>
      <c r="FQ57" s="86"/>
      <c r="FR57" s="86"/>
      <c r="FS57" s="86"/>
      <c r="FT57" s="86"/>
      <c r="FU57" s="9"/>
      <c r="FV57" s="9"/>
      <c r="FW57" s="9"/>
      <c r="FX57" s="9"/>
      <c r="FY57" s="10"/>
      <c r="FZ57" s="10"/>
      <c r="GA57" s="10"/>
      <c r="GB57" s="10"/>
      <c r="GC57" s="10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10"/>
      <c r="GU57" s="10"/>
      <c r="GV57" s="10"/>
      <c r="GW57" s="10"/>
      <c r="GX57" s="10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</row>
    <row r="58" spans="1:222" s="19" customFormat="1" ht="14.25" x14ac:dyDescent="0.2">
      <c r="C58" s="79"/>
      <c r="D58" s="79"/>
      <c r="E58" s="26"/>
      <c r="F58" s="26"/>
      <c r="G58" s="26"/>
      <c r="H58" s="26"/>
      <c r="I58" s="26"/>
      <c r="J58" s="14"/>
      <c r="K58" s="14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6"/>
      <c r="W58" s="27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57"/>
      <c r="AK58" s="14"/>
      <c r="AL58" s="14"/>
      <c r="AM58" s="27"/>
      <c r="AN58" s="14"/>
      <c r="AO58" s="14"/>
      <c r="AP58" s="14"/>
      <c r="AQ58" s="14"/>
      <c r="AR58" s="14"/>
      <c r="AS58" s="27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28"/>
      <c r="BE58" s="28"/>
      <c r="BF58" s="28"/>
      <c r="BG58" s="28"/>
      <c r="BH58" s="28"/>
      <c r="BI58" s="29"/>
      <c r="BJ58" s="28"/>
      <c r="BK58" s="28"/>
      <c r="BL58" s="28"/>
      <c r="BM58" s="28"/>
      <c r="BN58" s="28"/>
      <c r="BO58" s="27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27"/>
      <c r="CF58" s="14"/>
      <c r="CG58" s="14"/>
      <c r="CH58" s="14"/>
      <c r="CI58" s="14"/>
      <c r="CJ58" s="14"/>
      <c r="CK58" s="27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85"/>
      <c r="FQ58" s="85"/>
      <c r="FR58" s="85"/>
      <c r="FS58" s="85"/>
      <c r="FT58" s="85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85"/>
      <c r="GG58" s="85"/>
      <c r="GH58" s="85"/>
      <c r="GI58" s="85"/>
      <c r="GJ58" s="85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85"/>
      <c r="HB58" s="85"/>
      <c r="HC58" s="85"/>
      <c r="HD58" s="85"/>
      <c r="HE58" s="85"/>
      <c r="HF58" s="14"/>
      <c r="HG58" s="14"/>
      <c r="HH58" s="14"/>
      <c r="HI58" s="14"/>
      <c r="HJ58" s="14"/>
      <c r="HK58" s="14"/>
      <c r="HL58" s="14"/>
      <c r="HM58" s="14"/>
      <c r="HN58" s="14"/>
    </row>
    <row r="59" spans="1:222" s="19" customFormat="1" ht="14.25" x14ac:dyDescent="0.2">
      <c r="C59" s="79"/>
      <c r="D59" s="79"/>
      <c r="E59" s="9"/>
      <c r="F59" s="9"/>
      <c r="G59" s="9"/>
      <c r="H59" s="26"/>
      <c r="I59" s="26"/>
      <c r="J59" s="9"/>
      <c r="K59" s="9"/>
      <c r="L59" s="9"/>
      <c r="M59" s="9"/>
      <c r="N59" s="9"/>
      <c r="O59" s="9"/>
      <c r="P59" s="9"/>
      <c r="Q59" s="11"/>
      <c r="R59" s="9"/>
      <c r="S59" s="9"/>
      <c r="T59" s="9"/>
      <c r="U59" s="9"/>
      <c r="V59" s="9"/>
      <c r="W59" s="11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11"/>
      <c r="AN59" s="9"/>
      <c r="AO59" s="9"/>
      <c r="AP59" s="9"/>
      <c r="AQ59" s="9"/>
      <c r="AR59" s="9"/>
      <c r="AS59" s="11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1"/>
      <c r="BJ59" s="31"/>
      <c r="BK59" s="31"/>
      <c r="BL59" s="31"/>
      <c r="BM59" s="31"/>
      <c r="BN59" s="31"/>
      <c r="BO59" s="11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11"/>
      <c r="CF59" s="9"/>
      <c r="CG59" s="9"/>
      <c r="CH59" s="9"/>
      <c r="CI59" s="9"/>
      <c r="CJ59" s="9"/>
      <c r="CK59" s="11"/>
      <c r="CL59" s="9"/>
      <c r="CM59" s="9"/>
      <c r="CN59" s="9"/>
      <c r="CO59" s="10"/>
      <c r="CP59" s="10"/>
      <c r="CQ59" s="10"/>
      <c r="CR59" s="10"/>
      <c r="CS59" s="10"/>
      <c r="CT59" s="9"/>
      <c r="CU59" s="9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9"/>
      <c r="DH59" s="9"/>
      <c r="DI59" s="9"/>
      <c r="DJ59" s="9"/>
      <c r="DK59" s="10"/>
      <c r="DL59" s="10"/>
      <c r="DM59" s="10"/>
      <c r="DN59" s="10"/>
      <c r="DO59" s="10"/>
      <c r="DP59" s="9"/>
      <c r="DQ59" s="9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9"/>
      <c r="ED59" s="9"/>
      <c r="EE59" s="9"/>
      <c r="EF59" s="9"/>
      <c r="EG59" s="10"/>
      <c r="EH59" s="10"/>
      <c r="EI59" s="10"/>
      <c r="EJ59" s="10"/>
      <c r="EK59" s="10"/>
      <c r="EL59" s="9"/>
      <c r="EM59" s="9"/>
      <c r="EN59" s="9"/>
      <c r="EO59" s="9"/>
      <c r="EP59" s="9"/>
      <c r="EQ59" s="9"/>
      <c r="ER59" s="82"/>
      <c r="ES59" s="9"/>
      <c r="ET59" s="10"/>
      <c r="EU59" s="10"/>
      <c r="EV59" s="10"/>
      <c r="EW59" s="10"/>
      <c r="EX59" s="10"/>
      <c r="EY59" s="9"/>
      <c r="EZ59" s="9"/>
      <c r="FA59" s="9"/>
      <c r="FB59" s="9"/>
      <c r="FC59" s="10"/>
      <c r="FD59" s="10"/>
      <c r="FE59" s="10"/>
      <c r="FF59" s="10"/>
      <c r="FG59" s="10"/>
      <c r="FH59" s="9"/>
      <c r="FI59" s="9"/>
      <c r="FJ59" s="9"/>
      <c r="FK59" s="9"/>
      <c r="FL59" s="9"/>
      <c r="FM59" s="9"/>
      <c r="FN59" s="10"/>
      <c r="FO59" s="9"/>
      <c r="FP59" s="86"/>
      <c r="FQ59" s="86"/>
      <c r="FR59" s="86"/>
      <c r="FS59" s="86"/>
      <c r="FT59" s="86"/>
      <c r="FU59" s="9"/>
      <c r="FV59" s="9"/>
      <c r="FW59" s="9"/>
      <c r="FX59" s="9"/>
      <c r="FY59" s="10"/>
      <c r="FZ59" s="10"/>
      <c r="GA59" s="10"/>
      <c r="GB59" s="10"/>
      <c r="GC59" s="10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10"/>
      <c r="GU59" s="10"/>
      <c r="GV59" s="10"/>
      <c r="GW59" s="10"/>
      <c r="GX59" s="10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</row>
    <row r="60" spans="1:222" s="19" customFormat="1" x14ac:dyDescent="0.2">
      <c r="C60" s="79"/>
      <c r="D60" s="79"/>
      <c r="H60" s="26"/>
      <c r="I60" s="26"/>
      <c r="K60" s="99"/>
      <c r="Q60" s="80"/>
      <c r="W60" s="80"/>
      <c r="AM60" s="80"/>
      <c r="AS60" s="80"/>
      <c r="BI60" s="80"/>
      <c r="BO60" s="80"/>
      <c r="CE60" s="80"/>
      <c r="CK60" s="80"/>
    </row>
    <row r="61" spans="1:222" s="19" customFormat="1" x14ac:dyDescent="0.2">
      <c r="C61" s="79"/>
      <c r="D61" s="7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</row>
    <row r="62" spans="1:222" s="19" customFormat="1" x14ac:dyDescent="0.2">
      <c r="C62" s="79"/>
      <c r="D62" s="79"/>
      <c r="H62" s="26"/>
      <c r="I62" s="26"/>
      <c r="Q62" s="80"/>
      <c r="W62" s="80"/>
      <c r="AM62" s="80"/>
      <c r="AS62" s="80"/>
      <c r="BI62" s="80"/>
      <c r="BO62" s="80"/>
      <c r="CE62" s="80"/>
      <c r="CK62" s="80"/>
    </row>
    <row r="63" spans="1:222" s="19" customFormat="1" x14ac:dyDescent="0.2">
      <c r="C63" s="79"/>
      <c r="D63" s="79"/>
      <c r="H63" s="26"/>
      <c r="I63" s="26"/>
      <c r="Q63" s="80"/>
      <c r="W63" s="80"/>
      <c r="AM63" s="80"/>
      <c r="AS63" s="80"/>
      <c r="BI63" s="80"/>
      <c r="BO63" s="80"/>
      <c r="CE63" s="80"/>
      <c r="CK63" s="80"/>
    </row>
    <row r="64" spans="1:222" s="19" customFormat="1" x14ac:dyDescent="0.2">
      <c r="C64" s="79"/>
      <c r="D64" s="79"/>
      <c r="H64" s="26"/>
      <c r="I64" s="26"/>
      <c r="Q64" s="80"/>
      <c r="W64" s="80"/>
      <c r="AM64" s="80"/>
      <c r="AS64" s="80"/>
      <c r="BI64" s="80"/>
      <c r="BO64" s="80"/>
      <c r="CE64" s="80"/>
      <c r="CK64" s="80"/>
    </row>
    <row r="65" spans="3:89" s="19" customFormat="1" x14ac:dyDescent="0.2">
      <c r="C65" s="79"/>
      <c r="D65" s="79"/>
      <c r="H65" s="26"/>
      <c r="I65" s="26"/>
      <c r="Q65" s="80"/>
      <c r="W65" s="80"/>
      <c r="AM65" s="80"/>
      <c r="AS65" s="80"/>
      <c r="BI65" s="80"/>
      <c r="BO65" s="80"/>
      <c r="CE65" s="80"/>
      <c r="CK65" s="80"/>
    </row>
    <row r="66" spans="3:89" x14ac:dyDescent="0.2">
      <c r="H66" s="26"/>
      <c r="I66" s="26"/>
    </row>
    <row r="67" spans="3:89" x14ac:dyDescent="0.2">
      <c r="H67" s="26"/>
      <c r="I67" s="26"/>
    </row>
    <row r="68" spans="3:89" x14ac:dyDescent="0.2">
      <c r="H68" s="26"/>
      <c r="I68" s="26"/>
    </row>
    <row r="69" spans="3:89" x14ac:dyDescent="0.2">
      <c r="H69" s="26"/>
      <c r="I69" s="26"/>
    </row>
    <row r="70" spans="3:89" x14ac:dyDescent="0.2">
      <c r="H70" s="26"/>
      <c r="I70" s="26"/>
    </row>
  </sheetData>
  <mergeCells count="293"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FV1:FW2"/>
    <mergeCell ref="DX1:EC2"/>
    <mergeCell ref="ED1:EE2"/>
    <mergeCell ref="EG1:EL2"/>
    <mergeCell ref="EM1:EM2"/>
    <mergeCell ref="EN1:ES2"/>
    <mergeCell ref="ET1:EY2"/>
    <mergeCell ref="FY1:GD2"/>
    <mergeCell ref="GE1:GE2"/>
    <mergeCell ref="GF1:GK2"/>
    <mergeCell ref="GL1:GQ2"/>
    <mergeCell ref="GR1:GS2"/>
    <mergeCell ref="EZ1:FA2"/>
    <mergeCell ref="FC1:FH2"/>
    <mergeCell ref="FI1:FI2"/>
    <mergeCell ref="FJ1:FO2"/>
    <mergeCell ref="FP1:FU2"/>
    <mergeCell ref="X3:X5"/>
    <mergeCell ref="T4:T5"/>
    <mergeCell ref="E3:E5"/>
    <mergeCell ref="F3:G3"/>
    <mergeCell ref="H3:H5"/>
    <mergeCell ref="I3:I5"/>
    <mergeCell ref="J3:J5"/>
    <mergeCell ref="Y3:Y5"/>
    <mergeCell ref="AA3:AA5"/>
    <mergeCell ref="M3:N3"/>
    <mergeCell ref="O3:O5"/>
    <mergeCell ref="P3:P5"/>
    <mergeCell ref="Q3:Q5"/>
    <mergeCell ref="U3:U5"/>
    <mergeCell ref="V3:V5"/>
    <mergeCell ref="W3:W5"/>
    <mergeCell ref="AB3:AC3"/>
    <mergeCell ref="AD3:AD5"/>
    <mergeCell ref="AE3:AE5"/>
    <mergeCell ref="AF3:AF5"/>
    <mergeCell ref="AB4:AB5"/>
    <mergeCell ref="AC4:AC5"/>
    <mergeCell ref="AG3:AG5"/>
    <mergeCell ref="AH3:AH5"/>
    <mergeCell ref="AI3:AJ3"/>
    <mergeCell ref="AK3:AK5"/>
    <mergeCell ref="AL3:AL5"/>
    <mergeCell ref="AM3:AM5"/>
    <mergeCell ref="AJ4:AJ5"/>
    <mergeCell ref="AI4:AI5"/>
    <mergeCell ref="AN3:AN5"/>
    <mergeCell ref="AO3:AP3"/>
    <mergeCell ref="AQ3:AQ5"/>
    <mergeCell ref="AR3:AR5"/>
    <mergeCell ref="AS3:AS5"/>
    <mergeCell ref="AT3:AT5"/>
    <mergeCell ref="AO4:AO5"/>
    <mergeCell ref="AP4:AP5"/>
    <mergeCell ref="AU3:AU5"/>
    <mergeCell ref="AW3:AW5"/>
    <mergeCell ref="AX3:AY3"/>
    <mergeCell ref="AZ3:AZ5"/>
    <mergeCell ref="BA3:BA5"/>
    <mergeCell ref="BB3:BB5"/>
    <mergeCell ref="AX4:AX5"/>
    <mergeCell ref="AY4:AY5"/>
    <mergeCell ref="BC3:BC5"/>
    <mergeCell ref="BD3:BD5"/>
    <mergeCell ref="BE3:BF3"/>
    <mergeCell ref="BG3:BG5"/>
    <mergeCell ref="BH3:BH5"/>
    <mergeCell ref="BI3:BI5"/>
    <mergeCell ref="BE4:BE5"/>
    <mergeCell ref="BF4:BF5"/>
    <mergeCell ref="BJ3:BJ5"/>
    <mergeCell ref="BK3:BL3"/>
    <mergeCell ref="BM3:BM5"/>
    <mergeCell ref="BN3:BN5"/>
    <mergeCell ref="BO3:BO5"/>
    <mergeCell ref="BP3:BP5"/>
    <mergeCell ref="BK4:BK5"/>
    <mergeCell ref="BL4:BL5"/>
    <mergeCell ref="BQ3:BQ5"/>
    <mergeCell ref="BS3:BS5"/>
    <mergeCell ref="BT3:BU3"/>
    <mergeCell ref="BV3:BV5"/>
    <mergeCell ref="BW3:BW5"/>
    <mergeCell ref="BX3:BX5"/>
    <mergeCell ref="BT4:BT5"/>
    <mergeCell ref="BU4:BU5"/>
    <mergeCell ref="BY3:BY5"/>
    <mergeCell ref="BZ3:BZ5"/>
    <mergeCell ref="CA3:CB3"/>
    <mergeCell ref="CC3:CC5"/>
    <mergeCell ref="CD3:CD5"/>
    <mergeCell ref="CE3:CE5"/>
    <mergeCell ref="CA4:CA5"/>
    <mergeCell ref="CB4:CB5"/>
    <mergeCell ref="CF3:CF5"/>
    <mergeCell ref="CG3:CH3"/>
    <mergeCell ref="CI3:CI5"/>
    <mergeCell ref="CJ3:CJ5"/>
    <mergeCell ref="CK3:CK5"/>
    <mergeCell ref="CL3:CL5"/>
    <mergeCell ref="CG4:CG5"/>
    <mergeCell ref="CH4:CH5"/>
    <mergeCell ref="CM3:CM5"/>
    <mergeCell ref="CO3:CO5"/>
    <mergeCell ref="CP3:CQ3"/>
    <mergeCell ref="CR3:CR5"/>
    <mergeCell ref="CS3:CS5"/>
    <mergeCell ref="CT3:CT5"/>
    <mergeCell ref="CP4:CP5"/>
    <mergeCell ref="CQ4:CQ5"/>
    <mergeCell ref="CU3:CU5"/>
    <mergeCell ref="CV3:CV5"/>
    <mergeCell ref="CW3:CX3"/>
    <mergeCell ref="CY3:CY5"/>
    <mergeCell ref="CZ3:CZ5"/>
    <mergeCell ref="DA3:DA5"/>
    <mergeCell ref="CW4:CW5"/>
    <mergeCell ref="CX4:CX5"/>
    <mergeCell ref="DB3:DB5"/>
    <mergeCell ref="DC3:DD3"/>
    <mergeCell ref="DE3:DE5"/>
    <mergeCell ref="DF3:DF5"/>
    <mergeCell ref="DG3:DG5"/>
    <mergeCell ref="DH3:DH5"/>
    <mergeCell ref="DC4:DC5"/>
    <mergeCell ref="DD4:DD5"/>
    <mergeCell ref="DI3:DI5"/>
    <mergeCell ref="DK3:DK5"/>
    <mergeCell ref="DL3:DM3"/>
    <mergeCell ref="DN3:DN5"/>
    <mergeCell ref="DO3:DO5"/>
    <mergeCell ref="DP3:DP5"/>
    <mergeCell ref="DL4:DL5"/>
    <mergeCell ref="DM4:DM5"/>
    <mergeCell ref="DQ3:DQ5"/>
    <mergeCell ref="DR3:DR5"/>
    <mergeCell ref="DS3:DT3"/>
    <mergeCell ref="DU3:DU5"/>
    <mergeCell ref="DV3:DV5"/>
    <mergeCell ref="DW3:DW5"/>
    <mergeCell ref="DS4:DS5"/>
    <mergeCell ref="DT4:DT5"/>
    <mergeCell ref="DX3:DX5"/>
    <mergeCell ref="DY3:DZ3"/>
    <mergeCell ref="EA3:EA5"/>
    <mergeCell ref="EB3:EB5"/>
    <mergeCell ref="EC3:EC5"/>
    <mergeCell ref="ED3:ED5"/>
    <mergeCell ref="DY4:DY5"/>
    <mergeCell ref="DZ4:DZ5"/>
    <mergeCell ref="EE3:EE5"/>
    <mergeCell ref="EG3:EG5"/>
    <mergeCell ref="EH3:EI3"/>
    <mergeCell ref="EJ3:EJ5"/>
    <mergeCell ref="EK3:EK5"/>
    <mergeCell ref="EL3:EL5"/>
    <mergeCell ref="EH4:EH5"/>
    <mergeCell ref="EI4:EI5"/>
    <mergeCell ref="EM3:EM5"/>
    <mergeCell ref="EN3:EN5"/>
    <mergeCell ref="EO3:EP3"/>
    <mergeCell ref="EQ3:EQ5"/>
    <mergeCell ref="ER3:ER5"/>
    <mergeCell ref="ES3:ES5"/>
    <mergeCell ref="EO4:EO5"/>
    <mergeCell ref="EP4:EP5"/>
    <mergeCell ref="ET3:ET5"/>
    <mergeCell ref="EU3:EV3"/>
    <mergeCell ref="EW3:EW5"/>
    <mergeCell ref="EX3:EX5"/>
    <mergeCell ref="EY3:EY5"/>
    <mergeCell ref="EZ3:EZ5"/>
    <mergeCell ref="EU4:EU5"/>
    <mergeCell ref="EV4:EV5"/>
    <mergeCell ref="FA3:FA5"/>
    <mergeCell ref="FC3:FC5"/>
    <mergeCell ref="FD3:FE3"/>
    <mergeCell ref="FF3:FF5"/>
    <mergeCell ref="FG3:FG5"/>
    <mergeCell ref="FH3:FH5"/>
    <mergeCell ref="FD4:FD5"/>
    <mergeCell ref="FE4:FE5"/>
    <mergeCell ref="FI3:FI5"/>
    <mergeCell ref="FJ3:FJ5"/>
    <mergeCell ref="FK3:FL3"/>
    <mergeCell ref="FM3:FM5"/>
    <mergeCell ref="FN3:FN5"/>
    <mergeCell ref="FO3:FO5"/>
    <mergeCell ref="FK4:FK5"/>
    <mergeCell ref="FL4:FL5"/>
    <mergeCell ref="FP3:FP5"/>
    <mergeCell ref="FQ3:FR3"/>
    <mergeCell ref="FS3:FS5"/>
    <mergeCell ref="FT3:FT5"/>
    <mergeCell ref="FU3:FU5"/>
    <mergeCell ref="FV3:FV5"/>
    <mergeCell ref="FQ4:FQ5"/>
    <mergeCell ref="FR4:FR5"/>
    <mergeCell ref="FW3:FW5"/>
    <mergeCell ref="FY3:FY5"/>
    <mergeCell ref="FZ3:GA3"/>
    <mergeCell ref="GB3:GB5"/>
    <mergeCell ref="GC3:GC5"/>
    <mergeCell ref="GD3:GD5"/>
    <mergeCell ref="FZ4:FZ5"/>
    <mergeCell ref="GA4:GA5"/>
    <mergeCell ref="GE3:GE5"/>
    <mergeCell ref="GF3:GF5"/>
    <mergeCell ref="GG3:GH3"/>
    <mergeCell ref="GI3:GI5"/>
    <mergeCell ref="GJ3:GJ5"/>
    <mergeCell ref="GK3:GK5"/>
    <mergeCell ref="GG4:GG5"/>
    <mergeCell ref="GH4:GH5"/>
    <mergeCell ref="GS3:GS5"/>
    <mergeCell ref="GL3:GL5"/>
    <mergeCell ref="GM3:GN3"/>
    <mergeCell ref="GO3:GO5"/>
    <mergeCell ref="GP3:GP5"/>
    <mergeCell ref="GQ3:GQ5"/>
    <mergeCell ref="GR3:GR5"/>
    <mergeCell ref="GM4:GM5"/>
    <mergeCell ref="GN4:GN5"/>
    <mergeCell ref="A50:B52"/>
    <mergeCell ref="F4:F5"/>
    <mergeCell ref="G4:G5"/>
    <mergeCell ref="M4:M5"/>
    <mergeCell ref="N4:N5"/>
    <mergeCell ref="S4:S5"/>
    <mergeCell ref="R3:R5"/>
    <mergeCell ref="S3:T3"/>
    <mergeCell ref="K3:K5"/>
    <mergeCell ref="L3:L5"/>
    <mergeCell ref="A1:A5"/>
    <mergeCell ref="B1:B5"/>
    <mergeCell ref="E1:J2"/>
    <mergeCell ref="K1:K2"/>
    <mergeCell ref="L1:Q2"/>
    <mergeCell ref="R1:W2"/>
    <mergeCell ref="HM1:HN2"/>
    <mergeCell ref="GT3:GT5"/>
    <mergeCell ref="GU3:GV3"/>
    <mergeCell ref="GW3:GW5"/>
    <mergeCell ref="GX3:GX5"/>
    <mergeCell ref="GY3:GY5"/>
    <mergeCell ref="HK3:HK5"/>
    <mergeCell ref="HL3:HL5"/>
    <mergeCell ref="HM3:HM5"/>
    <mergeCell ref="GZ3:GZ5"/>
    <mergeCell ref="HA3:HA5"/>
    <mergeCell ref="HB3:HC3"/>
    <mergeCell ref="HD3:HD5"/>
    <mergeCell ref="HE3:HE5"/>
    <mergeCell ref="HF3:HF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GT1:GY2"/>
    <mergeCell ref="GZ1:GZ2"/>
    <mergeCell ref="HA1:HF2"/>
    <mergeCell ref="HG1:HL2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 r:id="rId1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96"/>
  <sheetViews>
    <sheetView zoomScale="90" zoomScaleNormal="90" workbookViewId="0">
      <pane xSplit="3" ySplit="5" topLeftCell="GW6" activePane="bottomRight" state="frozen"/>
      <selection activeCell="GF21" sqref="GF21"/>
      <selection pane="topRight" activeCell="GF21" sqref="GF21"/>
      <selection pane="bottomLeft" activeCell="GF21" sqref="GF21"/>
      <selection pane="bottomRight" activeCell="GF21" sqref="GF21"/>
    </sheetView>
  </sheetViews>
  <sheetFormatPr defaultColWidth="11.42578125" defaultRowHeight="12.75" x14ac:dyDescent="0.2"/>
  <cols>
    <col min="1" max="1" width="9.28515625" style="9" customWidth="1"/>
    <col min="2" max="2" width="11.7109375" style="9" customWidth="1"/>
    <col min="3" max="3" width="37.28515625" style="18" bestFit="1" customWidth="1"/>
    <col min="4" max="4" width="3.7109375" style="18" hidden="1" customWidth="1"/>
    <col min="5" max="5" width="18.7109375" style="9" hidden="1" customWidth="1"/>
    <col min="6" max="6" width="14.7109375" style="9" hidden="1" customWidth="1"/>
    <col min="7" max="7" width="16" style="9" hidden="1" customWidth="1"/>
    <col min="8" max="8" width="14.28515625" style="9" hidden="1" customWidth="1"/>
    <col min="9" max="9" width="12.7109375" style="9" hidden="1" customWidth="1"/>
    <col min="10" max="10" width="9.7109375" style="9" hidden="1" customWidth="1"/>
    <col min="11" max="11" width="8.7109375" style="9" hidden="1" customWidth="1"/>
    <col min="12" max="12" width="19.7109375" style="9" hidden="1" customWidth="1"/>
    <col min="13" max="13" width="14.7109375" style="9" hidden="1" customWidth="1"/>
    <col min="14" max="14" width="22.28515625" style="9" hidden="1" customWidth="1"/>
    <col min="15" max="15" width="13" style="9" hidden="1" customWidth="1"/>
    <col min="16" max="16" width="14.85546875" style="9" hidden="1" customWidth="1"/>
    <col min="17" max="17" width="9.28515625" style="11" hidden="1" customWidth="1"/>
    <col min="18" max="18" width="15.85546875" style="9" hidden="1" customWidth="1"/>
    <col min="19" max="19" width="14.28515625" style="9" hidden="1" customWidth="1"/>
    <col min="20" max="20" width="17.85546875" style="9" hidden="1" customWidth="1"/>
    <col min="21" max="21" width="13" style="9" hidden="1" customWidth="1"/>
    <col min="22" max="22" width="11.2851562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6.85546875" style="9" hidden="1" customWidth="1"/>
    <col min="28" max="28" width="14.28515625" style="9" hidden="1" customWidth="1"/>
    <col min="29" max="29" width="17.7109375" style="9" hidden="1" customWidth="1"/>
    <col min="30" max="30" width="12.85546875" style="9" hidden="1" customWidth="1"/>
    <col min="31" max="31" width="9.7109375" style="9" hidden="1" customWidth="1"/>
    <col min="32" max="32" width="19.28515625" style="9" hidden="1" customWidth="1"/>
    <col min="33" max="33" width="9.7109375" style="9" hidden="1" customWidth="1"/>
    <col min="34" max="34" width="14.28515625" style="9" hidden="1" customWidth="1"/>
    <col min="35" max="36" width="14.7109375" style="9" hidden="1" customWidth="1"/>
    <col min="37" max="37" width="13.140625" style="9" hidden="1" customWidth="1"/>
    <col min="38" max="38" width="9.28515625" style="9" hidden="1" customWidth="1"/>
    <col min="39" max="39" width="11.85546875" style="11" hidden="1" customWidth="1"/>
    <col min="40" max="40" width="14.28515625" style="9" hidden="1" customWidth="1"/>
    <col min="41" max="41" width="13.7109375" style="9" hidden="1" customWidth="1"/>
    <col min="42" max="42" width="14.85546875" style="9" hidden="1" customWidth="1"/>
    <col min="43" max="43" width="12.85546875" style="9" hidden="1" customWidth="1"/>
    <col min="44" max="44" width="9.28515625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50" width="14.28515625" style="9" hidden="1" customWidth="1"/>
    <col min="51" max="51" width="14.7109375" style="9" hidden="1" customWidth="1"/>
    <col min="52" max="52" width="13" style="9" hidden="1" customWidth="1"/>
    <col min="53" max="55" width="9.28515625" style="9" hidden="1" customWidth="1"/>
    <col min="56" max="56" width="17.7109375" style="9" hidden="1" customWidth="1"/>
    <col min="57" max="57" width="16.140625" style="9" hidden="1" customWidth="1"/>
    <col min="58" max="58" width="14.7109375" style="9" hidden="1" customWidth="1"/>
    <col min="59" max="59" width="13.28515625" style="9" hidden="1" customWidth="1"/>
    <col min="60" max="60" width="11.42578125" style="9" hidden="1" customWidth="1"/>
    <col min="61" max="61" width="11.42578125" style="11" hidden="1" customWidth="1"/>
    <col min="62" max="62" width="16" style="9" hidden="1" customWidth="1"/>
    <col min="63" max="63" width="13.7109375" style="9" hidden="1" customWidth="1"/>
    <col min="64" max="64" width="15.710937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5.28515625" style="9" hidden="1" customWidth="1"/>
    <col min="72" max="72" width="13.7109375" style="9" hidden="1" customWidth="1"/>
    <col min="73" max="73" width="16" style="9" hidden="1" customWidth="1"/>
    <col min="74" max="74" width="15.140625" style="9" hidden="1" customWidth="1"/>
    <col min="75" max="77" width="11.42578125" style="9" hidden="1" customWidth="1"/>
    <col min="78" max="78" width="16.28515625" style="9" hidden="1" customWidth="1"/>
    <col min="79" max="79" width="15" style="9" hidden="1" customWidth="1"/>
    <col min="80" max="80" width="15.28515625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5.28515625" style="9" hidden="1" customWidth="1"/>
    <col min="85" max="85" width="13.7109375" style="9" hidden="1" customWidth="1"/>
    <col min="86" max="86" width="14.710937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6.7109375" style="9" hidden="1" customWidth="1"/>
    <col min="94" max="94" width="15.28515625" style="9" hidden="1" customWidth="1"/>
    <col min="95" max="95" width="15.140625" style="9" hidden="1" customWidth="1"/>
    <col min="96" max="99" width="11.42578125" style="9" hidden="1" customWidth="1"/>
    <col min="100" max="100" width="17.85546875" style="9" hidden="1" customWidth="1"/>
    <col min="101" max="101" width="14.28515625" style="9" hidden="1" customWidth="1"/>
    <col min="102" max="102" width="16.7109375" style="9" hidden="1" customWidth="1"/>
    <col min="103" max="103" width="15.28515625" style="9" hidden="1" customWidth="1"/>
    <col min="104" max="104" width="11.42578125" style="9" hidden="1" customWidth="1"/>
    <col min="105" max="105" width="10.28515625" style="9" hidden="1" customWidth="1"/>
    <col min="106" max="106" width="14.85546875" style="9" hidden="1" customWidth="1"/>
    <col min="107" max="107" width="13.28515625" style="9" hidden="1" customWidth="1"/>
    <col min="108" max="108" width="15.2851562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6" style="9" hidden="1" customWidth="1"/>
    <col min="116" max="116" width="13.28515625" style="9" hidden="1" customWidth="1"/>
    <col min="117" max="117" width="15.140625" style="9" hidden="1" customWidth="1"/>
    <col min="118" max="118" width="13.140625" style="9" hidden="1" customWidth="1"/>
    <col min="119" max="121" width="11.42578125" style="9" hidden="1" customWidth="1"/>
    <col min="122" max="122" width="15.28515625" style="9" hidden="1" customWidth="1"/>
    <col min="123" max="123" width="14.140625" style="9" hidden="1" customWidth="1"/>
    <col min="124" max="124" width="16.7109375" style="9" hidden="1" customWidth="1"/>
    <col min="125" max="125" width="13.140625" style="9" hidden="1" customWidth="1"/>
    <col min="126" max="127" width="11.42578125" style="9" hidden="1" customWidth="1"/>
    <col min="128" max="128" width="14.85546875" style="9" hidden="1" customWidth="1"/>
    <col min="129" max="129" width="15.85546875" style="9" hidden="1" customWidth="1"/>
    <col min="130" max="130" width="14.28515625" style="9" hidden="1" customWidth="1"/>
    <col min="131" max="131" width="12.85546875" style="9" hidden="1" customWidth="1"/>
    <col min="132" max="135" width="11.42578125" style="9" hidden="1" customWidth="1"/>
    <col min="136" max="136" width="3.140625" style="9" hidden="1" customWidth="1"/>
    <col min="137" max="137" width="15.7109375" style="9" hidden="1" customWidth="1"/>
    <col min="138" max="139" width="16.140625" style="9" hidden="1" customWidth="1"/>
    <col min="140" max="140" width="13.28515625" style="9" hidden="1" customWidth="1"/>
    <col min="141" max="143" width="11.42578125" style="9" hidden="1" customWidth="1"/>
    <col min="144" max="144" width="15.42578125" style="9" hidden="1" customWidth="1"/>
    <col min="145" max="145" width="13.7109375" style="336" hidden="1" customWidth="1"/>
    <col min="146" max="146" width="15.140625" style="336" hidden="1" customWidth="1"/>
    <col min="147" max="147" width="13.7109375" style="336" hidden="1" customWidth="1"/>
    <col min="148" max="149" width="11.42578125" style="9" hidden="1" customWidth="1"/>
    <col min="150" max="150" width="15" style="9" hidden="1" customWidth="1"/>
    <col min="151" max="151" width="13.7109375" style="336" hidden="1" customWidth="1"/>
    <col min="152" max="152" width="15.42578125" style="336" hidden="1" customWidth="1"/>
    <col min="153" max="153" width="13" style="336" hidden="1" customWidth="1"/>
    <col min="154" max="157" width="11.42578125" style="9" hidden="1" customWidth="1"/>
    <col min="158" max="158" width="3" style="9" hidden="1" customWidth="1"/>
    <col min="159" max="159" width="16" style="9" hidden="1" customWidth="1"/>
    <col min="160" max="160" width="14.140625" style="9" hidden="1" customWidth="1"/>
    <col min="161" max="161" width="15.7109375" style="9" hidden="1" customWidth="1"/>
    <col min="162" max="162" width="13.28515625" style="9" hidden="1" customWidth="1"/>
    <col min="163" max="165" width="11.42578125" style="9" hidden="1" customWidth="1"/>
    <col min="166" max="166" width="16.85546875" style="9" hidden="1" customWidth="1"/>
    <col min="167" max="167" width="16.28515625" style="336" hidden="1" customWidth="1"/>
    <col min="168" max="168" width="16.7109375" style="336" hidden="1" customWidth="1"/>
    <col min="169" max="169" width="13.85546875" style="336" hidden="1" customWidth="1"/>
    <col min="170" max="170" width="10.85546875" style="9" hidden="1" customWidth="1"/>
    <col min="171" max="171" width="11.42578125" style="9" hidden="1" customWidth="1"/>
    <col min="172" max="172" width="15.7109375" style="9" hidden="1" customWidth="1"/>
    <col min="173" max="173" width="13.85546875" style="336" hidden="1" customWidth="1"/>
    <col min="174" max="174" width="15.28515625" style="336" hidden="1" customWidth="1"/>
    <col min="175" max="175" width="12.7109375" style="336" hidden="1" customWidth="1"/>
    <col min="176" max="176" width="13.140625" style="9" hidden="1" customWidth="1"/>
    <col min="177" max="177" width="12.140625" style="9" hidden="1" customWidth="1"/>
    <col min="178" max="179" width="11.42578125" style="9" hidden="1" customWidth="1"/>
    <col min="180" max="180" width="2.7109375" style="9" hidden="1" customWidth="1"/>
    <col min="181" max="181" width="15.85546875" style="9" customWidth="1"/>
    <col min="182" max="182" width="16.42578125" style="336" customWidth="1"/>
    <col min="183" max="183" width="15" style="336" customWidth="1"/>
    <col min="184" max="184" width="12.85546875" style="336" customWidth="1"/>
    <col min="185" max="187" width="11.42578125" style="9" customWidth="1"/>
    <col min="188" max="188" width="14.7109375" style="9" customWidth="1"/>
    <col min="189" max="189" width="14.28515625" style="9" customWidth="1"/>
    <col min="190" max="190" width="15" style="9" customWidth="1"/>
    <col min="191" max="191" width="13.28515625" style="9" customWidth="1"/>
    <col min="192" max="193" width="9.140625" style="9" customWidth="1"/>
    <col min="194" max="194" width="16.85546875" style="9" customWidth="1"/>
    <col min="195" max="195" width="14.28515625" style="9" customWidth="1"/>
    <col min="196" max="196" width="22.5703125" style="9" bestFit="1" customWidth="1"/>
    <col min="197" max="197" width="12.7109375" style="9" customWidth="1"/>
    <col min="198" max="201" width="9.140625" style="9" customWidth="1"/>
    <col min="202" max="202" width="15.85546875" style="9" customWidth="1"/>
    <col min="203" max="203" width="16.42578125" style="336" customWidth="1"/>
    <col min="204" max="204" width="15" style="336" customWidth="1"/>
    <col min="205" max="205" width="12.85546875" style="336" customWidth="1"/>
    <col min="206" max="208" width="11.42578125" style="9" customWidth="1"/>
    <col min="209" max="209" width="14.7109375" style="9" customWidth="1"/>
    <col min="210" max="210" width="14.28515625" style="9" customWidth="1"/>
    <col min="211" max="211" width="15" style="9" customWidth="1"/>
    <col min="212" max="212" width="13.28515625" style="9" customWidth="1"/>
    <col min="213" max="214" width="9.140625" style="9" customWidth="1"/>
    <col min="215" max="215" width="16.85546875" style="9" customWidth="1"/>
    <col min="216" max="216" width="14.28515625" style="9" customWidth="1"/>
    <col min="217" max="217" width="22.5703125" style="9" bestFit="1" customWidth="1"/>
    <col min="218" max="218" width="12.7109375" style="9" customWidth="1"/>
    <col min="219" max="222" width="9.140625" style="9" customWidth="1"/>
    <col min="223" max="16384" width="11.42578125" style="9"/>
  </cols>
  <sheetData>
    <row r="1" spans="1:232" s="12" customFormat="1" ht="14.1" customHeight="1" thickTop="1" x14ac:dyDescent="0.2">
      <c r="A1" s="900" t="s">
        <v>134</v>
      </c>
      <c r="B1" s="903" t="s">
        <v>135</v>
      </c>
      <c r="C1" s="940" t="s">
        <v>171</v>
      </c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240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</row>
    <row r="2" spans="1:232" s="23" customFormat="1" ht="26.25" customHeight="1" thickBot="1" x14ac:dyDescent="0.3">
      <c r="A2" s="901"/>
      <c r="B2" s="904"/>
      <c r="C2" s="941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</row>
    <row r="3" spans="1:232" s="12" customFormat="1" ht="14.1" customHeight="1" thickBot="1" x14ac:dyDescent="0.25">
      <c r="A3" s="901"/>
      <c r="B3" s="904"/>
      <c r="C3" s="941"/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909" t="s">
        <v>1</v>
      </c>
      <c r="EP3" s="910"/>
      <c r="EQ3" s="911" t="s">
        <v>137</v>
      </c>
      <c r="ER3" s="911" t="s">
        <v>189</v>
      </c>
      <c r="ES3" s="914" t="s">
        <v>138</v>
      </c>
      <c r="ET3" s="906" t="s">
        <v>187</v>
      </c>
      <c r="EU3" s="909" t="s">
        <v>1</v>
      </c>
      <c r="EV3" s="910"/>
      <c r="EW3" s="911" t="s">
        <v>137</v>
      </c>
      <c r="EX3" s="874" t="s">
        <v>189</v>
      </c>
      <c r="EY3" s="885" t="s">
        <v>138</v>
      </c>
      <c r="EZ3" s="891" t="s">
        <v>159</v>
      </c>
      <c r="FA3" s="888" t="s">
        <v>160</v>
      </c>
      <c r="FB3" s="9"/>
      <c r="FC3" s="876" t="s">
        <v>187</v>
      </c>
      <c r="FD3" s="879" t="s">
        <v>1</v>
      </c>
      <c r="FE3" s="880"/>
      <c r="FF3" s="874" t="s">
        <v>137</v>
      </c>
      <c r="FG3" s="874" t="s">
        <v>189</v>
      </c>
      <c r="FH3" s="885" t="s">
        <v>138</v>
      </c>
      <c r="FI3" s="881" t="s">
        <v>161</v>
      </c>
      <c r="FJ3" s="876" t="s">
        <v>187</v>
      </c>
      <c r="FK3" s="909" t="s">
        <v>1</v>
      </c>
      <c r="FL3" s="910"/>
      <c r="FM3" s="911" t="s">
        <v>137</v>
      </c>
      <c r="FN3" s="911" t="s">
        <v>189</v>
      </c>
      <c r="FO3" s="914" t="s">
        <v>138</v>
      </c>
      <c r="FP3" s="906" t="s">
        <v>187</v>
      </c>
      <c r="FQ3" s="909" t="s">
        <v>1</v>
      </c>
      <c r="FR3" s="910"/>
      <c r="FS3" s="911" t="s">
        <v>137</v>
      </c>
      <c r="FT3" s="911" t="s">
        <v>189</v>
      </c>
      <c r="FU3" s="914" t="s">
        <v>138</v>
      </c>
      <c r="FV3" s="917" t="s">
        <v>162</v>
      </c>
      <c r="FW3" s="925" t="s">
        <v>163</v>
      </c>
      <c r="FX3" s="358"/>
      <c r="FY3" s="906" t="s">
        <v>187</v>
      </c>
      <c r="FZ3" s="909" t="s">
        <v>1</v>
      </c>
      <c r="GA3" s="910"/>
      <c r="GB3" s="911" t="s">
        <v>137</v>
      </c>
      <c r="GC3" s="911" t="s">
        <v>189</v>
      </c>
      <c r="GD3" s="914" t="s">
        <v>138</v>
      </c>
      <c r="GE3" s="922" t="s">
        <v>164</v>
      </c>
      <c r="GF3" s="906" t="s">
        <v>187</v>
      </c>
      <c r="GG3" s="909" t="s">
        <v>1</v>
      </c>
      <c r="GH3" s="910"/>
      <c r="GI3" s="911" t="s">
        <v>137</v>
      </c>
      <c r="GJ3" s="911" t="s">
        <v>189</v>
      </c>
      <c r="GK3" s="914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914" t="s">
        <v>138</v>
      </c>
      <c r="GR3" s="891" t="s">
        <v>165</v>
      </c>
      <c r="GS3" s="888" t="s">
        <v>166</v>
      </c>
      <c r="GT3" s="906" t="s">
        <v>187</v>
      </c>
      <c r="GU3" s="909" t="s">
        <v>1</v>
      </c>
      <c r="GV3" s="910"/>
      <c r="GW3" s="911" t="s">
        <v>137</v>
      </c>
      <c r="GX3" s="911" t="s">
        <v>189</v>
      </c>
      <c r="GY3" s="914" t="s">
        <v>138</v>
      </c>
      <c r="GZ3" s="922" t="s">
        <v>229</v>
      </c>
      <c r="HA3" s="906" t="s">
        <v>187</v>
      </c>
      <c r="HB3" s="909" t="s">
        <v>1</v>
      </c>
      <c r="HC3" s="910"/>
      <c r="HD3" s="911" t="s">
        <v>137</v>
      </c>
      <c r="HE3" s="911" t="s">
        <v>189</v>
      </c>
      <c r="HF3" s="914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914" t="s">
        <v>138</v>
      </c>
      <c r="HM3" s="891" t="s">
        <v>230</v>
      </c>
      <c r="HN3" s="888" t="s">
        <v>233</v>
      </c>
    </row>
    <row r="4" spans="1:232" s="12" customFormat="1" ht="12.75" customHeight="1" x14ac:dyDescent="0.2">
      <c r="A4" s="901"/>
      <c r="B4" s="904"/>
      <c r="C4" s="941"/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920" t="s">
        <v>188</v>
      </c>
      <c r="EP4" s="911" t="s">
        <v>136</v>
      </c>
      <c r="EQ4" s="912"/>
      <c r="ER4" s="912"/>
      <c r="ES4" s="915"/>
      <c r="ET4" s="907"/>
      <c r="EU4" s="920" t="s">
        <v>188</v>
      </c>
      <c r="EV4" s="911" t="s">
        <v>136</v>
      </c>
      <c r="EW4" s="912"/>
      <c r="EX4" s="884"/>
      <c r="EY4" s="886"/>
      <c r="EZ4" s="892"/>
      <c r="FA4" s="889"/>
      <c r="FB4" s="9"/>
      <c r="FC4" s="877"/>
      <c r="FD4" s="872" t="s">
        <v>188</v>
      </c>
      <c r="FE4" s="874" t="s">
        <v>136</v>
      </c>
      <c r="FF4" s="884"/>
      <c r="FG4" s="884"/>
      <c r="FH4" s="886"/>
      <c r="FI4" s="882"/>
      <c r="FJ4" s="877"/>
      <c r="FK4" s="920" t="s">
        <v>188</v>
      </c>
      <c r="FL4" s="911" t="s">
        <v>136</v>
      </c>
      <c r="FM4" s="912"/>
      <c r="FN4" s="912"/>
      <c r="FO4" s="915"/>
      <c r="FP4" s="907"/>
      <c r="FQ4" s="920" t="s">
        <v>188</v>
      </c>
      <c r="FR4" s="911" t="s">
        <v>136</v>
      </c>
      <c r="FS4" s="912"/>
      <c r="FT4" s="912"/>
      <c r="FU4" s="915"/>
      <c r="FV4" s="918"/>
      <c r="FW4" s="926"/>
      <c r="FX4" s="358"/>
      <c r="FY4" s="907"/>
      <c r="FZ4" s="920" t="s">
        <v>188</v>
      </c>
      <c r="GA4" s="911" t="s">
        <v>136</v>
      </c>
      <c r="GB4" s="912"/>
      <c r="GC4" s="912"/>
      <c r="GD4" s="915"/>
      <c r="GE4" s="923"/>
      <c r="GF4" s="907"/>
      <c r="GG4" s="920" t="s">
        <v>188</v>
      </c>
      <c r="GH4" s="911" t="s">
        <v>136</v>
      </c>
      <c r="GI4" s="912"/>
      <c r="GJ4" s="912"/>
      <c r="GK4" s="915"/>
      <c r="GL4" s="877"/>
      <c r="GM4" s="872" t="s">
        <v>188</v>
      </c>
      <c r="GN4" s="874" t="s">
        <v>136</v>
      </c>
      <c r="GO4" s="884"/>
      <c r="GP4" s="884"/>
      <c r="GQ4" s="915"/>
      <c r="GR4" s="892"/>
      <c r="GS4" s="889"/>
      <c r="GT4" s="907"/>
      <c r="GU4" s="920" t="s">
        <v>188</v>
      </c>
      <c r="GV4" s="911" t="s">
        <v>136</v>
      </c>
      <c r="GW4" s="912"/>
      <c r="GX4" s="912"/>
      <c r="GY4" s="915"/>
      <c r="GZ4" s="923"/>
      <c r="HA4" s="907"/>
      <c r="HB4" s="920" t="s">
        <v>188</v>
      </c>
      <c r="HC4" s="911" t="s">
        <v>136</v>
      </c>
      <c r="HD4" s="912"/>
      <c r="HE4" s="912"/>
      <c r="HF4" s="915"/>
      <c r="HG4" s="877"/>
      <c r="HH4" s="872" t="s">
        <v>188</v>
      </c>
      <c r="HI4" s="874" t="s">
        <v>136</v>
      </c>
      <c r="HJ4" s="884"/>
      <c r="HK4" s="884"/>
      <c r="HL4" s="915"/>
      <c r="HM4" s="892"/>
      <c r="HN4" s="889"/>
    </row>
    <row r="5" spans="1:232" s="12" customFormat="1" ht="33.75" customHeight="1" thickBot="1" x14ac:dyDescent="0.25">
      <c r="A5" s="901"/>
      <c r="B5" s="904"/>
      <c r="C5" s="942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921"/>
      <c r="EP5" s="913"/>
      <c r="EQ5" s="913"/>
      <c r="ER5" s="913"/>
      <c r="ES5" s="916"/>
      <c r="ET5" s="908"/>
      <c r="EU5" s="921"/>
      <c r="EV5" s="913"/>
      <c r="EW5" s="913"/>
      <c r="EX5" s="875"/>
      <c r="EY5" s="887"/>
      <c r="EZ5" s="893"/>
      <c r="FA5" s="890"/>
      <c r="FB5" s="9"/>
      <c r="FC5" s="878"/>
      <c r="FD5" s="873"/>
      <c r="FE5" s="875"/>
      <c r="FF5" s="875"/>
      <c r="FG5" s="875"/>
      <c r="FH5" s="887"/>
      <c r="FI5" s="883"/>
      <c r="FJ5" s="878"/>
      <c r="FK5" s="921"/>
      <c r="FL5" s="913"/>
      <c r="FM5" s="913"/>
      <c r="FN5" s="913"/>
      <c r="FO5" s="916"/>
      <c r="FP5" s="908"/>
      <c r="FQ5" s="921"/>
      <c r="FR5" s="913"/>
      <c r="FS5" s="913"/>
      <c r="FT5" s="913"/>
      <c r="FU5" s="916"/>
      <c r="FV5" s="919"/>
      <c r="FW5" s="927"/>
      <c r="FX5" s="358"/>
      <c r="FY5" s="908"/>
      <c r="FZ5" s="921"/>
      <c r="GA5" s="913"/>
      <c r="GB5" s="913"/>
      <c r="GC5" s="913"/>
      <c r="GD5" s="916"/>
      <c r="GE5" s="924"/>
      <c r="GF5" s="908"/>
      <c r="GG5" s="921"/>
      <c r="GH5" s="913"/>
      <c r="GI5" s="913"/>
      <c r="GJ5" s="913"/>
      <c r="GK5" s="916"/>
      <c r="GL5" s="878"/>
      <c r="GM5" s="873"/>
      <c r="GN5" s="875"/>
      <c r="GO5" s="875"/>
      <c r="GP5" s="875"/>
      <c r="GQ5" s="916"/>
      <c r="GR5" s="893"/>
      <c r="GS5" s="890"/>
      <c r="GT5" s="908"/>
      <c r="GU5" s="921"/>
      <c r="GV5" s="913"/>
      <c r="GW5" s="913"/>
      <c r="GX5" s="913"/>
      <c r="GY5" s="916"/>
      <c r="GZ5" s="924"/>
      <c r="HA5" s="908"/>
      <c r="HB5" s="921"/>
      <c r="HC5" s="913"/>
      <c r="HD5" s="913"/>
      <c r="HE5" s="913"/>
      <c r="HF5" s="916"/>
      <c r="HG5" s="878"/>
      <c r="HH5" s="873"/>
      <c r="HI5" s="875"/>
      <c r="HJ5" s="875"/>
      <c r="HK5" s="875"/>
      <c r="HL5" s="916"/>
      <c r="HM5" s="893"/>
      <c r="HN5" s="890"/>
      <c r="HO5" s="19"/>
      <c r="HP5" s="19"/>
      <c r="HQ5" s="19"/>
      <c r="HR5" s="19"/>
      <c r="HS5" s="19"/>
      <c r="HT5" s="19"/>
      <c r="HU5" s="19"/>
      <c r="HV5" s="19"/>
      <c r="HW5" s="19"/>
      <c r="HX5" s="19"/>
    </row>
    <row r="6" spans="1:232" ht="18" customHeight="1" x14ac:dyDescent="0.25">
      <c r="A6" s="952">
        <v>307</v>
      </c>
      <c r="B6" s="953" t="s">
        <v>13</v>
      </c>
      <c r="C6" s="718" t="s">
        <v>216</v>
      </c>
      <c r="D6" s="48"/>
      <c r="E6" s="103">
        <v>231870000</v>
      </c>
      <c r="F6" s="104">
        <v>9542000</v>
      </c>
      <c r="G6" s="104">
        <v>222328000</v>
      </c>
      <c r="H6" s="104">
        <v>671</v>
      </c>
      <c r="I6" s="104">
        <v>27612</v>
      </c>
      <c r="J6" s="105">
        <v>11</v>
      </c>
      <c r="K6" s="719">
        <v>99.143540329137593</v>
      </c>
      <c r="L6" s="103">
        <v>226171594</v>
      </c>
      <c r="M6" s="104">
        <v>14464900</v>
      </c>
      <c r="N6" s="104">
        <v>211706694</v>
      </c>
      <c r="O6" s="104">
        <v>638</v>
      </c>
      <c r="P6" s="104">
        <v>27652</v>
      </c>
      <c r="Q6" s="105">
        <v>12</v>
      </c>
      <c r="R6" s="103">
        <v>226602782</v>
      </c>
      <c r="S6" s="104">
        <v>18342115</v>
      </c>
      <c r="T6" s="104">
        <v>208260667</v>
      </c>
      <c r="U6" s="104">
        <v>609</v>
      </c>
      <c r="V6" s="104">
        <v>28498</v>
      </c>
      <c r="W6" s="105">
        <v>12</v>
      </c>
      <c r="X6" s="51">
        <v>103.05945320410821</v>
      </c>
      <c r="Y6" s="52">
        <v>102.30284027039002</v>
      </c>
      <c r="AA6" s="103">
        <v>236445180</v>
      </c>
      <c r="AB6" s="104">
        <v>6892000</v>
      </c>
      <c r="AC6" s="104">
        <v>229553180</v>
      </c>
      <c r="AD6" s="104">
        <v>566</v>
      </c>
      <c r="AE6" s="104">
        <v>33798</v>
      </c>
      <c r="AF6" s="105">
        <v>3</v>
      </c>
      <c r="AG6" s="52">
        <v>122.40330291177747</v>
      </c>
      <c r="AH6" s="103">
        <v>218059299</v>
      </c>
      <c r="AI6" s="104">
        <v>7895200</v>
      </c>
      <c r="AJ6" s="104">
        <v>210164099</v>
      </c>
      <c r="AK6" s="104">
        <v>566</v>
      </c>
      <c r="AL6" s="104">
        <v>30943</v>
      </c>
      <c r="AM6" s="105">
        <v>7</v>
      </c>
      <c r="AN6" s="103">
        <v>222174541</v>
      </c>
      <c r="AO6" s="104">
        <v>13093163</v>
      </c>
      <c r="AP6" s="104">
        <v>209081378</v>
      </c>
      <c r="AQ6" s="104">
        <v>558</v>
      </c>
      <c r="AR6" s="104">
        <v>31225</v>
      </c>
      <c r="AS6" s="105">
        <v>9</v>
      </c>
      <c r="AT6" s="51">
        <v>100.91135313318036</v>
      </c>
      <c r="AU6" s="52">
        <v>109.5690925678995</v>
      </c>
      <c r="AW6" s="103">
        <v>218075961</v>
      </c>
      <c r="AX6" s="104">
        <v>7240218</v>
      </c>
      <c r="AY6" s="104">
        <v>210835743</v>
      </c>
      <c r="AZ6" s="104">
        <v>505</v>
      </c>
      <c r="BA6" s="104">
        <v>34791</v>
      </c>
      <c r="BB6" s="41">
        <v>3</v>
      </c>
      <c r="BC6" s="52">
        <v>102.93804367122314</v>
      </c>
      <c r="BD6" s="103">
        <v>205256719</v>
      </c>
      <c r="BE6" s="104">
        <v>7240218</v>
      </c>
      <c r="BF6" s="104">
        <v>198016501</v>
      </c>
      <c r="BG6" s="104">
        <v>505</v>
      </c>
      <c r="BH6" s="104">
        <v>32676</v>
      </c>
      <c r="BI6" s="41">
        <v>7</v>
      </c>
      <c r="BJ6" s="103">
        <v>206837408</v>
      </c>
      <c r="BK6" s="104">
        <v>10405801</v>
      </c>
      <c r="BL6" s="104">
        <v>196431607</v>
      </c>
      <c r="BM6" s="104">
        <v>498</v>
      </c>
      <c r="BN6" s="104">
        <v>32870</v>
      </c>
      <c r="BO6" s="41">
        <v>10</v>
      </c>
      <c r="BP6" s="51">
        <v>100.59370792018608</v>
      </c>
      <c r="BQ6" s="52">
        <v>105.26821457165731</v>
      </c>
      <c r="BS6" s="103">
        <v>226167663</v>
      </c>
      <c r="BT6" s="104">
        <v>7457425</v>
      </c>
      <c r="BU6" s="104">
        <v>218710238</v>
      </c>
      <c r="BV6" s="104">
        <v>505</v>
      </c>
      <c r="BW6" s="104">
        <v>36091</v>
      </c>
      <c r="BX6" s="41">
        <v>3</v>
      </c>
      <c r="BY6" s="40">
        <v>103.73659854560087</v>
      </c>
      <c r="BZ6" s="103">
        <v>224728877</v>
      </c>
      <c r="CA6" s="104">
        <v>8981569</v>
      </c>
      <c r="CB6" s="104">
        <v>215747308</v>
      </c>
      <c r="CC6" s="104">
        <v>513</v>
      </c>
      <c r="CD6" s="104">
        <v>35047</v>
      </c>
      <c r="CE6" s="105">
        <v>6</v>
      </c>
      <c r="CF6" s="103">
        <v>218744244.26999998</v>
      </c>
      <c r="CG6" s="104">
        <v>9906614</v>
      </c>
      <c r="CH6" s="104">
        <v>208837630.26999998</v>
      </c>
      <c r="CI6" s="104">
        <v>492</v>
      </c>
      <c r="CJ6" s="104">
        <v>35372</v>
      </c>
      <c r="CK6" s="105">
        <v>8</v>
      </c>
      <c r="CL6" s="51">
        <v>100.92732616201101</v>
      </c>
      <c r="CM6" s="52">
        <v>107.61180407666566</v>
      </c>
      <c r="CO6" s="103">
        <v>276315536</v>
      </c>
      <c r="CP6" s="104">
        <v>7457425</v>
      </c>
      <c r="CQ6" s="104">
        <v>268858111</v>
      </c>
      <c r="CR6" s="104">
        <v>605</v>
      </c>
      <c r="CS6" s="104">
        <v>37033</v>
      </c>
      <c r="CT6" s="62">
        <v>4</v>
      </c>
      <c r="CU6" s="40">
        <v>102.61006899226955</v>
      </c>
      <c r="CV6" s="103">
        <v>277473274</v>
      </c>
      <c r="CW6" s="104">
        <v>8459073</v>
      </c>
      <c r="CX6" s="104">
        <v>269014201</v>
      </c>
      <c r="CY6" s="104">
        <v>605</v>
      </c>
      <c r="CZ6" s="104">
        <v>37054</v>
      </c>
      <c r="DA6" s="105">
        <v>6</v>
      </c>
      <c r="DB6" s="103">
        <v>270305350</v>
      </c>
      <c r="DC6" s="104">
        <v>7699284</v>
      </c>
      <c r="DD6" s="104">
        <v>262606066</v>
      </c>
      <c r="DE6" s="104">
        <v>560</v>
      </c>
      <c r="DF6" s="104">
        <v>39078</v>
      </c>
      <c r="DG6" s="105">
        <v>7</v>
      </c>
      <c r="DH6" s="51">
        <v>105.46229826739352</v>
      </c>
      <c r="DI6" s="52">
        <v>110.47721361528893</v>
      </c>
      <c r="DK6" s="103">
        <v>311095015</v>
      </c>
      <c r="DL6" s="104">
        <v>7457425</v>
      </c>
      <c r="DM6" s="104">
        <v>303637590</v>
      </c>
      <c r="DN6" s="104">
        <v>607</v>
      </c>
      <c r="DO6" s="104">
        <v>41686</v>
      </c>
      <c r="DP6" s="105">
        <v>6</v>
      </c>
      <c r="DQ6" s="40">
        <v>112.56446952717847</v>
      </c>
      <c r="DR6" s="103">
        <v>311380153</v>
      </c>
      <c r="DS6" s="104">
        <v>7457425</v>
      </c>
      <c r="DT6" s="104">
        <v>303922728</v>
      </c>
      <c r="DU6" s="104">
        <v>608</v>
      </c>
      <c r="DV6" s="104">
        <v>41656</v>
      </c>
      <c r="DW6" s="105">
        <v>6</v>
      </c>
      <c r="DX6" s="103">
        <v>306612462</v>
      </c>
      <c r="DY6" s="104">
        <v>6613405</v>
      </c>
      <c r="DZ6" s="104">
        <v>299999057</v>
      </c>
      <c r="EA6" s="104">
        <v>581.79999999999995</v>
      </c>
      <c r="EB6" s="104">
        <v>42970</v>
      </c>
      <c r="EC6" s="105">
        <v>5</v>
      </c>
      <c r="ED6" s="51">
        <v>103.15440752832725</v>
      </c>
      <c r="EE6" s="52">
        <v>109.95956804340037</v>
      </c>
      <c r="EG6" s="103">
        <v>328152966</v>
      </c>
      <c r="EH6" s="104">
        <v>9172425</v>
      </c>
      <c r="EI6" s="104">
        <v>318980541</v>
      </c>
      <c r="EJ6" s="104">
        <v>608</v>
      </c>
      <c r="EK6" s="104">
        <v>43720</v>
      </c>
      <c r="EL6" s="105">
        <v>7</v>
      </c>
      <c r="EM6" s="40">
        <v>104.87933598810153</v>
      </c>
      <c r="EN6" s="103">
        <v>328152966</v>
      </c>
      <c r="EO6" s="104">
        <v>9172425</v>
      </c>
      <c r="EP6" s="104">
        <v>318980541</v>
      </c>
      <c r="EQ6" s="104">
        <v>608</v>
      </c>
      <c r="ER6" s="104">
        <v>43720</v>
      </c>
      <c r="ES6" s="105">
        <v>6</v>
      </c>
      <c r="ET6" s="103">
        <v>329395791</v>
      </c>
      <c r="EU6" s="104">
        <v>10850363</v>
      </c>
      <c r="EV6" s="104">
        <v>318545428</v>
      </c>
      <c r="EW6" s="104">
        <v>585.66000000000008</v>
      </c>
      <c r="EX6" s="20">
        <v>45326</v>
      </c>
      <c r="EY6" s="41">
        <v>3</v>
      </c>
      <c r="EZ6" s="51">
        <v>103.67337602927722</v>
      </c>
      <c r="FA6" s="52">
        <v>105.48289504305328</v>
      </c>
      <c r="FC6" s="103">
        <v>340549578</v>
      </c>
      <c r="FD6" s="104">
        <v>9172425</v>
      </c>
      <c r="FE6" s="104">
        <v>331377153</v>
      </c>
      <c r="FF6" s="104">
        <v>611</v>
      </c>
      <c r="FG6" s="104">
        <v>45196</v>
      </c>
      <c r="FH6" s="105">
        <v>6</v>
      </c>
      <c r="FI6" s="40">
        <v>103.37602927721868</v>
      </c>
      <c r="FJ6" s="103">
        <v>341438578</v>
      </c>
      <c r="FK6" s="104">
        <v>10061425</v>
      </c>
      <c r="FL6" s="104">
        <v>331377153</v>
      </c>
      <c r="FM6" s="104">
        <v>611</v>
      </c>
      <c r="FN6" s="104">
        <v>45196</v>
      </c>
      <c r="FO6" s="105">
        <v>8</v>
      </c>
      <c r="FP6" s="103">
        <v>338310948</v>
      </c>
      <c r="FQ6" s="104">
        <v>13387143</v>
      </c>
      <c r="FR6" s="104">
        <v>324923805</v>
      </c>
      <c r="FS6" s="104">
        <v>587.68000000000006</v>
      </c>
      <c r="FT6" s="104">
        <v>46074</v>
      </c>
      <c r="FU6" s="105">
        <v>11</v>
      </c>
      <c r="FV6" s="359">
        <v>101.94264979201699</v>
      </c>
      <c r="FW6" s="360">
        <v>101.65026695494859</v>
      </c>
      <c r="FX6" s="358"/>
      <c r="FY6" s="103">
        <v>369763626</v>
      </c>
      <c r="FZ6" s="104">
        <v>9172425</v>
      </c>
      <c r="GA6" s="104">
        <v>360591201</v>
      </c>
      <c r="GB6" s="104">
        <v>656</v>
      </c>
      <c r="GC6" s="104">
        <v>45807</v>
      </c>
      <c r="GD6" s="105"/>
      <c r="GE6" s="385">
        <v>100.18143198513143</v>
      </c>
      <c r="GF6" s="103">
        <v>369763626</v>
      </c>
      <c r="GG6" s="104">
        <v>9172425</v>
      </c>
      <c r="GH6" s="104">
        <v>360591201</v>
      </c>
      <c r="GI6" s="104">
        <v>656</v>
      </c>
      <c r="GJ6" s="104">
        <v>45807</v>
      </c>
      <c r="GK6" s="105"/>
      <c r="GL6" s="103">
        <v>356326659</v>
      </c>
      <c r="GM6" s="104">
        <v>9557156</v>
      </c>
      <c r="GN6" s="104">
        <v>346769503</v>
      </c>
      <c r="GO6" s="104">
        <v>625.57000000000005</v>
      </c>
      <c r="GP6" s="104">
        <v>46194</v>
      </c>
      <c r="GQ6" s="105"/>
      <c r="GR6" s="54">
        <v>102.24548593547252</v>
      </c>
      <c r="GS6" s="39">
        <v>100.90289534227549</v>
      </c>
      <c r="GT6" s="103">
        <v>460406410</v>
      </c>
      <c r="GU6" s="104">
        <v>9172425</v>
      </c>
      <c r="GV6" s="104">
        <v>451233985</v>
      </c>
      <c r="GW6" s="104">
        <v>740</v>
      </c>
      <c r="GX6" s="104">
        <v>50815</v>
      </c>
      <c r="GY6" s="105"/>
      <c r="GZ6" s="385"/>
      <c r="HA6" s="103">
        <v>465033916</v>
      </c>
      <c r="HB6" s="104">
        <v>9172425</v>
      </c>
      <c r="HC6" s="104">
        <v>455861491</v>
      </c>
      <c r="HD6" s="104">
        <v>740</v>
      </c>
      <c r="HE6" s="104">
        <v>51336</v>
      </c>
      <c r="HF6" s="105"/>
      <c r="HG6" s="103">
        <v>423678883</v>
      </c>
      <c r="HH6" s="104">
        <v>9523744</v>
      </c>
      <c r="HI6" s="104">
        <v>414155139</v>
      </c>
      <c r="HJ6" s="104">
        <v>676.81</v>
      </c>
      <c r="HK6" s="104">
        <v>50994</v>
      </c>
      <c r="HL6" s="105"/>
      <c r="HM6" s="54"/>
      <c r="HN6" s="39"/>
      <c r="HO6" s="19"/>
      <c r="HP6" s="19"/>
      <c r="HQ6" s="19"/>
      <c r="HR6" s="19"/>
      <c r="HS6" s="19"/>
      <c r="HT6" s="19"/>
      <c r="HU6" s="19"/>
      <c r="HV6" s="19"/>
      <c r="HW6" s="19"/>
      <c r="HX6" s="19"/>
    </row>
    <row r="7" spans="1:232" ht="18" customHeight="1" x14ac:dyDescent="0.25">
      <c r="A7" s="953"/>
      <c r="B7" s="953"/>
      <c r="C7" s="794" t="s">
        <v>217</v>
      </c>
      <c r="D7" s="48"/>
      <c r="E7" s="103"/>
      <c r="F7" s="104"/>
      <c r="G7" s="104">
        <v>81414000</v>
      </c>
      <c r="H7" s="104">
        <v>242</v>
      </c>
      <c r="I7" s="104">
        <v>28035</v>
      </c>
      <c r="J7" s="105"/>
      <c r="K7" s="720"/>
      <c r="L7" s="103"/>
      <c r="M7" s="104"/>
      <c r="N7" s="104">
        <v>74837379</v>
      </c>
      <c r="O7" s="104">
        <v>222</v>
      </c>
      <c r="P7" s="104">
        <v>28092</v>
      </c>
      <c r="Q7" s="105"/>
      <c r="R7" s="103"/>
      <c r="S7" s="104"/>
      <c r="T7" s="104">
        <v>72458365</v>
      </c>
      <c r="U7" s="104">
        <v>203</v>
      </c>
      <c r="V7" s="104">
        <v>29745</v>
      </c>
      <c r="W7" s="105"/>
      <c r="X7" s="51"/>
      <c r="Y7" s="52"/>
      <c r="AA7" s="103"/>
      <c r="AB7" s="104"/>
      <c r="AC7" s="104">
        <v>88053180</v>
      </c>
      <c r="AD7" s="104">
        <v>179</v>
      </c>
      <c r="AE7" s="104">
        <v>40993</v>
      </c>
      <c r="AF7" s="105"/>
      <c r="AG7" s="52"/>
      <c r="AH7" s="103"/>
      <c r="AI7" s="104"/>
      <c r="AJ7" s="104">
        <v>66756092</v>
      </c>
      <c r="AK7" s="104">
        <v>177</v>
      </c>
      <c r="AL7" s="104">
        <v>31429</v>
      </c>
      <c r="AM7" s="105"/>
      <c r="AN7" s="103"/>
      <c r="AO7" s="104"/>
      <c r="AP7" s="104">
        <v>65524558</v>
      </c>
      <c r="AQ7" s="104">
        <v>174</v>
      </c>
      <c r="AR7" s="104">
        <v>31381</v>
      </c>
      <c r="AS7" s="105"/>
      <c r="AT7" s="721"/>
      <c r="AU7" s="52"/>
      <c r="AW7" s="103"/>
      <c r="AX7" s="104"/>
      <c r="AY7" s="104">
        <v>86300827</v>
      </c>
      <c r="AZ7" s="104">
        <v>178</v>
      </c>
      <c r="BA7" s="104">
        <v>40403</v>
      </c>
      <c r="BB7" s="41"/>
      <c r="BC7" s="52"/>
      <c r="BD7" s="103"/>
      <c r="BE7" s="104"/>
      <c r="BF7" s="104">
        <v>73300827</v>
      </c>
      <c r="BG7" s="104">
        <v>178</v>
      </c>
      <c r="BH7" s="104">
        <v>34317</v>
      </c>
      <c r="BI7" s="41"/>
      <c r="BJ7" s="103"/>
      <c r="BK7" s="104"/>
      <c r="BL7" s="104">
        <v>73185436</v>
      </c>
      <c r="BM7" s="104">
        <v>174</v>
      </c>
      <c r="BN7" s="104">
        <v>35050</v>
      </c>
      <c r="BO7" s="41"/>
      <c r="BP7" s="51"/>
      <c r="BQ7" s="52"/>
      <c r="BS7" s="103"/>
      <c r="BT7" s="104"/>
      <c r="BU7" s="104">
        <v>88889852</v>
      </c>
      <c r="BV7" s="104">
        <v>178</v>
      </c>
      <c r="BW7" s="104">
        <v>41615</v>
      </c>
      <c r="BX7" s="41"/>
      <c r="BY7" s="40"/>
      <c r="BZ7" s="103"/>
      <c r="CA7" s="104"/>
      <c r="CB7" s="104">
        <v>84989852</v>
      </c>
      <c r="CC7" s="104">
        <v>186</v>
      </c>
      <c r="CD7" s="104">
        <v>38078</v>
      </c>
      <c r="CE7" s="105"/>
      <c r="CF7" s="103"/>
      <c r="CG7" s="104"/>
      <c r="CH7" s="104">
        <v>83980078</v>
      </c>
      <c r="CI7" s="104">
        <v>180</v>
      </c>
      <c r="CJ7" s="104">
        <v>38880</v>
      </c>
      <c r="CK7" s="105"/>
      <c r="CL7" s="51"/>
      <c r="CM7" s="52"/>
      <c r="CO7" s="103"/>
      <c r="CP7" s="104"/>
      <c r="CQ7" s="104">
        <v>120277029</v>
      </c>
      <c r="CR7" s="104">
        <v>247</v>
      </c>
      <c r="CS7" s="104">
        <v>40579</v>
      </c>
      <c r="CT7" s="62"/>
      <c r="CU7" s="40"/>
      <c r="CV7" s="103"/>
      <c r="CW7" s="104"/>
      <c r="CX7" s="104">
        <v>118267554</v>
      </c>
      <c r="CY7" s="104">
        <v>247</v>
      </c>
      <c r="CZ7" s="104">
        <v>39901</v>
      </c>
      <c r="DA7" s="105"/>
      <c r="DB7" s="103"/>
      <c r="DC7" s="104"/>
      <c r="DD7" s="104">
        <v>115833382</v>
      </c>
      <c r="DE7" s="104">
        <v>224</v>
      </c>
      <c r="DF7" s="104">
        <v>43093</v>
      </c>
      <c r="DG7" s="105"/>
      <c r="DH7" s="51"/>
      <c r="DI7" s="52"/>
      <c r="DK7" s="103"/>
      <c r="DL7" s="104"/>
      <c r="DM7" s="104">
        <v>140858233</v>
      </c>
      <c r="DN7" s="104">
        <v>247</v>
      </c>
      <c r="DO7" s="104">
        <v>47523</v>
      </c>
      <c r="DP7" s="105"/>
      <c r="DQ7" s="40"/>
      <c r="DR7" s="103"/>
      <c r="DS7" s="104"/>
      <c r="DT7" s="104">
        <v>141143371</v>
      </c>
      <c r="DU7" s="104">
        <v>248</v>
      </c>
      <c r="DV7" s="104">
        <v>47427</v>
      </c>
      <c r="DW7" s="105"/>
      <c r="DX7" s="103"/>
      <c r="DY7" s="104"/>
      <c r="DZ7" s="104">
        <v>138479900</v>
      </c>
      <c r="EA7" s="104">
        <v>232.05</v>
      </c>
      <c r="EB7" s="104"/>
      <c r="EC7" s="105"/>
      <c r="ED7" s="51"/>
      <c r="EE7" s="52"/>
      <c r="EG7" s="103"/>
      <c r="EH7" s="104"/>
      <c r="EI7" s="104">
        <v>144890088</v>
      </c>
      <c r="EJ7" s="104">
        <v>248</v>
      </c>
      <c r="EK7" s="104">
        <v>48686</v>
      </c>
      <c r="EL7" s="105"/>
      <c r="EM7" s="40"/>
      <c r="EN7" s="103"/>
      <c r="EO7" s="104"/>
      <c r="EP7" s="104">
        <v>144890088</v>
      </c>
      <c r="EQ7" s="104">
        <v>248</v>
      </c>
      <c r="ER7" s="104">
        <v>48686</v>
      </c>
      <c r="ES7" s="105"/>
      <c r="ET7" s="103"/>
      <c r="EU7" s="104"/>
      <c r="EV7" s="104">
        <v>144784883</v>
      </c>
      <c r="EW7" s="104">
        <v>235.93</v>
      </c>
      <c r="EX7" s="20"/>
      <c r="EY7" s="41"/>
      <c r="EZ7" s="51"/>
      <c r="FA7" s="52"/>
      <c r="FC7" s="103"/>
      <c r="FD7" s="104"/>
      <c r="FE7" s="104">
        <v>149264088</v>
      </c>
      <c r="FF7" s="104">
        <v>248</v>
      </c>
      <c r="FG7" s="104">
        <v>50156</v>
      </c>
      <c r="FH7" s="105"/>
      <c r="FI7" s="40"/>
      <c r="FJ7" s="103"/>
      <c r="FK7" s="104"/>
      <c r="FL7" s="104">
        <v>149264088</v>
      </c>
      <c r="FM7" s="104">
        <v>248</v>
      </c>
      <c r="FN7" s="104">
        <v>50156</v>
      </c>
      <c r="FO7" s="105"/>
      <c r="FP7" s="103"/>
      <c r="FQ7" s="104"/>
      <c r="FR7" s="104">
        <v>146466330</v>
      </c>
      <c r="FS7" s="104">
        <v>235.86</v>
      </c>
      <c r="FT7" s="104">
        <v>51749</v>
      </c>
      <c r="FU7" s="105"/>
      <c r="FV7" s="359"/>
      <c r="FW7" s="360"/>
      <c r="FX7" s="358"/>
      <c r="FY7" s="103"/>
      <c r="FZ7" s="104"/>
      <c r="GA7" s="104">
        <v>177546984</v>
      </c>
      <c r="GB7" s="104">
        <v>291</v>
      </c>
      <c r="GC7" s="104">
        <v>50844</v>
      </c>
      <c r="GD7" s="105"/>
      <c r="GE7" s="385"/>
      <c r="GF7" s="254"/>
      <c r="GG7" s="104"/>
      <c r="GH7" s="104">
        <v>177546984</v>
      </c>
      <c r="GI7" s="104">
        <v>291</v>
      </c>
      <c r="GJ7" s="104">
        <v>50844</v>
      </c>
      <c r="GK7" s="105"/>
      <c r="GL7" s="103"/>
      <c r="GM7" s="104"/>
      <c r="GN7" s="104">
        <v>167257110</v>
      </c>
      <c r="GO7" s="104">
        <v>269.93</v>
      </c>
      <c r="GP7" s="104">
        <v>51636</v>
      </c>
      <c r="GQ7" s="105"/>
      <c r="GR7" s="53"/>
      <c r="GS7" s="40"/>
      <c r="GT7" s="103"/>
      <c r="GU7" s="104"/>
      <c r="GV7" s="796">
        <v>249885346</v>
      </c>
      <c r="GW7" s="796">
        <v>375</v>
      </c>
      <c r="GX7" s="796">
        <v>55530</v>
      </c>
      <c r="GY7" s="105"/>
      <c r="GZ7" s="385"/>
      <c r="HA7" s="254"/>
      <c r="HB7" s="104"/>
      <c r="HC7" s="796">
        <v>254512852</v>
      </c>
      <c r="HD7" s="796">
        <v>375</v>
      </c>
      <c r="HE7" s="796">
        <v>56558</v>
      </c>
      <c r="HF7" s="105"/>
      <c r="HG7" s="103"/>
      <c r="HH7" s="104"/>
      <c r="HI7" s="796">
        <v>217696850</v>
      </c>
      <c r="HJ7" s="796">
        <v>325.86</v>
      </c>
      <c r="HK7" s="796">
        <v>55672</v>
      </c>
      <c r="HL7" s="105"/>
      <c r="HM7" s="53"/>
      <c r="HN7" s="40"/>
      <c r="HO7" s="19"/>
      <c r="HP7" s="19"/>
      <c r="HQ7" s="19"/>
      <c r="HR7" s="19"/>
      <c r="HS7" s="19"/>
      <c r="HT7" s="19"/>
      <c r="HU7" s="19"/>
      <c r="HV7" s="19"/>
      <c r="HW7" s="19"/>
      <c r="HX7" s="19"/>
    </row>
    <row r="8" spans="1:232" s="737" customFormat="1" ht="18" customHeight="1" thickBot="1" x14ac:dyDescent="0.3">
      <c r="A8" s="953"/>
      <c r="B8" s="962"/>
      <c r="C8" s="722" t="s">
        <v>218</v>
      </c>
      <c r="D8" s="48"/>
      <c r="E8" s="723">
        <v>231870000</v>
      </c>
      <c r="F8" s="724">
        <v>9542000</v>
      </c>
      <c r="G8" s="724">
        <v>222328000</v>
      </c>
      <c r="H8" s="724">
        <v>671</v>
      </c>
      <c r="I8" s="724">
        <v>27612</v>
      </c>
      <c r="J8" s="725">
        <v>11</v>
      </c>
      <c r="K8" s="726">
        <v>99.143540329137593</v>
      </c>
      <c r="L8" s="723">
        <v>226171594</v>
      </c>
      <c r="M8" s="724">
        <v>14464900</v>
      </c>
      <c r="N8" s="724">
        <v>211706694</v>
      </c>
      <c r="O8" s="724">
        <v>638</v>
      </c>
      <c r="P8" s="724">
        <v>27652</v>
      </c>
      <c r="Q8" s="725">
        <v>12</v>
      </c>
      <c r="R8" s="723">
        <v>226602782</v>
      </c>
      <c r="S8" s="724">
        <v>18342115</v>
      </c>
      <c r="T8" s="724">
        <v>208260667</v>
      </c>
      <c r="U8" s="724">
        <v>609</v>
      </c>
      <c r="V8" s="724">
        <v>28498</v>
      </c>
      <c r="W8" s="725">
        <v>12</v>
      </c>
      <c r="X8" s="727">
        <v>103.05945320410821</v>
      </c>
      <c r="Y8" s="726">
        <v>102.30284027039002</v>
      </c>
      <c r="Z8" s="728"/>
      <c r="AA8" s="723">
        <v>236445180</v>
      </c>
      <c r="AB8" s="724">
        <v>6892000</v>
      </c>
      <c r="AC8" s="724">
        <v>229553180</v>
      </c>
      <c r="AD8" s="724">
        <v>566</v>
      </c>
      <c r="AE8" s="724">
        <v>33798</v>
      </c>
      <c r="AF8" s="725">
        <v>3</v>
      </c>
      <c r="AG8" s="726">
        <v>122.40330291177747</v>
      </c>
      <c r="AH8" s="723">
        <v>218059299</v>
      </c>
      <c r="AI8" s="724">
        <v>7895200</v>
      </c>
      <c r="AJ8" s="724">
        <v>210164099</v>
      </c>
      <c r="AK8" s="724">
        <v>566</v>
      </c>
      <c r="AL8" s="724">
        <v>30943</v>
      </c>
      <c r="AM8" s="725">
        <v>7</v>
      </c>
      <c r="AN8" s="723">
        <v>222174541</v>
      </c>
      <c r="AO8" s="724">
        <v>13093163</v>
      </c>
      <c r="AP8" s="724">
        <v>209081378</v>
      </c>
      <c r="AQ8" s="724">
        <v>558</v>
      </c>
      <c r="AR8" s="724">
        <v>31225</v>
      </c>
      <c r="AS8" s="725">
        <v>9</v>
      </c>
      <c r="AT8" s="726">
        <v>100.91135313318036</v>
      </c>
      <c r="AU8" s="726">
        <v>109.5690925678995</v>
      </c>
      <c r="AV8" s="728"/>
      <c r="AW8" s="723">
        <v>218075961</v>
      </c>
      <c r="AX8" s="724">
        <v>7240218</v>
      </c>
      <c r="AY8" s="724">
        <v>210835743</v>
      </c>
      <c r="AZ8" s="724">
        <v>505</v>
      </c>
      <c r="BA8" s="724">
        <v>34791</v>
      </c>
      <c r="BB8" s="729">
        <v>3</v>
      </c>
      <c r="BC8" s="726"/>
      <c r="BD8" s="723">
        <v>205256719</v>
      </c>
      <c r="BE8" s="724">
        <v>7240218</v>
      </c>
      <c r="BF8" s="724">
        <v>198016501</v>
      </c>
      <c r="BG8" s="724">
        <v>505</v>
      </c>
      <c r="BH8" s="724">
        <v>32676</v>
      </c>
      <c r="BI8" s="729">
        <v>7</v>
      </c>
      <c r="BJ8" s="723">
        <v>206837408</v>
      </c>
      <c r="BK8" s="724">
        <v>10405801</v>
      </c>
      <c r="BL8" s="724">
        <v>196431607</v>
      </c>
      <c r="BM8" s="724">
        <v>498</v>
      </c>
      <c r="BN8" s="724">
        <v>32870</v>
      </c>
      <c r="BO8" s="729">
        <v>10</v>
      </c>
      <c r="BP8" s="727"/>
      <c r="BQ8" s="726"/>
      <c r="BR8" s="728"/>
      <c r="BS8" s="723">
        <v>226167663</v>
      </c>
      <c r="BT8" s="724">
        <v>7457425</v>
      </c>
      <c r="BU8" s="724">
        <v>218710238</v>
      </c>
      <c r="BV8" s="724">
        <v>505</v>
      </c>
      <c r="BW8" s="724">
        <v>36091</v>
      </c>
      <c r="BX8" s="729">
        <v>3</v>
      </c>
      <c r="BY8" s="730"/>
      <c r="BZ8" s="723">
        <v>224728877</v>
      </c>
      <c r="CA8" s="724">
        <v>8981569</v>
      </c>
      <c r="CB8" s="724">
        <v>215747308</v>
      </c>
      <c r="CC8" s="724">
        <v>513</v>
      </c>
      <c r="CD8" s="724">
        <v>35047</v>
      </c>
      <c r="CE8" s="725">
        <v>6</v>
      </c>
      <c r="CF8" s="723">
        <v>218744244.26999998</v>
      </c>
      <c r="CG8" s="724">
        <v>9906614</v>
      </c>
      <c r="CH8" s="724">
        <v>208837630.26999998</v>
      </c>
      <c r="CI8" s="724">
        <v>492</v>
      </c>
      <c r="CJ8" s="724">
        <v>35372</v>
      </c>
      <c r="CK8" s="725">
        <v>8</v>
      </c>
      <c r="CL8" s="727"/>
      <c r="CM8" s="726"/>
      <c r="CN8" s="728"/>
      <c r="CO8" s="723">
        <v>276315536</v>
      </c>
      <c r="CP8" s="724">
        <v>7457425</v>
      </c>
      <c r="CQ8" s="724">
        <v>268858111</v>
      </c>
      <c r="CR8" s="724">
        <v>605</v>
      </c>
      <c r="CS8" s="724">
        <v>37033</v>
      </c>
      <c r="CT8" s="731">
        <v>4</v>
      </c>
      <c r="CU8" s="730"/>
      <c r="CV8" s="723">
        <v>277473274</v>
      </c>
      <c r="CW8" s="724">
        <v>8459073</v>
      </c>
      <c r="CX8" s="724">
        <v>269014201</v>
      </c>
      <c r="CY8" s="724">
        <v>605</v>
      </c>
      <c r="CZ8" s="724">
        <v>37054</v>
      </c>
      <c r="DA8" s="725">
        <v>6</v>
      </c>
      <c r="DB8" s="723">
        <v>270305350</v>
      </c>
      <c r="DC8" s="724">
        <v>7699284</v>
      </c>
      <c r="DD8" s="724">
        <v>262606066</v>
      </c>
      <c r="DE8" s="724">
        <v>560</v>
      </c>
      <c r="DF8" s="724">
        <v>39078</v>
      </c>
      <c r="DG8" s="725">
        <v>7</v>
      </c>
      <c r="DH8" s="727"/>
      <c r="DI8" s="726"/>
      <c r="DJ8" s="728"/>
      <c r="DK8" s="723">
        <v>311095015</v>
      </c>
      <c r="DL8" s="724">
        <v>7457425</v>
      </c>
      <c r="DM8" s="724">
        <v>303637590</v>
      </c>
      <c r="DN8" s="724">
        <v>607</v>
      </c>
      <c r="DO8" s="724">
        <v>41686</v>
      </c>
      <c r="DP8" s="725">
        <v>6</v>
      </c>
      <c r="DQ8" s="730"/>
      <c r="DR8" s="723">
        <v>311380153</v>
      </c>
      <c r="DS8" s="724">
        <v>7457425</v>
      </c>
      <c r="DT8" s="724">
        <v>303922728</v>
      </c>
      <c r="DU8" s="724">
        <v>608</v>
      </c>
      <c r="DV8" s="724">
        <v>41656</v>
      </c>
      <c r="DW8" s="725">
        <v>6</v>
      </c>
      <c r="DX8" s="723">
        <v>306612462</v>
      </c>
      <c r="DY8" s="724">
        <v>6613405</v>
      </c>
      <c r="DZ8" s="724">
        <v>299999057</v>
      </c>
      <c r="EA8" s="724">
        <v>581.79999999999995</v>
      </c>
      <c r="EB8" s="724">
        <v>42970</v>
      </c>
      <c r="EC8" s="725">
        <v>5</v>
      </c>
      <c r="ED8" s="727"/>
      <c r="EE8" s="726"/>
      <c r="EF8" s="728"/>
      <c r="EG8" s="723">
        <v>328152966</v>
      </c>
      <c r="EH8" s="724">
        <v>9172425</v>
      </c>
      <c r="EI8" s="724">
        <v>318980541</v>
      </c>
      <c r="EJ8" s="724">
        <v>608</v>
      </c>
      <c r="EK8" s="724">
        <v>43720</v>
      </c>
      <c r="EL8" s="725">
        <v>7</v>
      </c>
      <c r="EM8" s="730"/>
      <c r="EN8" s="723">
        <v>328152966</v>
      </c>
      <c r="EO8" s="724">
        <v>9172425</v>
      </c>
      <c r="EP8" s="724">
        <v>318980541</v>
      </c>
      <c r="EQ8" s="724">
        <v>608</v>
      </c>
      <c r="ER8" s="724">
        <v>43720</v>
      </c>
      <c r="ES8" s="725">
        <v>6</v>
      </c>
      <c r="ET8" s="723">
        <v>329395791</v>
      </c>
      <c r="EU8" s="724">
        <v>10850363</v>
      </c>
      <c r="EV8" s="724">
        <v>318545428</v>
      </c>
      <c r="EW8" s="724">
        <v>585.66000000000008</v>
      </c>
      <c r="EX8" s="732">
        <v>45326</v>
      </c>
      <c r="EY8" s="729">
        <v>3</v>
      </c>
      <c r="EZ8" s="727"/>
      <c r="FA8" s="726"/>
      <c r="FB8" s="728"/>
      <c r="FC8" s="723">
        <v>340549578</v>
      </c>
      <c r="FD8" s="724">
        <v>9172425</v>
      </c>
      <c r="FE8" s="724">
        <v>331377153</v>
      </c>
      <c r="FF8" s="724">
        <v>611</v>
      </c>
      <c r="FG8" s="724">
        <v>45196</v>
      </c>
      <c r="FH8" s="725">
        <v>6</v>
      </c>
      <c r="FI8" s="730"/>
      <c r="FJ8" s="723">
        <v>341438578</v>
      </c>
      <c r="FK8" s="724">
        <v>10061425</v>
      </c>
      <c r="FL8" s="724">
        <v>331377153</v>
      </c>
      <c r="FM8" s="724">
        <v>611</v>
      </c>
      <c r="FN8" s="724">
        <v>45196</v>
      </c>
      <c r="FO8" s="725">
        <v>8</v>
      </c>
      <c r="FP8" s="723">
        <v>338310948</v>
      </c>
      <c r="FQ8" s="724">
        <v>13387143</v>
      </c>
      <c r="FR8" s="724">
        <v>324923805</v>
      </c>
      <c r="FS8" s="724">
        <v>587.68000000000006</v>
      </c>
      <c r="FT8" s="724">
        <v>46074</v>
      </c>
      <c r="FU8" s="725">
        <v>11</v>
      </c>
      <c r="FV8" s="733"/>
      <c r="FW8" s="734"/>
      <c r="FX8" s="735"/>
      <c r="FY8" s="723">
        <v>369763626</v>
      </c>
      <c r="FZ8" s="724">
        <v>9172425</v>
      </c>
      <c r="GA8" s="724">
        <v>360591201</v>
      </c>
      <c r="GB8" s="724">
        <v>656</v>
      </c>
      <c r="GC8" s="724">
        <v>45807</v>
      </c>
      <c r="GD8" s="725"/>
      <c r="GE8" s="736"/>
      <c r="GF8" s="723">
        <v>369763626</v>
      </c>
      <c r="GG8" s="724">
        <v>9172425</v>
      </c>
      <c r="GH8" s="724">
        <v>360591201</v>
      </c>
      <c r="GI8" s="724">
        <v>656</v>
      </c>
      <c r="GJ8" s="724">
        <v>45807</v>
      </c>
      <c r="GK8" s="725"/>
      <c r="GL8" s="723">
        <v>356326659</v>
      </c>
      <c r="GM8" s="724">
        <v>9557156</v>
      </c>
      <c r="GN8" s="724">
        <v>346769503</v>
      </c>
      <c r="GO8" s="724">
        <v>625.57000000000005</v>
      </c>
      <c r="GP8" s="724">
        <v>46194</v>
      </c>
      <c r="GQ8" s="725"/>
      <c r="GR8" s="727"/>
      <c r="GS8" s="726"/>
      <c r="GT8" s="723">
        <v>460406410</v>
      </c>
      <c r="GU8" s="724">
        <v>9172425</v>
      </c>
      <c r="GV8" s="724">
        <v>451233985</v>
      </c>
      <c r="GW8" s="724">
        <v>740</v>
      </c>
      <c r="GX8" s="724">
        <v>50815</v>
      </c>
      <c r="GY8" s="725"/>
      <c r="GZ8" s="736"/>
      <c r="HA8" s="723">
        <v>465033916</v>
      </c>
      <c r="HB8" s="724">
        <v>9172425</v>
      </c>
      <c r="HC8" s="724">
        <v>455861491</v>
      </c>
      <c r="HD8" s="724">
        <v>740</v>
      </c>
      <c r="HE8" s="724">
        <v>51336</v>
      </c>
      <c r="HF8" s="725"/>
      <c r="HG8" s="723">
        <v>423678883</v>
      </c>
      <c r="HH8" s="724">
        <v>9523744</v>
      </c>
      <c r="HI8" s="724">
        <v>414155139</v>
      </c>
      <c r="HJ8" s="724">
        <v>676.81</v>
      </c>
      <c r="HK8" s="724">
        <v>50994</v>
      </c>
      <c r="HL8" s="725"/>
      <c r="HM8" s="727"/>
      <c r="HN8" s="726"/>
      <c r="HO8" s="19"/>
      <c r="HP8" s="19"/>
      <c r="HQ8" s="19"/>
      <c r="HR8" s="19"/>
      <c r="HS8" s="19"/>
      <c r="HT8" s="19"/>
      <c r="HU8" s="19"/>
      <c r="HV8" s="19"/>
      <c r="HW8" s="19"/>
      <c r="HX8" s="19"/>
    </row>
    <row r="9" spans="1:232" ht="18" customHeight="1" x14ac:dyDescent="0.25">
      <c r="A9" s="952">
        <v>312</v>
      </c>
      <c r="B9" s="953" t="s">
        <v>15</v>
      </c>
      <c r="C9" s="738" t="s">
        <v>219</v>
      </c>
      <c r="D9" s="48"/>
      <c r="E9" s="103">
        <v>2072311000</v>
      </c>
      <c r="F9" s="104">
        <v>9889000</v>
      </c>
      <c r="G9" s="104">
        <v>2062422000</v>
      </c>
      <c r="H9" s="104">
        <v>5734</v>
      </c>
      <c r="I9" s="104">
        <v>29974</v>
      </c>
      <c r="J9" s="105">
        <v>5</v>
      </c>
      <c r="K9" s="52">
        <v>99.885892742018612</v>
      </c>
      <c r="L9" s="103">
        <v>2076833704</v>
      </c>
      <c r="M9" s="104">
        <v>9889000</v>
      </c>
      <c r="N9" s="104">
        <v>2066944704</v>
      </c>
      <c r="O9" s="104">
        <v>5728</v>
      </c>
      <c r="P9" s="104">
        <v>30071</v>
      </c>
      <c r="Q9" s="105">
        <v>7</v>
      </c>
      <c r="R9" s="103">
        <v>2075700339</v>
      </c>
      <c r="S9" s="104">
        <v>8755635</v>
      </c>
      <c r="T9" s="104">
        <v>2066944704</v>
      </c>
      <c r="U9" s="104">
        <v>5371</v>
      </c>
      <c r="V9" s="104">
        <v>32070</v>
      </c>
      <c r="W9" s="105">
        <v>3</v>
      </c>
      <c r="X9" s="51">
        <v>106.64760067839447</v>
      </c>
      <c r="Y9" s="52">
        <v>102.76095732250371</v>
      </c>
      <c r="AA9" s="103">
        <v>2077193260</v>
      </c>
      <c r="AB9" s="104">
        <v>8326260</v>
      </c>
      <c r="AC9" s="104">
        <v>2068867000</v>
      </c>
      <c r="AD9" s="104">
        <v>5728</v>
      </c>
      <c r="AE9" s="104">
        <v>30099</v>
      </c>
      <c r="AF9" s="105">
        <v>10</v>
      </c>
      <c r="AG9" s="52">
        <v>100.41702809101221</v>
      </c>
      <c r="AH9" s="103">
        <v>2089713382</v>
      </c>
      <c r="AI9" s="104">
        <v>8848635</v>
      </c>
      <c r="AJ9" s="104">
        <v>2080864747</v>
      </c>
      <c r="AK9" s="104">
        <v>5728</v>
      </c>
      <c r="AL9" s="104">
        <v>30273</v>
      </c>
      <c r="AM9" s="105">
        <v>10</v>
      </c>
      <c r="AN9" s="103">
        <v>2095845411</v>
      </c>
      <c r="AO9" s="104">
        <v>9983613</v>
      </c>
      <c r="AP9" s="104">
        <v>2085861798</v>
      </c>
      <c r="AQ9" s="104">
        <v>5374</v>
      </c>
      <c r="AR9" s="104">
        <v>32345</v>
      </c>
      <c r="AS9" s="105">
        <v>5</v>
      </c>
      <c r="AT9" s="51">
        <v>106.8443827833383</v>
      </c>
      <c r="AU9" s="52">
        <v>100.85749922045525</v>
      </c>
      <c r="AW9" s="103">
        <v>2182143449</v>
      </c>
      <c r="AX9" s="104">
        <v>8746944</v>
      </c>
      <c r="AY9" s="104">
        <v>2173396505</v>
      </c>
      <c r="AZ9" s="104">
        <v>5728</v>
      </c>
      <c r="BA9" s="104">
        <v>31619</v>
      </c>
      <c r="BB9" s="62">
        <v>10</v>
      </c>
      <c r="BC9" s="52">
        <v>105.05000166118477</v>
      </c>
      <c r="BD9" s="103">
        <v>2218709591</v>
      </c>
      <c r="BE9" s="104">
        <v>11244444</v>
      </c>
      <c r="BF9" s="104">
        <v>2207465147</v>
      </c>
      <c r="BG9" s="104">
        <v>5727</v>
      </c>
      <c r="BH9" s="104">
        <v>32121</v>
      </c>
      <c r="BI9" s="62">
        <v>10</v>
      </c>
      <c r="BJ9" s="103">
        <v>2218709591</v>
      </c>
      <c r="BK9" s="104">
        <v>11244444</v>
      </c>
      <c r="BL9" s="104">
        <v>2207465147</v>
      </c>
      <c r="BM9" s="104">
        <v>5397</v>
      </c>
      <c r="BN9" s="104">
        <v>34085</v>
      </c>
      <c r="BO9" s="62">
        <v>6</v>
      </c>
      <c r="BP9" s="51">
        <v>106.11438000062266</v>
      </c>
      <c r="BQ9" s="52">
        <v>105.37950224145926</v>
      </c>
      <c r="BS9" s="103">
        <v>2356689277</v>
      </c>
      <c r="BT9" s="104">
        <v>9009352</v>
      </c>
      <c r="BU9" s="104">
        <v>2347679925</v>
      </c>
      <c r="BV9" s="104">
        <v>5895</v>
      </c>
      <c r="BW9" s="104">
        <v>33187</v>
      </c>
      <c r="BX9" s="62">
        <v>8</v>
      </c>
      <c r="BY9" s="52">
        <v>104.95904361301749</v>
      </c>
      <c r="BZ9" s="103">
        <v>2376993516</v>
      </c>
      <c r="CA9" s="104">
        <v>9062152</v>
      </c>
      <c r="CB9" s="104">
        <v>2367931364</v>
      </c>
      <c r="CC9" s="104">
        <v>5895</v>
      </c>
      <c r="CD9" s="104">
        <v>33474</v>
      </c>
      <c r="CE9" s="105">
        <v>10</v>
      </c>
      <c r="CF9" s="103">
        <v>2316559908</v>
      </c>
      <c r="CG9" s="104">
        <v>9009352</v>
      </c>
      <c r="CH9" s="104">
        <v>2307550556</v>
      </c>
      <c r="CI9" s="104">
        <v>5394</v>
      </c>
      <c r="CJ9" s="104">
        <v>35650</v>
      </c>
      <c r="CK9" s="105">
        <v>6</v>
      </c>
      <c r="CL9" s="51">
        <v>106.50056760470814</v>
      </c>
      <c r="CM9" s="52">
        <v>104.59146252017015</v>
      </c>
      <c r="CO9" s="103">
        <v>2650991999</v>
      </c>
      <c r="CP9" s="104">
        <v>9128266</v>
      </c>
      <c r="CQ9" s="104">
        <v>2641863733</v>
      </c>
      <c r="CR9" s="104">
        <v>6259</v>
      </c>
      <c r="CS9" s="104">
        <v>35174</v>
      </c>
      <c r="CT9" s="62">
        <v>8</v>
      </c>
      <c r="CU9" s="52">
        <v>105.98728417753939</v>
      </c>
      <c r="CV9" s="103">
        <v>2773580885</v>
      </c>
      <c r="CW9" s="104">
        <v>11148791</v>
      </c>
      <c r="CX9" s="104">
        <v>2762432094</v>
      </c>
      <c r="CY9" s="104">
        <v>6259</v>
      </c>
      <c r="CZ9" s="104">
        <v>36779</v>
      </c>
      <c r="DA9" s="105">
        <v>9</v>
      </c>
      <c r="DB9" s="103">
        <v>2772724887</v>
      </c>
      <c r="DC9" s="104">
        <v>10585800</v>
      </c>
      <c r="DD9" s="104">
        <v>2762139087</v>
      </c>
      <c r="DE9" s="104">
        <v>5509</v>
      </c>
      <c r="DF9" s="104">
        <v>41782</v>
      </c>
      <c r="DG9" s="105">
        <v>4</v>
      </c>
      <c r="DH9" s="51">
        <v>113.602871203676</v>
      </c>
      <c r="DI9" s="52">
        <v>117.20056100981766</v>
      </c>
      <c r="DK9" s="103">
        <v>3073420179</v>
      </c>
      <c r="DL9" s="104">
        <v>9009352</v>
      </c>
      <c r="DM9" s="104">
        <v>3064410827</v>
      </c>
      <c r="DN9" s="104">
        <v>6303</v>
      </c>
      <c r="DO9" s="104">
        <v>40515</v>
      </c>
      <c r="DP9" s="105">
        <v>9</v>
      </c>
      <c r="DQ9" s="52">
        <v>115.18451128674589</v>
      </c>
      <c r="DR9" s="103">
        <v>3074398203</v>
      </c>
      <c r="DS9" s="104">
        <v>9987376</v>
      </c>
      <c r="DT9" s="104">
        <v>3064410827</v>
      </c>
      <c r="DU9" s="104">
        <v>6303</v>
      </c>
      <c r="DV9" s="104">
        <v>40515</v>
      </c>
      <c r="DW9" s="105">
        <v>10</v>
      </c>
      <c r="DX9" s="103">
        <v>3063161160</v>
      </c>
      <c r="DY9" s="104">
        <v>9670688</v>
      </c>
      <c r="DZ9" s="104">
        <v>3053490472</v>
      </c>
      <c r="EA9" s="104">
        <v>5655.82</v>
      </c>
      <c r="EB9" s="104">
        <v>44990</v>
      </c>
      <c r="EC9" s="105">
        <v>2</v>
      </c>
      <c r="ED9" s="51">
        <v>111.04529186720968</v>
      </c>
      <c r="EE9" s="52">
        <v>107.67794744148198</v>
      </c>
      <c r="EG9" s="103">
        <v>3061139248</v>
      </c>
      <c r="EH9" s="104">
        <v>9009352</v>
      </c>
      <c r="EI9" s="104">
        <v>3052129896</v>
      </c>
      <c r="EJ9" s="104">
        <v>6154</v>
      </c>
      <c r="EK9" s="104">
        <v>41330</v>
      </c>
      <c r="EL9" s="105">
        <v>10</v>
      </c>
      <c r="EM9" s="52">
        <v>102.01160064173762</v>
      </c>
      <c r="EN9" s="103">
        <v>2989661913</v>
      </c>
      <c r="EO9" s="104">
        <v>10063660</v>
      </c>
      <c r="EP9" s="104">
        <v>2979598253</v>
      </c>
      <c r="EQ9" s="104">
        <v>6154</v>
      </c>
      <c r="ER9" s="104">
        <v>40348</v>
      </c>
      <c r="ES9" s="105">
        <v>11</v>
      </c>
      <c r="ET9" s="103">
        <v>3016486981</v>
      </c>
      <c r="EU9" s="104">
        <v>10150028</v>
      </c>
      <c r="EV9" s="104">
        <v>3006336953</v>
      </c>
      <c r="EW9" s="104">
        <v>5625.12</v>
      </c>
      <c r="EX9" s="61">
        <v>44537</v>
      </c>
      <c r="EY9" s="62">
        <v>5</v>
      </c>
      <c r="EZ9" s="51">
        <v>110.38217507683157</v>
      </c>
      <c r="FA9" s="52">
        <v>98.993109579906644</v>
      </c>
      <c r="FC9" s="103">
        <v>3169640415</v>
      </c>
      <c r="FD9" s="104">
        <v>9009352</v>
      </c>
      <c r="FE9" s="104">
        <v>3160631063</v>
      </c>
      <c r="FF9" s="104">
        <v>5899</v>
      </c>
      <c r="FG9" s="104">
        <v>44649</v>
      </c>
      <c r="FH9" s="105">
        <v>8</v>
      </c>
      <c r="FI9" s="52">
        <v>108.03048632954271</v>
      </c>
      <c r="FJ9" s="103">
        <v>3172007958</v>
      </c>
      <c r="FK9" s="104">
        <v>9662746</v>
      </c>
      <c r="FL9" s="104">
        <v>3162345212</v>
      </c>
      <c r="FM9" s="104">
        <v>5899</v>
      </c>
      <c r="FN9" s="104">
        <v>44673</v>
      </c>
      <c r="FO9" s="105">
        <v>10</v>
      </c>
      <c r="FP9" s="103">
        <v>3123781249</v>
      </c>
      <c r="FQ9" s="104">
        <v>9436402</v>
      </c>
      <c r="FR9" s="104">
        <v>3114344847</v>
      </c>
      <c r="FS9" s="104">
        <v>5508.6900000000005</v>
      </c>
      <c r="FT9" s="104">
        <v>47113</v>
      </c>
      <c r="FU9" s="105">
        <v>8</v>
      </c>
      <c r="FV9" s="359">
        <v>105.46191211693865</v>
      </c>
      <c r="FW9" s="360">
        <v>105.78395491389183</v>
      </c>
      <c r="FX9" s="358"/>
      <c r="FY9" s="103">
        <v>3106427794</v>
      </c>
      <c r="FZ9" s="104">
        <v>9009352</v>
      </c>
      <c r="GA9" s="104">
        <v>3097418442</v>
      </c>
      <c r="GB9" s="104">
        <v>5749</v>
      </c>
      <c r="GC9" s="104">
        <v>44898</v>
      </c>
      <c r="GD9" s="105"/>
      <c r="GE9" s="360">
        <v>100</v>
      </c>
      <c r="GF9" s="103">
        <v>3114451826</v>
      </c>
      <c r="GG9" s="104">
        <v>9897840</v>
      </c>
      <c r="GH9" s="104">
        <v>3104553986</v>
      </c>
      <c r="GI9" s="104">
        <v>5749</v>
      </c>
      <c r="GJ9" s="104">
        <v>45001</v>
      </c>
      <c r="GK9" s="105"/>
      <c r="GL9" s="103">
        <v>3045111301</v>
      </c>
      <c r="GM9" s="104">
        <v>9486978</v>
      </c>
      <c r="GN9" s="104">
        <v>3035624323</v>
      </c>
      <c r="GO9" s="104">
        <v>5279.4</v>
      </c>
      <c r="GP9" s="104">
        <v>47916</v>
      </c>
      <c r="GQ9" s="105"/>
      <c r="GR9" s="54">
        <v>104.71455127774418</v>
      </c>
      <c r="GS9" s="39">
        <v>99.238002249909798</v>
      </c>
      <c r="GT9" s="103">
        <v>3342252092</v>
      </c>
      <c r="GU9" s="104">
        <v>9009352</v>
      </c>
      <c r="GV9" s="104">
        <v>3333242740</v>
      </c>
      <c r="GW9" s="104">
        <v>5699</v>
      </c>
      <c r="GX9" s="104">
        <v>48740</v>
      </c>
      <c r="GY9" s="105"/>
      <c r="GZ9" s="360"/>
      <c r="HA9" s="103">
        <v>3321407658</v>
      </c>
      <c r="HB9" s="104">
        <v>10256229</v>
      </c>
      <c r="HC9" s="104">
        <v>3311151429</v>
      </c>
      <c r="HD9" s="104">
        <v>5699</v>
      </c>
      <c r="HE9" s="104">
        <v>48417</v>
      </c>
      <c r="HF9" s="105"/>
      <c r="HG9" s="103">
        <v>3227858243</v>
      </c>
      <c r="HH9" s="104">
        <v>7968930</v>
      </c>
      <c r="HI9" s="104">
        <v>3219889313</v>
      </c>
      <c r="HJ9" s="104">
        <v>5206.5</v>
      </c>
      <c r="HK9" s="104">
        <v>51536</v>
      </c>
      <c r="HL9" s="105"/>
      <c r="HM9" s="54"/>
      <c r="HN9" s="39"/>
      <c r="HO9" s="19"/>
      <c r="HP9" s="19"/>
      <c r="HQ9" s="19"/>
      <c r="HR9" s="19"/>
      <c r="HS9" s="19"/>
      <c r="HT9" s="19"/>
      <c r="HU9" s="19"/>
      <c r="HV9" s="19"/>
      <c r="HW9" s="19"/>
      <c r="HX9" s="19"/>
    </row>
    <row r="10" spans="1:232" ht="18" customHeight="1" x14ac:dyDescent="0.25">
      <c r="A10" s="953"/>
      <c r="B10" s="953"/>
      <c r="C10" s="794" t="s">
        <v>217</v>
      </c>
      <c r="D10" s="48"/>
      <c r="E10" s="103"/>
      <c r="F10" s="104"/>
      <c r="G10" s="104">
        <v>1655461000</v>
      </c>
      <c r="H10" s="104">
        <v>4265</v>
      </c>
      <c r="I10" s="104">
        <v>32346</v>
      </c>
      <c r="J10" s="105"/>
      <c r="K10" s="52"/>
      <c r="L10" s="103"/>
      <c r="M10" s="104"/>
      <c r="N10" s="104">
        <v>1655461000</v>
      </c>
      <c r="O10" s="104">
        <v>4265</v>
      </c>
      <c r="P10" s="104">
        <v>32346</v>
      </c>
      <c r="Q10" s="105"/>
      <c r="R10" s="103"/>
      <c r="S10" s="104"/>
      <c r="T10" s="104">
        <v>1655461000</v>
      </c>
      <c r="U10" s="104">
        <v>3981</v>
      </c>
      <c r="V10" s="104">
        <v>34653</v>
      </c>
      <c r="W10" s="105"/>
      <c r="X10" s="51"/>
      <c r="Y10" s="52"/>
      <c r="AA10" s="103"/>
      <c r="AB10" s="104"/>
      <c r="AC10" s="104">
        <v>1655461000</v>
      </c>
      <c r="AD10" s="104">
        <v>4265</v>
      </c>
      <c r="AE10" s="104">
        <v>32346</v>
      </c>
      <c r="AF10" s="105"/>
      <c r="AG10" s="52"/>
      <c r="AH10" s="103"/>
      <c r="AI10" s="104"/>
      <c r="AJ10" s="104">
        <v>1665117856</v>
      </c>
      <c r="AK10" s="104">
        <v>4265</v>
      </c>
      <c r="AL10" s="104">
        <v>32535</v>
      </c>
      <c r="AM10" s="105"/>
      <c r="AN10" s="103"/>
      <c r="AO10" s="104"/>
      <c r="AP10" s="104">
        <v>1665117856</v>
      </c>
      <c r="AQ10" s="104">
        <v>3993</v>
      </c>
      <c r="AR10" s="104">
        <v>34751</v>
      </c>
      <c r="AS10" s="105"/>
      <c r="AT10" s="721"/>
      <c r="AU10" s="52"/>
      <c r="AW10" s="103"/>
      <c r="AX10" s="104"/>
      <c r="AY10" s="104">
        <v>1739103167</v>
      </c>
      <c r="AZ10" s="104">
        <v>4265</v>
      </c>
      <c r="BA10" s="104">
        <v>33980</v>
      </c>
      <c r="BB10" s="41"/>
      <c r="BC10" s="52"/>
      <c r="BD10" s="103"/>
      <c r="BE10" s="104"/>
      <c r="BF10" s="104">
        <v>1747798683</v>
      </c>
      <c r="BG10" s="104">
        <v>4265</v>
      </c>
      <c r="BH10" s="104">
        <v>34150</v>
      </c>
      <c r="BI10" s="41"/>
      <c r="BJ10" s="103"/>
      <c r="BK10" s="104"/>
      <c r="BL10" s="104">
        <v>1747798683</v>
      </c>
      <c r="BM10" s="104">
        <v>4005</v>
      </c>
      <c r="BN10" s="104">
        <v>36367</v>
      </c>
      <c r="BO10" s="41"/>
      <c r="BP10" s="51"/>
      <c r="BQ10" s="52"/>
      <c r="BS10" s="103"/>
      <c r="BT10" s="104"/>
      <c r="BU10" s="104">
        <v>1870522822</v>
      </c>
      <c r="BV10" s="104">
        <v>4418</v>
      </c>
      <c r="BW10" s="104">
        <v>35282</v>
      </c>
      <c r="BX10" s="41"/>
      <c r="BY10" s="40"/>
      <c r="BZ10" s="103"/>
      <c r="CA10" s="104"/>
      <c r="CB10" s="104">
        <v>1886804955</v>
      </c>
      <c r="CC10" s="104">
        <v>4418</v>
      </c>
      <c r="CD10" s="104">
        <v>35589</v>
      </c>
      <c r="CE10" s="105"/>
      <c r="CF10" s="103"/>
      <c r="CG10" s="104"/>
      <c r="CH10" s="104">
        <v>1832718007</v>
      </c>
      <c r="CI10" s="104">
        <v>3995</v>
      </c>
      <c r="CJ10" s="104">
        <v>38229</v>
      </c>
      <c r="CK10" s="105"/>
      <c r="CL10" s="51"/>
      <c r="CM10" s="52"/>
      <c r="CO10" s="103"/>
      <c r="CP10" s="104"/>
      <c r="CQ10" s="104">
        <v>2136656590</v>
      </c>
      <c r="CR10" s="104">
        <v>4770</v>
      </c>
      <c r="CS10" s="104">
        <v>37328</v>
      </c>
      <c r="CT10" s="62"/>
      <c r="CU10" s="40"/>
      <c r="CV10" s="103"/>
      <c r="CW10" s="104"/>
      <c r="CX10" s="104">
        <v>2249672239</v>
      </c>
      <c r="CY10" s="104">
        <v>4770</v>
      </c>
      <c r="CZ10" s="104">
        <v>39302</v>
      </c>
      <c r="DA10" s="105"/>
      <c r="DB10" s="103"/>
      <c r="DC10" s="104"/>
      <c r="DD10" s="104">
        <v>2224072239</v>
      </c>
      <c r="DE10" s="104">
        <v>4087</v>
      </c>
      <c r="DF10" s="104">
        <v>45349</v>
      </c>
      <c r="DG10" s="105"/>
      <c r="DH10" s="51"/>
      <c r="DI10" s="52"/>
      <c r="DK10" s="103"/>
      <c r="DL10" s="104"/>
      <c r="DM10" s="104">
        <v>2514975338</v>
      </c>
      <c r="DN10" s="104">
        <v>4812</v>
      </c>
      <c r="DO10" s="104">
        <v>43554</v>
      </c>
      <c r="DP10" s="105"/>
      <c r="DQ10" s="40"/>
      <c r="DR10" s="103"/>
      <c r="DS10" s="104"/>
      <c r="DT10" s="104">
        <v>2514975338</v>
      </c>
      <c r="DU10" s="104">
        <v>4812</v>
      </c>
      <c r="DV10" s="104">
        <v>43554</v>
      </c>
      <c r="DW10" s="105"/>
      <c r="DX10" s="103"/>
      <c r="DY10" s="104"/>
      <c r="DZ10" s="104">
        <v>2490364513</v>
      </c>
      <c r="EA10" s="104">
        <v>4237.92</v>
      </c>
      <c r="EB10" s="104"/>
      <c r="EC10" s="105"/>
      <c r="ED10" s="51"/>
      <c r="EE10" s="52"/>
      <c r="EG10" s="103"/>
      <c r="EH10" s="104"/>
      <c r="EI10" s="104">
        <v>2471856762</v>
      </c>
      <c r="EJ10" s="104">
        <v>4665</v>
      </c>
      <c r="EK10" s="104">
        <v>44156</v>
      </c>
      <c r="EL10" s="105"/>
      <c r="EM10" s="40"/>
      <c r="EN10" s="103"/>
      <c r="EO10" s="104"/>
      <c r="EP10" s="104">
        <v>2399325119</v>
      </c>
      <c r="EQ10" s="104">
        <v>4665</v>
      </c>
      <c r="ER10" s="104">
        <v>42860</v>
      </c>
      <c r="ES10" s="105"/>
      <c r="ET10" s="103"/>
      <c r="EU10" s="104"/>
      <c r="EV10" s="104">
        <v>2430975019</v>
      </c>
      <c r="EW10" s="104">
        <v>4190.3</v>
      </c>
      <c r="EX10" s="20"/>
      <c r="EY10" s="41"/>
      <c r="EZ10" s="51"/>
      <c r="FA10" s="52"/>
      <c r="FC10" s="103"/>
      <c r="FD10" s="104"/>
      <c r="FE10" s="104">
        <v>2549958762</v>
      </c>
      <c r="FF10" s="104">
        <v>4435</v>
      </c>
      <c r="FG10" s="104">
        <v>47914</v>
      </c>
      <c r="FH10" s="105"/>
      <c r="FI10" s="40"/>
      <c r="FJ10" s="103"/>
      <c r="FK10" s="104"/>
      <c r="FL10" s="104">
        <v>2551672911</v>
      </c>
      <c r="FM10" s="104">
        <v>4435</v>
      </c>
      <c r="FN10" s="104">
        <v>47946</v>
      </c>
      <c r="FO10" s="105"/>
      <c r="FP10" s="103"/>
      <c r="FQ10" s="104"/>
      <c r="FR10" s="104">
        <v>2508672911</v>
      </c>
      <c r="FS10" s="104">
        <v>4080.76</v>
      </c>
      <c r="FT10" s="104">
        <v>51230</v>
      </c>
      <c r="FU10" s="105"/>
      <c r="FV10" s="359"/>
      <c r="FW10" s="360"/>
      <c r="FX10" s="358"/>
      <c r="FY10" s="103"/>
      <c r="FZ10" s="104"/>
      <c r="GA10" s="104">
        <v>2498959587</v>
      </c>
      <c r="GB10" s="104">
        <v>4285</v>
      </c>
      <c r="GC10" s="104">
        <v>48599</v>
      </c>
      <c r="GD10" s="105"/>
      <c r="GE10" s="385"/>
      <c r="GF10" s="103"/>
      <c r="GG10" s="104"/>
      <c r="GH10" s="104">
        <v>2480177167</v>
      </c>
      <c r="GI10" s="104">
        <v>4285</v>
      </c>
      <c r="GJ10" s="104">
        <v>48234</v>
      </c>
      <c r="GK10" s="105"/>
      <c r="GL10" s="103"/>
      <c r="GM10" s="104"/>
      <c r="GN10" s="104">
        <v>2413162364</v>
      </c>
      <c r="GO10" s="104">
        <v>3868.73</v>
      </c>
      <c r="GP10" s="104">
        <v>51980</v>
      </c>
      <c r="GQ10" s="105"/>
      <c r="GR10" s="53"/>
      <c r="GS10" s="40"/>
      <c r="GT10" s="103"/>
      <c r="GU10" s="104"/>
      <c r="GV10" s="796">
        <v>2698876354</v>
      </c>
      <c r="GW10" s="796">
        <v>4235</v>
      </c>
      <c r="GX10" s="796">
        <v>53107</v>
      </c>
      <c r="GY10" s="105"/>
      <c r="GZ10" s="385"/>
      <c r="HA10" s="103"/>
      <c r="HB10" s="104"/>
      <c r="HC10" s="796">
        <v>2676785043</v>
      </c>
      <c r="HD10" s="796">
        <v>4235</v>
      </c>
      <c r="HE10" s="796">
        <v>52672</v>
      </c>
      <c r="HF10" s="105"/>
      <c r="HG10" s="103"/>
      <c r="HH10" s="104"/>
      <c r="HI10" s="796">
        <v>2553402140</v>
      </c>
      <c r="HJ10" s="796">
        <v>3799.44</v>
      </c>
      <c r="HK10" s="796">
        <v>56004</v>
      </c>
      <c r="HL10" s="105"/>
      <c r="HM10" s="53"/>
      <c r="HN10" s="40"/>
      <c r="HO10" s="19"/>
      <c r="HP10" s="19"/>
      <c r="HQ10" s="19"/>
      <c r="HR10" s="19"/>
      <c r="HS10" s="19"/>
      <c r="HT10" s="19"/>
      <c r="HU10" s="19"/>
      <c r="HV10" s="19"/>
      <c r="HW10" s="19"/>
      <c r="HX10" s="19"/>
    </row>
    <row r="11" spans="1:232" s="737" customFormat="1" ht="18" customHeight="1" thickBot="1" x14ac:dyDescent="0.3">
      <c r="A11" s="953"/>
      <c r="B11" s="962"/>
      <c r="C11" s="722" t="s">
        <v>218</v>
      </c>
      <c r="D11" s="48"/>
      <c r="E11" s="723">
        <v>2072311000</v>
      </c>
      <c r="F11" s="724">
        <v>9889000</v>
      </c>
      <c r="G11" s="724">
        <v>2062422000</v>
      </c>
      <c r="H11" s="724">
        <v>5734</v>
      </c>
      <c r="I11" s="724">
        <v>29974</v>
      </c>
      <c r="J11" s="725">
        <v>5</v>
      </c>
      <c r="K11" s="726">
        <v>99.885892742018612</v>
      </c>
      <c r="L11" s="723">
        <v>2076833704</v>
      </c>
      <c r="M11" s="724">
        <v>9889000</v>
      </c>
      <c r="N11" s="724">
        <v>2066944704</v>
      </c>
      <c r="O11" s="724">
        <v>5728</v>
      </c>
      <c r="P11" s="724">
        <v>30071</v>
      </c>
      <c r="Q11" s="725">
        <v>7</v>
      </c>
      <c r="R11" s="723">
        <v>2075700339</v>
      </c>
      <c r="S11" s="724">
        <v>8755635</v>
      </c>
      <c r="T11" s="724">
        <v>2066944704</v>
      </c>
      <c r="U11" s="724">
        <v>5371</v>
      </c>
      <c r="V11" s="724">
        <v>32070</v>
      </c>
      <c r="W11" s="725">
        <v>3</v>
      </c>
      <c r="X11" s="727">
        <v>106.64760067839447</v>
      </c>
      <c r="Y11" s="726">
        <v>102.76095732250371</v>
      </c>
      <c r="Z11" s="728"/>
      <c r="AA11" s="723">
        <v>2077193260</v>
      </c>
      <c r="AB11" s="724">
        <v>8326260</v>
      </c>
      <c r="AC11" s="724">
        <v>2068867000</v>
      </c>
      <c r="AD11" s="724">
        <v>5728</v>
      </c>
      <c r="AE11" s="724">
        <v>30099</v>
      </c>
      <c r="AF11" s="725">
        <v>10</v>
      </c>
      <c r="AG11" s="726">
        <v>100.41702809101221</v>
      </c>
      <c r="AH11" s="723">
        <v>2089713382</v>
      </c>
      <c r="AI11" s="724">
        <v>8848635</v>
      </c>
      <c r="AJ11" s="724">
        <v>2080864747</v>
      </c>
      <c r="AK11" s="724">
        <v>5728</v>
      </c>
      <c r="AL11" s="724">
        <v>30273</v>
      </c>
      <c r="AM11" s="725">
        <v>10</v>
      </c>
      <c r="AN11" s="723">
        <v>2095845411</v>
      </c>
      <c r="AO11" s="724">
        <v>9983613</v>
      </c>
      <c r="AP11" s="724">
        <v>2085861798</v>
      </c>
      <c r="AQ11" s="724">
        <v>5374</v>
      </c>
      <c r="AR11" s="724">
        <v>32345</v>
      </c>
      <c r="AS11" s="725">
        <v>5</v>
      </c>
      <c r="AT11" s="726">
        <v>106.8443827833383</v>
      </c>
      <c r="AU11" s="726">
        <v>100.85749922045525</v>
      </c>
      <c r="AV11" s="728"/>
      <c r="AW11" s="723">
        <v>2182143449</v>
      </c>
      <c r="AX11" s="724">
        <v>8746944</v>
      </c>
      <c r="AY11" s="724">
        <v>2173396505</v>
      </c>
      <c r="AZ11" s="724">
        <v>5728</v>
      </c>
      <c r="BA11" s="724">
        <v>31619</v>
      </c>
      <c r="BB11" s="729">
        <v>10</v>
      </c>
      <c r="BC11" s="726"/>
      <c r="BD11" s="724">
        <v>2218709591</v>
      </c>
      <c r="BE11" s="724">
        <v>11244444</v>
      </c>
      <c r="BF11" s="724">
        <v>2207465147</v>
      </c>
      <c r="BG11" s="724">
        <v>5727</v>
      </c>
      <c r="BH11" s="724">
        <v>32121</v>
      </c>
      <c r="BI11" s="729">
        <v>10</v>
      </c>
      <c r="BJ11" s="723">
        <v>2218709591</v>
      </c>
      <c r="BK11" s="724">
        <v>11244444</v>
      </c>
      <c r="BL11" s="724">
        <v>2207465147</v>
      </c>
      <c r="BM11" s="724">
        <v>5397</v>
      </c>
      <c r="BN11" s="724">
        <v>34085</v>
      </c>
      <c r="BO11" s="729">
        <v>6</v>
      </c>
      <c r="BP11" s="727"/>
      <c r="BQ11" s="726"/>
      <c r="BR11" s="728"/>
      <c r="BS11" s="723">
        <v>2356689277</v>
      </c>
      <c r="BT11" s="724">
        <v>9009352</v>
      </c>
      <c r="BU11" s="724">
        <v>2347679925</v>
      </c>
      <c r="BV11" s="724">
        <v>5895</v>
      </c>
      <c r="BW11" s="724">
        <v>33187</v>
      </c>
      <c r="BX11" s="729">
        <v>8</v>
      </c>
      <c r="BY11" s="730"/>
      <c r="BZ11" s="723">
        <v>2376993516</v>
      </c>
      <c r="CA11" s="724">
        <v>9062152</v>
      </c>
      <c r="CB11" s="724">
        <v>2367931364</v>
      </c>
      <c r="CC11" s="724">
        <v>5895</v>
      </c>
      <c r="CD11" s="724">
        <v>33474</v>
      </c>
      <c r="CE11" s="725">
        <v>10</v>
      </c>
      <c r="CF11" s="723">
        <v>2316559908</v>
      </c>
      <c r="CG11" s="724">
        <v>9009352</v>
      </c>
      <c r="CH11" s="724">
        <v>2307550556</v>
      </c>
      <c r="CI11" s="724">
        <v>5394</v>
      </c>
      <c r="CJ11" s="724">
        <v>35650</v>
      </c>
      <c r="CK11" s="725">
        <v>6</v>
      </c>
      <c r="CL11" s="727"/>
      <c r="CM11" s="726"/>
      <c r="CN11" s="728"/>
      <c r="CO11" s="723">
        <v>2650991999</v>
      </c>
      <c r="CP11" s="724">
        <v>9128266</v>
      </c>
      <c r="CQ11" s="724">
        <v>2641863733</v>
      </c>
      <c r="CR11" s="724">
        <v>6259</v>
      </c>
      <c r="CS11" s="724">
        <v>35174</v>
      </c>
      <c r="CT11" s="731">
        <v>8</v>
      </c>
      <c r="CU11" s="730"/>
      <c r="CV11" s="723">
        <v>2773580885</v>
      </c>
      <c r="CW11" s="724">
        <v>11148791</v>
      </c>
      <c r="CX11" s="724">
        <v>2762432094</v>
      </c>
      <c r="CY11" s="724">
        <v>6259</v>
      </c>
      <c r="CZ11" s="724">
        <v>36779</v>
      </c>
      <c r="DA11" s="725">
        <v>9</v>
      </c>
      <c r="DB11" s="723">
        <v>2772724887</v>
      </c>
      <c r="DC11" s="724">
        <v>10585800</v>
      </c>
      <c r="DD11" s="724">
        <v>2762139087</v>
      </c>
      <c r="DE11" s="724">
        <v>5509</v>
      </c>
      <c r="DF11" s="724">
        <v>41782</v>
      </c>
      <c r="DG11" s="725">
        <v>4</v>
      </c>
      <c r="DH11" s="727"/>
      <c r="DI11" s="726"/>
      <c r="DJ11" s="728"/>
      <c r="DK11" s="723">
        <v>3073420179</v>
      </c>
      <c r="DL11" s="724">
        <v>9009352</v>
      </c>
      <c r="DM11" s="724">
        <v>3064410827</v>
      </c>
      <c r="DN11" s="724">
        <v>6303</v>
      </c>
      <c r="DO11" s="724">
        <v>40515</v>
      </c>
      <c r="DP11" s="725">
        <v>9</v>
      </c>
      <c r="DQ11" s="730"/>
      <c r="DR11" s="723">
        <v>3074398203</v>
      </c>
      <c r="DS11" s="724">
        <v>9987376</v>
      </c>
      <c r="DT11" s="724">
        <v>3064410827</v>
      </c>
      <c r="DU11" s="724">
        <v>6303</v>
      </c>
      <c r="DV11" s="724">
        <v>40515</v>
      </c>
      <c r="DW11" s="725">
        <v>10</v>
      </c>
      <c r="DX11" s="723">
        <v>3063161160</v>
      </c>
      <c r="DY11" s="724">
        <v>9670688</v>
      </c>
      <c r="DZ11" s="724">
        <v>3053490472</v>
      </c>
      <c r="EA11" s="724">
        <v>5655.82</v>
      </c>
      <c r="EB11" s="724">
        <v>44990</v>
      </c>
      <c r="EC11" s="725">
        <v>2</v>
      </c>
      <c r="ED11" s="727"/>
      <c r="EE11" s="726"/>
      <c r="EF11" s="728"/>
      <c r="EG11" s="723">
        <v>3061139248</v>
      </c>
      <c r="EH11" s="724">
        <v>9009352</v>
      </c>
      <c r="EI11" s="724">
        <v>3052129896</v>
      </c>
      <c r="EJ11" s="724">
        <v>6154</v>
      </c>
      <c r="EK11" s="724">
        <v>41330</v>
      </c>
      <c r="EL11" s="725">
        <v>10</v>
      </c>
      <c r="EM11" s="730"/>
      <c r="EN11" s="723">
        <v>2989661913</v>
      </c>
      <c r="EO11" s="724">
        <v>10063660</v>
      </c>
      <c r="EP11" s="724">
        <v>2979598253</v>
      </c>
      <c r="EQ11" s="724">
        <v>6154</v>
      </c>
      <c r="ER11" s="724">
        <v>40348</v>
      </c>
      <c r="ES11" s="725">
        <v>11</v>
      </c>
      <c r="ET11" s="723">
        <v>3016486981</v>
      </c>
      <c r="EU11" s="724">
        <v>10150028</v>
      </c>
      <c r="EV11" s="724">
        <v>3006336953</v>
      </c>
      <c r="EW11" s="724">
        <v>5625.12</v>
      </c>
      <c r="EX11" s="732">
        <v>44537</v>
      </c>
      <c r="EY11" s="729">
        <v>5</v>
      </c>
      <c r="EZ11" s="727"/>
      <c r="FA11" s="726"/>
      <c r="FB11" s="728"/>
      <c r="FC11" s="723">
        <v>3169640415</v>
      </c>
      <c r="FD11" s="724">
        <v>9009352</v>
      </c>
      <c r="FE11" s="724">
        <v>3160631063</v>
      </c>
      <c r="FF11" s="724">
        <v>5899</v>
      </c>
      <c r="FG11" s="724">
        <v>44649</v>
      </c>
      <c r="FH11" s="725">
        <v>8</v>
      </c>
      <c r="FI11" s="730"/>
      <c r="FJ11" s="723">
        <v>3172007958</v>
      </c>
      <c r="FK11" s="724">
        <v>9662746</v>
      </c>
      <c r="FL11" s="724">
        <v>3162345212</v>
      </c>
      <c r="FM11" s="724">
        <v>5899</v>
      </c>
      <c r="FN11" s="724">
        <v>44673</v>
      </c>
      <c r="FO11" s="725">
        <v>10</v>
      </c>
      <c r="FP11" s="723">
        <v>3123781249</v>
      </c>
      <c r="FQ11" s="724">
        <v>9436402</v>
      </c>
      <c r="FR11" s="724">
        <v>3114344847</v>
      </c>
      <c r="FS11" s="724">
        <v>5508.6900000000005</v>
      </c>
      <c r="FT11" s="724">
        <v>47113</v>
      </c>
      <c r="FU11" s="725">
        <v>8</v>
      </c>
      <c r="FV11" s="733"/>
      <c r="FW11" s="734"/>
      <c r="FX11" s="735"/>
      <c r="FY11" s="723">
        <v>3106427794</v>
      </c>
      <c r="FZ11" s="724">
        <v>9009352</v>
      </c>
      <c r="GA11" s="724">
        <v>3097418442</v>
      </c>
      <c r="GB11" s="724">
        <v>5749</v>
      </c>
      <c r="GC11" s="724">
        <v>44898</v>
      </c>
      <c r="GD11" s="725"/>
      <c r="GE11" s="736"/>
      <c r="GF11" s="723">
        <v>3114451826</v>
      </c>
      <c r="GG11" s="724">
        <v>9897840</v>
      </c>
      <c r="GH11" s="724">
        <v>3104553986</v>
      </c>
      <c r="GI11" s="724">
        <v>5749</v>
      </c>
      <c r="GJ11" s="724">
        <v>45001</v>
      </c>
      <c r="GK11" s="725"/>
      <c r="GL11" s="723">
        <v>3045111301</v>
      </c>
      <c r="GM11" s="724">
        <v>9486978</v>
      </c>
      <c r="GN11" s="724">
        <v>3035624323</v>
      </c>
      <c r="GO11" s="724">
        <v>5279.4</v>
      </c>
      <c r="GP11" s="724">
        <v>47916</v>
      </c>
      <c r="GQ11" s="725"/>
      <c r="GR11" s="727"/>
      <c r="GS11" s="726"/>
      <c r="GT11" s="723">
        <v>3342252092</v>
      </c>
      <c r="GU11" s="724">
        <v>9009352</v>
      </c>
      <c r="GV11" s="724">
        <v>3333242740</v>
      </c>
      <c r="GW11" s="724">
        <v>5699</v>
      </c>
      <c r="GX11" s="724">
        <v>48740</v>
      </c>
      <c r="GY11" s="725"/>
      <c r="GZ11" s="736"/>
      <c r="HA11" s="723">
        <v>3321407658</v>
      </c>
      <c r="HB11" s="724">
        <v>10256229</v>
      </c>
      <c r="HC11" s="724">
        <v>3311151429</v>
      </c>
      <c r="HD11" s="724">
        <v>5699</v>
      </c>
      <c r="HE11" s="724">
        <v>48417</v>
      </c>
      <c r="HF11" s="725"/>
      <c r="HG11" s="723">
        <v>3227858243</v>
      </c>
      <c r="HH11" s="724">
        <v>7968930</v>
      </c>
      <c r="HI11" s="724">
        <v>3219889313</v>
      </c>
      <c r="HJ11" s="724">
        <v>5206.5</v>
      </c>
      <c r="HK11" s="724">
        <v>51536</v>
      </c>
      <c r="HL11" s="725"/>
      <c r="HM11" s="727"/>
      <c r="HN11" s="726"/>
      <c r="HO11" s="19"/>
      <c r="HP11" s="19"/>
      <c r="HQ11" s="19"/>
      <c r="HR11" s="19"/>
      <c r="HS11" s="19"/>
      <c r="HT11" s="19"/>
      <c r="HU11" s="19"/>
      <c r="HV11" s="19"/>
      <c r="HW11" s="19"/>
      <c r="HX11" s="19"/>
    </row>
    <row r="12" spans="1:232" ht="18" customHeight="1" x14ac:dyDescent="0.25">
      <c r="A12" s="952">
        <v>314</v>
      </c>
      <c r="B12" s="952" t="s">
        <v>19</v>
      </c>
      <c r="C12" s="738" t="s">
        <v>220</v>
      </c>
      <c r="D12" s="48"/>
      <c r="E12" s="103">
        <v>13932492000</v>
      </c>
      <c r="F12" s="104">
        <v>83305000</v>
      </c>
      <c r="G12" s="104">
        <v>13849187000</v>
      </c>
      <c r="H12" s="104">
        <v>42095</v>
      </c>
      <c r="I12" s="104">
        <v>27417</v>
      </c>
      <c r="J12" s="105">
        <v>13</v>
      </c>
      <c r="K12" s="52">
        <v>102.87242558286083</v>
      </c>
      <c r="L12" s="103">
        <v>14403835790</v>
      </c>
      <c r="M12" s="104">
        <v>203834496</v>
      </c>
      <c r="N12" s="104">
        <v>14200001294</v>
      </c>
      <c r="O12" s="104">
        <v>42233</v>
      </c>
      <c r="P12" s="104">
        <v>28019</v>
      </c>
      <c r="Q12" s="105">
        <v>11</v>
      </c>
      <c r="R12" s="103">
        <v>14492968541</v>
      </c>
      <c r="S12" s="104">
        <v>203453900</v>
      </c>
      <c r="T12" s="104">
        <v>14289514641</v>
      </c>
      <c r="U12" s="104">
        <v>41198</v>
      </c>
      <c r="V12" s="104">
        <v>28904</v>
      </c>
      <c r="W12" s="105">
        <v>11</v>
      </c>
      <c r="X12" s="51">
        <v>103.15857096969914</v>
      </c>
      <c r="Y12" s="52">
        <v>101.51574515064881</v>
      </c>
      <c r="AA12" s="103">
        <v>14574448588</v>
      </c>
      <c r="AB12" s="104">
        <v>86152672</v>
      </c>
      <c r="AC12" s="104">
        <v>14488295916</v>
      </c>
      <c r="AD12" s="104">
        <v>42175</v>
      </c>
      <c r="AE12" s="104">
        <v>28627</v>
      </c>
      <c r="AF12" s="105">
        <v>13</v>
      </c>
      <c r="AG12" s="52">
        <v>104.41332020279388</v>
      </c>
      <c r="AH12" s="103">
        <v>14949503407</v>
      </c>
      <c r="AI12" s="104">
        <v>94734392</v>
      </c>
      <c r="AJ12" s="104">
        <v>14854769015</v>
      </c>
      <c r="AK12" s="104">
        <v>43138</v>
      </c>
      <c r="AL12" s="104">
        <v>28696</v>
      </c>
      <c r="AM12" s="105">
        <v>13</v>
      </c>
      <c r="AN12" s="103">
        <v>14953357362</v>
      </c>
      <c r="AO12" s="104">
        <v>94363351</v>
      </c>
      <c r="AP12" s="104">
        <v>14858994011</v>
      </c>
      <c r="AQ12" s="104">
        <v>41848</v>
      </c>
      <c r="AR12" s="104">
        <v>29589</v>
      </c>
      <c r="AS12" s="105">
        <v>12</v>
      </c>
      <c r="AT12" s="51">
        <v>103.1119319765821</v>
      </c>
      <c r="AU12" s="52">
        <v>102.36991419872683</v>
      </c>
      <c r="AW12" s="103">
        <v>15335267627</v>
      </c>
      <c r="AX12" s="104">
        <v>89878534</v>
      </c>
      <c r="AY12" s="104">
        <v>15245389093</v>
      </c>
      <c r="AZ12" s="104">
        <v>43082</v>
      </c>
      <c r="BA12" s="104">
        <v>29489</v>
      </c>
      <c r="BB12" s="62">
        <v>13</v>
      </c>
      <c r="BC12" s="52">
        <v>103.0111433262305</v>
      </c>
      <c r="BD12" s="103">
        <v>15777947563</v>
      </c>
      <c r="BE12" s="104">
        <v>100046104</v>
      </c>
      <c r="BF12" s="104">
        <v>15677901459</v>
      </c>
      <c r="BG12" s="104">
        <v>43210</v>
      </c>
      <c r="BH12" s="104">
        <v>30236</v>
      </c>
      <c r="BI12" s="62">
        <v>13</v>
      </c>
      <c r="BJ12" s="103">
        <v>15857361224.619999</v>
      </c>
      <c r="BK12" s="104">
        <v>100514632</v>
      </c>
      <c r="BL12" s="104">
        <v>15756846592.619999</v>
      </c>
      <c r="BM12" s="104">
        <v>42372</v>
      </c>
      <c r="BN12" s="104">
        <v>30989</v>
      </c>
      <c r="BO12" s="62">
        <v>13</v>
      </c>
      <c r="BP12" s="51">
        <v>102.49040878423072</v>
      </c>
      <c r="BQ12" s="52">
        <v>104.73148805299266</v>
      </c>
      <c r="BS12" s="103">
        <v>15963457193</v>
      </c>
      <c r="BT12" s="104">
        <v>111619747</v>
      </c>
      <c r="BU12" s="104">
        <v>15851837446</v>
      </c>
      <c r="BV12" s="104">
        <v>43338</v>
      </c>
      <c r="BW12" s="104">
        <v>30481</v>
      </c>
      <c r="BX12" s="62">
        <v>13</v>
      </c>
      <c r="BY12" s="52">
        <v>103.36396622469395</v>
      </c>
      <c r="BZ12" s="103">
        <v>16603064465</v>
      </c>
      <c r="CA12" s="104">
        <v>102432423</v>
      </c>
      <c r="CB12" s="104">
        <v>16500632042</v>
      </c>
      <c r="CC12" s="104">
        <v>43878</v>
      </c>
      <c r="CD12" s="104">
        <v>31338</v>
      </c>
      <c r="CE12" s="105">
        <v>13</v>
      </c>
      <c r="CF12" s="103">
        <v>16603801210.220001</v>
      </c>
      <c r="CG12" s="104">
        <v>102659943.53</v>
      </c>
      <c r="CH12" s="104">
        <v>16501141266.690001</v>
      </c>
      <c r="CI12" s="104">
        <v>42577</v>
      </c>
      <c r="CJ12" s="104">
        <v>32297</v>
      </c>
      <c r="CK12" s="105">
        <v>13</v>
      </c>
      <c r="CL12" s="51">
        <v>103.06018252600677</v>
      </c>
      <c r="CM12" s="52">
        <v>104.22085256058602</v>
      </c>
      <c r="CO12" s="103">
        <v>16966646398</v>
      </c>
      <c r="CP12" s="104">
        <v>98318833</v>
      </c>
      <c r="CQ12" s="104">
        <v>16868327565</v>
      </c>
      <c r="CR12" s="104">
        <v>44713</v>
      </c>
      <c r="CS12" s="104">
        <v>31438</v>
      </c>
      <c r="CT12" s="62">
        <v>13</v>
      </c>
      <c r="CU12" s="52">
        <v>103.13966077228439</v>
      </c>
      <c r="CV12" s="103">
        <v>18041739970</v>
      </c>
      <c r="CW12" s="104">
        <v>98027421</v>
      </c>
      <c r="CX12" s="104">
        <v>17943712549</v>
      </c>
      <c r="CY12" s="104">
        <v>43871.67</v>
      </c>
      <c r="CZ12" s="104">
        <v>34084</v>
      </c>
      <c r="DA12" s="105">
        <v>13</v>
      </c>
      <c r="DB12" s="103">
        <v>18041779550.700001</v>
      </c>
      <c r="DC12" s="104">
        <v>98251557</v>
      </c>
      <c r="DD12" s="104">
        <v>17943527993.700001</v>
      </c>
      <c r="DE12" s="104">
        <v>42404</v>
      </c>
      <c r="DF12" s="104">
        <v>35263</v>
      </c>
      <c r="DG12" s="105">
        <v>13</v>
      </c>
      <c r="DH12" s="51">
        <v>103.45910104447836</v>
      </c>
      <c r="DI12" s="52">
        <v>109.18351549679537</v>
      </c>
      <c r="DK12" s="103">
        <v>19941153800</v>
      </c>
      <c r="DL12" s="104">
        <v>98318833</v>
      </c>
      <c r="DM12" s="104">
        <v>19842834967</v>
      </c>
      <c r="DN12" s="104">
        <v>43964</v>
      </c>
      <c r="DO12" s="104">
        <v>37612</v>
      </c>
      <c r="DP12" s="105">
        <v>13</v>
      </c>
      <c r="DQ12" s="52">
        <v>119.63865385838794</v>
      </c>
      <c r="DR12" s="103">
        <v>20295013390</v>
      </c>
      <c r="DS12" s="104">
        <v>98197421</v>
      </c>
      <c r="DT12" s="104">
        <v>20196815969</v>
      </c>
      <c r="DU12" s="104">
        <v>44027</v>
      </c>
      <c r="DV12" s="104">
        <v>38228</v>
      </c>
      <c r="DW12" s="105">
        <v>13</v>
      </c>
      <c r="DX12" s="103">
        <v>20294705947.849998</v>
      </c>
      <c r="DY12" s="104">
        <v>98275838</v>
      </c>
      <c r="DZ12" s="104">
        <v>20196430109.849998</v>
      </c>
      <c r="EA12" s="104">
        <v>42328.46</v>
      </c>
      <c r="EB12" s="104">
        <v>39761</v>
      </c>
      <c r="EC12" s="105">
        <v>8</v>
      </c>
      <c r="ED12" s="51">
        <v>104.01014962854451</v>
      </c>
      <c r="EE12" s="52">
        <v>112.75557950259478</v>
      </c>
      <c r="EG12" s="103">
        <v>21253529858</v>
      </c>
      <c r="EH12" s="104">
        <v>98318833</v>
      </c>
      <c r="EI12" s="104">
        <v>21155211025</v>
      </c>
      <c r="EJ12" s="104">
        <v>43878</v>
      </c>
      <c r="EK12" s="104">
        <v>40178</v>
      </c>
      <c r="EL12" s="105">
        <v>13</v>
      </c>
      <c r="EM12" s="52">
        <v>106.82229075826864</v>
      </c>
      <c r="EN12" s="103">
        <v>21654954992</v>
      </c>
      <c r="EO12" s="104">
        <v>98027421</v>
      </c>
      <c r="EP12" s="104">
        <v>21556927571</v>
      </c>
      <c r="EQ12" s="104">
        <v>44675</v>
      </c>
      <c r="ER12" s="104">
        <v>40211</v>
      </c>
      <c r="ES12" s="105">
        <v>13</v>
      </c>
      <c r="ET12" s="103">
        <v>21655345327</v>
      </c>
      <c r="EU12" s="104">
        <v>98417756</v>
      </c>
      <c r="EV12" s="104">
        <v>21556927571</v>
      </c>
      <c r="EW12" s="104">
        <v>42257.850000000006</v>
      </c>
      <c r="EX12" s="61">
        <v>42511</v>
      </c>
      <c r="EY12" s="62">
        <v>8</v>
      </c>
      <c r="EZ12" s="51">
        <v>105.71982790778642</v>
      </c>
      <c r="FA12" s="52">
        <v>106.91632504212672</v>
      </c>
      <c r="FC12" s="103">
        <v>22032581989</v>
      </c>
      <c r="FD12" s="104">
        <v>98318833</v>
      </c>
      <c r="FE12" s="104">
        <v>21934263156</v>
      </c>
      <c r="FF12" s="104">
        <v>44614</v>
      </c>
      <c r="FG12" s="104">
        <v>40970</v>
      </c>
      <c r="FH12" s="105">
        <v>13</v>
      </c>
      <c r="FI12" s="52">
        <v>101.97122803524317</v>
      </c>
      <c r="FJ12" s="103">
        <v>23040485777</v>
      </c>
      <c r="FK12" s="104">
        <v>98000000</v>
      </c>
      <c r="FL12" s="104">
        <v>22942485777</v>
      </c>
      <c r="FM12" s="104">
        <v>44614</v>
      </c>
      <c r="FN12" s="104">
        <v>42854</v>
      </c>
      <c r="FO12" s="105">
        <v>13</v>
      </c>
      <c r="FP12" s="103">
        <v>22973738822.029999</v>
      </c>
      <c r="FQ12" s="104">
        <v>95288135</v>
      </c>
      <c r="FR12" s="104">
        <v>22878450687.029999</v>
      </c>
      <c r="FS12" s="104">
        <v>41964.929999999993</v>
      </c>
      <c r="FT12" s="104">
        <v>45432</v>
      </c>
      <c r="FU12" s="105">
        <v>13</v>
      </c>
      <c r="FV12" s="359">
        <v>106.01577449012926</v>
      </c>
      <c r="FW12" s="360">
        <v>106.87116275787443</v>
      </c>
      <c r="FX12" s="358"/>
      <c r="FY12" s="103">
        <v>22879158077</v>
      </c>
      <c r="FZ12" s="104">
        <v>98318833</v>
      </c>
      <c r="GA12" s="104">
        <v>22780839244</v>
      </c>
      <c r="GB12" s="104">
        <v>45141</v>
      </c>
      <c r="GC12" s="104">
        <v>42055</v>
      </c>
      <c r="GD12" s="105"/>
      <c r="GE12" s="360">
        <v>101.94776665853063</v>
      </c>
      <c r="GF12" s="103">
        <v>23729595454</v>
      </c>
      <c r="GG12" s="104">
        <v>98040000</v>
      </c>
      <c r="GH12" s="104">
        <v>23631555454</v>
      </c>
      <c r="GI12" s="104">
        <v>45141</v>
      </c>
      <c r="GJ12" s="104">
        <v>43625</v>
      </c>
      <c r="GK12" s="105"/>
      <c r="GL12" s="103">
        <v>23332442604.389996</v>
      </c>
      <c r="GM12" s="104">
        <v>96042000</v>
      </c>
      <c r="GN12" s="104">
        <v>23236400604.389996</v>
      </c>
      <c r="GO12" s="104">
        <v>41645.049999999996</v>
      </c>
      <c r="GP12" s="104">
        <v>46497</v>
      </c>
      <c r="GQ12" s="105"/>
      <c r="GR12" s="54">
        <v>106.38725320401801</v>
      </c>
      <c r="GS12" s="39">
        <v>101.40649762282092</v>
      </c>
      <c r="GT12" s="103">
        <v>24592947543</v>
      </c>
      <c r="GU12" s="104">
        <v>98318833</v>
      </c>
      <c r="GV12" s="104">
        <v>24494628710</v>
      </c>
      <c r="GW12" s="104">
        <v>45141</v>
      </c>
      <c r="GX12" s="104">
        <v>45219</v>
      </c>
      <c r="GY12" s="105"/>
      <c r="GZ12" s="360"/>
      <c r="HA12" s="103">
        <v>24824739499</v>
      </c>
      <c r="HB12" s="104">
        <v>94073510</v>
      </c>
      <c r="HC12" s="104">
        <v>24730665989</v>
      </c>
      <c r="HD12" s="104">
        <v>45141</v>
      </c>
      <c r="HE12" s="104">
        <v>45654</v>
      </c>
      <c r="HF12" s="105"/>
      <c r="HG12" s="103">
        <v>24997518301.349998</v>
      </c>
      <c r="HH12" s="104">
        <v>181700485</v>
      </c>
      <c r="HI12" s="104">
        <v>24815817816.349998</v>
      </c>
      <c r="HJ12" s="104">
        <v>41359.320000000007</v>
      </c>
      <c r="HK12" s="104">
        <v>50000</v>
      </c>
      <c r="HL12" s="105"/>
      <c r="HM12" s="54"/>
      <c r="HN12" s="39"/>
      <c r="HO12" s="19"/>
      <c r="HP12" s="19"/>
      <c r="HQ12" s="19"/>
      <c r="HR12" s="19"/>
      <c r="HS12" s="19"/>
      <c r="HT12" s="19"/>
      <c r="HU12" s="19"/>
      <c r="HV12" s="19"/>
      <c r="HW12" s="19"/>
      <c r="HX12" s="19"/>
    </row>
    <row r="13" spans="1:232" ht="18" customHeight="1" x14ac:dyDescent="0.25">
      <c r="A13" s="953"/>
      <c r="B13" s="956"/>
      <c r="C13" s="797" t="s">
        <v>217</v>
      </c>
      <c r="D13" s="776"/>
      <c r="E13" s="103"/>
      <c r="F13" s="104"/>
      <c r="G13" s="104">
        <v>12142021000</v>
      </c>
      <c r="H13" s="104">
        <v>34239</v>
      </c>
      <c r="I13" s="104">
        <v>29552</v>
      </c>
      <c r="J13" s="105"/>
      <c r="K13" s="52"/>
      <c r="L13" s="103"/>
      <c r="M13" s="104"/>
      <c r="N13" s="104">
        <v>12459391597</v>
      </c>
      <c r="O13" s="104">
        <v>34319</v>
      </c>
      <c r="P13" s="104">
        <v>30254</v>
      </c>
      <c r="Q13" s="105"/>
      <c r="R13" s="103"/>
      <c r="S13" s="104"/>
      <c r="T13" s="104">
        <v>12547712288</v>
      </c>
      <c r="U13" s="104">
        <v>33627</v>
      </c>
      <c r="V13" s="104">
        <v>31095</v>
      </c>
      <c r="W13" s="105"/>
      <c r="X13" s="51"/>
      <c r="Y13" s="52"/>
      <c r="AA13" s="103"/>
      <c r="AB13" s="104"/>
      <c r="AC13" s="104">
        <v>12751890716</v>
      </c>
      <c r="AD13" s="104">
        <v>34319</v>
      </c>
      <c r="AE13" s="104">
        <v>30964</v>
      </c>
      <c r="AF13" s="105"/>
      <c r="AG13" s="52"/>
      <c r="AH13" s="103"/>
      <c r="AI13" s="104"/>
      <c r="AJ13" s="104">
        <v>13066456650</v>
      </c>
      <c r="AK13" s="104">
        <v>35222</v>
      </c>
      <c r="AL13" s="104">
        <v>30915</v>
      </c>
      <c r="AM13" s="105"/>
      <c r="AN13" s="103"/>
      <c r="AO13" s="104"/>
      <c r="AP13" s="104">
        <v>13064882059</v>
      </c>
      <c r="AQ13" s="104">
        <v>34276</v>
      </c>
      <c r="AR13" s="104">
        <v>31764</v>
      </c>
      <c r="AS13" s="105"/>
      <c r="AT13" s="51"/>
      <c r="AU13" s="52"/>
      <c r="AW13" s="103"/>
      <c r="AX13" s="104"/>
      <c r="AY13" s="104">
        <v>13543082686</v>
      </c>
      <c r="AZ13" s="104">
        <v>35222</v>
      </c>
      <c r="BA13" s="104">
        <v>32042</v>
      </c>
      <c r="BB13" s="41"/>
      <c r="BC13" s="52"/>
      <c r="BD13" s="103"/>
      <c r="BE13" s="104"/>
      <c r="BF13" s="104">
        <v>13789913420</v>
      </c>
      <c r="BG13" s="104">
        <v>35347</v>
      </c>
      <c r="BH13" s="104">
        <v>32511</v>
      </c>
      <c r="BI13" s="41"/>
      <c r="BJ13" s="103"/>
      <c r="BK13" s="104"/>
      <c r="BL13" s="104">
        <v>13791316902.309999</v>
      </c>
      <c r="BM13" s="104">
        <v>34715</v>
      </c>
      <c r="BN13" s="104">
        <v>33106</v>
      </c>
      <c r="BO13" s="41"/>
      <c r="BP13" s="51"/>
      <c r="BQ13" s="52"/>
      <c r="BS13" s="103"/>
      <c r="BT13" s="104"/>
      <c r="BU13" s="104">
        <v>13901966963</v>
      </c>
      <c r="BV13" s="104">
        <v>35475</v>
      </c>
      <c r="BW13" s="104">
        <v>32657</v>
      </c>
      <c r="BX13" s="41"/>
      <c r="BY13" s="40"/>
      <c r="BZ13" s="103"/>
      <c r="CA13" s="104"/>
      <c r="CB13" s="104">
        <v>14478855626</v>
      </c>
      <c r="CC13" s="104">
        <v>36015</v>
      </c>
      <c r="CD13" s="104">
        <v>33502</v>
      </c>
      <c r="CE13" s="105"/>
      <c r="CF13" s="103"/>
      <c r="CG13" s="104"/>
      <c r="CH13" s="104">
        <v>14479144656.690001</v>
      </c>
      <c r="CI13" s="104">
        <v>34854</v>
      </c>
      <c r="CJ13" s="104">
        <v>34619</v>
      </c>
      <c r="CK13" s="105"/>
      <c r="CL13" s="51"/>
      <c r="CM13" s="52"/>
      <c r="CO13" s="103"/>
      <c r="CP13" s="104"/>
      <c r="CQ13" s="104">
        <v>14728201069</v>
      </c>
      <c r="CR13" s="104">
        <v>36850</v>
      </c>
      <c r="CS13" s="104">
        <v>33307</v>
      </c>
      <c r="CT13" s="62"/>
      <c r="CU13" s="40"/>
      <c r="CV13" s="103"/>
      <c r="CW13" s="104"/>
      <c r="CX13" s="104">
        <v>15747184156</v>
      </c>
      <c r="CY13" s="104">
        <v>36005.67</v>
      </c>
      <c r="CZ13" s="104">
        <v>36446</v>
      </c>
      <c r="DA13" s="105"/>
      <c r="DB13" s="103"/>
      <c r="DC13" s="104"/>
      <c r="DD13" s="104">
        <v>15746999662</v>
      </c>
      <c r="DE13" s="104">
        <v>34658</v>
      </c>
      <c r="DF13" s="104">
        <v>37863</v>
      </c>
      <c r="DG13" s="105"/>
      <c r="DH13" s="51"/>
      <c r="DI13" s="52"/>
      <c r="DK13" s="103"/>
      <c r="DL13" s="104"/>
      <c r="DM13" s="104">
        <v>17510097086</v>
      </c>
      <c r="DN13" s="104">
        <v>36098</v>
      </c>
      <c r="DO13" s="104">
        <v>40423</v>
      </c>
      <c r="DP13" s="105"/>
      <c r="DQ13" s="40"/>
      <c r="DR13" s="103"/>
      <c r="DS13" s="104"/>
      <c r="DT13" s="104">
        <v>17850278134</v>
      </c>
      <c r="DU13" s="104">
        <v>36236</v>
      </c>
      <c r="DV13" s="104">
        <v>41051</v>
      </c>
      <c r="DW13" s="105"/>
      <c r="DX13" s="103"/>
      <c r="DY13" s="104"/>
      <c r="DZ13" s="104">
        <v>17849892210</v>
      </c>
      <c r="EA13" s="104">
        <v>34533.919999999998</v>
      </c>
      <c r="EB13" s="104"/>
      <c r="EC13" s="105"/>
      <c r="ED13" s="51"/>
      <c r="EE13" s="52"/>
      <c r="EG13" s="103"/>
      <c r="EH13" s="104"/>
      <c r="EI13" s="104">
        <v>18635816871</v>
      </c>
      <c r="EJ13" s="104">
        <v>36096</v>
      </c>
      <c r="EK13" s="104">
        <v>43024</v>
      </c>
      <c r="EL13" s="105"/>
      <c r="EM13" s="40"/>
      <c r="EN13" s="103"/>
      <c r="EO13" s="104"/>
      <c r="EP13" s="104">
        <v>19014091262</v>
      </c>
      <c r="EQ13" s="104">
        <v>36885</v>
      </c>
      <c r="ER13" s="104">
        <v>42958</v>
      </c>
      <c r="ES13" s="105"/>
      <c r="ET13" s="103"/>
      <c r="EU13" s="104"/>
      <c r="EV13" s="104">
        <v>19014091262</v>
      </c>
      <c r="EW13" s="104">
        <v>34446.870000000003</v>
      </c>
      <c r="EX13" s="20"/>
      <c r="EY13" s="41"/>
      <c r="EZ13" s="51"/>
      <c r="FA13" s="52"/>
      <c r="FC13" s="103"/>
      <c r="FD13" s="104"/>
      <c r="FE13" s="104">
        <v>19296415983</v>
      </c>
      <c r="FF13" s="104">
        <v>36890</v>
      </c>
      <c r="FG13" s="104">
        <v>43590</v>
      </c>
      <c r="FH13" s="105"/>
      <c r="FI13" s="40"/>
      <c r="FJ13" s="103"/>
      <c r="FK13" s="104"/>
      <c r="FL13" s="104">
        <v>20291183713</v>
      </c>
      <c r="FM13" s="104">
        <v>36890</v>
      </c>
      <c r="FN13" s="104">
        <v>45837</v>
      </c>
      <c r="FO13" s="105"/>
      <c r="FP13" s="103"/>
      <c r="FQ13" s="104"/>
      <c r="FR13" s="104">
        <v>20227148624.029999</v>
      </c>
      <c r="FS13" s="104">
        <v>34248.949999999997</v>
      </c>
      <c r="FT13" s="104">
        <v>49216</v>
      </c>
      <c r="FU13" s="105"/>
      <c r="FV13" s="359"/>
      <c r="FW13" s="360"/>
      <c r="FX13" s="358"/>
      <c r="FY13" s="103"/>
      <c r="FZ13" s="104"/>
      <c r="GA13" s="104">
        <v>20143031656</v>
      </c>
      <c r="GB13" s="104">
        <v>37434</v>
      </c>
      <c r="GC13" s="104">
        <v>44841</v>
      </c>
      <c r="GD13" s="105"/>
      <c r="GE13" s="385"/>
      <c r="GF13" s="103"/>
      <c r="GG13" s="104"/>
      <c r="GH13" s="104">
        <v>20858924273</v>
      </c>
      <c r="GI13" s="104">
        <v>37434</v>
      </c>
      <c r="GJ13" s="104">
        <v>46435</v>
      </c>
      <c r="GK13" s="105"/>
      <c r="GL13" s="103"/>
      <c r="GM13" s="104"/>
      <c r="GN13" s="104">
        <v>20459775230.599995</v>
      </c>
      <c r="GO13" s="104">
        <v>33887.049999999996</v>
      </c>
      <c r="GP13" s="104">
        <v>50314</v>
      </c>
      <c r="GQ13" s="105"/>
      <c r="GR13" s="53"/>
      <c r="GS13" s="40"/>
      <c r="GT13" s="103"/>
      <c r="GU13" s="104"/>
      <c r="GV13" s="796">
        <v>21754474188</v>
      </c>
      <c r="GW13" s="796">
        <v>37434</v>
      </c>
      <c r="GX13" s="796">
        <v>48429</v>
      </c>
      <c r="GY13" s="105"/>
      <c r="GZ13" s="385"/>
      <c r="HA13" s="103"/>
      <c r="HB13" s="104"/>
      <c r="HC13" s="796">
        <v>21858715022</v>
      </c>
      <c r="HD13" s="796">
        <v>37434</v>
      </c>
      <c r="HE13" s="796">
        <v>48661</v>
      </c>
      <c r="HF13" s="105"/>
      <c r="HG13" s="103"/>
      <c r="HH13" s="104"/>
      <c r="HI13" s="796">
        <v>21875769687.939999</v>
      </c>
      <c r="HJ13" s="796">
        <v>33642.44</v>
      </c>
      <c r="HK13" s="796">
        <v>54187</v>
      </c>
      <c r="HL13" s="105"/>
      <c r="HM13" s="53"/>
      <c r="HN13" s="40"/>
      <c r="HO13" s="19"/>
      <c r="HP13" s="19"/>
      <c r="HQ13" s="19"/>
      <c r="HR13" s="19"/>
      <c r="HS13" s="19"/>
      <c r="HT13" s="19"/>
      <c r="HU13" s="19"/>
      <c r="HV13" s="19"/>
      <c r="HW13" s="19"/>
      <c r="HX13" s="19"/>
    </row>
    <row r="14" spans="1:232" ht="18" customHeight="1" x14ac:dyDescent="0.25">
      <c r="A14" s="953"/>
      <c r="B14" s="953"/>
      <c r="C14" s="738" t="s">
        <v>221</v>
      </c>
      <c r="D14" s="48"/>
      <c r="E14" s="103">
        <v>3564386000</v>
      </c>
      <c r="F14" s="104">
        <v>58783000</v>
      </c>
      <c r="G14" s="104">
        <v>3505603000</v>
      </c>
      <c r="H14" s="104">
        <v>9670</v>
      </c>
      <c r="I14" s="104">
        <v>30210</v>
      </c>
      <c r="J14" s="105">
        <v>4</v>
      </c>
      <c r="K14" s="52">
        <v>100.1154253632502</v>
      </c>
      <c r="L14" s="103">
        <v>3630933393</v>
      </c>
      <c r="M14" s="104">
        <v>103393000</v>
      </c>
      <c r="N14" s="104">
        <v>3527540393</v>
      </c>
      <c r="O14" s="104">
        <v>9692</v>
      </c>
      <c r="P14" s="104">
        <v>30330</v>
      </c>
      <c r="Q14" s="105">
        <v>5</v>
      </c>
      <c r="R14" s="103">
        <v>3662226884</v>
      </c>
      <c r="S14" s="104">
        <v>105272984</v>
      </c>
      <c r="T14" s="104">
        <v>3556953900</v>
      </c>
      <c r="U14" s="104">
        <v>9388</v>
      </c>
      <c r="V14" s="104">
        <v>31574</v>
      </c>
      <c r="W14" s="105">
        <v>6</v>
      </c>
      <c r="X14" s="51">
        <v>104.10154962083746</v>
      </c>
      <c r="Y14" s="52">
        <v>101.108294489255</v>
      </c>
      <c r="AA14" s="103">
        <v>3734931546</v>
      </c>
      <c r="AB14" s="104">
        <v>58783000</v>
      </c>
      <c r="AC14" s="104">
        <v>3676148546</v>
      </c>
      <c r="AD14" s="104">
        <v>9672</v>
      </c>
      <c r="AE14" s="104">
        <v>31673</v>
      </c>
      <c r="AF14" s="105">
        <v>7</v>
      </c>
      <c r="AG14" s="52">
        <v>104.8427672955975</v>
      </c>
      <c r="AH14" s="103">
        <v>3854048923</v>
      </c>
      <c r="AI14" s="104">
        <v>58646000</v>
      </c>
      <c r="AJ14" s="104">
        <v>3795402923</v>
      </c>
      <c r="AK14" s="104">
        <v>9875</v>
      </c>
      <c r="AL14" s="104">
        <v>32029</v>
      </c>
      <c r="AM14" s="105">
        <v>4</v>
      </c>
      <c r="AN14" s="103">
        <v>3874191685</v>
      </c>
      <c r="AO14" s="104">
        <v>61082836</v>
      </c>
      <c r="AP14" s="104">
        <v>3813108849</v>
      </c>
      <c r="AQ14" s="104">
        <v>9572</v>
      </c>
      <c r="AR14" s="104">
        <v>33197</v>
      </c>
      <c r="AS14" s="105">
        <v>4</v>
      </c>
      <c r="AT14" s="51">
        <v>103.64669518249087</v>
      </c>
      <c r="AU14" s="52">
        <v>105.14030531449927</v>
      </c>
      <c r="AW14" s="103">
        <v>4041367897</v>
      </c>
      <c r="AX14" s="104">
        <v>59596335</v>
      </c>
      <c r="AY14" s="104">
        <v>3981771562</v>
      </c>
      <c r="AZ14" s="104">
        <v>9866</v>
      </c>
      <c r="BA14" s="104">
        <v>33632</v>
      </c>
      <c r="BB14" s="41">
        <v>7</v>
      </c>
      <c r="BC14" s="52">
        <v>106.18507877371894</v>
      </c>
      <c r="BD14" s="103">
        <v>4097946694</v>
      </c>
      <c r="BE14" s="104">
        <v>60488335</v>
      </c>
      <c r="BF14" s="104">
        <v>4037458359</v>
      </c>
      <c r="BG14" s="104">
        <v>9921</v>
      </c>
      <c r="BH14" s="104">
        <v>33913</v>
      </c>
      <c r="BI14" s="41">
        <v>5</v>
      </c>
      <c r="BJ14" s="103">
        <v>4136171639.8600001</v>
      </c>
      <c r="BK14" s="104">
        <v>62448091</v>
      </c>
      <c r="BL14" s="104">
        <v>4073723548.8600001</v>
      </c>
      <c r="BM14" s="104">
        <v>9680</v>
      </c>
      <c r="BN14" s="104">
        <v>35070</v>
      </c>
      <c r="BO14" s="41">
        <v>4</v>
      </c>
      <c r="BP14" s="51">
        <v>103.41167104060389</v>
      </c>
      <c r="BQ14" s="52">
        <v>105.64207609121306</v>
      </c>
      <c r="BS14" s="103">
        <v>4218524463</v>
      </c>
      <c r="BT14" s="104">
        <v>59596335</v>
      </c>
      <c r="BU14" s="104">
        <v>4158928128</v>
      </c>
      <c r="BV14" s="104">
        <v>10019</v>
      </c>
      <c r="BW14" s="104">
        <v>34592</v>
      </c>
      <c r="BX14" s="41">
        <v>7</v>
      </c>
      <c r="BY14" s="40">
        <v>102.85442435775451</v>
      </c>
      <c r="BZ14" s="103">
        <v>4279663593</v>
      </c>
      <c r="CA14" s="104">
        <v>60864335</v>
      </c>
      <c r="CB14" s="104">
        <v>4218799258</v>
      </c>
      <c r="CC14" s="104">
        <v>10026</v>
      </c>
      <c r="CD14" s="104">
        <v>35065</v>
      </c>
      <c r="CE14" s="105">
        <v>5</v>
      </c>
      <c r="CF14" s="103">
        <v>4310543711.7800007</v>
      </c>
      <c r="CG14" s="104">
        <v>63650182</v>
      </c>
      <c r="CH14" s="104">
        <v>4246893529.7800002</v>
      </c>
      <c r="CI14" s="104">
        <v>9788</v>
      </c>
      <c r="CJ14" s="104">
        <v>36157</v>
      </c>
      <c r="CK14" s="105">
        <v>5</v>
      </c>
      <c r="CL14" s="51">
        <v>103.1142164551547</v>
      </c>
      <c r="CM14" s="52">
        <v>103.09951525520388</v>
      </c>
      <c r="CO14" s="103">
        <v>4425409200</v>
      </c>
      <c r="CP14" s="104">
        <v>59596335</v>
      </c>
      <c r="CQ14" s="104">
        <v>4365812865</v>
      </c>
      <c r="CR14" s="104">
        <v>10034</v>
      </c>
      <c r="CS14" s="104">
        <v>36258</v>
      </c>
      <c r="CT14" s="62">
        <v>7</v>
      </c>
      <c r="CU14" s="40">
        <v>104.81614246068456</v>
      </c>
      <c r="CV14" s="103">
        <v>4656950753</v>
      </c>
      <c r="CW14" s="104">
        <v>60850782</v>
      </c>
      <c r="CX14" s="104">
        <v>4596099971</v>
      </c>
      <c r="CY14" s="104">
        <v>10044</v>
      </c>
      <c r="CZ14" s="104">
        <v>38133</v>
      </c>
      <c r="DA14" s="105">
        <v>5</v>
      </c>
      <c r="DB14" s="103">
        <v>4672399148.7200003</v>
      </c>
      <c r="DC14" s="104">
        <v>62095144</v>
      </c>
      <c r="DD14" s="104">
        <v>4610304004.7200003</v>
      </c>
      <c r="DE14" s="104">
        <v>9839</v>
      </c>
      <c r="DF14" s="104">
        <v>39048</v>
      </c>
      <c r="DG14" s="105">
        <v>9</v>
      </c>
      <c r="DH14" s="51">
        <v>102.39949649909528</v>
      </c>
      <c r="DI14" s="52">
        <v>107.99568548275576</v>
      </c>
      <c r="DK14" s="103">
        <v>5240915538</v>
      </c>
      <c r="DL14" s="104">
        <v>59596335</v>
      </c>
      <c r="DM14" s="104">
        <v>5181319203</v>
      </c>
      <c r="DN14" s="104">
        <v>10110</v>
      </c>
      <c r="DO14" s="104">
        <v>42708</v>
      </c>
      <c r="DP14" s="105">
        <v>5</v>
      </c>
      <c r="DQ14" s="40">
        <v>117.78917756081417</v>
      </c>
      <c r="DR14" s="103">
        <v>5251963738</v>
      </c>
      <c r="DS14" s="104">
        <v>60319515</v>
      </c>
      <c r="DT14" s="104">
        <v>5191644223</v>
      </c>
      <c r="DU14" s="104">
        <v>10107</v>
      </c>
      <c r="DV14" s="104">
        <v>42806</v>
      </c>
      <c r="DW14" s="105">
        <v>5</v>
      </c>
      <c r="DX14" s="103">
        <v>5280070371.4700003</v>
      </c>
      <c r="DY14" s="104">
        <v>61456103</v>
      </c>
      <c r="DZ14" s="104">
        <v>5218614268.4700003</v>
      </c>
      <c r="EA14" s="104">
        <v>9900.68</v>
      </c>
      <c r="EB14" s="104">
        <v>43925</v>
      </c>
      <c r="EC14" s="105">
        <v>4</v>
      </c>
      <c r="ED14" s="51">
        <v>102.61411951595572</v>
      </c>
      <c r="EE14" s="52">
        <v>112.4897561975005</v>
      </c>
      <c r="EG14" s="103">
        <v>5651644325</v>
      </c>
      <c r="EH14" s="104">
        <v>59596335</v>
      </c>
      <c r="EI14" s="104">
        <v>5592047990</v>
      </c>
      <c r="EJ14" s="104">
        <v>10114</v>
      </c>
      <c r="EK14" s="104">
        <v>46075</v>
      </c>
      <c r="EL14" s="105">
        <v>4</v>
      </c>
      <c r="EM14" s="40">
        <v>107.8837688489276</v>
      </c>
      <c r="EN14" s="103">
        <v>5736870890</v>
      </c>
      <c r="EO14" s="104">
        <v>60413630</v>
      </c>
      <c r="EP14" s="104">
        <v>5676457260</v>
      </c>
      <c r="EQ14" s="104">
        <v>10253</v>
      </c>
      <c r="ER14" s="104">
        <v>46137</v>
      </c>
      <c r="ES14" s="105">
        <v>4</v>
      </c>
      <c r="ET14" s="103">
        <v>5756669010.29</v>
      </c>
      <c r="EU14" s="104">
        <v>61020250</v>
      </c>
      <c r="EV14" s="104">
        <v>5695648760.29</v>
      </c>
      <c r="EW14" s="104">
        <v>10034.210000000001</v>
      </c>
      <c r="EX14" s="20">
        <v>47302</v>
      </c>
      <c r="EY14" s="41">
        <v>2</v>
      </c>
      <c r="EZ14" s="51">
        <v>102.5250883239049</v>
      </c>
      <c r="FA14" s="52">
        <v>107.6881047239613</v>
      </c>
      <c r="FC14" s="103">
        <v>5910014894</v>
      </c>
      <c r="FD14" s="104">
        <v>59596335</v>
      </c>
      <c r="FE14" s="104">
        <v>5850418559</v>
      </c>
      <c r="FF14" s="104">
        <v>10388</v>
      </c>
      <c r="FG14" s="104">
        <v>46933</v>
      </c>
      <c r="FH14" s="105">
        <v>5</v>
      </c>
      <c r="FI14" s="40">
        <v>101.86218122626154</v>
      </c>
      <c r="FJ14" s="103">
        <v>6147235053</v>
      </c>
      <c r="FK14" s="104">
        <v>60900126</v>
      </c>
      <c r="FL14" s="104">
        <v>6086334927</v>
      </c>
      <c r="FM14" s="104">
        <v>10377</v>
      </c>
      <c r="FN14" s="104">
        <v>48877</v>
      </c>
      <c r="FO14" s="105">
        <v>4</v>
      </c>
      <c r="FP14" s="103">
        <v>6165288776.9899998</v>
      </c>
      <c r="FQ14" s="104">
        <v>61184146</v>
      </c>
      <c r="FR14" s="104">
        <v>6104104630.9899998</v>
      </c>
      <c r="FS14" s="104">
        <v>10205.86</v>
      </c>
      <c r="FT14" s="104">
        <v>49842</v>
      </c>
      <c r="FU14" s="105">
        <v>5</v>
      </c>
      <c r="FV14" s="359">
        <v>101.97434376086912</v>
      </c>
      <c r="FW14" s="360">
        <v>105.36975180753456</v>
      </c>
      <c r="FX14" s="358"/>
      <c r="FY14" s="103">
        <v>6414397331</v>
      </c>
      <c r="FZ14" s="104">
        <v>59596335</v>
      </c>
      <c r="GA14" s="104">
        <v>6354800996</v>
      </c>
      <c r="GB14" s="104">
        <v>10817</v>
      </c>
      <c r="GC14" s="104">
        <v>48957</v>
      </c>
      <c r="GD14" s="105"/>
      <c r="GE14" s="385">
        <v>102.59731958323567</v>
      </c>
      <c r="GF14" s="103">
        <v>6525886027</v>
      </c>
      <c r="GG14" s="104">
        <v>59596335</v>
      </c>
      <c r="GH14" s="104">
        <v>6466289692</v>
      </c>
      <c r="GI14" s="104">
        <v>10818</v>
      </c>
      <c r="GJ14" s="104">
        <v>49811</v>
      </c>
      <c r="GK14" s="105"/>
      <c r="GL14" s="103">
        <v>6534055061.6900005</v>
      </c>
      <c r="GM14" s="104">
        <v>59837477</v>
      </c>
      <c r="GN14" s="104">
        <v>6474217584.6900005</v>
      </c>
      <c r="GO14" s="104">
        <v>10570.43</v>
      </c>
      <c r="GP14" s="104">
        <v>51040</v>
      </c>
      <c r="GQ14" s="105"/>
      <c r="GR14" s="54">
        <v>101.81432038834953</v>
      </c>
      <c r="GS14" s="39">
        <v>100.99313831708199</v>
      </c>
      <c r="GT14" s="103">
        <v>7108361361</v>
      </c>
      <c r="GU14" s="104">
        <v>59596335</v>
      </c>
      <c r="GV14" s="104">
        <v>7048765026</v>
      </c>
      <c r="GW14" s="104">
        <v>11120</v>
      </c>
      <c r="GX14" s="104">
        <v>52823</v>
      </c>
      <c r="GY14" s="105"/>
      <c r="GZ14" s="385"/>
      <c r="HA14" s="103">
        <v>7117232882</v>
      </c>
      <c r="HB14" s="104">
        <v>60295059</v>
      </c>
      <c r="HC14" s="104">
        <v>7056937823</v>
      </c>
      <c r="HD14" s="104">
        <v>11120</v>
      </c>
      <c r="HE14" s="104">
        <v>52885</v>
      </c>
      <c r="HF14" s="105"/>
      <c r="HG14" s="103">
        <v>7116002835.1399994</v>
      </c>
      <c r="HH14" s="104">
        <v>60485904</v>
      </c>
      <c r="HI14" s="104">
        <v>7055516931.1399994</v>
      </c>
      <c r="HJ14" s="104">
        <v>10851.390000000001</v>
      </c>
      <c r="HK14" s="104">
        <v>54183</v>
      </c>
      <c r="HL14" s="105"/>
      <c r="HM14" s="54"/>
      <c r="HN14" s="39"/>
      <c r="HO14" s="19"/>
      <c r="HP14" s="19"/>
      <c r="HQ14" s="19"/>
      <c r="HR14" s="19"/>
      <c r="HS14" s="19"/>
      <c r="HT14" s="19"/>
      <c r="HU14" s="19"/>
      <c r="HV14" s="19"/>
      <c r="HW14" s="19"/>
      <c r="HX14" s="19"/>
    </row>
    <row r="15" spans="1:232" ht="18" customHeight="1" x14ac:dyDescent="0.25">
      <c r="A15" s="953"/>
      <c r="B15" s="953"/>
      <c r="C15" s="794" t="s">
        <v>217</v>
      </c>
      <c r="D15" s="48"/>
      <c r="E15" s="103"/>
      <c r="F15" s="104"/>
      <c r="G15" s="104">
        <v>3332299000</v>
      </c>
      <c r="H15" s="104">
        <v>9063</v>
      </c>
      <c r="I15" s="104">
        <v>30640</v>
      </c>
      <c r="J15" s="105"/>
      <c r="K15" s="52"/>
      <c r="L15" s="103"/>
      <c r="M15" s="104"/>
      <c r="N15" s="104">
        <v>3354417393</v>
      </c>
      <c r="O15" s="104">
        <v>9089</v>
      </c>
      <c r="P15" s="104">
        <v>30755</v>
      </c>
      <c r="Q15" s="105"/>
      <c r="R15" s="103"/>
      <c r="S15" s="104"/>
      <c r="T15" s="104">
        <v>3382507258</v>
      </c>
      <c r="U15" s="104">
        <v>8801</v>
      </c>
      <c r="V15" s="104">
        <v>32028</v>
      </c>
      <c r="W15" s="105"/>
      <c r="X15" s="51"/>
      <c r="Y15" s="52"/>
      <c r="AA15" s="103"/>
      <c r="AB15" s="104"/>
      <c r="AC15" s="104">
        <v>3501803842</v>
      </c>
      <c r="AD15" s="104">
        <v>9079</v>
      </c>
      <c r="AE15" s="104">
        <v>32142</v>
      </c>
      <c r="AF15" s="105"/>
      <c r="AG15" s="52"/>
      <c r="AH15" s="103"/>
      <c r="AI15" s="104"/>
      <c r="AJ15" s="104">
        <v>3618312177</v>
      </c>
      <c r="AK15" s="104">
        <v>9272</v>
      </c>
      <c r="AL15" s="104">
        <v>32520</v>
      </c>
      <c r="AM15" s="105"/>
      <c r="AN15" s="103"/>
      <c r="AO15" s="104"/>
      <c r="AP15" s="104">
        <v>3634687199</v>
      </c>
      <c r="AQ15" s="104">
        <v>8978</v>
      </c>
      <c r="AR15" s="104">
        <v>33737</v>
      </c>
      <c r="AS15" s="105"/>
      <c r="AT15" s="721"/>
      <c r="AU15" s="52"/>
      <c r="AW15" s="103"/>
      <c r="AX15" s="104"/>
      <c r="AY15" s="104">
        <v>3792081112</v>
      </c>
      <c r="AZ15" s="104">
        <v>9241</v>
      </c>
      <c r="BA15" s="104">
        <v>34196</v>
      </c>
      <c r="BB15" s="41"/>
      <c r="BC15" s="52"/>
      <c r="BD15" s="103"/>
      <c r="BE15" s="104"/>
      <c r="BF15" s="104">
        <v>3845274457</v>
      </c>
      <c r="BG15" s="104">
        <v>9296</v>
      </c>
      <c r="BH15" s="104">
        <v>34471</v>
      </c>
      <c r="BI15" s="41"/>
      <c r="BJ15" s="103"/>
      <c r="BK15" s="104"/>
      <c r="BL15" s="104">
        <v>3873399245.4000001</v>
      </c>
      <c r="BM15" s="104">
        <v>9073</v>
      </c>
      <c r="BN15" s="104">
        <v>35576</v>
      </c>
      <c r="BO15" s="41"/>
      <c r="BP15" s="51"/>
      <c r="BQ15" s="52"/>
      <c r="BS15" s="103"/>
      <c r="BT15" s="104"/>
      <c r="BU15" s="104">
        <v>3954684786</v>
      </c>
      <c r="BV15" s="104">
        <v>9379</v>
      </c>
      <c r="BW15" s="104">
        <v>35138</v>
      </c>
      <c r="BX15" s="41"/>
      <c r="BY15" s="40"/>
      <c r="BZ15" s="103"/>
      <c r="CA15" s="104"/>
      <c r="CB15" s="104">
        <v>4006553888</v>
      </c>
      <c r="CC15" s="104">
        <v>9386</v>
      </c>
      <c r="CD15" s="104">
        <v>35572</v>
      </c>
      <c r="CE15" s="105"/>
      <c r="CF15" s="103"/>
      <c r="CG15" s="104"/>
      <c r="CH15" s="104">
        <v>4034496209.8000002</v>
      </c>
      <c r="CI15" s="104">
        <v>9159</v>
      </c>
      <c r="CJ15" s="104">
        <v>36708</v>
      </c>
      <c r="CK15" s="105"/>
      <c r="CL15" s="51"/>
      <c r="CM15" s="52"/>
      <c r="CO15" s="103"/>
      <c r="CP15" s="104"/>
      <c r="CQ15" s="104">
        <v>4152482651</v>
      </c>
      <c r="CR15" s="104">
        <v>9391</v>
      </c>
      <c r="CS15" s="104">
        <v>36848</v>
      </c>
      <c r="CT15" s="62"/>
      <c r="CU15" s="40"/>
      <c r="CV15" s="103"/>
      <c r="CW15" s="104"/>
      <c r="CX15" s="104">
        <v>4378377348</v>
      </c>
      <c r="CY15" s="104">
        <v>9401</v>
      </c>
      <c r="CZ15" s="104">
        <v>38811</v>
      </c>
      <c r="DA15" s="105"/>
      <c r="DB15" s="103"/>
      <c r="DC15" s="104"/>
      <c r="DD15" s="104">
        <v>4393072243.25</v>
      </c>
      <c r="DE15" s="104">
        <v>9209</v>
      </c>
      <c r="DF15" s="104">
        <v>39753</v>
      </c>
      <c r="DG15" s="105"/>
      <c r="DH15" s="51"/>
      <c r="DI15" s="52"/>
      <c r="DK15" s="103"/>
      <c r="DL15" s="104"/>
      <c r="DM15" s="104">
        <v>4948789270</v>
      </c>
      <c r="DN15" s="104">
        <v>9467</v>
      </c>
      <c r="DO15" s="104">
        <v>43562</v>
      </c>
      <c r="DP15" s="105"/>
      <c r="DQ15" s="40"/>
      <c r="DR15" s="103"/>
      <c r="DS15" s="104"/>
      <c r="DT15" s="104">
        <v>4958785690</v>
      </c>
      <c r="DU15" s="104">
        <v>9466</v>
      </c>
      <c r="DV15" s="104">
        <v>43654</v>
      </c>
      <c r="DW15" s="105"/>
      <c r="DX15" s="103"/>
      <c r="DY15" s="104"/>
      <c r="DZ15" s="104">
        <v>4985723808.1400003</v>
      </c>
      <c r="EA15" s="104">
        <v>9271.34</v>
      </c>
      <c r="EB15" s="104"/>
      <c r="EC15" s="105"/>
      <c r="ED15" s="51"/>
      <c r="EE15" s="52"/>
      <c r="EG15" s="103"/>
      <c r="EH15" s="104"/>
      <c r="EI15" s="104">
        <v>5340560037</v>
      </c>
      <c r="EJ15" s="104">
        <v>9473</v>
      </c>
      <c r="EK15" s="104">
        <v>46981</v>
      </c>
      <c r="EL15" s="105"/>
      <c r="EM15" s="40"/>
      <c r="EN15" s="103"/>
      <c r="EO15" s="104"/>
      <c r="EP15" s="104">
        <v>5422326955</v>
      </c>
      <c r="EQ15" s="104">
        <v>9613</v>
      </c>
      <c r="ER15" s="104">
        <v>47005</v>
      </c>
      <c r="ES15" s="105"/>
      <c r="ET15" s="103"/>
      <c r="EU15" s="104"/>
      <c r="EV15" s="104">
        <v>5440894381.8299999</v>
      </c>
      <c r="EW15" s="104">
        <v>9411.69</v>
      </c>
      <c r="EX15" s="20"/>
      <c r="EY15" s="41"/>
      <c r="EZ15" s="51"/>
      <c r="FA15" s="52"/>
      <c r="FC15" s="103"/>
      <c r="FD15" s="104"/>
      <c r="FE15" s="104">
        <v>5592328425</v>
      </c>
      <c r="FF15" s="104">
        <v>9765</v>
      </c>
      <c r="FG15" s="104">
        <v>47724</v>
      </c>
      <c r="FH15" s="105"/>
      <c r="FI15" s="40"/>
      <c r="FJ15" s="103"/>
      <c r="FK15" s="104"/>
      <c r="FL15" s="104">
        <v>5829243685</v>
      </c>
      <c r="FM15" s="104">
        <v>9757</v>
      </c>
      <c r="FN15" s="104">
        <v>49787</v>
      </c>
      <c r="FO15" s="105"/>
      <c r="FP15" s="103"/>
      <c r="FQ15" s="104"/>
      <c r="FR15" s="104">
        <v>5846413388.9899998</v>
      </c>
      <c r="FS15" s="104">
        <v>9597.76</v>
      </c>
      <c r="FT15" s="104">
        <v>50762</v>
      </c>
      <c r="FU15" s="105"/>
      <c r="FV15" s="359"/>
      <c r="FW15" s="360"/>
      <c r="FX15" s="358"/>
      <c r="FY15" s="103"/>
      <c r="FZ15" s="104"/>
      <c r="GA15" s="104">
        <v>6097859754</v>
      </c>
      <c r="GB15" s="104">
        <v>10197</v>
      </c>
      <c r="GC15" s="104">
        <v>49834</v>
      </c>
      <c r="GD15" s="105"/>
      <c r="GE15" s="385"/>
      <c r="GF15" s="103"/>
      <c r="GG15" s="104"/>
      <c r="GH15" s="104">
        <v>6191822998</v>
      </c>
      <c r="GI15" s="104">
        <v>10197</v>
      </c>
      <c r="GJ15" s="104">
        <v>50602</v>
      </c>
      <c r="GK15" s="105"/>
      <c r="GL15" s="103"/>
      <c r="GM15" s="104"/>
      <c r="GN15" s="104">
        <v>6199840802.5300007</v>
      </c>
      <c r="GO15" s="104">
        <v>9962.01</v>
      </c>
      <c r="GP15" s="104">
        <v>51862</v>
      </c>
      <c r="GQ15" s="105"/>
      <c r="GR15" s="53"/>
      <c r="GS15" s="40"/>
      <c r="GT15" s="103"/>
      <c r="GU15" s="104"/>
      <c r="GV15" s="796">
        <v>6780462934</v>
      </c>
      <c r="GW15" s="796">
        <v>10497</v>
      </c>
      <c r="GX15" s="796">
        <v>53829</v>
      </c>
      <c r="GY15" s="105"/>
      <c r="GZ15" s="385"/>
      <c r="HA15" s="103"/>
      <c r="HB15" s="104"/>
      <c r="HC15" s="796">
        <v>6773220724</v>
      </c>
      <c r="HD15" s="796">
        <v>10497</v>
      </c>
      <c r="HE15" s="796">
        <v>53771</v>
      </c>
      <c r="HF15" s="105"/>
      <c r="HG15" s="103"/>
      <c r="HH15" s="104"/>
      <c r="HI15" s="796">
        <v>6773144716.1899996</v>
      </c>
      <c r="HJ15" s="796">
        <v>10245.710000000001</v>
      </c>
      <c r="HK15" s="796">
        <v>55089</v>
      </c>
      <c r="HL15" s="105"/>
      <c r="HM15" s="53"/>
      <c r="HN15" s="40"/>
      <c r="HO15" s="19"/>
      <c r="HP15" s="19"/>
      <c r="HQ15" s="19"/>
      <c r="HR15" s="19"/>
      <c r="HS15" s="19"/>
      <c r="HT15" s="19"/>
      <c r="HU15" s="19"/>
      <c r="HV15" s="19"/>
      <c r="HW15" s="19"/>
      <c r="HX15" s="19"/>
    </row>
    <row r="16" spans="1:232" ht="18" customHeight="1" x14ac:dyDescent="0.25">
      <c r="A16" s="953"/>
      <c r="B16" s="953"/>
      <c r="C16" s="739" t="s">
        <v>218</v>
      </c>
      <c r="D16" s="48"/>
      <c r="E16" s="135">
        <v>17496878000</v>
      </c>
      <c r="F16" s="125">
        <v>142088000</v>
      </c>
      <c r="G16" s="125">
        <v>17354790000</v>
      </c>
      <c r="H16" s="125">
        <v>51765</v>
      </c>
      <c r="I16" s="125">
        <v>27938</v>
      </c>
      <c r="J16" s="122">
        <v>10</v>
      </c>
      <c r="K16" s="740">
        <v>102.35574281003848</v>
      </c>
      <c r="L16" s="135">
        <v>18034769183</v>
      </c>
      <c r="M16" s="125">
        <v>307227496</v>
      </c>
      <c r="N16" s="125">
        <v>17727541687</v>
      </c>
      <c r="O16" s="125">
        <v>51925</v>
      </c>
      <c r="P16" s="125">
        <v>28451</v>
      </c>
      <c r="Q16" s="122">
        <v>9</v>
      </c>
      <c r="R16" s="135">
        <v>18155195425</v>
      </c>
      <c r="S16" s="125">
        <v>308726884</v>
      </c>
      <c r="T16" s="125">
        <v>17846468541</v>
      </c>
      <c r="U16" s="125">
        <v>50586</v>
      </c>
      <c r="V16" s="125">
        <v>29400</v>
      </c>
      <c r="W16" s="122">
        <v>10</v>
      </c>
      <c r="X16" s="117">
        <v>103.33555938279851</v>
      </c>
      <c r="Y16" s="740">
        <v>101.43877445399028</v>
      </c>
      <c r="Z16" s="90"/>
      <c r="AA16" s="135">
        <v>18309380134</v>
      </c>
      <c r="AB16" s="125">
        <v>144935672</v>
      </c>
      <c r="AC16" s="125">
        <v>18164444462</v>
      </c>
      <c r="AD16" s="125">
        <v>51847</v>
      </c>
      <c r="AE16" s="125">
        <v>29196</v>
      </c>
      <c r="AF16" s="122">
        <v>12</v>
      </c>
      <c r="AG16" s="740">
        <v>104.50282768988475</v>
      </c>
      <c r="AH16" s="135">
        <v>18803552330</v>
      </c>
      <c r="AI16" s="125">
        <v>153380392</v>
      </c>
      <c r="AJ16" s="125">
        <v>18650171938</v>
      </c>
      <c r="AK16" s="125">
        <v>53013</v>
      </c>
      <c r="AL16" s="125">
        <v>29317</v>
      </c>
      <c r="AM16" s="122">
        <v>12</v>
      </c>
      <c r="AN16" s="135">
        <v>18827549047</v>
      </c>
      <c r="AO16" s="125">
        <v>155446187</v>
      </c>
      <c r="AP16" s="125">
        <v>18672102860</v>
      </c>
      <c r="AQ16" s="125">
        <v>51420</v>
      </c>
      <c r="AR16" s="125">
        <v>30261</v>
      </c>
      <c r="AS16" s="122">
        <v>11</v>
      </c>
      <c r="AT16" s="136">
        <v>103.64669518249087</v>
      </c>
      <c r="AU16" s="136">
        <v>105.14030531449927</v>
      </c>
      <c r="AV16" s="90"/>
      <c r="AW16" s="135">
        <v>19376635524</v>
      </c>
      <c r="AX16" s="125">
        <v>149474869</v>
      </c>
      <c r="AY16" s="125">
        <v>19227160655</v>
      </c>
      <c r="AZ16" s="125">
        <v>52948</v>
      </c>
      <c r="BA16" s="125">
        <v>30261</v>
      </c>
      <c r="BB16" s="137">
        <v>12</v>
      </c>
      <c r="BC16" s="136"/>
      <c r="BD16" s="135">
        <v>19875894257</v>
      </c>
      <c r="BE16" s="125">
        <v>160534439</v>
      </c>
      <c r="BF16" s="125">
        <v>19715359818</v>
      </c>
      <c r="BG16" s="125">
        <v>53131</v>
      </c>
      <c r="BH16" s="125">
        <v>30923</v>
      </c>
      <c r="BI16" s="137">
        <v>12</v>
      </c>
      <c r="BJ16" s="135">
        <v>19993532864.48</v>
      </c>
      <c r="BK16" s="125">
        <v>162962723</v>
      </c>
      <c r="BL16" s="125">
        <v>19830570141.48</v>
      </c>
      <c r="BM16" s="125">
        <v>52052</v>
      </c>
      <c r="BN16" s="125">
        <v>31748</v>
      </c>
      <c r="BO16" s="137">
        <v>12</v>
      </c>
      <c r="BP16" s="117"/>
      <c r="BQ16" s="136"/>
      <c r="BR16" s="90"/>
      <c r="BS16" s="135">
        <v>20181981656</v>
      </c>
      <c r="BT16" s="125">
        <v>171216082</v>
      </c>
      <c r="BU16" s="125">
        <v>20010765574</v>
      </c>
      <c r="BV16" s="125">
        <v>53357</v>
      </c>
      <c r="BW16" s="125">
        <v>31253</v>
      </c>
      <c r="BX16" s="137">
        <v>12</v>
      </c>
      <c r="BY16" s="139"/>
      <c r="BZ16" s="135">
        <v>20882728058</v>
      </c>
      <c r="CA16" s="125">
        <v>163296758</v>
      </c>
      <c r="CB16" s="125">
        <v>20719431300</v>
      </c>
      <c r="CC16" s="125">
        <v>53904</v>
      </c>
      <c r="CD16" s="125">
        <v>32031</v>
      </c>
      <c r="CE16" s="122">
        <v>12</v>
      </c>
      <c r="CF16" s="135">
        <v>20914344922</v>
      </c>
      <c r="CG16" s="125">
        <v>166310125.53</v>
      </c>
      <c r="CH16" s="125">
        <v>20748034796.470001</v>
      </c>
      <c r="CI16" s="125">
        <v>52365</v>
      </c>
      <c r="CJ16" s="125">
        <v>33018</v>
      </c>
      <c r="CK16" s="122">
        <v>12</v>
      </c>
      <c r="CL16" s="117"/>
      <c r="CM16" s="136"/>
      <c r="CN16" s="90"/>
      <c r="CO16" s="135">
        <v>21392055598</v>
      </c>
      <c r="CP16" s="125">
        <v>157915168</v>
      </c>
      <c r="CQ16" s="125">
        <v>21234140430</v>
      </c>
      <c r="CR16" s="125">
        <v>54747</v>
      </c>
      <c r="CS16" s="125">
        <v>32322</v>
      </c>
      <c r="CT16" s="140">
        <v>12</v>
      </c>
      <c r="CU16" s="139"/>
      <c r="CV16" s="135">
        <v>22698690723</v>
      </c>
      <c r="CW16" s="125">
        <v>158878203</v>
      </c>
      <c r="CX16" s="125">
        <v>22539812520</v>
      </c>
      <c r="CY16" s="125">
        <v>53915.67</v>
      </c>
      <c r="CZ16" s="125">
        <v>34838</v>
      </c>
      <c r="DA16" s="122">
        <v>12</v>
      </c>
      <c r="DB16" s="135">
        <v>22714178699.420002</v>
      </c>
      <c r="DC16" s="125">
        <v>160346701</v>
      </c>
      <c r="DD16" s="125">
        <v>22553831998.420002</v>
      </c>
      <c r="DE16" s="125">
        <v>52243</v>
      </c>
      <c r="DF16" s="125">
        <v>35976</v>
      </c>
      <c r="DG16" s="122">
        <v>12</v>
      </c>
      <c r="DH16" s="117"/>
      <c r="DI16" s="136"/>
      <c r="DJ16" s="90"/>
      <c r="DK16" s="135">
        <v>25182069338</v>
      </c>
      <c r="DL16" s="125">
        <v>157915168</v>
      </c>
      <c r="DM16" s="125">
        <v>25024154170</v>
      </c>
      <c r="DN16" s="125">
        <v>54074</v>
      </c>
      <c r="DO16" s="125">
        <v>38565</v>
      </c>
      <c r="DP16" s="122">
        <v>12</v>
      </c>
      <c r="DQ16" s="139"/>
      <c r="DR16" s="135">
        <v>25546977128</v>
      </c>
      <c r="DS16" s="125">
        <v>158516936</v>
      </c>
      <c r="DT16" s="125">
        <v>25388460192</v>
      </c>
      <c r="DU16" s="125">
        <v>54134</v>
      </c>
      <c r="DV16" s="125">
        <v>39083</v>
      </c>
      <c r="DW16" s="122">
        <v>12</v>
      </c>
      <c r="DX16" s="135">
        <v>25574776319.32</v>
      </c>
      <c r="DY16" s="125">
        <v>159731941</v>
      </c>
      <c r="DZ16" s="125">
        <v>25415044378.32</v>
      </c>
      <c r="EA16" s="125">
        <v>52229.14</v>
      </c>
      <c r="EB16" s="125">
        <v>40551</v>
      </c>
      <c r="EC16" s="122">
        <v>7</v>
      </c>
      <c r="ED16" s="117"/>
      <c r="EE16" s="136"/>
      <c r="EF16" s="90"/>
      <c r="EG16" s="135">
        <v>26905174183</v>
      </c>
      <c r="EH16" s="125">
        <v>157915168</v>
      </c>
      <c r="EI16" s="125">
        <v>26747259015</v>
      </c>
      <c r="EJ16" s="125">
        <v>53992</v>
      </c>
      <c r="EK16" s="125">
        <v>41283</v>
      </c>
      <c r="EL16" s="122">
        <v>12</v>
      </c>
      <c r="EM16" s="139"/>
      <c r="EN16" s="135">
        <v>27391825882</v>
      </c>
      <c r="EO16" s="125">
        <v>158441051</v>
      </c>
      <c r="EP16" s="125">
        <v>27233384831</v>
      </c>
      <c r="EQ16" s="125">
        <v>54928</v>
      </c>
      <c r="ER16" s="125">
        <v>41317</v>
      </c>
      <c r="ES16" s="122">
        <v>10</v>
      </c>
      <c r="ET16" s="135">
        <v>27412014337.290001</v>
      </c>
      <c r="EU16" s="125">
        <v>159438006</v>
      </c>
      <c r="EV16" s="125">
        <v>27252576331.290001</v>
      </c>
      <c r="EW16" s="125">
        <v>52292.060000000005</v>
      </c>
      <c r="EX16" s="138">
        <v>43430</v>
      </c>
      <c r="EY16" s="137">
        <v>7</v>
      </c>
      <c r="EZ16" s="117"/>
      <c r="FA16" s="136"/>
      <c r="FB16" s="90"/>
      <c r="FC16" s="135">
        <v>27942596883</v>
      </c>
      <c r="FD16" s="125">
        <v>157915168</v>
      </c>
      <c r="FE16" s="125">
        <v>27784681715</v>
      </c>
      <c r="FF16" s="125">
        <v>55002</v>
      </c>
      <c r="FG16" s="125">
        <v>42096</v>
      </c>
      <c r="FH16" s="122">
        <v>12</v>
      </c>
      <c r="FI16" s="139"/>
      <c r="FJ16" s="135">
        <v>29187720830</v>
      </c>
      <c r="FK16" s="125">
        <v>158900126</v>
      </c>
      <c r="FL16" s="125">
        <v>29028820704</v>
      </c>
      <c r="FM16" s="125">
        <v>54991</v>
      </c>
      <c r="FN16" s="125">
        <v>43990</v>
      </c>
      <c r="FO16" s="122">
        <v>12</v>
      </c>
      <c r="FP16" s="135">
        <v>29139027599.019997</v>
      </c>
      <c r="FQ16" s="125">
        <v>156472281</v>
      </c>
      <c r="FR16" s="125">
        <v>28982555318.019997</v>
      </c>
      <c r="FS16" s="125">
        <v>52170.789999999994</v>
      </c>
      <c r="FT16" s="125">
        <v>46294</v>
      </c>
      <c r="FU16" s="122">
        <v>10</v>
      </c>
      <c r="FV16" s="363"/>
      <c r="FW16" s="364"/>
      <c r="FX16" s="365"/>
      <c r="FY16" s="135">
        <v>29293555408</v>
      </c>
      <c r="FZ16" s="125">
        <v>157915168</v>
      </c>
      <c r="GA16" s="125">
        <v>29135640240</v>
      </c>
      <c r="GB16" s="125">
        <v>55958</v>
      </c>
      <c r="GC16" s="125">
        <v>43389</v>
      </c>
      <c r="GD16" s="122"/>
      <c r="GE16" s="387"/>
      <c r="GF16" s="135">
        <v>30255481481</v>
      </c>
      <c r="GG16" s="125">
        <v>157636335</v>
      </c>
      <c r="GH16" s="125">
        <v>30097845146</v>
      </c>
      <c r="GI16" s="125">
        <v>55959</v>
      </c>
      <c r="GJ16" s="125">
        <v>44821</v>
      </c>
      <c r="GK16" s="122"/>
      <c r="GL16" s="135">
        <v>29866497666.079994</v>
      </c>
      <c r="GM16" s="125">
        <v>155879477</v>
      </c>
      <c r="GN16" s="125">
        <v>29710618189.079994</v>
      </c>
      <c r="GO16" s="125">
        <v>52215.479999999996</v>
      </c>
      <c r="GP16" s="125">
        <v>47417</v>
      </c>
      <c r="GQ16" s="122"/>
      <c r="GR16" s="117"/>
      <c r="GS16" s="136"/>
      <c r="GT16" s="135">
        <v>31701308904</v>
      </c>
      <c r="GU16" s="125">
        <v>157915168</v>
      </c>
      <c r="GV16" s="125">
        <v>31543393736</v>
      </c>
      <c r="GW16" s="125">
        <v>56261</v>
      </c>
      <c r="GX16" s="125">
        <v>46722</v>
      </c>
      <c r="GY16" s="122"/>
      <c r="GZ16" s="387"/>
      <c r="HA16" s="135">
        <v>31941972381</v>
      </c>
      <c r="HB16" s="125">
        <v>154368569</v>
      </c>
      <c r="HC16" s="125">
        <v>31787603812</v>
      </c>
      <c r="HD16" s="125">
        <v>56261</v>
      </c>
      <c r="HE16" s="125">
        <v>47084</v>
      </c>
      <c r="HF16" s="122"/>
      <c r="HG16" s="135">
        <v>32113521136.489998</v>
      </c>
      <c r="HH16" s="125">
        <v>242186389</v>
      </c>
      <c r="HI16" s="125">
        <v>31871334747.489998</v>
      </c>
      <c r="HJ16" s="125">
        <v>52210.710000000006</v>
      </c>
      <c r="HK16" s="125">
        <v>50870</v>
      </c>
      <c r="HL16" s="122"/>
      <c r="HM16" s="117"/>
      <c r="HN16" s="136"/>
      <c r="HO16" s="19"/>
      <c r="HP16" s="19"/>
      <c r="HQ16" s="19"/>
      <c r="HR16" s="19"/>
      <c r="HS16" s="19"/>
      <c r="HT16" s="19"/>
      <c r="HU16" s="19"/>
      <c r="HV16" s="19"/>
      <c r="HW16" s="19"/>
      <c r="HX16" s="19"/>
    </row>
    <row r="17" spans="1:232" s="737" customFormat="1" ht="18" customHeight="1" thickBot="1" x14ac:dyDescent="0.3">
      <c r="A17" s="953"/>
      <c r="B17" s="953"/>
      <c r="C17" s="795" t="s">
        <v>217</v>
      </c>
      <c r="D17" s="48"/>
      <c r="E17" s="741"/>
      <c r="F17" s="166"/>
      <c r="G17" s="166">
        <v>15474320000</v>
      </c>
      <c r="H17" s="166">
        <v>43302</v>
      </c>
      <c r="I17" s="166">
        <v>29780</v>
      </c>
      <c r="J17" s="167"/>
      <c r="K17" s="742"/>
      <c r="L17" s="741"/>
      <c r="M17" s="166"/>
      <c r="N17" s="166">
        <v>15813808990</v>
      </c>
      <c r="O17" s="166">
        <v>43408</v>
      </c>
      <c r="P17" s="743">
        <v>30359</v>
      </c>
      <c r="Q17" s="167"/>
      <c r="R17" s="741"/>
      <c r="S17" s="166"/>
      <c r="T17" s="166">
        <v>15930219546</v>
      </c>
      <c r="U17" s="166">
        <v>42428</v>
      </c>
      <c r="V17" s="166">
        <v>31289</v>
      </c>
      <c r="W17" s="167"/>
      <c r="X17" s="744"/>
      <c r="Y17" s="742"/>
      <c r="AA17" s="741"/>
      <c r="AB17" s="166"/>
      <c r="AC17" s="166">
        <v>16253694558</v>
      </c>
      <c r="AD17" s="166">
        <v>43398</v>
      </c>
      <c r="AE17" s="167">
        <v>31211</v>
      </c>
      <c r="AF17" s="167"/>
      <c r="AG17" s="742"/>
      <c r="AH17" s="741"/>
      <c r="AI17" s="166">
        <v>16684768827</v>
      </c>
      <c r="AJ17" s="166">
        <v>16684768827</v>
      </c>
      <c r="AK17" s="166">
        <v>44494</v>
      </c>
      <c r="AL17" s="166">
        <v>31249</v>
      </c>
      <c r="AM17" s="167"/>
      <c r="AN17" s="741"/>
      <c r="AO17" s="166"/>
      <c r="AP17" s="166">
        <v>0</v>
      </c>
      <c r="AQ17" s="166">
        <v>0</v>
      </c>
      <c r="AR17" s="166">
        <v>0</v>
      </c>
      <c r="AS17" s="167"/>
      <c r="AT17" s="745"/>
      <c r="AU17" s="742"/>
      <c r="AW17" s="741"/>
      <c r="AX17" s="166"/>
      <c r="AY17" s="166">
        <v>17335163798</v>
      </c>
      <c r="AZ17" s="166">
        <v>44463</v>
      </c>
      <c r="BA17" s="166">
        <v>32490</v>
      </c>
      <c r="BB17" s="746"/>
      <c r="BC17" s="742"/>
      <c r="BD17" s="741"/>
      <c r="BE17" s="166"/>
      <c r="BF17" s="166">
        <v>17635187877</v>
      </c>
      <c r="BG17" s="166">
        <v>44643</v>
      </c>
      <c r="BH17" s="166">
        <v>32919</v>
      </c>
      <c r="BI17" s="746"/>
      <c r="BJ17" s="741"/>
      <c r="BK17" s="166"/>
      <c r="BL17" s="166">
        <v>17664716147.709999</v>
      </c>
      <c r="BM17" s="166">
        <v>43788</v>
      </c>
      <c r="BN17" s="166">
        <v>33618</v>
      </c>
      <c r="BO17" s="746"/>
      <c r="BP17" s="744"/>
      <c r="BQ17" s="742"/>
      <c r="BS17" s="741"/>
      <c r="BT17" s="166">
        <v>0</v>
      </c>
      <c r="BU17" s="166">
        <v>17856651749</v>
      </c>
      <c r="BV17" s="166">
        <v>44854</v>
      </c>
      <c r="BW17" s="166">
        <v>33176</v>
      </c>
      <c r="BX17" s="746"/>
      <c r="BY17" s="747"/>
      <c r="BZ17" s="741"/>
      <c r="CA17" s="166">
        <v>0</v>
      </c>
      <c r="CB17" s="166">
        <v>18485409514</v>
      </c>
      <c r="CC17" s="166">
        <v>45401</v>
      </c>
      <c r="CD17" s="166">
        <v>33930</v>
      </c>
      <c r="CE17" s="167"/>
      <c r="CF17" s="741"/>
      <c r="CG17" s="166">
        <v>0</v>
      </c>
      <c r="CH17" s="166">
        <v>18513640866.490002</v>
      </c>
      <c r="CI17" s="166">
        <v>44013</v>
      </c>
      <c r="CJ17" s="166">
        <v>35053</v>
      </c>
      <c r="CK17" s="167"/>
      <c r="CL17" s="744"/>
      <c r="CM17" s="742"/>
      <c r="CO17" s="741"/>
      <c r="CP17" s="166">
        <v>0</v>
      </c>
      <c r="CQ17" s="166">
        <v>18880683720</v>
      </c>
      <c r="CR17" s="166">
        <v>46241</v>
      </c>
      <c r="CS17" s="166">
        <v>34026</v>
      </c>
      <c r="CT17" s="748"/>
      <c r="CU17" s="747"/>
      <c r="CV17" s="741"/>
      <c r="CW17" s="166"/>
      <c r="CX17" s="166">
        <v>20125561504</v>
      </c>
      <c r="CY17" s="166">
        <v>45406.67</v>
      </c>
      <c r="CZ17" s="166">
        <v>36936</v>
      </c>
      <c r="DA17" s="167"/>
      <c r="DB17" s="741"/>
      <c r="DC17" s="166"/>
      <c r="DD17" s="166">
        <v>20140071905.25</v>
      </c>
      <c r="DE17" s="166">
        <v>43867</v>
      </c>
      <c r="DF17" s="166">
        <v>38260</v>
      </c>
      <c r="DG17" s="167"/>
      <c r="DH17" s="744"/>
      <c r="DI17" s="742"/>
      <c r="DK17" s="741"/>
      <c r="DL17" s="166"/>
      <c r="DM17" s="166">
        <v>22458886356</v>
      </c>
      <c r="DN17" s="166">
        <v>45565</v>
      </c>
      <c r="DO17" s="166">
        <v>41075</v>
      </c>
      <c r="DP17" s="167"/>
      <c r="DQ17" s="747"/>
      <c r="DR17" s="741"/>
      <c r="DS17" s="166"/>
      <c r="DT17" s="166">
        <v>22809063824</v>
      </c>
      <c r="DU17" s="166">
        <v>45702</v>
      </c>
      <c r="DV17" s="166">
        <v>41590</v>
      </c>
      <c r="DW17" s="167"/>
      <c r="DX17" s="741"/>
      <c r="DY17" s="166"/>
      <c r="DZ17" s="166">
        <v>22835616018.139999</v>
      </c>
      <c r="EA17" s="166">
        <v>43805.259999999995</v>
      </c>
      <c r="EB17" s="166"/>
      <c r="EC17" s="167"/>
      <c r="ED17" s="744"/>
      <c r="EE17" s="742"/>
      <c r="EG17" s="741"/>
      <c r="EH17" s="166"/>
      <c r="EI17" s="166">
        <v>23976376908</v>
      </c>
      <c r="EJ17" s="166">
        <v>45569</v>
      </c>
      <c r="EK17" s="166">
        <v>43846</v>
      </c>
      <c r="EL17" s="167"/>
      <c r="EM17" s="747"/>
      <c r="EN17" s="741"/>
      <c r="EO17" s="166"/>
      <c r="EP17" s="166">
        <v>24436418217</v>
      </c>
      <c r="EQ17" s="166">
        <v>46498</v>
      </c>
      <c r="ER17" s="166">
        <v>43795</v>
      </c>
      <c r="ES17" s="167"/>
      <c r="ET17" s="741"/>
      <c r="EU17" s="166"/>
      <c r="EV17" s="166">
        <v>24454985643.830002</v>
      </c>
      <c r="EW17" s="166">
        <v>43858.560000000005</v>
      </c>
      <c r="EX17" s="749"/>
      <c r="EY17" s="746"/>
      <c r="EZ17" s="744"/>
      <c r="FA17" s="742"/>
      <c r="FC17" s="741"/>
      <c r="FD17" s="166">
        <v>0</v>
      </c>
      <c r="FE17" s="166">
        <v>24888744408</v>
      </c>
      <c r="FF17" s="166">
        <v>46655</v>
      </c>
      <c r="FG17" s="166">
        <v>44455</v>
      </c>
      <c r="FH17" s="167"/>
      <c r="FI17" s="747"/>
      <c r="FJ17" s="741"/>
      <c r="FK17" s="166"/>
      <c r="FL17" s="166">
        <v>26120427398</v>
      </c>
      <c r="FM17" s="166">
        <v>46647</v>
      </c>
      <c r="FN17" s="166">
        <v>46663</v>
      </c>
      <c r="FO17" s="167"/>
      <c r="FP17" s="741"/>
      <c r="FQ17" s="166"/>
      <c r="FR17" s="166">
        <v>26073562013.019997</v>
      </c>
      <c r="FS17" s="166">
        <v>43846.71</v>
      </c>
      <c r="FT17" s="166">
        <v>49554</v>
      </c>
      <c r="FU17" s="167"/>
      <c r="FV17" s="750"/>
      <c r="FW17" s="751"/>
      <c r="FX17" s="752"/>
      <c r="FY17" s="741"/>
      <c r="FZ17" s="166"/>
      <c r="GA17" s="166">
        <v>26240891410</v>
      </c>
      <c r="GB17" s="166">
        <v>47631</v>
      </c>
      <c r="GC17" s="166">
        <v>45910.036548326374</v>
      </c>
      <c r="GD17" s="167"/>
      <c r="GE17" s="753"/>
      <c r="GF17" s="741"/>
      <c r="GG17" s="166"/>
      <c r="GH17" s="166">
        <v>27050747271</v>
      </c>
      <c r="GI17" s="166">
        <v>47631</v>
      </c>
      <c r="GJ17" s="166">
        <v>47326.92866515505</v>
      </c>
      <c r="GK17" s="167"/>
      <c r="GL17" s="741"/>
      <c r="GM17" s="166"/>
      <c r="GN17" s="166">
        <v>26659616033.129997</v>
      </c>
      <c r="GO17" s="166">
        <v>43849.06</v>
      </c>
      <c r="GP17" s="166">
        <v>50665.502736603703</v>
      </c>
      <c r="GQ17" s="167"/>
      <c r="GR17" s="744"/>
      <c r="GS17" s="742"/>
      <c r="GT17" s="377"/>
      <c r="GU17" s="106"/>
      <c r="GV17" s="798">
        <v>28534937122</v>
      </c>
      <c r="GW17" s="798">
        <v>47931</v>
      </c>
      <c r="GX17" s="798">
        <v>49611</v>
      </c>
      <c r="GY17" s="436"/>
      <c r="GZ17" s="753"/>
      <c r="HA17" s="377"/>
      <c r="HB17" s="106"/>
      <c r="HC17" s="798">
        <v>28631935746</v>
      </c>
      <c r="HD17" s="798">
        <v>47931</v>
      </c>
      <c r="HE17" s="798">
        <v>49780</v>
      </c>
      <c r="HF17" s="167"/>
      <c r="HG17" s="377"/>
      <c r="HH17" s="106"/>
      <c r="HI17" s="798">
        <v>28648914404.129997</v>
      </c>
      <c r="HJ17" s="798">
        <v>43888.15</v>
      </c>
      <c r="HK17" s="798">
        <v>54398</v>
      </c>
      <c r="HL17" s="436"/>
      <c r="HM17" s="744"/>
      <c r="HN17" s="742"/>
      <c r="HO17" s="19"/>
      <c r="HP17" s="19"/>
      <c r="HQ17" s="19"/>
      <c r="HR17" s="19"/>
      <c r="HS17" s="19"/>
      <c r="HT17" s="19"/>
      <c r="HU17" s="19"/>
      <c r="HV17" s="19"/>
      <c r="HW17" s="19"/>
      <c r="HX17" s="19"/>
    </row>
    <row r="18" spans="1:232" ht="18" customHeight="1" x14ac:dyDescent="0.25">
      <c r="A18" s="952">
        <v>336</v>
      </c>
      <c r="B18" s="955" t="s">
        <v>39</v>
      </c>
      <c r="C18" s="738" t="s">
        <v>222</v>
      </c>
      <c r="D18" s="48"/>
      <c r="E18" s="103">
        <v>5004312000</v>
      </c>
      <c r="F18" s="104">
        <v>3012690000</v>
      </c>
      <c r="G18" s="104">
        <v>1991622000</v>
      </c>
      <c r="H18" s="104">
        <v>9696</v>
      </c>
      <c r="I18" s="104">
        <v>17117</v>
      </c>
      <c r="J18" s="105">
        <v>17</v>
      </c>
      <c r="K18" s="52">
        <v>102.68093473883053</v>
      </c>
      <c r="L18" s="103">
        <v>5335211066</v>
      </c>
      <c r="M18" s="104">
        <v>3334815053</v>
      </c>
      <c r="N18" s="104">
        <v>2000396013</v>
      </c>
      <c r="O18" s="104">
        <v>9696</v>
      </c>
      <c r="P18" s="104">
        <v>17193</v>
      </c>
      <c r="Q18" s="105">
        <v>17</v>
      </c>
      <c r="R18" s="103">
        <v>5571199965</v>
      </c>
      <c r="S18" s="104">
        <v>3293042367</v>
      </c>
      <c r="T18" s="104">
        <v>2278157598</v>
      </c>
      <c r="U18" s="104">
        <v>8777</v>
      </c>
      <c r="V18" s="104">
        <v>21630</v>
      </c>
      <c r="W18" s="105">
        <v>17</v>
      </c>
      <c r="X18" s="51">
        <v>125.80701448263829</v>
      </c>
      <c r="Y18" s="52">
        <v>109.01796472066221</v>
      </c>
      <c r="AA18" s="103">
        <v>5485632569</v>
      </c>
      <c r="AB18" s="104">
        <v>3423042590</v>
      </c>
      <c r="AC18" s="104">
        <v>2062589979</v>
      </c>
      <c r="AD18" s="104">
        <v>9696</v>
      </c>
      <c r="AE18" s="104">
        <v>17727</v>
      </c>
      <c r="AF18" s="105">
        <v>17</v>
      </c>
      <c r="AG18" s="52">
        <v>103.56370859379564</v>
      </c>
      <c r="AH18" s="103">
        <v>5466347180</v>
      </c>
      <c r="AI18" s="104">
        <v>3423042590</v>
      </c>
      <c r="AJ18" s="104">
        <v>2043304590</v>
      </c>
      <c r="AK18" s="104">
        <v>9696</v>
      </c>
      <c r="AL18" s="104">
        <v>17561</v>
      </c>
      <c r="AM18" s="105">
        <v>17</v>
      </c>
      <c r="AN18" s="103">
        <v>5830399597</v>
      </c>
      <c r="AO18" s="104">
        <v>3402760581</v>
      </c>
      <c r="AP18" s="104">
        <v>2427639016</v>
      </c>
      <c r="AQ18" s="104">
        <v>8823</v>
      </c>
      <c r="AR18" s="104">
        <v>22929</v>
      </c>
      <c r="AS18" s="105">
        <v>16</v>
      </c>
      <c r="AT18" s="51">
        <v>130.56773532258984</v>
      </c>
      <c r="AU18" s="52">
        <v>106.00554785020803</v>
      </c>
      <c r="AW18" s="103">
        <v>5901267602</v>
      </c>
      <c r="AX18" s="104">
        <v>3773081226</v>
      </c>
      <c r="AY18" s="104">
        <v>2128186376</v>
      </c>
      <c r="AZ18" s="104">
        <v>9566</v>
      </c>
      <c r="BA18" s="104">
        <v>18540</v>
      </c>
      <c r="BB18" s="62">
        <v>17</v>
      </c>
      <c r="BC18" s="52">
        <v>104.58622440345235</v>
      </c>
      <c r="BD18" s="103">
        <v>6773162422</v>
      </c>
      <c r="BE18" s="104">
        <v>4634360306</v>
      </c>
      <c r="BF18" s="104">
        <v>2138802116</v>
      </c>
      <c r="BG18" s="104">
        <v>9555</v>
      </c>
      <c r="BH18" s="104">
        <v>18653</v>
      </c>
      <c r="BI18" s="62">
        <v>17</v>
      </c>
      <c r="BJ18" s="103">
        <v>7066893364.8699999</v>
      </c>
      <c r="BK18" s="104">
        <v>4593723478.5900002</v>
      </c>
      <c r="BL18" s="104">
        <v>2473169886.2799997</v>
      </c>
      <c r="BM18" s="104">
        <v>8909</v>
      </c>
      <c r="BN18" s="104">
        <v>23134</v>
      </c>
      <c r="BO18" s="62">
        <v>17</v>
      </c>
      <c r="BP18" s="51">
        <v>124.02294537071785</v>
      </c>
      <c r="BQ18" s="52">
        <v>100.89406428540278</v>
      </c>
      <c r="BS18" s="103">
        <v>6588286240</v>
      </c>
      <c r="BT18" s="104">
        <v>4120702240</v>
      </c>
      <c r="BU18" s="104">
        <v>2467584000</v>
      </c>
      <c r="BV18" s="104">
        <v>9792</v>
      </c>
      <c r="BW18" s="104">
        <v>21000</v>
      </c>
      <c r="BX18" s="62">
        <v>17</v>
      </c>
      <c r="BY18" s="52">
        <v>113.26860841423949</v>
      </c>
      <c r="BZ18" s="103">
        <v>6608849440</v>
      </c>
      <c r="CA18" s="104">
        <v>4120702240</v>
      </c>
      <c r="CB18" s="104">
        <v>2488147200</v>
      </c>
      <c r="CC18" s="104">
        <v>9792</v>
      </c>
      <c r="CD18" s="104">
        <v>21175</v>
      </c>
      <c r="CE18" s="105">
        <v>17</v>
      </c>
      <c r="CF18" s="103">
        <v>6777692204.1800003</v>
      </c>
      <c r="CG18" s="104">
        <v>4101292040.8200002</v>
      </c>
      <c r="CH18" s="104">
        <v>2676400163.3600001</v>
      </c>
      <c r="CI18" s="104">
        <v>9264</v>
      </c>
      <c r="CJ18" s="104">
        <v>24075</v>
      </c>
      <c r="CK18" s="105">
        <v>17</v>
      </c>
      <c r="CL18" s="51">
        <v>113.69539551357732</v>
      </c>
      <c r="CM18" s="52">
        <v>104.06760612086107</v>
      </c>
      <c r="CO18" s="103">
        <v>7087341815</v>
      </c>
      <c r="CP18" s="104">
        <v>4267245815</v>
      </c>
      <c r="CQ18" s="104">
        <v>2820096000</v>
      </c>
      <c r="CR18" s="104">
        <v>9792</v>
      </c>
      <c r="CS18" s="104">
        <v>24000</v>
      </c>
      <c r="CT18" s="62">
        <v>17</v>
      </c>
      <c r="CU18" s="52">
        <v>114.28571428571428</v>
      </c>
      <c r="CV18" s="103">
        <v>7124725815</v>
      </c>
      <c r="CW18" s="104">
        <v>4267245815</v>
      </c>
      <c r="CX18" s="104">
        <v>2857480000</v>
      </c>
      <c r="CY18" s="104">
        <v>9792</v>
      </c>
      <c r="CZ18" s="104">
        <v>24318</v>
      </c>
      <c r="DA18" s="105">
        <v>17</v>
      </c>
      <c r="DB18" s="103">
        <v>7161043301.0699997</v>
      </c>
      <c r="DC18" s="104">
        <v>4259138873.9099998</v>
      </c>
      <c r="DD18" s="104">
        <v>2901904427.1599998</v>
      </c>
      <c r="DE18" s="104">
        <v>9387</v>
      </c>
      <c r="DF18" s="104">
        <v>25762</v>
      </c>
      <c r="DG18" s="105">
        <v>17</v>
      </c>
      <c r="DH18" s="51">
        <v>105.93798832140801</v>
      </c>
      <c r="DI18" s="52">
        <v>107.00726895119419</v>
      </c>
      <c r="DK18" s="103">
        <v>7622301323</v>
      </c>
      <c r="DL18" s="104">
        <v>4471416666</v>
      </c>
      <c r="DM18" s="104">
        <v>3150884657</v>
      </c>
      <c r="DN18" s="104">
        <v>9968.6</v>
      </c>
      <c r="DO18" s="104">
        <v>26340</v>
      </c>
      <c r="DP18" s="105">
        <v>17</v>
      </c>
      <c r="DQ18" s="52">
        <v>109.74999999999999</v>
      </c>
      <c r="DR18" s="103">
        <v>7618060374</v>
      </c>
      <c r="DS18" s="104">
        <v>4471271415</v>
      </c>
      <c r="DT18" s="104">
        <v>3146788959</v>
      </c>
      <c r="DU18" s="104">
        <v>9962.6299999999992</v>
      </c>
      <c r="DV18" s="104">
        <v>26322</v>
      </c>
      <c r="DW18" s="105">
        <v>17</v>
      </c>
      <c r="DX18" s="103">
        <v>7583861168.71</v>
      </c>
      <c r="DY18" s="104">
        <v>4435153730.6599998</v>
      </c>
      <c r="DZ18" s="104">
        <v>3148707438.0500002</v>
      </c>
      <c r="EA18" s="104">
        <v>9377.4</v>
      </c>
      <c r="EB18" s="104">
        <v>27981</v>
      </c>
      <c r="EC18" s="105">
        <v>11</v>
      </c>
      <c r="ED18" s="51">
        <v>106.30271255983588</v>
      </c>
      <c r="EE18" s="52">
        <v>108.61346168775717</v>
      </c>
      <c r="EG18" s="103">
        <v>8402504827</v>
      </c>
      <c r="EH18" s="104">
        <v>4855583115</v>
      </c>
      <c r="EI18" s="104">
        <v>3546921712</v>
      </c>
      <c r="EJ18" s="104">
        <v>9863</v>
      </c>
      <c r="EK18" s="104">
        <v>29968</v>
      </c>
      <c r="EL18" s="105">
        <v>17</v>
      </c>
      <c r="EM18" s="52">
        <v>113.77372817008353</v>
      </c>
      <c r="EN18" s="103">
        <v>8401066363</v>
      </c>
      <c r="EO18" s="104">
        <v>4855583115</v>
      </c>
      <c r="EP18" s="104">
        <v>3545483248</v>
      </c>
      <c r="EQ18" s="104">
        <v>9859</v>
      </c>
      <c r="ER18" s="104">
        <v>29968</v>
      </c>
      <c r="ES18" s="105">
        <v>17</v>
      </c>
      <c r="ET18" s="103">
        <v>8378527518.8400002</v>
      </c>
      <c r="EU18" s="104">
        <v>4828572919.3400002</v>
      </c>
      <c r="EV18" s="104">
        <v>3549954599.5</v>
      </c>
      <c r="EW18" s="104">
        <v>9454.73</v>
      </c>
      <c r="EX18" s="61">
        <v>31289</v>
      </c>
      <c r="EY18" s="62">
        <v>11</v>
      </c>
      <c r="EZ18" s="51">
        <v>104.40803523758674</v>
      </c>
      <c r="FA18" s="52">
        <v>111.82230799471068</v>
      </c>
      <c r="FC18" s="103">
        <v>9028480147</v>
      </c>
      <c r="FD18" s="104">
        <v>5344408615</v>
      </c>
      <c r="FE18" s="104">
        <v>3684071532</v>
      </c>
      <c r="FF18" s="104">
        <v>9652</v>
      </c>
      <c r="FG18" s="104">
        <v>31807</v>
      </c>
      <c r="FH18" s="105">
        <v>17</v>
      </c>
      <c r="FI18" s="52">
        <v>106.13654564869195</v>
      </c>
      <c r="FJ18" s="103">
        <v>9027307647</v>
      </c>
      <c r="FK18" s="104">
        <v>5339868615</v>
      </c>
      <c r="FL18" s="104">
        <v>3687439032</v>
      </c>
      <c r="FM18" s="104">
        <v>9663</v>
      </c>
      <c r="FN18" s="104">
        <v>31800</v>
      </c>
      <c r="FO18" s="105">
        <v>17</v>
      </c>
      <c r="FP18" s="103">
        <v>8996568442.4300003</v>
      </c>
      <c r="FQ18" s="104">
        <v>5313846011.4300003</v>
      </c>
      <c r="FR18" s="104">
        <v>3682722431</v>
      </c>
      <c r="FS18" s="104">
        <v>9429.0499999999993</v>
      </c>
      <c r="FT18" s="104">
        <v>32548</v>
      </c>
      <c r="FU18" s="105">
        <v>17</v>
      </c>
      <c r="FV18" s="359">
        <v>102.35220125786164</v>
      </c>
      <c r="FW18" s="360">
        <v>104.02377832465083</v>
      </c>
      <c r="FX18" s="358"/>
      <c r="FY18" s="103">
        <v>9046073473</v>
      </c>
      <c r="FZ18" s="104">
        <v>5213092492</v>
      </c>
      <c r="GA18" s="104">
        <v>3832980981</v>
      </c>
      <c r="GB18" s="104">
        <v>9644</v>
      </c>
      <c r="GC18" s="104">
        <v>33121</v>
      </c>
      <c r="GD18" s="105"/>
      <c r="GE18" s="360">
        <v>100.00943188606281</v>
      </c>
      <c r="GF18" s="103">
        <v>9167670857</v>
      </c>
      <c r="GG18" s="104">
        <v>5242549046</v>
      </c>
      <c r="GH18" s="104">
        <v>3925121811</v>
      </c>
      <c r="GI18" s="104">
        <v>9645</v>
      </c>
      <c r="GJ18" s="104">
        <v>33913</v>
      </c>
      <c r="GK18" s="105"/>
      <c r="GL18" s="103">
        <v>9206191430.670002</v>
      </c>
      <c r="GM18" s="104">
        <v>5293402623.670001</v>
      </c>
      <c r="GN18" s="104">
        <v>3912788807.0000005</v>
      </c>
      <c r="GO18" s="104">
        <v>9368.09</v>
      </c>
      <c r="GP18" s="104">
        <v>34806</v>
      </c>
      <c r="GQ18" s="105"/>
      <c r="GR18" s="54">
        <v>103.2193095635208</v>
      </c>
      <c r="GS18" s="39">
        <v>100.7742411208062</v>
      </c>
      <c r="GT18" s="799">
        <v>9942535778</v>
      </c>
      <c r="GU18" s="800">
        <v>5874394475</v>
      </c>
      <c r="GV18" s="800">
        <v>4068141303</v>
      </c>
      <c r="GW18" s="800">
        <v>9640</v>
      </c>
      <c r="GX18" s="800">
        <v>35167</v>
      </c>
      <c r="GY18" s="801"/>
      <c r="GZ18" s="360"/>
      <c r="HA18" s="799">
        <v>10223128890</v>
      </c>
      <c r="HB18" s="800">
        <v>6051394475</v>
      </c>
      <c r="HC18" s="800">
        <v>4171734415</v>
      </c>
      <c r="HD18" s="800">
        <v>9641</v>
      </c>
      <c r="HE18" s="803">
        <v>36059</v>
      </c>
      <c r="HF18" s="754"/>
      <c r="HG18" s="799">
        <v>10155635882.779999</v>
      </c>
      <c r="HH18" s="800">
        <v>6003959243.7799988</v>
      </c>
      <c r="HI18" s="800">
        <v>4151676639.0000005</v>
      </c>
      <c r="HJ18" s="800">
        <v>9371.8400000000038</v>
      </c>
      <c r="HK18" s="800">
        <v>36916</v>
      </c>
      <c r="HL18" s="801"/>
      <c r="HM18" s="54"/>
      <c r="HN18" s="39"/>
      <c r="HO18" s="19"/>
      <c r="HP18" s="19"/>
      <c r="HQ18" s="19"/>
      <c r="HR18" s="19"/>
      <c r="HS18" s="19"/>
      <c r="HT18" s="19"/>
      <c r="HU18" s="19"/>
      <c r="HV18" s="19"/>
      <c r="HW18" s="19"/>
      <c r="HX18" s="19"/>
    </row>
    <row r="19" spans="1:232" ht="18" customHeight="1" x14ac:dyDescent="0.25">
      <c r="A19" s="953"/>
      <c r="B19" s="953"/>
      <c r="C19" s="794" t="s">
        <v>217</v>
      </c>
      <c r="D19" s="48"/>
      <c r="E19" s="103">
        <v>0</v>
      </c>
      <c r="F19" s="104">
        <v>0</v>
      </c>
      <c r="G19" s="104">
        <v>0</v>
      </c>
      <c r="H19" s="104">
        <v>0</v>
      </c>
      <c r="I19" s="104">
        <v>0</v>
      </c>
      <c r="J19" s="754"/>
      <c r="K19" s="52"/>
      <c r="L19" s="103">
        <v>0</v>
      </c>
      <c r="M19" s="104">
        <v>0</v>
      </c>
      <c r="N19" s="104">
        <v>0</v>
      </c>
      <c r="O19" s="104">
        <v>0</v>
      </c>
      <c r="P19" s="104">
        <v>0</v>
      </c>
      <c r="Q19" s="105"/>
      <c r="R19" s="103">
        <v>0</v>
      </c>
      <c r="S19" s="104">
        <v>0</v>
      </c>
      <c r="T19" s="104">
        <v>0</v>
      </c>
      <c r="U19" s="104">
        <v>0</v>
      </c>
      <c r="V19" s="104">
        <v>0</v>
      </c>
      <c r="W19" s="105"/>
      <c r="X19" s="51"/>
      <c r="Y19" s="52"/>
      <c r="AA19" s="103">
        <v>0</v>
      </c>
      <c r="AB19" s="104">
        <v>0</v>
      </c>
      <c r="AC19" s="104">
        <v>0</v>
      </c>
      <c r="AD19" s="104">
        <v>0</v>
      </c>
      <c r="AE19" s="104">
        <v>0</v>
      </c>
      <c r="AF19" s="105"/>
      <c r="AG19" s="52"/>
      <c r="AH19" s="103">
        <v>0</v>
      </c>
      <c r="AI19" s="104">
        <v>0</v>
      </c>
      <c r="AJ19" s="104">
        <v>0</v>
      </c>
      <c r="AK19" s="104">
        <v>0</v>
      </c>
      <c r="AL19" s="104">
        <v>0</v>
      </c>
      <c r="AM19" s="105"/>
      <c r="AN19" s="103">
        <v>0</v>
      </c>
      <c r="AO19" s="104">
        <v>0</v>
      </c>
      <c r="AP19" s="104">
        <v>0</v>
      </c>
      <c r="AQ19" s="104">
        <v>0</v>
      </c>
      <c r="AR19" s="104">
        <v>0</v>
      </c>
      <c r="AS19" s="105"/>
      <c r="AT19" s="51"/>
      <c r="AU19" s="52"/>
      <c r="AW19" s="103"/>
      <c r="AX19" s="104"/>
      <c r="AY19" s="104">
        <v>0</v>
      </c>
      <c r="AZ19" s="104">
        <v>0</v>
      </c>
      <c r="BA19" s="104">
        <v>0</v>
      </c>
      <c r="BB19" s="41"/>
      <c r="BC19" s="52"/>
      <c r="BD19" s="103"/>
      <c r="BE19" s="104"/>
      <c r="BF19" s="104"/>
      <c r="BG19" s="104"/>
      <c r="BH19" s="104">
        <v>0</v>
      </c>
      <c r="BI19" s="41"/>
      <c r="BJ19" s="103"/>
      <c r="BK19" s="104"/>
      <c r="BL19" s="104"/>
      <c r="BM19" s="104"/>
      <c r="BN19" s="104">
        <v>0</v>
      </c>
      <c r="BO19" s="41"/>
      <c r="BP19" s="51"/>
      <c r="BQ19" s="52"/>
      <c r="BS19" s="103"/>
      <c r="BT19" s="104"/>
      <c r="BU19" s="104">
        <v>0</v>
      </c>
      <c r="BV19" s="104">
        <v>0</v>
      </c>
      <c r="BW19" s="104">
        <v>0</v>
      </c>
      <c r="BX19" s="41"/>
      <c r="BY19" s="40"/>
      <c r="BZ19" s="103"/>
      <c r="CA19" s="104"/>
      <c r="CB19" s="104"/>
      <c r="CC19" s="104"/>
      <c r="CD19" s="104">
        <v>0</v>
      </c>
      <c r="CE19" s="105"/>
      <c r="CF19" s="103"/>
      <c r="CG19" s="104"/>
      <c r="CH19" s="104">
        <v>0</v>
      </c>
      <c r="CI19" s="104">
        <v>0</v>
      </c>
      <c r="CJ19" s="104">
        <v>0</v>
      </c>
      <c r="CK19" s="105"/>
      <c r="CL19" s="51"/>
      <c r="CM19" s="52"/>
      <c r="CO19" s="103"/>
      <c r="CP19" s="104"/>
      <c r="CQ19" s="104"/>
      <c r="CR19" s="104"/>
      <c r="CS19" s="104">
        <v>0</v>
      </c>
      <c r="CT19" s="62"/>
      <c r="CU19" s="40"/>
      <c r="CV19" s="103"/>
      <c r="CW19" s="104"/>
      <c r="CX19" s="104"/>
      <c r="CY19" s="104"/>
      <c r="CZ19" s="104">
        <v>0</v>
      </c>
      <c r="DA19" s="105"/>
      <c r="DB19" s="103"/>
      <c r="DC19" s="104"/>
      <c r="DD19" s="104">
        <v>0</v>
      </c>
      <c r="DE19" s="104">
        <v>0</v>
      </c>
      <c r="DF19" s="104">
        <v>0</v>
      </c>
      <c r="DG19" s="105"/>
      <c r="DH19" s="51"/>
      <c r="DI19" s="52"/>
      <c r="DK19" s="103"/>
      <c r="DL19" s="104"/>
      <c r="DM19" s="104"/>
      <c r="DN19" s="104"/>
      <c r="DO19" s="104">
        <v>0</v>
      </c>
      <c r="DP19" s="105"/>
      <c r="DQ19" s="40"/>
      <c r="DR19" s="103"/>
      <c r="DS19" s="104"/>
      <c r="DT19" s="104"/>
      <c r="DU19" s="104"/>
      <c r="DV19" s="104">
        <v>0</v>
      </c>
      <c r="DW19" s="105"/>
      <c r="DX19" s="103"/>
      <c r="DY19" s="104"/>
      <c r="DZ19" s="104"/>
      <c r="EA19" s="104"/>
      <c r="EB19" s="104"/>
      <c r="EC19" s="105"/>
      <c r="ED19" s="51"/>
      <c r="EE19" s="52"/>
      <c r="EG19" s="103"/>
      <c r="EH19" s="104"/>
      <c r="EI19" s="104">
        <v>0</v>
      </c>
      <c r="EJ19" s="104">
        <v>0</v>
      </c>
      <c r="EK19" s="104">
        <v>0</v>
      </c>
      <c r="EL19" s="105"/>
      <c r="EM19" s="40"/>
      <c r="EN19" s="103"/>
      <c r="EO19" s="104"/>
      <c r="EP19" s="104">
        <v>0</v>
      </c>
      <c r="EQ19" s="104">
        <v>0</v>
      </c>
      <c r="ER19" s="104">
        <v>0</v>
      </c>
      <c r="ES19" s="105"/>
      <c r="ET19" s="103"/>
      <c r="EU19" s="104"/>
      <c r="EV19" s="104">
        <v>0</v>
      </c>
      <c r="EW19" s="104"/>
      <c r="EX19" s="20"/>
      <c r="EY19" s="41"/>
      <c r="EZ19" s="51"/>
      <c r="FA19" s="52"/>
      <c r="FC19" s="103"/>
      <c r="FD19" s="104"/>
      <c r="FE19" s="104"/>
      <c r="FF19" s="104">
        <v>0</v>
      </c>
      <c r="FG19" s="104">
        <v>0</v>
      </c>
      <c r="FH19" s="105"/>
      <c r="FI19" s="40"/>
      <c r="FJ19" s="103"/>
      <c r="FK19" s="104"/>
      <c r="FL19" s="104">
        <v>0</v>
      </c>
      <c r="FM19" s="104">
        <v>0</v>
      </c>
      <c r="FN19" s="104">
        <v>0</v>
      </c>
      <c r="FO19" s="105"/>
      <c r="FP19" s="103"/>
      <c r="FQ19" s="104"/>
      <c r="FR19" s="104">
        <v>0</v>
      </c>
      <c r="FS19" s="104">
        <v>0</v>
      </c>
      <c r="FT19" s="104">
        <v>0</v>
      </c>
      <c r="FU19" s="105"/>
      <c r="FV19" s="359"/>
      <c r="FW19" s="360"/>
      <c r="FX19" s="358"/>
      <c r="FY19" s="103"/>
      <c r="FZ19" s="104"/>
      <c r="GA19" s="104">
        <v>0</v>
      </c>
      <c r="GB19" s="104">
        <v>0</v>
      </c>
      <c r="GC19" s="104">
        <v>0</v>
      </c>
      <c r="GD19" s="105"/>
      <c r="GE19" s="385"/>
      <c r="GF19" s="103"/>
      <c r="GG19" s="104"/>
      <c r="GH19" s="104">
        <v>0</v>
      </c>
      <c r="GI19" s="104">
        <v>0</v>
      </c>
      <c r="GJ19" s="104">
        <v>0</v>
      </c>
      <c r="GK19" s="105"/>
      <c r="GL19" s="103"/>
      <c r="GM19" s="104"/>
      <c r="GN19" s="104">
        <v>0</v>
      </c>
      <c r="GO19" s="104">
        <v>0</v>
      </c>
      <c r="GP19" s="104">
        <v>0</v>
      </c>
      <c r="GQ19" s="105"/>
      <c r="GR19" s="53"/>
      <c r="GS19" s="40"/>
      <c r="GT19" s="103"/>
      <c r="GU19" s="104"/>
      <c r="GV19" s="796"/>
      <c r="GW19" s="796"/>
      <c r="GX19" s="796"/>
      <c r="GY19" s="105"/>
      <c r="GZ19" s="385"/>
      <c r="HA19" s="103"/>
      <c r="HB19" s="104"/>
      <c r="HC19" s="796"/>
      <c r="HD19" s="796"/>
      <c r="HE19" s="804"/>
      <c r="HF19" s="754"/>
      <c r="HG19" s="103"/>
      <c r="HH19" s="104"/>
      <c r="HI19" s="796"/>
      <c r="HJ19" s="796"/>
      <c r="HK19" s="796"/>
      <c r="HL19" s="105"/>
      <c r="HM19" s="53"/>
      <c r="HN19" s="40"/>
      <c r="HO19" s="19"/>
      <c r="HP19" s="19"/>
      <c r="HQ19" s="19"/>
      <c r="HR19" s="19"/>
      <c r="HS19" s="19"/>
      <c r="HT19" s="19"/>
      <c r="HU19" s="19"/>
      <c r="HV19" s="19"/>
      <c r="HW19" s="19"/>
      <c r="HX19" s="19"/>
    </row>
    <row r="20" spans="1:232" ht="18" customHeight="1" x14ac:dyDescent="0.25">
      <c r="A20" s="953"/>
      <c r="B20" s="956"/>
      <c r="C20" s="777" t="s">
        <v>223</v>
      </c>
      <c r="D20" s="776"/>
      <c r="E20" s="103">
        <v>1416137000</v>
      </c>
      <c r="F20" s="104">
        <v>1104000</v>
      </c>
      <c r="G20" s="104">
        <v>1415033000</v>
      </c>
      <c r="H20" s="104">
        <v>2822</v>
      </c>
      <c r="I20" s="104">
        <v>41786</v>
      </c>
      <c r="J20" s="105">
        <v>1</v>
      </c>
      <c r="K20" s="52">
        <v>100</v>
      </c>
      <c r="L20" s="103">
        <v>1524344153</v>
      </c>
      <c r="M20" s="104">
        <v>1104000</v>
      </c>
      <c r="N20" s="104">
        <v>1523240153</v>
      </c>
      <c r="O20" s="104">
        <v>2822</v>
      </c>
      <c r="P20" s="104">
        <v>44981</v>
      </c>
      <c r="Q20" s="105">
        <v>1</v>
      </c>
      <c r="R20" s="103">
        <v>1513249809</v>
      </c>
      <c r="S20" s="104">
        <v>986147</v>
      </c>
      <c r="T20" s="104">
        <v>1512263662</v>
      </c>
      <c r="U20" s="104">
        <v>2582</v>
      </c>
      <c r="V20" s="104">
        <v>48808</v>
      </c>
      <c r="W20" s="105">
        <v>1</v>
      </c>
      <c r="X20" s="51">
        <v>108.5080367266179</v>
      </c>
      <c r="Y20" s="52">
        <v>108.71191807992457</v>
      </c>
      <c r="AA20" s="103">
        <v>1576971614</v>
      </c>
      <c r="AB20" s="104">
        <v>1126080</v>
      </c>
      <c r="AC20" s="104">
        <v>1575845534</v>
      </c>
      <c r="AD20" s="104">
        <v>2822</v>
      </c>
      <c r="AE20" s="104">
        <v>46535</v>
      </c>
      <c r="AF20" s="105">
        <v>1</v>
      </c>
      <c r="AG20" s="52">
        <v>111.36505049538124</v>
      </c>
      <c r="AH20" s="103">
        <v>1573988863</v>
      </c>
      <c r="AI20" s="104">
        <v>1126080</v>
      </c>
      <c r="AJ20" s="104">
        <v>1572862783</v>
      </c>
      <c r="AK20" s="104">
        <v>2822</v>
      </c>
      <c r="AL20" s="104">
        <v>46446</v>
      </c>
      <c r="AM20" s="105">
        <v>1</v>
      </c>
      <c r="AN20" s="103">
        <v>1573604323</v>
      </c>
      <c r="AO20" s="104">
        <v>653597</v>
      </c>
      <c r="AP20" s="104">
        <v>1572950726</v>
      </c>
      <c r="AQ20" s="104">
        <v>2590</v>
      </c>
      <c r="AR20" s="104">
        <v>50610</v>
      </c>
      <c r="AS20" s="105">
        <v>1</v>
      </c>
      <c r="AT20" s="51">
        <v>108.96524996770442</v>
      </c>
      <c r="AU20" s="52">
        <v>103.69201770201606</v>
      </c>
      <c r="AW20" s="103">
        <v>1714340379</v>
      </c>
      <c r="AX20" s="104">
        <v>1182975</v>
      </c>
      <c r="AY20" s="104">
        <v>1713157404</v>
      </c>
      <c r="AZ20" s="104">
        <v>2801</v>
      </c>
      <c r="BA20" s="104">
        <v>50969</v>
      </c>
      <c r="BB20" s="41">
        <v>1</v>
      </c>
      <c r="BC20" s="52">
        <v>109.52831202320834</v>
      </c>
      <c r="BD20" s="103">
        <v>1974285584</v>
      </c>
      <c r="BE20" s="104">
        <v>1182975</v>
      </c>
      <c r="BF20" s="104">
        <v>1973102609</v>
      </c>
      <c r="BG20" s="104">
        <v>2785</v>
      </c>
      <c r="BH20" s="104">
        <v>59040</v>
      </c>
      <c r="BI20" s="41">
        <v>1</v>
      </c>
      <c r="BJ20" s="103">
        <v>2020260852</v>
      </c>
      <c r="BK20" s="104">
        <v>1614254</v>
      </c>
      <c r="BL20" s="104">
        <v>2018646598</v>
      </c>
      <c r="BM20" s="104">
        <v>2577</v>
      </c>
      <c r="BN20" s="104">
        <v>65278</v>
      </c>
      <c r="BO20" s="41">
        <v>1</v>
      </c>
      <c r="BP20" s="51">
        <v>110.56571815718156</v>
      </c>
      <c r="BQ20" s="52">
        <v>128.98241454258053</v>
      </c>
      <c r="BS20" s="103">
        <v>1829777893</v>
      </c>
      <c r="BT20" s="104">
        <v>1218464</v>
      </c>
      <c r="BU20" s="104">
        <v>1828559429</v>
      </c>
      <c r="BV20" s="104">
        <v>2770</v>
      </c>
      <c r="BW20" s="104">
        <v>55011</v>
      </c>
      <c r="BX20" s="41">
        <v>1</v>
      </c>
      <c r="BY20" s="40">
        <v>107.93031058094135</v>
      </c>
      <c r="BZ20" s="103">
        <v>1831848793</v>
      </c>
      <c r="CA20" s="104">
        <v>218464</v>
      </c>
      <c r="CB20" s="104">
        <v>1831630329</v>
      </c>
      <c r="CC20" s="104">
        <v>2770</v>
      </c>
      <c r="CD20" s="104">
        <v>55103</v>
      </c>
      <c r="CE20" s="105">
        <v>1</v>
      </c>
      <c r="CF20" s="103">
        <v>1855789756</v>
      </c>
      <c r="CG20" s="104">
        <v>1366979</v>
      </c>
      <c r="CH20" s="104">
        <v>1854422777</v>
      </c>
      <c r="CI20" s="104">
        <v>2596</v>
      </c>
      <c r="CJ20" s="104">
        <v>59528</v>
      </c>
      <c r="CK20" s="105">
        <v>1</v>
      </c>
      <c r="CL20" s="51">
        <v>108.03041576683665</v>
      </c>
      <c r="CM20" s="52">
        <v>91.191519348019241</v>
      </c>
      <c r="CO20" s="103">
        <v>1935860564</v>
      </c>
      <c r="CP20" s="104">
        <v>1218464</v>
      </c>
      <c r="CQ20" s="104">
        <v>1934642100</v>
      </c>
      <c r="CR20" s="104">
        <v>2770</v>
      </c>
      <c r="CS20" s="104">
        <v>58202</v>
      </c>
      <c r="CT20" s="62">
        <v>1</v>
      </c>
      <c r="CU20" s="40">
        <v>105.80065805020813</v>
      </c>
      <c r="CV20" s="103">
        <v>1920361175</v>
      </c>
      <c r="CW20" s="104">
        <v>141713</v>
      </c>
      <c r="CX20" s="104">
        <v>1920219462</v>
      </c>
      <c r="CY20" s="104">
        <v>2770</v>
      </c>
      <c r="CZ20" s="104">
        <v>57768</v>
      </c>
      <c r="DA20" s="105">
        <v>1</v>
      </c>
      <c r="DB20" s="103">
        <v>1937468778</v>
      </c>
      <c r="DC20" s="104">
        <v>1112239</v>
      </c>
      <c r="DD20" s="104">
        <v>1936356539</v>
      </c>
      <c r="DE20" s="104">
        <v>2596</v>
      </c>
      <c r="DF20" s="104">
        <v>62158</v>
      </c>
      <c r="DG20" s="105">
        <v>1</v>
      </c>
      <c r="DH20" s="51">
        <v>107.59936296911785</v>
      </c>
      <c r="DI20" s="52">
        <v>104.41808896653674</v>
      </c>
      <c r="DK20" s="103">
        <v>2065092396</v>
      </c>
      <c r="DL20" s="104">
        <v>1218464</v>
      </c>
      <c r="DM20" s="104">
        <v>2063873932</v>
      </c>
      <c r="DN20" s="104">
        <v>2790</v>
      </c>
      <c r="DO20" s="104">
        <v>61645</v>
      </c>
      <c r="DP20" s="105">
        <v>1</v>
      </c>
      <c r="DQ20" s="40">
        <v>105.91560427476719</v>
      </c>
      <c r="DR20" s="103">
        <v>2046913032</v>
      </c>
      <c r="DS20" s="104">
        <v>218464</v>
      </c>
      <c r="DT20" s="104">
        <v>2046694568</v>
      </c>
      <c r="DU20" s="104">
        <v>2791.67</v>
      </c>
      <c r="DV20" s="104">
        <v>61095</v>
      </c>
      <c r="DW20" s="105">
        <v>1</v>
      </c>
      <c r="DX20" s="103">
        <v>2033360633</v>
      </c>
      <c r="DY20" s="104">
        <v>558120</v>
      </c>
      <c r="DZ20" s="104">
        <v>2032802513</v>
      </c>
      <c r="EA20" s="104">
        <v>2594.0699999999997</v>
      </c>
      <c r="EB20" s="104">
        <v>65303</v>
      </c>
      <c r="EC20" s="105">
        <v>1</v>
      </c>
      <c r="ED20" s="51">
        <v>106.88763401260333</v>
      </c>
      <c r="EE20" s="52">
        <v>105.05968660510312</v>
      </c>
      <c r="EG20" s="103">
        <v>2257389261</v>
      </c>
      <c r="EH20" s="104">
        <v>1218464</v>
      </c>
      <c r="EI20" s="104">
        <v>2256170797</v>
      </c>
      <c r="EJ20" s="104">
        <v>2767</v>
      </c>
      <c r="EK20" s="104">
        <v>67949</v>
      </c>
      <c r="EL20" s="105">
        <v>1</v>
      </c>
      <c r="EM20" s="40">
        <v>110.22629572552518</v>
      </c>
      <c r="EN20" s="103">
        <v>2258827725</v>
      </c>
      <c r="EO20" s="104">
        <v>1218464</v>
      </c>
      <c r="EP20" s="104">
        <v>2257609261</v>
      </c>
      <c r="EQ20" s="104">
        <v>2771</v>
      </c>
      <c r="ER20" s="104">
        <v>67894</v>
      </c>
      <c r="ES20" s="105">
        <v>1</v>
      </c>
      <c r="ET20" s="103">
        <v>2226184767</v>
      </c>
      <c r="EU20" s="104">
        <v>905277</v>
      </c>
      <c r="EV20" s="104">
        <v>2225279490</v>
      </c>
      <c r="EW20" s="104">
        <v>2589.38</v>
      </c>
      <c r="EX20" s="20">
        <v>71616</v>
      </c>
      <c r="EY20" s="41">
        <v>1</v>
      </c>
      <c r="EZ20" s="51">
        <v>105.48207499926356</v>
      </c>
      <c r="FA20" s="52">
        <v>109.66724346507817</v>
      </c>
      <c r="FC20" s="103">
        <v>2456961676</v>
      </c>
      <c r="FD20" s="104">
        <v>1218464</v>
      </c>
      <c r="FE20" s="104">
        <v>2455743212</v>
      </c>
      <c r="FF20" s="104">
        <v>2741</v>
      </c>
      <c r="FG20" s="104">
        <v>74661</v>
      </c>
      <c r="FH20" s="105">
        <v>1</v>
      </c>
      <c r="FI20" s="40">
        <v>109.87799673284376</v>
      </c>
      <c r="FJ20" s="103">
        <v>2441961676</v>
      </c>
      <c r="FK20" s="104">
        <v>1218464</v>
      </c>
      <c r="FL20" s="104">
        <v>2440743212</v>
      </c>
      <c r="FM20" s="104">
        <v>2741</v>
      </c>
      <c r="FN20" s="104">
        <v>74205</v>
      </c>
      <c r="FO20" s="105">
        <v>1</v>
      </c>
      <c r="FP20" s="103">
        <v>2399567034</v>
      </c>
      <c r="FQ20" s="104">
        <v>762515</v>
      </c>
      <c r="FR20" s="104">
        <v>2398804519</v>
      </c>
      <c r="FS20" s="104">
        <v>2592.62</v>
      </c>
      <c r="FT20" s="104">
        <v>77104</v>
      </c>
      <c r="FU20" s="105">
        <v>1</v>
      </c>
      <c r="FV20" s="359">
        <v>103.90674482851561</v>
      </c>
      <c r="FW20" s="360">
        <v>107.66309204647007</v>
      </c>
      <c r="FX20" s="358"/>
      <c r="FY20" s="103">
        <v>2326913596</v>
      </c>
      <c r="FZ20" s="104">
        <v>1218464</v>
      </c>
      <c r="GA20" s="104">
        <v>2325695132</v>
      </c>
      <c r="GB20" s="104">
        <v>2756</v>
      </c>
      <c r="GC20" s="104">
        <v>70322</v>
      </c>
      <c r="GD20" s="105"/>
      <c r="GE20" s="385">
        <v>95.801020613171545</v>
      </c>
      <c r="GF20" s="103">
        <v>2413955699</v>
      </c>
      <c r="GG20" s="104">
        <v>1218464</v>
      </c>
      <c r="GH20" s="104">
        <v>2412737235</v>
      </c>
      <c r="GI20" s="104">
        <v>2756</v>
      </c>
      <c r="GJ20" s="104">
        <v>72954</v>
      </c>
      <c r="GK20" s="105"/>
      <c r="GL20" s="103">
        <v>2470907193</v>
      </c>
      <c r="GM20" s="104">
        <v>828969</v>
      </c>
      <c r="GN20" s="104">
        <v>2470078224</v>
      </c>
      <c r="GO20" s="104">
        <v>2596.06</v>
      </c>
      <c r="GP20" s="104">
        <v>79289</v>
      </c>
      <c r="GQ20" s="105"/>
      <c r="GR20" s="54">
        <v>109.01889177610786</v>
      </c>
      <c r="GS20" s="39">
        <v>100.66403818219547</v>
      </c>
      <c r="GT20" s="103">
        <v>2583498888</v>
      </c>
      <c r="GU20" s="104">
        <v>1218464</v>
      </c>
      <c r="GV20" s="104">
        <v>2582280424</v>
      </c>
      <c r="GW20" s="104">
        <v>2756</v>
      </c>
      <c r="GX20" s="104">
        <v>78081</v>
      </c>
      <c r="GY20" s="105"/>
      <c r="GZ20" s="385"/>
      <c r="HA20" s="103">
        <v>2770981488</v>
      </c>
      <c r="HB20" s="104">
        <v>1218464</v>
      </c>
      <c r="HC20" s="104">
        <v>2769763024</v>
      </c>
      <c r="HD20" s="104">
        <v>2756</v>
      </c>
      <c r="HE20" s="805">
        <v>83749</v>
      </c>
      <c r="HF20" s="754"/>
      <c r="HG20" s="103">
        <v>2741157532</v>
      </c>
      <c r="HH20" s="104">
        <v>1113952</v>
      </c>
      <c r="HI20" s="104">
        <v>2740043580</v>
      </c>
      <c r="HJ20" s="104">
        <v>2601.0899999999997</v>
      </c>
      <c r="HK20" s="104">
        <v>87785</v>
      </c>
      <c r="HL20" s="105"/>
      <c r="HM20" s="54"/>
      <c r="HN20" s="39"/>
      <c r="HO20" s="19"/>
      <c r="HP20" s="19"/>
      <c r="HQ20" s="19"/>
      <c r="HR20" s="19"/>
      <c r="HS20" s="19"/>
      <c r="HT20" s="19"/>
      <c r="HU20" s="19"/>
      <c r="HV20" s="19"/>
      <c r="HW20" s="19"/>
      <c r="HX20" s="19"/>
    </row>
    <row r="21" spans="1:232" ht="18" customHeight="1" x14ac:dyDescent="0.25">
      <c r="A21" s="953"/>
      <c r="B21" s="956"/>
      <c r="C21" s="797" t="s">
        <v>217</v>
      </c>
      <c r="D21" s="776"/>
      <c r="E21" s="103">
        <v>0</v>
      </c>
      <c r="F21" s="104">
        <v>0</v>
      </c>
      <c r="G21" s="104">
        <v>0</v>
      </c>
      <c r="H21" s="104">
        <v>0</v>
      </c>
      <c r="I21" s="104">
        <v>0</v>
      </c>
      <c r="J21" s="105"/>
      <c r="K21" s="52"/>
      <c r="L21" s="103">
        <v>0</v>
      </c>
      <c r="M21" s="104">
        <v>0</v>
      </c>
      <c r="N21" s="104">
        <v>0</v>
      </c>
      <c r="O21" s="104">
        <v>0</v>
      </c>
      <c r="P21" s="104">
        <v>0</v>
      </c>
      <c r="Q21" s="105"/>
      <c r="R21" s="103">
        <v>0</v>
      </c>
      <c r="S21" s="104">
        <v>0</v>
      </c>
      <c r="T21" s="104">
        <v>0</v>
      </c>
      <c r="U21" s="104">
        <v>0</v>
      </c>
      <c r="V21" s="104">
        <v>0</v>
      </c>
      <c r="W21" s="105"/>
      <c r="X21" s="51"/>
      <c r="Y21" s="52"/>
      <c r="AA21" s="103">
        <v>0</v>
      </c>
      <c r="AB21" s="104">
        <v>0</v>
      </c>
      <c r="AC21" s="104">
        <v>0</v>
      </c>
      <c r="AD21" s="104">
        <v>0</v>
      </c>
      <c r="AE21" s="104">
        <v>0</v>
      </c>
      <c r="AF21" s="105"/>
      <c r="AG21" s="52"/>
      <c r="AH21" s="103">
        <v>0</v>
      </c>
      <c r="AI21" s="104">
        <v>0</v>
      </c>
      <c r="AJ21" s="104">
        <v>0</v>
      </c>
      <c r="AK21" s="104">
        <v>0</v>
      </c>
      <c r="AL21" s="104">
        <v>0</v>
      </c>
      <c r="AM21" s="105"/>
      <c r="AN21" s="103">
        <v>0</v>
      </c>
      <c r="AO21" s="104">
        <v>0</v>
      </c>
      <c r="AP21" s="104">
        <v>0</v>
      </c>
      <c r="AQ21" s="104">
        <v>0</v>
      </c>
      <c r="AR21" s="104">
        <v>0</v>
      </c>
      <c r="AS21" s="105"/>
      <c r="AT21" s="51"/>
      <c r="AU21" s="52"/>
      <c r="AW21" s="103"/>
      <c r="AX21" s="104"/>
      <c r="AY21" s="104">
        <v>0</v>
      </c>
      <c r="AZ21" s="104">
        <v>0</v>
      </c>
      <c r="BA21" s="104">
        <v>0</v>
      </c>
      <c r="BB21" s="41"/>
      <c r="BC21" s="52"/>
      <c r="BD21" s="103"/>
      <c r="BE21" s="104"/>
      <c r="BF21" s="104"/>
      <c r="BG21" s="104"/>
      <c r="BH21" s="104">
        <v>0</v>
      </c>
      <c r="BI21" s="41"/>
      <c r="BJ21" s="103"/>
      <c r="BK21" s="104"/>
      <c r="BL21" s="104"/>
      <c r="BM21" s="104"/>
      <c r="BN21" s="104">
        <v>0</v>
      </c>
      <c r="BO21" s="41"/>
      <c r="BP21" s="51"/>
      <c r="BQ21" s="52"/>
      <c r="BS21" s="103"/>
      <c r="BT21" s="104"/>
      <c r="BU21" s="104">
        <v>0</v>
      </c>
      <c r="BV21" s="104">
        <v>0</v>
      </c>
      <c r="BW21" s="104">
        <v>0</v>
      </c>
      <c r="BX21" s="41"/>
      <c r="BY21" s="40"/>
      <c r="BZ21" s="103"/>
      <c r="CA21" s="104"/>
      <c r="CB21" s="104"/>
      <c r="CC21" s="104"/>
      <c r="CD21" s="104">
        <v>0</v>
      </c>
      <c r="CE21" s="105"/>
      <c r="CF21" s="103"/>
      <c r="CG21" s="104"/>
      <c r="CH21" s="104"/>
      <c r="CI21" s="104"/>
      <c r="CJ21" s="104">
        <v>0</v>
      </c>
      <c r="CK21" s="105"/>
      <c r="CL21" s="51"/>
      <c r="CM21" s="52"/>
      <c r="CO21" s="103"/>
      <c r="CP21" s="104"/>
      <c r="CQ21" s="104"/>
      <c r="CR21" s="104"/>
      <c r="CS21" s="104">
        <v>0</v>
      </c>
      <c r="CT21" s="62"/>
      <c r="CU21" s="40"/>
      <c r="CV21" s="103"/>
      <c r="CW21" s="104"/>
      <c r="CX21" s="104"/>
      <c r="CY21" s="104"/>
      <c r="CZ21" s="104">
        <v>0</v>
      </c>
      <c r="DA21" s="105"/>
      <c r="DB21" s="103"/>
      <c r="DC21" s="104"/>
      <c r="DD21" s="104"/>
      <c r="DE21" s="104"/>
      <c r="DF21" s="104">
        <v>0</v>
      </c>
      <c r="DG21" s="105"/>
      <c r="DH21" s="51"/>
      <c r="DI21" s="52"/>
      <c r="DK21" s="103"/>
      <c r="DL21" s="104"/>
      <c r="DM21" s="104"/>
      <c r="DN21" s="104"/>
      <c r="DO21" s="104">
        <v>0</v>
      </c>
      <c r="DP21" s="105"/>
      <c r="DQ21" s="40"/>
      <c r="DR21" s="103"/>
      <c r="DS21" s="104"/>
      <c r="DT21" s="104"/>
      <c r="DU21" s="104"/>
      <c r="DV21" s="104">
        <v>0</v>
      </c>
      <c r="DW21" s="105"/>
      <c r="DX21" s="103"/>
      <c r="DY21" s="104"/>
      <c r="DZ21" s="104"/>
      <c r="EA21" s="104"/>
      <c r="EB21" s="104"/>
      <c r="EC21" s="105"/>
      <c r="ED21" s="51"/>
      <c r="EE21" s="52"/>
      <c r="EG21" s="103"/>
      <c r="EH21" s="104"/>
      <c r="EI21" s="104"/>
      <c r="EJ21" s="104"/>
      <c r="EK21" s="104">
        <v>0</v>
      </c>
      <c r="EL21" s="105"/>
      <c r="EM21" s="40"/>
      <c r="EN21" s="103"/>
      <c r="EO21" s="104"/>
      <c r="EP21" s="104">
        <v>0</v>
      </c>
      <c r="EQ21" s="104">
        <v>0</v>
      </c>
      <c r="ER21" s="104">
        <v>0</v>
      </c>
      <c r="ES21" s="105"/>
      <c r="ET21" s="103"/>
      <c r="EU21" s="104"/>
      <c r="EV21" s="104">
        <v>0</v>
      </c>
      <c r="EW21" s="104">
        <v>0</v>
      </c>
      <c r="EX21" s="20"/>
      <c r="EY21" s="41"/>
      <c r="EZ21" s="51"/>
      <c r="FA21" s="52"/>
      <c r="FC21" s="103"/>
      <c r="FD21" s="104"/>
      <c r="FE21" s="104"/>
      <c r="FF21" s="104">
        <v>0</v>
      </c>
      <c r="FG21" s="104">
        <v>0</v>
      </c>
      <c r="FH21" s="105"/>
      <c r="FI21" s="40"/>
      <c r="FJ21" s="103"/>
      <c r="FK21" s="104"/>
      <c r="FL21" s="104">
        <v>0</v>
      </c>
      <c r="FM21" s="104">
        <v>0</v>
      </c>
      <c r="FN21" s="104">
        <v>0</v>
      </c>
      <c r="FO21" s="105"/>
      <c r="FP21" s="103"/>
      <c r="FQ21" s="104"/>
      <c r="FR21" s="104">
        <v>0</v>
      </c>
      <c r="FS21" s="104">
        <v>0</v>
      </c>
      <c r="FT21" s="104">
        <v>0</v>
      </c>
      <c r="FU21" s="105"/>
      <c r="FV21" s="359"/>
      <c r="FW21" s="360"/>
      <c r="FX21" s="358"/>
      <c r="FY21" s="103"/>
      <c r="FZ21" s="104"/>
      <c r="GA21" s="104">
        <v>0</v>
      </c>
      <c r="GB21" s="104">
        <v>0</v>
      </c>
      <c r="GC21" s="104">
        <v>0</v>
      </c>
      <c r="GD21" s="105"/>
      <c r="GE21" s="385"/>
      <c r="GF21" s="103"/>
      <c r="GG21" s="104"/>
      <c r="GH21" s="104">
        <v>0</v>
      </c>
      <c r="GI21" s="104">
        <v>0</v>
      </c>
      <c r="GJ21" s="104">
        <v>0</v>
      </c>
      <c r="GK21" s="105"/>
      <c r="GL21" s="103"/>
      <c r="GM21" s="104"/>
      <c r="GN21" s="104">
        <v>0</v>
      </c>
      <c r="GO21" s="104">
        <v>0</v>
      </c>
      <c r="GP21" s="104">
        <v>0</v>
      </c>
      <c r="GQ21" s="105"/>
      <c r="GR21" s="53"/>
      <c r="GS21" s="40"/>
      <c r="GT21" s="103"/>
      <c r="GU21" s="104"/>
      <c r="GV21" s="796"/>
      <c r="GW21" s="796"/>
      <c r="GX21" s="796"/>
      <c r="GY21" s="105"/>
      <c r="GZ21" s="385"/>
      <c r="HA21" s="103"/>
      <c r="HB21" s="104"/>
      <c r="HC21" s="796"/>
      <c r="HD21" s="796"/>
      <c r="HE21" s="804"/>
      <c r="HF21" s="754"/>
      <c r="HG21" s="103"/>
      <c r="HH21" s="104"/>
      <c r="HI21" s="796"/>
      <c r="HJ21" s="796"/>
      <c r="HK21" s="796"/>
      <c r="HL21" s="105"/>
      <c r="HM21" s="53"/>
      <c r="HN21" s="40"/>
      <c r="HO21" s="19"/>
      <c r="HP21" s="19"/>
      <c r="HQ21" s="19"/>
      <c r="HR21" s="19"/>
      <c r="HS21" s="19"/>
      <c r="HT21" s="19"/>
      <c r="HU21" s="19"/>
      <c r="HV21" s="19"/>
      <c r="HW21" s="19"/>
      <c r="HX21" s="19"/>
    </row>
    <row r="22" spans="1:232" ht="18" customHeight="1" x14ac:dyDescent="0.25">
      <c r="A22" s="953"/>
      <c r="B22" s="953"/>
      <c r="C22" s="738" t="s">
        <v>224</v>
      </c>
      <c r="D22" s="48"/>
      <c r="E22" s="103">
        <v>3541428000</v>
      </c>
      <c r="F22" s="104">
        <v>160375000</v>
      </c>
      <c r="G22" s="104">
        <v>3381053000</v>
      </c>
      <c r="H22" s="104">
        <v>11346</v>
      </c>
      <c r="I22" s="104">
        <v>24833</v>
      </c>
      <c r="J22" s="105">
        <v>15</v>
      </c>
      <c r="K22" s="52">
        <v>99.962306292417225</v>
      </c>
      <c r="L22" s="103">
        <v>3542428000</v>
      </c>
      <c r="M22" s="104">
        <v>161375000</v>
      </c>
      <c r="N22" s="104">
        <v>3381053000</v>
      </c>
      <c r="O22" s="104">
        <v>11346</v>
      </c>
      <c r="P22" s="104">
        <v>24833</v>
      </c>
      <c r="Q22" s="105">
        <v>15</v>
      </c>
      <c r="R22" s="103">
        <v>3541711763</v>
      </c>
      <c r="S22" s="104">
        <v>155643346</v>
      </c>
      <c r="T22" s="104">
        <v>3386068417</v>
      </c>
      <c r="U22" s="104">
        <v>10709</v>
      </c>
      <c r="V22" s="104">
        <v>26349</v>
      </c>
      <c r="W22" s="105">
        <v>16</v>
      </c>
      <c r="X22" s="51">
        <v>106.10477992993195</v>
      </c>
      <c r="Y22" s="52">
        <v>101.0573247683004</v>
      </c>
      <c r="AA22" s="103">
        <v>3581362713</v>
      </c>
      <c r="AB22" s="104">
        <v>165911838</v>
      </c>
      <c r="AC22" s="104">
        <v>3415450875</v>
      </c>
      <c r="AD22" s="104">
        <v>11348</v>
      </c>
      <c r="AE22" s="104">
        <v>25081</v>
      </c>
      <c r="AF22" s="105">
        <v>15</v>
      </c>
      <c r="AG22" s="52">
        <v>100.99867112310233</v>
      </c>
      <c r="AH22" s="103">
        <v>3650594820</v>
      </c>
      <c r="AI22" s="104">
        <v>168677170</v>
      </c>
      <c r="AJ22" s="104">
        <v>3481917650</v>
      </c>
      <c r="AK22" s="104">
        <v>11348</v>
      </c>
      <c r="AL22" s="104">
        <v>25569</v>
      </c>
      <c r="AM22" s="105">
        <v>15</v>
      </c>
      <c r="AN22" s="103">
        <v>3655312223</v>
      </c>
      <c r="AO22" s="104">
        <v>163695040</v>
      </c>
      <c r="AP22" s="104">
        <v>3491617183</v>
      </c>
      <c r="AQ22" s="104">
        <v>10611</v>
      </c>
      <c r="AR22" s="104">
        <v>27421</v>
      </c>
      <c r="AS22" s="105">
        <v>15</v>
      </c>
      <c r="AT22" s="51">
        <v>107.24314599710587</v>
      </c>
      <c r="AU22" s="52">
        <v>104.06846559641731</v>
      </c>
      <c r="AW22" s="103">
        <v>3792073789</v>
      </c>
      <c r="AX22" s="104">
        <v>169048307</v>
      </c>
      <c r="AY22" s="104">
        <v>3623025482</v>
      </c>
      <c r="AZ22" s="104">
        <v>11285</v>
      </c>
      <c r="BA22" s="104">
        <v>26754</v>
      </c>
      <c r="BB22" s="41">
        <v>15</v>
      </c>
      <c r="BC22" s="52">
        <v>106.67038794306447</v>
      </c>
      <c r="BD22" s="103">
        <v>3862472900</v>
      </c>
      <c r="BE22" s="104">
        <v>169048307</v>
      </c>
      <c r="BF22" s="104">
        <v>3693424593</v>
      </c>
      <c r="BG22" s="104">
        <v>11283</v>
      </c>
      <c r="BH22" s="104">
        <v>27279</v>
      </c>
      <c r="BI22" s="41">
        <v>15</v>
      </c>
      <c r="BJ22" s="103">
        <v>3942807006</v>
      </c>
      <c r="BK22" s="104">
        <v>169619811</v>
      </c>
      <c r="BL22" s="104">
        <v>3773187195</v>
      </c>
      <c r="BM22" s="104">
        <v>10795</v>
      </c>
      <c r="BN22" s="104">
        <v>29128</v>
      </c>
      <c r="BO22" s="41">
        <v>15</v>
      </c>
      <c r="BP22" s="51">
        <v>106.77810770189524</v>
      </c>
      <c r="BQ22" s="52">
        <v>106.22515590241055</v>
      </c>
      <c r="BS22" s="103">
        <v>4071630158</v>
      </c>
      <c r="BT22" s="104">
        <v>176762774</v>
      </c>
      <c r="BU22" s="104">
        <v>3894867384</v>
      </c>
      <c r="BV22" s="104">
        <v>11279</v>
      </c>
      <c r="BW22" s="104">
        <v>28777</v>
      </c>
      <c r="BX22" s="41">
        <v>15</v>
      </c>
      <c r="BY22" s="40">
        <v>107.56148613291469</v>
      </c>
      <c r="BZ22" s="103">
        <v>4109451628</v>
      </c>
      <c r="CA22" s="104">
        <v>181781577</v>
      </c>
      <c r="CB22" s="104">
        <v>3927670051</v>
      </c>
      <c r="CC22" s="104">
        <v>11277</v>
      </c>
      <c r="CD22" s="104">
        <v>29024</v>
      </c>
      <c r="CE22" s="105">
        <v>15</v>
      </c>
      <c r="CF22" s="103">
        <v>4128393128</v>
      </c>
      <c r="CG22" s="104">
        <v>174368044</v>
      </c>
      <c r="CH22" s="104">
        <v>3954025084</v>
      </c>
      <c r="CI22" s="104">
        <v>10956</v>
      </c>
      <c r="CJ22" s="104">
        <v>30075</v>
      </c>
      <c r="CK22" s="105">
        <v>16</v>
      </c>
      <c r="CL22" s="51">
        <v>103.62114112458656</v>
      </c>
      <c r="CM22" s="52">
        <v>103.25116726174129</v>
      </c>
      <c r="CO22" s="103">
        <v>4451099288</v>
      </c>
      <c r="CP22" s="104">
        <v>188359352</v>
      </c>
      <c r="CQ22" s="104">
        <v>4262739936</v>
      </c>
      <c r="CR22" s="104">
        <v>11746</v>
      </c>
      <c r="CS22" s="104">
        <v>30242</v>
      </c>
      <c r="CT22" s="62">
        <v>16</v>
      </c>
      <c r="CU22" s="40">
        <v>105.09087118184661</v>
      </c>
      <c r="CV22" s="103">
        <v>4629206170</v>
      </c>
      <c r="CW22" s="104">
        <v>188359352</v>
      </c>
      <c r="CX22" s="104">
        <v>4440846818</v>
      </c>
      <c r="CY22" s="104">
        <v>11746</v>
      </c>
      <c r="CZ22" s="104">
        <v>31506</v>
      </c>
      <c r="DA22" s="105">
        <v>16</v>
      </c>
      <c r="DB22" s="103">
        <v>4567347269</v>
      </c>
      <c r="DC22" s="104">
        <v>189046336</v>
      </c>
      <c r="DD22" s="104">
        <v>4378300933</v>
      </c>
      <c r="DE22" s="104">
        <v>10993.67</v>
      </c>
      <c r="DF22" s="104">
        <v>33188</v>
      </c>
      <c r="DG22" s="105">
        <v>16</v>
      </c>
      <c r="DH22" s="51">
        <v>105.33866565098711</v>
      </c>
      <c r="DI22" s="52">
        <v>110.35078969243557</v>
      </c>
      <c r="DK22" s="103">
        <v>5333961475</v>
      </c>
      <c r="DL22" s="104">
        <v>214063352</v>
      </c>
      <c r="DM22" s="104">
        <v>5119898123</v>
      </c>
      <c r="DN22" s="104">
        <v>12113</v>
      </c>
      <c r="DO22" s="104">
        <v>35223</v>
      </c>
      <c r="DP22" s="105">
        <v>15</v>
      </c>
      <c r="DQ22" s="40">
        <v>116.47047152966074</v>
      </c>
      <c r="DR22" s="103">
        <v>5333273788</v>
      </c>
      <c r="DS22" s="104">
        <v>214063352</v>
      </c>
      <c r="DT22" s="104">
        <v>5119210436</v>
      </c>
      <c r="DU22" s="104">
        <v>12111.24</v>
      </c>
      <c r="DV22" s="104">
        <v>35224</v>
      </c>
      <c r="DW22" s="105">
        <v>15</v>
      </c>
      <c r="DX22" s="103">
        <v>5126123050</v>
      </c>
      <c r="DY22" s="104">
        <v>219219458</v>
      </c>
      <c r="DZ22" s="104">
        <v>4906903592</v>
      </c>
      <c r="EA22" s="104">
        <v>11212.67</v>
      </c>
      <c r="EB22" s="104">
        <v>36468</v>
      </c>
      <c r="EC22" s="105">
        <v>9</v>
      </c>
      <c r="ED22" s="51">
        <v>103.53168294344766</v>
      </c>
      <c r="EE22" s="52">
        <v>109.88309027359287</v>
      </c>
      <c r="EG22" s="103">
        <v>5595961398</v>
      </c>
      <c r="EH22" s="104">
        <v>234300352</v>
      </c>
      <c r="EI22" s="104">
        <v>5361661046</v>
      </c>
      <c r="EJ22" s="104">
        <v>11992</v>
      </c>
      <c r="EK22" s="104">
        <v>37259</v>
      </c>
      <c r="EL22" s="105">
        <v>16</v>
      </c>
      <c r="EM22" s="40">
        <v>105.78031399937539</v>
      </c>
      <c r="EN22" s="103">
        <v>5512032568</v>
      </c>
      <c r="EO22" s="104">
        <v>213300352</v>
      </c>
      <c r="EP22" s="104">
        <v>5298732216</v>
      </c>
      <c r="EQ22" s="104">
        <v>11992</v>
      </c>
      <c r="ER22" s="104">
        <v>36821</v>
      </c>
      <c r="ES22" s="105">
        <v>16</v>
      </c>
      <c r="ET22" s="103">
        <v>5603208326</v>
      </c>
      <c r="EU22" s="104">
        <v>248345311</v>
      </c>
      <c r="EV22" s="104">
        <v>5354863015</v>
      </c>
      <c r="EW22" s="104">
        <v>11377.470000000001</v>
      </c>
      <c r="EX22" s="20">
        <v>39221</v>
      </c>
      <c r="EY22" s="41">
        <v>10</v>
      </c>
      <c r="EZ22" s="51">
        <v>106.51801960837565</v>
      </c>
      <c r="FA22" s="52">
        <v>107.54908412855106</v>
      </c>
      <c r="FC22" s="103">
        <v>5908433374</v>
      </c>
      <c r="FD22" s="104">
        <v>274910044</v>
      </c>
      <c r="FE22" s="104">
        <v>5633523330</v>
      </c>
      <c r="FF22" s="104">
        <v>11903.8</v>
      </c>
      <c r="FG22" s="104">
        <v>39438</v>
      </c>
      <c r="FH22" s="105">
        <v>16</v>
      </c>
      <c r="FI22" s="40">
        <v>105.8482514291849</v>
      </c>
      <c r="FJ22" s="103">
        <v>5898722313</v>
      </c>
      <c r="FK22" s="104">
        <v>277660948</v>
      </c>
      <c r="FL22" s="104">
        <v>5621061365</v>
      </c>
      <c r="FM22" s="104">
        <v>11903.8</v>
      </c>
      <c r="FN22" s="104">
        <v>39351</v>
      </c>
      <c r="FO22" s="105">
        <v>16</v>
      </c>
      <c r="FP22" s="103">
        <v>5844825361</v>
      </c>
      <c r="FQ22" s="104">
        <v>296107289</v>
      </c>
      <c r="FR22" s="104">
        <v>5548718072</v>
      </c>
      <c r="FS22" s="104">
        <v>11264.65</v>
      </c>
      <c r="FT22" s="104">
        <v>41048</v>
      </c>
      <c r="FU22" s="105">
        <v>16</v>
      </c>
      <c r="FV22" s="359">
        <v>104.31246982287617</v>
      </c>
      <c r="FW22" s="360">
        <v>104.65821881135106</v>
      </c>
      <c r="FX22" s="358"/>
      <c r="FY22" s="103">
        <v>5905563027</v>
      </c>
      <c r="FZ22" s="104">
        <v>288079035</v>
      </c>
      <c r="GA22" s="104">
        <v>5617483992</v>
      </c>
      <c r="GB22" s="104">
        <v>11982.8</v>
      </c>
      <c r="GC22" s="104">
        <v>39066</v>
      </c>
      <c r="GD22" s="105"/>
      <c r="GE22" s="385">
        <v>100.94832395151884</v>
      </c>
      <c r="GF22" s="103">
        <v>5954704222</v>
      </c>
      <c r="GG22" s="104">
        <v>288079035</v>
      </c>
      <c r="GH22" s="104">
        <v>5666625187</v>
      </c>
      <c r="GI22" s="104">
        <v>11973.91</v>
      </c>
      <c r="GJ22" s="104">
        <v>39437</v>
      </c>
      <c r="GK22" s="105"/>
      <c r="GL22" s="103">
        <v>5960136829</v>
      </c>
      <c r="GM22" s="104">
        <v>312175551</v>
      </c>
      <c r="GN22" s="104">
        <v>5647961278</v>
      </c>
      <c r="GO22" s="104">
        <v>10979.74</v>
      </c>
      <c r="GP22" s="104">
        <v>42867</v>
      </c>
      <c r="GQ22" s="105"/>
      <c r="GR22" s="54">
        <v>104.17857928304377</v>
      </c>
      <c r="GS22" s="39">
        <v>103.86133307347495</v>
      </c>
      <c r="GT22" s="103">
        <v>6309493749</v>
      </c>
      <c r="GU22" s="104">
        <v>289057579</v>
      </c>
      <c r="GV22" s="104">
        <v>6020436170</v>
      </c>
      <c r="GW22" s="104">
        <v>11981.45</v>
      </c>
      <c r="GX22" s="104">
        <v>41873</v>
      </c>
      <c r="GY22" s="105"/>
      <c r="GZ22" s="385"/>
      <c r="HA22" s="103">
        <v>6360992722</v>
      </c>
      <c r="HB22" s="104">
        <v>289057579</v>
      </c>
      <c r="HC22" s="104">
        <v>6071935143</v>
      </c>
      <c r="HD22" s="104">
        <v>11961.95</v>
      </c>
      <c r="HE22" s="805">
        <v>42300</v>
      </c>
      <c r="HF22" s="754"/>
      <c r="HG22" s="103">
        <v>6276902755</v>
      </c>
      <c r="HH22" s="104">
        <v>318800102</v>
      </c>
      <c r="HI22" s="104">
        <v>5958102653</v>
      </c>
      <c r="HJ22" s="104">
        <v>10833.970000000001</v>
      </c>
      <c r="HK22" s="104">
        <v>45829</v>
      </c>
      <c r="HL22" s="105"/>
      <c r="HM22" s="54"/>
      <c r="HN22" s="39"/>
      <c r="HO22" s="19"/>
      <c r="HP22" s="19"/>
      <c r="HQ22" s="19"/>
      <c r="HR22" s="19"/>
      <c r="HS22" s="19"/>
      <c r="HT22" s="19"/>
      <c r="HU22" s="19"/>
      <c r="HV22" s="19"/>
      <c r="HW22" s="19"/>
      <c r="HX22" s="19"/>
    </row>
    <row r="23" spans="1:232" ht="18" customHeight="1" x14ac:dyDescent="0.25">
      <c r="A23" s="953"/>
      <c r="B23" s="953"/>
      <c r="C23" s="794" t="s">
        <v>217</v>
      </c>
      <c r="D23" s="48"/>
      <c r="E23" s="103"/>
      <c r="F23" s="104"/>
      <c r="G23" s="104">
        <v>2184057000</v>
      </c>
      <c r="H23" s="104">
        <v>7227</v>
      </c>
      <c r="I23" s="104">
        <v>25184</v>
      </c>
      <c r="J23" s="105"/>
      <c r="K23" s="52"/>
      <c r="L23" s="103"/>
      <c r="M23" s="104"/>
      <c r="N23" s="104">
        <v>2184057000</v>
      </c>
      <c r="O23" s="104">
        <v>7227</v>
      </c>
      <c r="P23" s="104">
        <v>25184</v>
      </c>
      <c r="Q23" s="105"/>
      <c r="R23" s="103"/>
      <c r="S23" s="104"/>
      <c r="T23" s="104">
        <v>2184057000</v>
      </c>
      <c r="U23" s="104">
        <v>6805</v>
      </c>
      <c r="V23" s="104">
        <v>26746</v>
      </c>
      <c r="W23" s="105"/>
      <c r="X23" s="51"/>
      <c r="Y23" s="52"/>
      <c r="AA23" s="103"/>
      <c r="AB23" s="104"/>
      <c r="AC23" s="104">
        <v>2205897570</v>
      </c>
      <c r="AD23" s="125">
        <v>7227</v>
      </c>
      <c r="AE23" s="104">
        <v>25436</v>
      </c>
      <c r="AF23" s="105"/>
      <c r="AG23" s="52"/>
      <c r="AH23" s="103"/>
      <c r="AI23" s="104"/>
      <c r="AJ23" s="104">
        <v>2240733279</v>
      </c>
      <c r="AK23" s="125">
        <v>7227</v>
      </c>
      <c r="AL23" s="104">
        <v>25838</v>
      </c>
      <c r="AM23" s="105"/>
      <c r="AN23" s="103"/>
      <c r="AO23" s="104"/>
      <c r="AP23" s="104">
        <v>2242826552</v>
      </c>
      <c r="AQ23" s="104">
        <v>6734</v>
      </c>
      <c r="AR23" s="104">
        <v>27755</v>
      </c>
      <c r="AS23" s="105"/>
      <c r="AT23" s="721"/>
      <c r="AU23" s="52"/>
      <c r="AW23" s="103"/>
      <c r="AX23" s="104"/>
      <c r="AY23" s="104">
        <v>2340294610</v>
      </c>
      <c r="AZ23" s="104">
        <v>7185</v>
      </c>
      <c r="BA23" s="104">
        <v>27143</v>
      </c>
      <c r="BB23" s="41"/>
      <c r="BC23" s="52"/>
      <c r="BD23" s="103"/>
      <c r="BE23" s="104"/>
      <c r="BF23" s="104">
        <v>2351996083</v>
      </c>
      <c r="BG23" s="104">
        <v>7185</v>
      </c>
      <c r="BH23" s="104">
        <v>27279</v>
      </c>
      <c r="BI23" s="41"/>
      <c r="BJ23" s="103"/>
      <c r="BK23" s="104"/>
      <c r="BL23" s="104">
        <v>2382902303</v>
      </c>
      <c r="BM23" s="104">
        <v>6848</v>
      </c>
      <c r="BN23" s="104">
        <v>28998</v>
      </c>
      <c r="BO23" s="41"/>
      <c r="BP23" s="51"/>
      <c r="BQ23" s="52"/>
      <c r="BS23" s="103"/>
      <c r="BT23" s="104"/>
      <c r="BU23" s="104">
        <v>2496758760</v>
      </c>
      <c r="BV23" s="104">
        <v>7185</v>
      </c>
      <c r="BW23" s="104">
        <v>28958</v>
      </c>
      <c r="BX23" s="41"/>
      <c r="BY23" s="40"/>
      <c r="BZ23" s="103"/>
      <c r="CA23" s="104"/>
      <c r="CB23" s="104">
        <v>2517565083</v>
      </c>
      <c r="CC23" s="104">
        <v>7185</v>
      </c>
      <c r="CD23" s="104">
        <v>29199</v>
      </c>
      <c r="CE23" s="105"/>
      <c r="CF23" s="103"/>
      <c r="CG23" s="104"/>
      <c r="CH23" s="104">
        <v>2513923387</v>
      </c>
      <c r="CI23" s="104">
        <v>6936</v>
      </c>
      <c r="CJ23" s="104">
        <v>30204</v>
      </c>
      <c r="CK23" s="105"/>
      <c r="CL23" s="51"/>
      <c r="CM23" s="52"/>
      <c r="CO23" s="103"/>
      <c r="CP23" s="104"/>
      <c r="CQ23" s="104">
        <v>2712814698</v>
      </c>
      <c r="CR23" s="104">
        <v>7435</v>
      </c>
      <c r="CS23" s="104">
        <v>30406</v>
      </c>
      <c r="CT23" s="62"/>
      <c r="CU23" s="40"/>
      <c r="CV23" s="103"/>
      <c r="CW23" s="104"/>
      <c r="CX23" s="104">
        <v>2861875691</v>
      </c>
      <c r="CY23" s="104">
        <v>7435</v>
      </c>
      <c r="CZ23" s="104">
        <v>32077</v>
      </c>
      <c r="DA23" s="105"/>
      <c r="DB23" s="103"/>
      <c r="DC23" s="104"/>
      <c r="DD23" s="104">
        <v>2808327143</v>
      </c>
      <c r="DE23" s="104">
        <v>6915.16</v>
      </c>
      <c r="DF23" s="104">
        <v>33843</v>
      </c>
      <c r="DG23" s="105"/>
      <c r="DH23" s="51"/>
      <c r="DI23" s="52"/>
      <c r="DK23" s="103"/>
      <c r="DL23" s="104"/>
      <c r="DM23" s="104">
        <v>3355887742</v>
      </c>
      <c r="DN23" s="104">
        <v>7624</v>
      </c>
      <c r="DO23" s="104">
        <v>36681</v>
      </c>
      <c r="DP23" s="105"/>
      <c r="DQ23" s="40"/>
      <c r="DR23" s="103"/>
      <c r="DS23" s="104"/>
      <c r="DT23" s="104">
        <v>3355887742</v>
      </c>
      <c r="DU23" s="104">
        <v>7624</v>
      </c>
      <c r="DV23" s="104">
        <v>36681</v>
      </c>
      <c r="DW23" s="105"/>
      <c r="DX23" s="103"/>
      <c r="DY23" s="104"/>
      <c r="DZ23" s="104">
        <v>3185560100</v>
      </c>
      <c r="EA23" s="104">
        <v>7027.07</v>
      </c>
      <c r="EB23" s="104"/>
      <c r="EC23" s="105"/>
      <c r="ED23" s="51"/>
      <c r="EE23" s="52"/>
      <c r="EG23" s="103"/>
      <c r="EH23" s="104"/>
      <c r="EI23" s="104">
        <v>3492044131</v>
      </c>
      <c r="EJ23" s="104">
        <v>7505</v>
      </c>
      <c r="EK23" s="104">
        <v>38775</v>
      </c>
      <c r="EL23" s="105"/>
      <c r="EM23" s="40"/>
      <c r="EN23" s="103"/>
      <c r="EO23" s="104"/>
      <c r="EP23" s="104">
        <v>3492044131</v>
      </c>
      <c r="EQ23" s="104">
        <v>7505</v>
      </c>
      <c r="ER23" s="104">
        <v>38775</v>
      </c>
      <c r="ES23" s="105"/>
      <c r="ET23" s="103"/>
      <c r="EU23" s="104"/>
      <c r="EV23" s="104">
        <v>3456305383</v>
      </c>
      <c r="EW23" s="104">
        <v>7077.55</v>
      </c>
      <c r="EX23" s="20"/>
      <c r="EY23" s="41"/>
      <c r="EZ23" s="51"/>
      <c r="FA23" s="52"/>
      <c r="FC23" s="103"/>
      <c r="FD23" s="104"/>
      <c r="FE23" s="104">
        <v>3622148131</v>
      </c>
      <c r="FF23" s="104">
        <v>7505</v>
      </c>
      <c r="FG23" s="104">
        <v>40219</v>
      </c>
      <c r="FH23" s="105"/>
      <c r="FI23" s="40"/>
      <c r="FJ23" s="103"/>
      <c r="FK23" s="104"/>
      <c r="FL23" s="104">
        <v>3675048131</v>
      </c>
      <c r="FM23" s="104">
        <v>7505</v>
      </c>
      <c r="FN23" s="104">
        <v>40807</v>
      </c>
      <c r="FO23" s="105"/>
      <c r="FP23" s="103"/>
      <c r="FQ23" s="104"/>
      <c r="FR23" s="104">
        <v>3575374742</v>
      </c>
      <c r="FS23" s="104">
        <v>6978.08</v>
      </c>
      <c r="FT23" s="104">
        <v>42698</v>
      </c>
      <c r="FU23" s="105"/>
      <c r="FV23" s="359"/>
      <c r="FW23" s="360"/>
      <c r="FX23" s="358"/>
      <c r="FY23" s="103"/>
      <c r="FZ23" s="104"/>
      <c r="GA23" s="104">
        <v>3630209571</v>
      </c>
      <c r="GB23" s="104">
        <v>7598</v>
      </c>
      <c r="GC23" s="104">
        <v>39815</v>
      </c>
      <c r="GD23" s="105"/>
      <c r="GE23" s="385"/>
      <c r="GF23" s="103"/>
      <c r="GG23" s="104"/>
      <c r="GH23" s="104">
        <v>3645028611</v>
      </c>
      <c r="GI23" s="104">
        <v>7598</v>
      </c>
      <c r="GJ23" s="104">
        <v>39978</v>
      </c>
      <c r="GK23" s="105"/>
      <c r="GL23" s="103"/>
      <c r="GM23" s="104"/>
      <c r="GN23" s="104">
        <v>3637524419</v>
      </c>
      <c r="GO23" s="104">
        <v>6776.19</v>
      </c>
      <c r="GP23" s="104">
        <v>44734</v>
      </c>
      <c r="GQ23" s="105"/>
      <c r="GR23" s="53"/>
      <c r="GS23" s="40"/>
      <c r="GT23" s="103"/>
      <c r="GU23" s="104"/>
      <c r="GV23" s="796">
        <v>3913402303</v>
      </c>
      <c r="GW23" s="796">
        <v>7584</v>
      </c>
      <c r="GX23" s="796">
        <v>43001</v>
      </c>
      <c r="GY23" s="105"/>
      <c r="GZ23" s="385"/>
      <c r="HA23" s="103"/>
      <c r="HB23" s="104"/>
      <c r="HC23" s="796">
        <v>3950035650</v>
      </c>
      <c r="HD23" s="796">
        <v>7569</v>
      </c>
      <c r="HE23" s="804">
        <v>43489</v>
      </c>
      <c r="HF23" s="754"/>
      <c r="HG23" s="103"/>
      <c r="HH23" s="104"/>
      <c r="HI23" s="796">
        <v>3847873100</v>
      </c>
      <c r="HJ23" s="796">
        <v>6626.41</v>
      </c>
      <c r="HK23" s="796">
        <v>48391</v>
      </c>
      <c r="HL23" s="105"/>
      <c r="HM23" s="53"/>
      <c r="HN23" s="40"/>
      <c r="HO23" s="19"/>
      <c r="HP23" s="19"/>
      <c r="HQ23" s="19"/>
      <c r="HR23" s="19"/>
      <c r="HS23" s="19"/>
      <c r="HT23" s="19"/>
      <c r="HU23" s="19"/>
      <c r="HV23" s="19"/>
      <c r="HW23" s="19"/>
      <c r="HX23" s="19"/>
    </row>
    <row r="24" spans="1:232" s="737" customFormat="1" ht="18" customHeight="1" thickBot="1" x14ac:dyDescent="0.3">
      <c r="A24" s="953"/>
      <c r="B24" s="953"/>
      <c r="C24" s="722" t="s">
        <v>218</v>
      </c>
      <c r="D24" s="48"/>
      <c r="E24" s="723">
        <v>9961877000</v>
      </c>
      <c r="F24" s="724">
        <v>3174169000</v>
      </c>
      <c r="G24" s="724">
        <v>6787708000</v>
      </c>
      <c r="H24" s="724">
        <v>23864</v>
      </c>
      <c r="I24" s="724">
        <v>23703</v>
      </c>
      <c r="J24" s="725">
        <v>16</v>
      </c>
      <c r="K24" s="755">
        <v>100.75235909206835</v>
      </c>
      <c r="L24" s="723">
        <v>10401983219</v>
      </c>
      <c r="M24" s="724">
        <v>3497294053</v>
      </c>
      <c r="N24" s="724">
        <v>6904689166</v>
      </c>
      <c r="O24" s="724">
        <v>23864</v>
      </c>
      <c r="P24" s="724">
        <v>24111</v>
      </c>
      <c r="Q24" s="725">
        <v>16</v>
      </c>
      <c r="R24" s="723">
        <v>10626161537</v>
      </c>
      <c r="S24" s="724">
        <v>3449671860</v>
      </c>
      <c r="T24" s="724">
        <v>7176489677</v>
      </c>
      <c r="U24" s="724">
        <v>22068</v>
      </c>
      <c r="V24" s="724">
        <v>27100</v>
      </c>
      <c r="W24" s="725">
        <v>14</v>
      </c>
      <c r="X24" s="727">
        <v>112.39683132180333</v>
      </c>
      <c r="Y24" s="755">
        <v>105.21411655084054</v>
      </c>
      <c r="Z24" s="728"/>
      <c r="AA24" s="723">
        <v>10643966896</v>
      </c>
      <c r="AB24" s="724">
        <v>3590080508</v>
      </c>
      <c r="AC24" s="724">
        <v>7053886388</v>
      </c>
      <c r="AD24" s="724">
        <v>23866</v>
      </c>
      <c r="AE24" s="724">
        <v>24630</v>
      </c>
      <c r="AF24" s="725">
        <v>16</v>
      </c>
      <c r="AG24" s="755">
        <v>103.91089735476523</v>
      </c>
      <c r="AH24" s="723">
        <v>10690930863</v>
      </c>
      <c r="AI24" s="724">
        <v>3592845840</v>
      </c>
      <c r="AJ24" s="724">
        <v>7098085023</v>
      </c>
      <c r="AK24" s="724">
        <v>23866</v>
      </c>
      <c r="AL24" s="724">
        <v>24785</v>
      </c>
      <c r="AM24" s="725">
        <v>16</v>
      </c>
      <c r="AN24" s="723">
        <v>11059316143</v>
      </c>
      <c r="AO24" s="724">
        <v>3567109218</v>
      </c>
      <c r="AP24" s="724">
        <v>7492206925</v>
      </c>
      <c r="AQ24" s="724">
        <v>22024</v>
      </c>
      <c r="AR24" s="724">
        <v>28349</v>
      </c>
      <c r="AS24" s="725">
        <v>13</v>
      </c>
      <c r="AT24" s="726">
        <v>107.24314599710587</v>
      </c>
      <c r="AU24" s="726">
        <v>104.06846559641731</v>
      </c>
      <c r="AV24" s="728"/>
      <c r="AW24" s="723">
        <v>11407681770</v>
      </c>
      <c r="AX24" s="724">
        <v>3943312508</v>
      </c>
      <c r="AY24" s="724">
        <v>7464369262</v>
      </c>
      <c r="AZ24" s="724">
        <v>23652</v>
      </c>
      <c r="BA24" s="724">
        <v>26299</v>
      </c>
      <c r="BB24" s="729">
        <v>16</v>
      </c>
      <c r="BC24" s="726"/>
      <c r="BD24" s="723">
        <v>12609920906</v>
      </c>
      <c r="BE24" s="724">
        <v>4804591588</v>
      </c>
      <c r="BF24" s="724">
        <v>7805329318</v>
      </c>
      <c r="BG24" s="724">
        <v>23623</v>
      </c>
      <c r="BH24" s="724">
        <v>27534</v>
      </c>
      <c r="BI24" s="729">
        <v>14</v>
      </c>
      <c r="BJ24" s="723">
        <v>13029961222.869999</v>
      </c>
      <c r="BK24" s="724">
        <v>4764957543.5900002</v>
      </c>
      <c r="BL24" s="724">
        <v>8265003679.2799997</v>
      </c>
      <c r="BM24" s="724">
        <v>22281</v>
      </c>
      <c r="BN24" s="724">
        <v>30912</v>
      </c>
      <c r="BO24" s="729">
        <v>14</v>
      </c>
      <c r="BP24" s="727"/>
      <c r="BQ24" s="726"/>
      <c r="BR24" s="728"/>
      <c r="BS24" s="723">
        <v>12489694291</v>
      </c>
      <c r="BT24" s="724">
        <v>4298683478</v>
      </c>
      <c r="BU24" s="724">
        <v>8191010813</v>
      </c>
      <c r="BV24" s="724">
        <v>23841</v>
      </c>
      <c r="BW24" s="724">
        <v>28631</v>
      </c>
      <c r="BX24" s="729">
        <v>16</v>
      </c>
      <c r="BY24" s="730"/>
      <c r="BZ24" s="723">
        <v>12550149861</v>
      </c>
      <c r="CA24" s="724">
        <v>4302702281</v>
      </c>
      <c r="CB24" s="724">
        <v>8247447580</v>
      </c>
      <c r="CC24" s="724">
        <v>23839</v>
      </c>
      <c r="CD24" s="724">
        <v>28830</v>
      </c>
      <c r="CE24" s="725">
        <v>16</v>
      </c>
      <c r="CF24" s="723">
        <v>12761875088.18</v>
      </c>
      <c r="CG24" s="724">
        <v>4277027063.8200002</v>
      </c>
      <c r="CH24" s="724">
        <v>8484848024.3600006</v>
      </c>
      <c r="CI24" s="724">
        <v>22816</v>
      </c>
      <c r="CJ24" s="724">
        <v>30990</v>
      </c>
      <c r="CK24" s="725">
        <v>14</v>
      </c>
      <c r="CL24" s="727"/>
      <c r="CM24" s="726"/>
      <c r="CN24" s="728"/>
      <c r="CO24" s="723">
        <v>13474301667</v>
      </c>
      <c r="CP24" s="724">
        <v>4456823631</v>
      </c>
      <c r="CQ24" s="724">
        <v>9017478036</v>
      </c>
      <c r="CR24" s="724">
        <v>24308</v>
      </c>
      <c r="CS24" s="724">
        <v>30914</v>
      </c>
      <c r="CT24" s="731">
        <v>14</v>
      </c>
      <c r="CU24" s="730"/>
      <c r="CV24" s="723">
        <v>13674293160</v>
      </c>
      <c r="CW24" s="724">
        <v>4455746880</v>
      </c>
      <c r="CX24" s="724">
        <v>9218546280</v>
      </c>
      <c r="CY24" s="724">
        <v>24308</v>
      </c>
      <c r="CZ24" s="724">
        <v>31603</v>
      </c>
      <c r="DA24" s="725">
        <v>15</v>
      </c>
      <c r="DB24" s="723">
        <v>13665859348.07</v>
      </c>
      <c r="DC24" s="724">
        <v>4449297448.9099998</v>
      </c>
      <c r="DD24" s="724">
        <v>9216561899.1599998</v>
      </c>
      <c r="DE24" s="724">
        <v>22976.67</v>
      </c>
      <c r="DF24" s="724">
        <v>33427</v>
      </c>
      <c r="DG24" s="725">
        <v>15</v>
      </c>
      <c r="DH24" s="727"/>
      <c r="DI24" s="726"/>
      <c r="DJ24" s="728"/>
      <c r="DK24" s="723">
        <v>15021355194</v>
      </c>
      <c r="DL24" s="724">
        <v>4686698482</v>
      </c>
      <c r="DM24" s="724">
        <v>10334656712</v>
      </c>
      <c r="DN24" s="724">
        <v>24871.599999999999</v>
      </c>
      <c r="DO24" s="724">
        <v>34627</v>
      </c>
      <c r="DP24" s="725">
        <v>16</v>
      </c>
      <c r="DQ24" s="730"/>
      <c r="DR24" s="723">
        <v>14998247194</v>
      </c>
      <c r="DS24" s="724">
        <v>4685553231</v>
      </c>
      <c r="DT24" s="724">
        <v>10312693963</v>
      </c>
      <c r="DU24" s="724">
        <v>24865.54</v>
      </c>
      <c r="DV24" s="724">
        <v>34562</v>
      </c>
      <c r="DW24" s="725">
        <v>16</v>
      </c>
      <c r="DX24" s="723">
        <v>14743344851.709999</v>
      </c>
      <c r="DY24" s="724">
        <v>4654931308.6599998</v>
      </c>
      <c r="DZ24" s="724">
        <v>10088413543.049999</v>
      </c>
      <c r="EA24" s="724">
        <v>23184.14</v>
      </c>
      <c r="EB24" s="724">
        <v>36262</v>
      </c>
      <c r="EC24" s="725">
        <v>10</v>
      </c>
      <c r="ED24" s="727"/>
      <c r="EE24" s="726"/>
      <c r="EF24" s="728"/>
      <c r="EG24" s="723">
        <v>16255855486</v>
      </c>
      <c r="EH24" s="724">
        <v>5091101931</v>
      </c>
      <c r="EI24" s="724">
        <v>11164753555</v>
      </c>
      <c r="EJ24" s="724">
        <v>24622</v>
      </c>
      <c r="EK24" s="724">
        <v>37787</v>
      </c>
      <c r="EL24" s="725">
        <v>15</v>
      </c>
      <c r="EM24" s="730"/>
      <c r="EN24" s="723">
        <v>16171926656</v>
      </c>
      <c r="EO24" s="724">
        <v>5070101931</v>
      </c>
      <c r="EP24" s="724">
        <v>11101824725</v>
      </c>
      <c r="EQ24" s="724">
        <v>24622</v>
      </c>
      <c r="ER24" s="724">
        <v>37574</v>
      </c>
      <c r="ES24" s="725">
        <v>15</v>
      </c>
      <c r="ET24" s="723">
        <v>16207920611.84</v>
      </c>
      <c r="EU24" s="724">
        <v>5077823507.3400002</v>
      </c>
      <c r="EV24" s="724">
        <v>11130097104.5</v>
      </c>
      <c r="EW24" s="724">
        <v>23421.58</v>
      </c>
      <c r="EX24" s="732">
        <v>39601</v>
      </c>
      <c r="EY24" s="729">
        <v>9</v>
      </c>
      <c r="EZ24" s="727"/>
      <c r="FA24" s="726"/>
      <c r="FB24" s="728"/>
      <c r="FC24" s="723">
        <v>17393875197</v>
      </c>
      <c r="FD24" s="724">
        <v>5620537123</v>
      </c>
      <c r="FE24" s="724">
        <v>11773338074</v>
      </c>
      <c r="FF24" s="724">
        <v>24296.799999999999</v>
      </c>
      <c r="FG24" s="724">
        <v>40380</v>
      </c>
      <c r="FH24" s="725">
        <v>14</v>
      </c>
      <c r="FI24" s="730"/>
      <c r="FJ24" s="723">
        <v>17367991636</v>
      </c>
      <c r="FK24" s="724">
        <v>5618748027</v>
      </c>
      <c r="FL24" s="724">
        <v>11749243609</v>
      </c>
      <c r="FM24" s="724">
        <v>24307.8</v>
      </c>
      <c r="FN24" s="724">
        <v>40279</v>
      </c>
      <c r="FO24" s="725">
        <v>15</v>
      </c>
      <c r="FP24" s="723">
        <v>17240960837.43</v>
      </c>
      <c r="FQ24" s="724">
        <v>5610715815.4300003</v>
      </c>
      <c r="FR24" s="724">
        <v>11630245022</v>
      </c>
      <c r="FS24" s="724">
        <v>23286.32</v>
      </c>
      <c r="FT24" s="724">
        <v>41620</v>
      </c>
      <c r="FU24" s="725">
        <v>15</v>
      </c>
      <c r="FV24" s="733"/>
      <c r="FW24" s="734"/>
      <c r="FX24" s="735"/>
      <c r="FY24" s="723">
        <v>17278550096</v>
      </c>
      <c r="FZ24" s="724">
        <v>5502389991</v>
      </c>
      <c r="GA24" s="724">
        <v>11776160105</v>
      </c>
      <c r="GB24" s="724">
        <v>24382.799999999999</v>
      </c>
      <c r="GC24" s="724">
        <v>40247</v>
      </c>
      <c r="GD24" s="725"/>
      <c r="GE24" s="736"/>
      <c r="GF24" s="723">
        <v>17536330778</v>
      </c>
      <c r="GG24" s="724">
        <v>5531846545</v>
      </c>
      <c r="GH24" s="724">
        <v>12004484233</v>
      </c>
      <c r="GI24" s="724">
        <v>24374.91</v>
      </c>
      <c r="GJ24" s="724">
        <v>41041</v>
      </c>
      <c r="GK24" s="725"/>
      <c r="GL24" s="723">
        <v>17637235452.670002</v>
      </c>
      <c r="GM24" s="724">
        <v>5606407143.670001</v>
      </c>
      <c r="GN24" s="724">
        <v>12030828309</v>
      </c>
      <c r="GO24" s="724">
        <v>22943.89</v>
      </c>
      <c r="GP24" s="724">
        <v>43697</v>
      </c>
      <c r="GQ24" s="725"/>
      <c r="GR24" s="727"/>
      <c r="GS24" s="726"/>
      <c r="GT24" s="723">
        <v>18835528415</v>
      </c>
      <c r="GU24" s="724">
        <v>6164670518</v>
      </c>
      <c r="GV24" s="724">
        <v>12670857897</v>
      </c>
      <c r="GW24" s="724">
        <v>24377.45</v>
      </c>
      <c r="GX24" s="724">
        <v>43315</v>
      </c>
      <c r="GY24" s="725"/>
      <c r="GZ24" s="736"/>
      <c r="HA24" s="723">
        <v>19355103100</v>
      </c>
      <c r="HB24" s="724">
        <v>6341670518</v>
      </c>
      <c r="HC24" s="724">
        <v>13013432582</v>
      </c>
      <c r="HD24" s="724">
        <v>24358.95</v>
      </c>
      <c r="HE24" s="806">
        <v>44520</v>
      </c>
      <c r="HF24" s="802"/>
      <c r="HG24" s="723">
        <v>19173696169.779999</v>
      </c>
      <c r="HH24" s="724">
        <v>6323873297.7799988</v>
      </c>
      <c r="HI24" s="724">
        <v>12849822872</v>
      </c>
      <c r="HJ24" s="724">
        <v>22806.900000000005</v>
      </c>
      <c r="HK24" s="724">
        <v>46952</v>
      </c>
      <c r="HL24" s="725"/>
      <c r="HM24" s="727"/>
      <c r="HN24" s="726"/>
      <c r="HO24" s="19"/>
      <c r="HP24" s="19"/>
      <c r="HQ24" s="19"/>
      <c r="HR24" s="19"/>
      <c r="HS24" s="19"/>
      <c r="HT24" s="19"/>
      <c r="HU24" s="19"/>
      <c r="HV24" s="19"/>
      <c r="HW24" s="19"/>
      <c r="HX24" s="19"/>
    </row>
    <row r="25" spans="1:232" ht="18" customHeight="1" thickBot="1" x14ac:dyDescent="0.3">
      <c r="A25" s="954"/>
      <c r="B25" s="954"/>
      <c r="C25" s="794" t="s">
        <v>217</v>
      </c>
      <c r="D25" s="48"/>
      <c r="E25" s="756"/>
      <c r="F25" s="331"/>
      <c r="G25" s="756">
        <v>2184057000</v>
      </c>
      <c r="H25" s="756">
        <v>7227</v>
      </c>
      <c r="I25" s="756">
        <v>25184</v>
      </c>
      <c r="J25" s="757"/>
      <c r="K25" s="758"/>
      <c r="L25" s="756"/>
      <c r="M25" s="331"/>
      <c r="N25" s="756">
        <v>2184057000</v>
      </c>
      <c r="O25" s="756">
        <v>7227</v>
      </c>
      <c r="P25" s="756">
        <v>25184</v>
      </c>
      <c r="Q25" s="757"/>
      <c r="R25" s="756"/>
      <c r="S25" s="331"/>
      <c r="T25" s="756">
        <v>2184057000</v>
      </c>
      <c r="U25" s="756">
        <v>6805</v>
      </c>
      <c r="V25" s="756">
        <v>26746</v>
      </c>
      <c r="W25" s="757"/>
      <c r="X25" s="759"/>
      <c r="Y25" s="758"/>
      <c r="Z25" s="330"/>
      <c r="AA25" s="756"/>
      <c r="AB25" s="331"/>
      <c r="AC25" s="756">
        <v>2205897570</v>
      </c>
      <c r="AD25" s="756">
        <v>7227</v>
      </c>
      <c r="AE25" s="756">
        <v>25436</v>
      </c>
      <c r="AF25" s="757"/>
      <c r="AG25" s="758"/>
      <c r="AH25" s="756"/>
      <c r="AI25" s="331"/>
      <c r="AJ25" s="756">
        <v>2240733279</v>
      </c>
      <c r="AK25" s="756">
        <v>7227</v>
      </c>
      <c r="AL25" s="756">
        <v>25838</v>
      </c>
      <c r="AM25" s="757"/>
      <c r="AN25" s="756"/>
      <c r="AO25" s="331"/>
      <c r="AP25" s="756">
        <v>2242826552</v>
      </c>
      <c r="AQ25" s="756">
        <v>6734</v>
      </c>
      <c r="AR25" s="756">
        <v>27755</v>
      </c>
      <c r="AS25" s="757"/>
      <c r="AT25" s="760"/>
      <c r="AU25" s="758"/>
      <c r="AV25" s="330"/>
      <c r="AW25" s="756"/>
      <c r="AX25" s="331"/>
      <c r="AY25" s="756">
        <v>2340294610</v>
      </c>
      <c r="AZ25" s="756">
        <v>7185</v>
      </c>
      <c r="BA25" s="756">
        <v>27143</v>
      </c>
      <c r="BB25" s="761"/>
      <c r="BC25" s="758"/>
      <c r="BD25" s="756"/>
      <c r="BE25" s="331"/>
      <c r="BF25" s="756">
        <v>2351996083</v>
      </c>
      <c r="BG25" s="756">
        <v>7185</v>
      </c>
      <c r="BH25" s="756">
        <v>27279</v>
      </c>
      <c r="BI25" s="761"/>
      <c r="BJ25" s="756"/>
      <c r="BK25" s="331"/>
      <c r="BL25" s="756">
        <v>2382902303</v>
      </c>
      <c r="BM25" s="756">
        <v>6848</v>
      </c>
      <c r="BN25" s="756">
        <v>28998</v>
      </c>
      <c r="BO25" s="761"/>
      <c r="BP25" s="759"/>
      <c r="BQ25" s="758"/>
      <c r="BR25" s="330"/>
      <c r="BS25" s="756"/>
      <c r="BT25" s="331">
        <v>0</v>
      </c>
      <c r="BU25" s="756">
        <v>2496758760</v>
      </c>
      <c r="BV25" s="756">
        <v>7185</v>
      </c>
      <c r="BW25" s="756">
        <v>28958</v>
      </c>
      <c r="BX25" s="761"/>
      <c r="BY25" s="758"/>
      <c r="BZ25" s="756"/>
      <c r="CA25" s="331">
        <v>0</v>
      </c>
      <c r="CB25" s="756">
        <v>2517565083</v>
      </c>
      <c r="CC25" s="756">
        <v>7185</v>
      </c>
      <c r="CD25" s="756">
        <v>29199</v>
      </c>
      <c r="CE25" s="757"/>
      <c r="CF25" s="756"/>
      <c r="CG25" s="331">
        <v>0</v>
      </c>
      <c r="CH25" s="756">
        <v>2513923387</v>
      </c>
      <c r="CI25" s="756">
        <v>6936</v>
      </c>
      <c r="CJ25" s="756">
        <v>30204</v>
      </c>
      <c r="CK25" s="757"/>
      <c r="CL25" s="759"/>
      <c r="CM25" s="758"/>
      <c r="CN25" s="330"/>
      <c r="CO25" s="756"/>
      <c r="CP25" s="331">
        <v>0</v>
      </c>
      <c r="CQ25" s="756">
        <v>2712814698</v>
      </c>
      <c r="CR25" s="756">
        <v>7435</v>
      </c>
      <c r="CS25" s="756">
        <v>30406</v>
      </c>
      <c r="CT25" s="761"/>
      <c r="CU25" s="758"/>
      <c r="CV25" s="756"/>
      <c r="CW25" s="331">
        <v>0</v>
      </c>
      <c r="CX25" s="756">
        <v>2861875691</v>
      </c>
      <c r="CY25" s="756">
        <v>7435</v>
      </c>
      <c r="CZ25" s="756">
        <v>32077</v>
      </c>
      <c r="DA25" s="757"/>
      <c r="DB25" s="756"/>
      <c r="DC25" s="331">
        <v>0</v>
      </c>
      <c r="DD25" s="756">
        <v>2808327143</v>
      </c>
      <c r="DE25" s="756">
        <v>6915.16</v>
      </c>
      <c r="DF25" s="756">
        <v>33843</v>
      </c>
      <c r="DG25" s="757"/>
      <c r="DH25" s="759"/>
      <c r="DI25" s="758"/>
      <c r="DJ25" s="330"/>
      <c r="DK25" s="756"/>
      <c r="DL25" s="331">
        <v>0</v>
      </c>
      <c r="DM25" s="756">
        <v>3355887742</v>
      </c>
      <c r="DN25" s="756">
        <v>7624</v>
      </c>
      <c r="DO25" s="756">
        <v>36681</v>
      </c>
      <c r="DP25" s="757"/>
      <c r="DQ25" s="758"/>
      <c r="DR25" s="756"/>
      <c r="DS25" s="331">
        <v>0</v>
      </c>
      <c r="DT25" s="756">
        <v>3355887742</v>
      </c>
      <c r="DU25" s="756">
        <v>7624</v>
      </c>
      <c r="DV25" s="756">
        <v>36681</v>
      </c>
      <c r="DW25" s="757"/>
      <c r="DX25" s="756"/>
      <c r="DY25" s="331"/>
      <c r="DZ25" s="756">
        <v>3185560100</v>
      </c>
      <c r="EA25" s="756">
        <v>7027.07</v>
      </c>
      <c r="EB25" s="756">
        <v>37777</v>
      </c>
      <c r="EC25" s="757"/>
      <c r="ED25" s="759"/>
      <c r="EE25" s="758"/>
      <c r="EF25" s="330"/>
      <c r="EG25" s="756"/>
      <c r="EH25" s="331"/>
      <c r="EI25" s="756">
        <v>3492044131</v>
      </c>
      <c r="EJ25" s="756">
        <v>7505</v>
      </c>
      <c r="EK25" s="756">
        <v>38775</v>
      </c>
      <c r="EL25" s="757"/>
      <c r="EM25" s="758"/>
      <c r="EN25" s="756"/>
      <c r="EO25" s="331"/>
      <c r="EP25" s="756">
        <v>3492044131</v>
      </c>
      <c r="EQ25" s="756">
        <v>7505</v>
      </c>
      <c r="ER25" s="756">
        <v>38775</v>
      </c>
      <c r="ES25" s="757"/>
      <c r="ET25" s="756"/>
      <c r="EU25" s="331"/>
      <c r="EV25" s="756">
        <v>3456305383</v>
      </c>
      <c r="EW25" s="756">
        <v>7077.55</v>
      </c>
      <c r="EX25" s="756">
        <v>40696</v>
      </c>
      <c r="EY25" s="761"/>
      <c r="EZ25" s="759"/>
      <c r="FA25" s="758"/>
      <c r="FB25" s="330"/>
      <c r="FC25" s="756"/>
      <c r="FD25" s="331">
        <v>0</v>
      </c>
      <c r="FE25" s="756">
        <v>3622148131</v>
      </c>
      <c r="FF25" s="756">
        <v>7505</v>
      </c>
      <c r="FG25" s="756">
        <v>40219</v>
      </c>
      <c r="FH25" s="757"/>
      <c r="FI25" s="758"/>
      <c r="FJ25" s="756"/>
      <c r="FK25" s="331"/>
      <c r="FL25" s="756">
        <v>3675048131</v>
      </c>
      <c r="FM25" s="756">
        <v>7505</v>
      </c>
      <c r="FN25" s="756">
        <v>40807</v>
      </c>
      <c r="FO25" s="757"/>
      <c r="FP25" s="756"/>
      <c r="FQ25" s="331"/>
      <c r="FR25" s="756">
        <v>3575374742</v>
      </c>
      <c r="FS25" s="756">
        <v>6978.08</v>
      </c>
      <c r="FT25" s="756">
        <v>42698</v>
      </c>
      <c r="FU25" s="757"/>
      <c r="FV25" s="762"/>
      <c r="FW25" s="763"/>
      <c r="FX25" s="402"/>
      <c r="FY25" s="756"/>
      <c r="FZ25" s="765"/>
      <c r="GA25" s="766">
        <v>3630209571</v>
      </c>
      <c r="GB25" s="766">
        <v>7598</v>
      </c>
      <c r="GC25" s="766">
        <v>39815</v>
      </c>
      <c r="GD25" s="757"/>
      <c r="GE25" s="763"/>
      <c r="GF25" s="756"/>
      <c r="GG25" s="765"/>
      <c r="GH25" s="767">
        <v>3645028611</v>
      </c>
      <c r="GI25" s="766">
        <v>7598</v>
      </c>
      <c r="GJ25" s="766">
        <v>39978</v>
      </c>
      <c r="GK25" s="757"/>
      <c r="GL25" s="756"/>
      <c r="GM25" s="765"/>
      <c r="GN25" s="767">
        <v>3637524419</v>
      </c>
      <c r="GO25" s="766">
        <v>6776.19</v>
      </c>
      <c r="GP25" s="766">
        <v>44734</v>
      </c>
      <c r="GQ25" s="757"/>
      <c r="GR25" s="759"/>
      <c r="GS25" s="758"/>
      <c r="GT25" s="756"/>
      <c r="GU25" s="765"/>
      <c r="GV25" s="796">
        <v>3913402303</v>
      </c>
      <c r="GW25" s="796">
        <v>7584</v>
      </c>
      <c r="GX25" s="796">
        <v>43001</v>
      </c>
      <c r="GY25" s="757"/>
      <c r="GZ25" s="763"/>
      <c r="HA25" s="756"/>
      <c r="HB25" s="765"/>
      <c r="HC25" s="796">
        <v>3950035650</v>
      </c>
      <c r="HD25" s="796">
        <v>7569</v>
      </c>
      <c r="HE25" s="796">
        <v>43489</v>
      </c>
      <c r="HF25" s="757"/>
      <c r="HG25" s="756"/>
      <c r="HH25" s="765"/>
      <c r="HI25" s="796">
        <v>3847873100</v>
      </c>
      <c r="HJ25" s="796">
        <v>6626.41</v>
      </c>
      <c r="HK25" s="796">
        <v>48391</v>
      </c>
      <c r="HL25" s="757"/>
      <c r="HM25" s="759"/>
      <c r="HN25" s="758"/>
      <c r="HO25" s="19"/>
      <c r="HP25" s="19"/>
      <c r="HQ25" s="19"/>
      <c r="HR25" s="19"/>
      <c r="HS25" s="19"/>
      <c r="HT25" s="19"/>
      <c r="HU25" s="19"/>
      <c r="HV25" s="19"/>
      <c r="HW25" s="19"/>
      <c r="HX25" s="19"/>
    </row>
    <row r="26" spans="1:232" ht="14.25" customHeight="1" x14ac:dyDescent="0.2">
      <c r="A26" s="850" t="s">
        <v>225</v>
      </c>
      <c r="B26" s="957"/>
      <c r="C26" s="958"/>
      <c r="D26" s="49"/>
      <c r="E26" s="70"/>
      <c r="F26" s="71"/>
      <c r="G26" s="71"/>
      <c r="H26" s="71"/>
      <c r="I26" s="71"/>
      <c r="J26" s="72"/>
      <c r="K26" s="73"/>
      <c r="L26" s="70">
        <v>0</v>
      </c>
      <c r="M26" s="71"/>
      <c r="N26" s="71"/>
      <c r="O26" s="71"/>
      <c r="P26" s="71"/>
      <c r="Q26" s="72"/>
      <c r="R26" s="70"/>
      <c r="S26" s="71"/>
      <c r="T26" s="71"/>
      <c r="U26" s="71"/>
      <c r="V26" s="71"/>
      <c r="W26" s="72"/>
      <c r="X26" s="74"/>
      <c r="Y26" s="73"/>
      <c r="AA26" s="70"/>
      <c r="AB26" s="71"/>
      <c r="AC26" s="71"/>
      <c r="AD26" s="71"/>
      <c r="AE26" s="71"/>
      <c r="AF26" s="72"/>
      <c r="AG26" s="73"/>
      <c r="AH26" s="70"/>
      <c r="AI26" s="71"/>
      <c r="AJ26" s="71"/>
      <c r="AK26" s="71"/>
      <c r="AL26" s="71"/>
      <c r="AM26" s="72"/>
      <c r="AN26" s="70"/>
      <c r="AO26" s="71"/>
      <c r="AP26" s="71"/>
      <c r="AQ26" s="71"/>
      <c r="AR26" s="71"/>
      <c r="AS26" s="72"/>
      <c r="AT26" s="74"/>
      <c r="AU26" s="73"/>
      <c r="AW26" s="70"/>
      <c r="AX26" s="71"/>
      <c r="AY26" s="71"/>
      <c r="AZ26" s="71"/>
      <c r="BA26" s="71"/>
      <c r="BB26" s="72"/>
      <c r="BC26" s="73"/>
      <c r="BD26" s="70"/>
      <c r="BE26" s="71"/>
      <c r="BF26" s="71"/>
      <c r="BG26" s="71"/>
      <c r="BH26" s="71"/>
      <c r="BI26" s="72"/>
      <c r="BJ26" s="70"/>
      <c r="BK26" s="71"/>
      <c r="BL26" s="71"/>
      <c r="BM26" s="71"/>
      <c r="BN26" s="71"/>
      <c r="BO26" s="72"/>
      <c r="BP26" s="74"/>
      <c r="BQ26" s="73"/>
      <c r="BS26" s="70"/>
      <c r="BT26" s="71"/>
      <c r="BU26" s="71"/>
      <c r="BV26" s="71"/>
      <c r="BW26" s="71"/>
      <c r="BX26" s="72"/>
      <c r="BY26" s="73"/>
      <c r="BZ26" s="70"/>
      <c r="CA26" s="71"/>
      <c r="CB26" s="71"/>
      <c r="CC26" s="71"/>
      <c r="CD26" s="71"/>
      <c r="CE26" s="72"/>
      <c r="CF26" s="70"/>
      <c r="CG26" s="71"/>
      <c r="CH26" s="71"/>
      <c r="CI26" s="71"/>
      <c r="CJ26" s="71"/>
      <c r="CK26" s="72"/>
      <c r="CL26" s="74"/>
      <c r="CM26" s="73"/>
      <c r="CO26" s="70"/>
      <c r="CP26" s="71"/>
      <c r="CQ26" s="71"/>
      <c r="CR26" s="71"/>
      <c r="CS26" s="71"/>
      <c r="CT26" s="72"/>
      <c r="CU26" s="73"/>
      <c r="CV26" s="70"/>
      <c r="CW26" s="71"/>
      <c r="CX26" s="71"/>
      <c r="CY26" s="71"/>
      <c r="CZ26" s="71"/>
      <c r="DA26" s="72"/>
      <c r="DB26" s="70"/>
      <c r="DC26" s="71"/>
      <c r="DD26" s="71"/>
      <c r="DE26" s="71"/>
      <c r="DF26" s="71"/>
      <c r="DG26" s="72"/>
      <c r="DH26" s="74"/>
      <c r="DI26" s="73"/>
      <c r="DK26" s="70"/>
      <c r="DL26" s="71"/>
      <c r="DM26" s="71"/>
      <c r="DN26" s="71"/>
      <c r="DO26" s="71"/>
      <c r="DP26" s="72"/>
      <c r="DQ26" s="73"/>
      <c r="DR26" s="70"/>
      <c r="DS26" s="71"/>
      <c r="DT26" s="71"/>
      <c r="DU26" s="71"/>
      <c r="DV26" s="71"/>
      <c r="DW26" s="72"/>
      <c r="DX26" s="70"/>
      <c r="DY26" s="71"/>
      <c r="DZ26" s="71"/>
      <c r="EA26" s="71"/>
      <c r="EB26" s="71"/>
      <c r="EC26" s="72"/>
      <c r="ED26" s="74"/>
      <c r="EE26" s="73"/>
      <c r="EG26" s="70"/>
      <c r="EH26" s="71"/>
      <c r="EI26" s="71"/>
      <c r="EJ26" s="71"/>
      <c r="EK26" s="71"/>
      <c r="EL26" s="72"/>
      <c r="EM26" s="73"/>
      <c r="EN26" s="70"/>
      <c r="EO26" s="356"/>
      <c r="EP26" s="356"/>
      <c r="EQ26" s="356"/>
      <c r="ER26" s="356"/>
      <c r="ES26" s="372"/>
      <c r="ET26" s="373"/>
      <c r="EU26" s="356"/>
      <c r="EV26" s="356"/>
      <c r="EW26" s="356"/>
      <c r="EX26" s="71"/>
      <c r="EY26" s="72"/>
      <c r="EZ26" s="74"/>
      <c r="FA26" s="73"/>
      <c r="FC26" s="70"/>
      <c r="FD26" s="71"/>
      <c r="FE26" s="71"/>
      <c r="FF26" s="71"/>
      <c r="FG26" s="71"/>
      <c r="FH26" s="72"/>
      <c r="FI26" s="73"/>
      <c r="FJ26" s="70"/>
      <c r="FK26" s="356"/>
      <c r="FL26" s="356"/>
      <c r="FM26" s="356"/>
      <c r="FN26" s="356"/>
      <c r="FO26" s="372"/>
      <c r="FP26" s="373"/>
      <c r="FQ26" s="356"/>
      <c r="FR26" s="356"/>
      <c r="FS26" s="356"/>
      <c r="FT26" s="356"/>
      <c r="FU26" s="372"/>
      <c r="FV26" s="374"/>
      <c r="FW26" s="375"/>
      <c r="FX26" s="358"/>
      <c r="FY26" s="373"/>
      <c r="FZ26" s="356"/>
      <c r="GA26" s="356"/>
      <c r="GB26" s="356"/>
      <c r="GC26" s="356"/>
      <c r="GD26" s="372"/>
      <c r="GE26" s="375"/>
      <c r="GF26" s="373"/>
      <c r="GG26" s="356"/>
      <c r="GH26" s="356"/>
      <c r="GI26" s="356"/>
      <c r="GJ26" s="356"/>
      <c r="GK26" s="372"/>
      <c r="GL26" s="70"/>
      <c r="GM26" s="71"/>
      <c r="GN26" s="71"/>
      <c r="GO26" s="71"/>
      <c r="GP26" s="71"/>
      <c r="GQ26" s="72"/>
      <c r="GR26" s="74"/>
      <c r="GS26" s="73"/>
      <c r="GT26" s="373"/>
      <c r="GU26" s="356"/>
      <c r="GV26" s="356"/>
      <c r="GW26" s="356"/>
      <c r="GX26" s="356"/>
      <c r="GY26" s="372"/>
      <c r="GZ26" s="375"/>
      <c r="HA26" s="373"/>
      <c r="HB26" s="356"/>
      <c r="HC26" s="356"/>
      <c r="HD26" s="356"/>
      <c r="HE26" s="356"/>
      <c r="HF26" s="372"/>
      <c r="HG26" s="70"/>
      <c r="HH26" s="71"/>
      <c r="HI26" s="71"/>
      <c r="HJ26" s="71"/>
      <c r="HK26" s="71"/>
      <c r="HL26" s="72"/>
      <c r="HM26" s="74"/>
      <c r="HN26" s="73"/>
      <c r="HO26" s="19"/>
      <c r="HP26" s="19"/>
      <c r="HQ26" s="19"/>
      <c r="HR26" s="19"/>
      <c r="HS26" s="19"/>
      <c r="HT26" s="19"/>
      <c r="HU26" s="19"/>
      <c r="HV26" s="19"/>
      <c r="HW26" s="19"/>
      <c r="HX26" s="19"/>
    </row>
    <row r="27" spans="1:232" s="17" customFormat="1" ht="14.25" x14ac:dyDescent="0.2">
      <c r="A27" s="959"/>
      <c r="B27" s="960"/>
      <c r="C27" s="958"/>
      <c r="D27" s="49"/>
      <c r="E27" s="32">
        <v>29762936000</v>
      </c>
      <c r="F27" s="106">
        <v>3335688000</v>
      </c>
      <c r="G27" s="106">
        <v>26427248000</v>
      </c>
      <c r="H27" s="106">
        <v>82034</v>
      </c>
      <c r="I27" s="106">
        <v>26846</v>
      </c>
      <c r="J27" s="102" t="s">
        <v>63</v>
      </c>
      <c r="K27" s="39"/>
      <c r="L27" s="32">
        <v>30739757700</v>
      </c>
      <c r="M27" s="106">
        <v>3828875449</v>
      </c>
      <c r="N27" s="106">
        <v>26910882251</v>
      </c>
      <c r="O27" s="106">
        <v>82155</v>
      </c>
      <c r="P27" s="106">
        <v>27297</v>
      </c>
      <c r="Q27" s="16" t="s">
        <v>63</v>
      </c>
      <c r="R27" s="32">
        <v>31083660083</v>
      </c>
      <c r="S27" s="106">
        <v>3785496494</v>
      </c>
      <c r="T27" s="106">
        <v>27298163589</v>
      </c>
      <c r="U27" s="106">
        <v>78634</v>
      </c>
      <c r="V27" s="106">
        <v>28930</v>
      </c>
      <c r="W27" s="16" t="s">
        <v>63</v>
      </c>
      <c r="X27" s="54">
        <v>105.98234238194672</v>
      </c>
      <c r="Y27" s="39">
        <v>102.51706506426419</v>
      </c>
      <c r="AA27" s="32">
        <v>31266985470</v>
      </c>
      <c r="AB27" s="106">
        <v>3750234440</v>
      </c>
      <c r="AC27" s="106">
        <v>27516751030</v>
      </c>
      <c r="AD27" s="106">
        <v>82007</v>
      </c>
      <c r="AE27" s="106">
        <v>27962</v>
      </c>
      <c r="AF27" s="16" t="s">
        <v>63</v>
      </c>
      <c r="AG27" s="39">
        <v>104.15704387990763</v>
      </c>
      <c r="AH27" s="32">
        <v>31802255874</v>
      </c>
      <c r="AI27" s="106">
        <v>3762970067</v>
      </c>
      <c r="AJ27" s="106">
        <v>28039285807</v>
      </c>
      <c r="AK27" s="106">
        <v>83173</v>
      </c>
      <c r="AL27" s="106">
        <v>28093</v>
      </c>
      <c r="AM27" s="16" t="s">
        <v>63</v>
      </c>
      <c r="AN27" s="32">
        <v>32204885142</v>
      </c>
      <c r="AO27" s="106">
        <v>3745632181</v>
      </c>
      <c r="AP27" s="106">
        <v>28459252961</v>
      </c>
      <c r="AQ27" s="106">
        <v>79376</v>
      </c>
      <c r="AR27" s="106">
        <v>29878</v>
      </c>
      <c r="AS27" s="16" t="s">
        <v>63</v>
      </c>
      <c r="AT27" s="54">
        <v>106.3538959883245</v>
      </c>
      <c r="AU27" s="39">
        <v>103.27687521603872</v>
      </c>
      <c r="AW27" s="32">
        <v>33184536704</v>
      </c>
      <c r="AX27" s="106">
        <v>4108774539</v>
      </c>
      <c r="AY27" s="106">
        <v>29075762165</v>
      </c>
      <c r="AZ27" s="106">
        <v>82833</v>
      </c>
      <c r="BA27" s="106">
        <v>29251</v>
      </c>
      <c r="BB27" s="16" t="s">
        <v>63</v>
      </c>
      <c r="BC27" s="39">
        <v>104.60982762320292</v>
      </c>
      <c r="BD27" s="32">
        <v>34909781473</v>
      </c>
      <c r="BE27" s="106">
        <v>4983610689</v>
      </c>
      <c r="BF27" s="106">
        <v>29926170784</v>
      </c>
      <c r="BG27" s="106">
        <v>82986</v>
      </c>
      <c r="BH27" s="106">
        <v>30051</v>
      </c>
      <c r="BI27" s="16" t="s">
        <v>63</v>
      </c>
      <c r="BJ27" s="32">
        <v>35449041086.349998</v>
      </c>
      <c r="BK27" s="106">
        <v>4949570511.5900002</v>
      </c>
      <c r="BL27" s="106">
        <v>30499470574.759998</v>
      </c>
      <c r="BM27" s="106">
        <v>80228</v>
      </c>
      <c r="BN27" s="106">
        <v>31680</v>
      </c>
      <c r="BO27" s="16" t="s">
        <v>63</v>
      </c>
      <c r="BP27" s="54">
        <v>105.42078466606768</v>
      </c>
      <c r="BQ27" s="39">
        <v>106.03119352031595</v>
      </c>
      <c r="BS27" s="32">
        <v>35254532887</v>
      </c>
      <c r="BT27" s="106">
        <v>4486366337</v>
      </c>
      <c r="BU27" s="106">
        <v>30768166550</v>
      </c>
      <c r="BV27" s="106">
        <v>83598</v>
      </c>
      <c r="BW27" s="106">
        <v>30671</v>
      </c>
      <c r="BX27" s="16" t="s">
        <v>63</v>
      </c>
      <c r="BY27" s="39">
        <v>104.85453488769613</v>
      </c>
      <c r="BZ27" s="32">
        <v>36034600312</v>
      </c>
      <c r="CA27" s="106">
        <v>4484042760</v>
      </c>
      <c r="CB27" s="106">
        <v>31550557552</v>
      </c>
      <c r="CC27" s="106">
        <v>84151</v>
      </c>
      <c r="CD27" s="106">
        <v>31244</v>
      </c>
      <c r="CE27" s="16" t="s">
        <v>63</v>
      </c>
      <c r="CF27" s="32">
        <v>36211524162.450005</v>
      </c>
      <c r="CG27" s="106">
        <v>4462253155.3500004</v>
      </c>
      <c r="CH27" s="106">
        <v>31749271007.100002</v>
      </c>
      <c r="CI27" s="106">
        <v>81067</v>
      </c>
      <c r="CJ27" s="106">
        <v>32637</v>
      </c>
      <c r="CK27" s="16" t="s">
        <v>63</v>
      </c>
      <c r="CL27" s="54">
        <v>104.45845602355652</v>
      </c>
      <c r="CM27" s="39">
        <v>103.02083333333334</v>
      </c>
      <c r="CO27" s="32">
        <v>37793664800</v>
      </c>
      <c r="CP27" s="106">
        <v>4631324490</v>
      </c>
      <c r="CQ27" s="106">
        <v>33162340310</v>
      </c>
      <c r="CR27" s="106">
        <v>85919</v>
      </c>
      <c r="CS27" s="106">
        <v>32164</v>
      </c>
      <c r="CT27" s="16" t="s">
        <v>63</v>
      </c>
      <c r="CU27" s="39">
        <v>104.86779042091878</v>
      </c>
      <c r="CV27" s="32">
        <v>39424038042</v>
      </c>
      <c r="CW27" s="106">
        <v>4634232947</v>
      </c>
      <c r="CX27" s="106">
        <v>34789805095</v>
      </c>
      <c r="CY27" s="106">
        <v>85087.67</v>
      </c>
      <c r="CZ27" s="106">
        <v>34073</v>
      </c>
      <c r="DA27" s="16" t="s">
        <v>63</v>
      </c>
      <c r="DB27" s="32">
        <v>39423068284.490005</v>
      </c>
      <c r="DC27" s="106">
        <v>4627929233.9099998</v>
      </c>
      <c r="DD27" s="106">
        <v>34795139050.580002</v>
      </c>
      <c r="DE27" s="106">
        <v>81288.67</v>
      </c>
      <c r="DF27" s="106">
        <v>35670</v>
      </c>
      <c r="DG27" s="16" t="s">
        <v>63</v>
      </c>
      <c r="DH27" s="54">
        <v>104.68699556833856</v>
      </c>
      <c r="DI27" s="39">
        <v>109.29313356006986</v>
      </c>
      <c r="DK27" s="32">
        <v>43587939726</v>
      </c>
      <c r="DL27" s="106">
        <v>4861080427</v>
      </c>
      <c r="DM27" s="106">
        <v>38726859299</v>
      </c>
      <c r="DN27" s="106">
        <v>85855.6</v>
      </c>
      <c r="DO27" s="106">
        <v>37589</v>
      </c>
      <c r="DP27" s="16" t="s">
        <v>63</v>
      </c>
      <c r="DQ27" s="39">
        <v>116.86668324835219</v>
      </c>
      <c r="DR27" s="32">
        <v>43931002678</v>
      </c>
      <c r="DS27" s="106">
        <v>4861514968</v>
      </c>
      <c r="DT27" s="106">
        <v>39069487710</v>
      </c>
      <c r="DU27" s="106">
        <v>85910.540000000008</v>
      </c>
      <c r="DV27" s="106">
        <v>37897</v>
      </c>
      <c r="DW27" s="16" t="s">
        <v>63</v>
      </c>
      <c r="DX27" s="32">
        <v>43687894793.029999</v>
      </c>
      <c r="DY27" s="106">
        <v>4830947342.6599998</v>
      </c>
      <c r="DZ27" s="106">
        <v>38856947450.369995</v>
      </c>
      <c r="EA27" s="106">
        <v>81650.900000000009</v>
      </c>
      <c r="EB27" s="106">
        <v>39658</v>
      </c>
      <c r="EC27" s="16" t="s">
        <v>63</v>
      </c>
      <c r="ED27" s="54">
        <v>104.64680581576377</v>
      </c>
      <c r="EE27" s="39">
        <v>111.18026352677319</v>
      </c>
      <c r="EG27" s="32">
        <v>46550321883</v>
      </c>
      <c r="EH27" s="106">
        <v>5267198876</v>
      </c>
      <c r="EI27" s="106">
        <v>41283123007</v>
      </c>
      <c r="EJ27" s="106">
        <v>85376</v>
      </c>
      <c r="EK27" s="106">
        <v>40295</v>
      </c>
      <c r="EL27" s="16" t="s">
        <v>63</v>
      </c>
      <c r="EM27" s="39">
        <v>107.19891457607278</v>
      </c>
      <c r="EN27" s="32">
        <v>46881567417</v>
      </c>
      <c r="EO27" s="106">
        <v>5247779067</v>
      </c>
      <c r="EP27" s="106">
        <v>41633788350</v>
      </c>
      <c r="EQ27" s="106">
        <v>86312</v>
      </c>
      <c r="ER27" s="106">
        <v>40197</v>
      </c>
      <c r="ES27" s="376" t="s">
        <v>63</v>
      </c>
      <c r="ET27" s="377">
        <v>46965817721.130005</v>
      </c>
      <c r="EU27" s="106">
        <v>5258261904.3400002</v>
      </c>
      <c r="EV27" s="106">
        <v>41707555816.790001</v>
      </c>
      <c r="EW27" s="106">
        <v>81924.420000000013</v>
      </c>
      <c r="EX27" s="106">
        <v>42425</v>
      </c>
      <c r="EY27" s="16" t="s">
        <v>63</v>
      </c>
      <c r="EZ27" s="54">
        <v>105.54270219170586</v>
      </c>
      <c r="FA27" s="39">
        <v>106.97715467244944</v>
      </c>
      <c r="FC27" s="32">
        <v>48846662073</v>
      </c>
      <c r="FD27" s="106">
        <v>5796634068</v>
      </c>
      <c r="FE27" s="106">
        <v>43050028005</v>
      </c>
      <c r="FF27" s="106">
        <v>85808.8</v>
      </c>
      <c r="FG27" s="106">
        <v>41808</v>
      </c>
      <c r="FH27" s="16" t="s">
        <v>63</v>
      </c>
      <c r="FI27" s="39">
        <v>103.75480828886958</v>
      </c>
      <c r="FJ27" s="32">
        <v>50069159002</v>
      </c>
      <c r="FK27" s="106">
        <v>5797372324</v>
      </c>
      <c r="FL27" s="106">
        <v>44271786678</v>
      </c>
      <c r="FM27" s="106">
        <v>85808.8</v>
      </c>
      <c r="FN27" s="106">
        <v>42995</v>
      </c>
      <c r="FO27" s="376" t="s">
        <v>63</v>
      </c>
      <c r="FP27" s="377">
        <v>49842080633.449997</v>
      </c>
      <c r="FQ27" s="106">
        <v>5790011641.4300003</v>
      </c>
      <c r="FR27" s="106">
        <v>44052068992.019997</v>
      </c>
      <c r="FS27" s="106">
        <v>81553.479999999981</v>
      </c>
      <c r="FT27" s="106">
        <v>45013</v>
      </c>
      <c r="FU27" s="376" t="s">
        <v>63</v>
      </c>
      <c r="FV27" s="378">
        <v>104.69356901965345</v>
      </c>
      <c r="FW27" s="379">
        <v>106.10017678255745</v>
      </c>
      <c r="FX27" s="380"/>
      <c r="FY27" s="768">
        <f>FY8+FY11+FY16+FY24</f>
        <v>50048296924</v>
      </c>
      <c r="FZ27" s="768">
        <f t="shared" ref="FZ27:GB27" si="0">FZ8+FZ11+FZ16+FZ24</f>
        <v>5678486936</v>
      </c>
      <c r="GA27" s="768">
        <f t="shared" si="0"/>
        <v>44369809988</v>
      </c>
      <c r="GB27" s="768">
        <f t="shared" si="0"/>
        <v>86745.8</v>
      </c>
      <c r="GC27" s="106">
        <f>GA27/GB27/12</f>
        <v>42624.359515580771</v>
      </c>
      <c r="GD27" s="376"/>
      <c r="GE27" s="379">
        <v>101.25574052812858</v>
      </c>
      <c r="GF27" s="768">
        <f>GF8+GF11+GF16+GF24</f>
        <v>51276027711</v>
      </c>
      <c r="GG27" s="106">
        <f>GG8+GG11+GG16+GG24</f>
        <v>5708553145</v>
      </c>
      <c r="GH27" s="106">
        <f>GH8+GH11+GH16+GH24</f>
        <v>45567474566</v>
      </c>
      <c r="GI27" s="106">
        <f>GI8+GI11+GI16+GI24</f>
        <v>86738.91</v>
      </c>
      <c r="GJ27" s="106">
        <f>GH27/GI27/12</f>
        <v>43778.386737470719</v>
      </c>
      <c r="GK27" s="376"/>
      <c r="GL27" s="768">
        <f>GL8+GL11+GL16+GL24</f>
        <v>50905171078.75</v>
      </c>
      <c r="GM27" s="106">
        <f>GM8+GM11+GM16+GM24</f>
        <v>5781330754.670001</v>
      </c>
      <c r="GN27" s="106">
        <f>GN8+GN11+GN16+GN24</f>
        <v>45123840324.079994</v>
      </c>
      <c r="GO27" s="106">
        <f>GO8+GO11+GO16+GO24</f>
        <v>81064.34</v>
      </c>
      <c r="GP27" s="106">
        <f>GN27/GO27/12</f>
        <v>46386.857982272682</v>
      </c>
      <c r="GQ27" s="16"/>
      <c r="GR27" s="54">
        <f>GP27/GJ27*100</f>
        <v>105.95835397143432</v>
      </c>
      <c r="GS27" s="39">
        <f>GP27/FT27*100</f>
        <v>103.05213601020301</v>
      </c>
      <c r="GT27" s="768">
        <f>GT8+GT11+GT16+GT24</f>
        <v>54339495821</v>
      </c>
      <c r="GU27" s="106">
        <f>GU8+GU11+GU16+GU24</f>
        <v>6340767463</v>
      </c>
      <c r="GV27" s="106">
        <f>GV8+GV11+GV16+GV24</f>
        <v>47998728358</v>
      </c>
      <c r="GW27" s="106">
        <f>GW8+GW11+GW16+GW24</f>
        <v>87077.45</v>
      </c>
      <c r="GX27" s="106">
        <f>GV27/GW27/12</f>
        <v>45934.900824878692</v>
      </c>
      <c r="GY27" s="376"/>
      <c r="GZ27" s="379"/>
      <c r="HA27" s="768">
        <f>HA8+HA11+HA16+HA24</f>
        <v>55083517055</v>
      </c>
      <c r="HB27" s="106">
        <f>HB8+HB11+HB16+HB24</f>
        <v>6515467741</v>
      </c>
      <c r="HC27" s="106">
        <f>HC8+HC11+HC16+HC24</f>
        <v>48568049314</v>
      </c>
      <c r="HD27" s="106">
        <f>HD8+HD11+HD16+HD24</f>
        <v>87058.95</v>
      </c>
      <c r="HE27" s="106">
        <f>HC27/HD27/12</f>
        <v>46489.619307760244</v>
      </c>
      <c r="HF27" s="376"/>
      <c r="HG27" s="768">
        <f>HG8+HG11+HG16+HG24</f>
        <v>54938754432.269997</v>
      </c>
      <c r="HH27" s="106">
        <f>HH8+HH11+HH16+HH24</f>
        <v>6583552360.7799988</v>
      </c>
      <c r="HI27" s="106">
        <f>HI8+HI11+HI16+HI24</f>
        <v>48355202071.489998</v>
      </c>
      <c r="HJ27" s="106">
        <f>HJ8+HJ11+HJ16+HJ24</f>
        <v>80900.920000000013</v>
      </c>
      <c r="HK27" s="106">
        <f>HI27/HJ27/12</f>
        <v>49809.077234525466</v>
      </c>
      <c r="HL27" s="16"/>
      <c r="HM27" s="54"/>
      <c r="HN27" s="39"/>
      <c r="HO27" s="764"/>
      <c r="HP27" s="764"/>
      <c r="HQ27" s="764"/>
      <c r="HR27" s="764"/>
      <c r="HS27" s="764"/>
      <c r="HT27" s="764"/>
      <c r="HU27" s="764"/>
      <c r="HV27" s="764"/>
      <c r="HW27" s="764"/>
      <c r="HX27" s="764"/>
    </row>
    <row r="28" spans="1:232" ht="14.1" customHeight="1" thickBot="1" x14ac:dyDescent="0.25">
      <c r="A28" s="852"/>
      <c r="B28" s="961"/>
      <c r="C28" s="853"/>
      <c r="D28" s="49"/>
      <c r="E28" s="33"/>
      <c r="F28" s="34"/>
      <c r="G28" s="34"/>
      <c r="H28" s="34"/>
      <c r="I28" s="34"/>
      <c r="J28" s="35"/>
      <c r="K28" s="35"/>
      <c r="L28" s="33"/>
      <c r="M28" s="34"/>
      <c r="N28" s="34"/>
      <c r="O28" s="34"/>
      <c r="P28" s="34"/>
      <c r="Q28" s="35"/>
      <c r="R28" s="33"/>
      <c r="S28" s="34"/>
      <c r="T28" s="34"/>
      <c r="U28" s="34"/>
      <c r="V28" s="34"/>
      <c r="W28" s="35"/>
      <c r="X28" s="33"/>
      <c r="Y28" s="35"/>
      <c r="AA28" s="33"/>
      <c r="AB28" s="34"/>
      <c r="AC28" s="34"/>
      <c r="AD28" s="34"/>
      <c r="AE28" s="34"/>
      <c r="AF28" s="35"/>
      <c r="AG28" s="35"/>
      <c r="AH28" s="33"/>
      <c r="AI28" s="34"/>
      <c r="AJ28" s="34"/>
      <c r="AK28" s="34"/>
      <c r="AL28" s="34"/>
      <c r="AM28" s="35"/>
      <c r="AN28" s="33"/>
      <c r="AO28" s="34"/>
      <c r="AP28" s="34"/>
      <c r="AQ28" s="34"/>
      <c r="AR28" s="34"/>
      <c r="AS28" s="35"/>
      <c r="AT28" s="33"/>
      <c r="AU28" s="35"/>
      <c r="AW28" s="33"/>
      <c r="AX28" s="34"/>
      <c r="AY28" s="34"/>
      <c r="AZ28" s="34"/>
      <c r="BA28" s="34"/>
      <c r="BB28" s="35"/>
      <c r="BC28" s="35"/>
      <c r="BD28" s="33"/>
      <c r="BE28" s="34"/>
      <c r="BF28" s="34"/>
      <c r="BG28" s="34"/>
      <c r="BH28" s="34"/>
      <c r="BI28" s="35"/>
      <c r="BJ28" s="33"/>
      <c r="BK28" s="34"/>
      <c r="BL28" s="34"/>
      <c r="BM28" s="34"/>
      <c r="BN28" s="34"/>
      <c r="BO28" s="35"/>
      <c r="BP28" s="33"/>
      <c r="BQ28" s="35"/>
      <c r="BS28" s="33"/>
      <c r="BT28" s="34"/>
      <c r="BU28" s="34"/>
      <c r="BV28" s="34"/>
      <c r="BW28" s="34"/>
      <c r="BX28" s="35"/>
      <c r="BY28" s="35"/>
      <c r="BZ28" s="33"/>
      <c r="CA28" s="34"/>
      <c r="CB28" s="34"/>
      <c r="CC28" s="34"/>
      <c r="CD28" s="34"/>
      <c r="CE28" s="35"/>
      <c r="CF28" s="33"/>
      <c r="CG28" s="34"/>
      <c r="CH28" s="34"/>
      <c r="CI28" s="34"/>
      <c r="CJ28" s="34"/>
      <c r="CK28" s="35"/>
      <c r="CL28" s="33"/>
      <c r="CM28" s="35"/>
      <c r="CO28" s="33"/>
      <c r="CP28" s="34"/>
      <c r="CQ28" s="34"/>
      <c r="CR28" s="34"/>
      <c r="CS28" s="34"/>
      <c r="CT28" s="35"/>
      <c r="CU28" s="35"/>
      <c r="CV28" s="33"/>
      <c r="CW28" s="34"/>
      <c r="CX28" s="34"/>
      <c r="CY28" s="34"/>
      <c r="CZ28" s="34"/>
      <c r="DA28" s="35"/>
      <c r="DB28" s="33"/>
      <c r="DC28" s="34"/>
      <c r="DD28" s="34"/>
      <c r="DE28" s="34"/>
      <c r="DF28" s="34"/>
      <c r="DG28" s="35"/>
      <c r="DH28" s="33"/>
      <c r="DI28" s="35"/>
      <c r="DK28" s="33"/>
      <c r="DL28" s="34"/>
      <c r="DM28" s="34"/>
      <c r="DN28" s="34"/>
      <c r="DO28" s="34"/>
      <c r="DP28" s="35"/>
      <c r="DQ28" s="35"/>
      <c r="DR28" s="33"/>
      <c r="DS28" s="34"/>
      <c r="DT28" s="34"/>
      <c r="DU28" s="34"/>
      <c r="DV28" s="34"/>
      <c r="DW28" s="35"/>
      <c r="DX28" s="33"/>
      <c r="DY28" s="34"/>
      <c r="DZ28" s="34"/>
      <c r="EA28" s="34"/>
      <c r="EB28" s="34"/>
      <c r="EC28" s="35"/>
      <c r="ED28" s="33"/>
      <c r="EE28" s="35"/>
      <c r="EG28" s="33"/>
      <c r="EH28" s="34"/>
      <c r="EI28" s="34"/>
      <c r="EJ28" s="34"/>
      <c r="EK28" s="34"/>
      <c r="EL28" s="35"/>
      <c r="EM28" s="35"/>
      <c r="EN28" s="33"/>
      <c r="EO28" s="335"/>
      <c r="EP28" s="335"/>
      <c r="EQ28" s="335"/>
      <c r="ER28" s="34"/>
      <c r="ES28" s="35"/>
      <c r="ET28" s="33"/>
      <c r="EU28" s="335"/>
      <c r="EV28" s="335"/>
      <c r="EW28" s="335"/>
      <c r="EX28" s="34"/>
      <c r="EY28" s="35"/>
      <c r="EZ28" s="33"/>
      <c r="FA28" s="35"/>
      <c r="FC28" s="33"/>
      <c r="FD28" s="34"/>
      <c r="FE28" s="34"/>
      <c r="FF28" s="34"/>
      <c r="FG28" s="34"/>
      <c r="FH28" s="35"/>
      <c r="FI28" s="35"/>
      <c r="FJ28" s="33"/>
      <c r="FK28" s="335"/>
      <c r="FL28" s="335"/>
      <c r="FM28" s="335"/>
      <c r="FN28" s="34"/>
      <c r="FO28" s="35"/>
      <c r="FP28" s="33"/>
      <c r="FQ28" s="335"/>
      <c r="FR28" s="335"/>
      <c r="FS28" s="335"/>
      <c r="FT28" s="34"/>
      <c r="FU28" s="35"/>
      <c r="FV28" s="33"/>
      <c r="FW28" s="35"/>
      <c r="FY28" s="33"/>
      <c r="FZ28" s="335"/>
      <c r="GA28" s="335"/>
      <c r="GB28" s="335"/>
      <c r="GC28" s="34"/>
      <c r="GD28" s="35"/>
      <c r="GE28" s="35"/>
      <c r="GF28" s="33"/>
      <c r="GG28" s="34"/>
      <c r="GH28" s="34"/>
      <c r="GI28" s="34"/>
      <c r="GJ28" s="34"/>
      <c r="GK28" s="35"/>
      <c r="GL28" s="33"/>
      <c r="GM28" s="34"/>
      <c r="GN28" s="34"/>
      <c r="GO28" s="34"/>
      <c r="GP28" s="34"/>
      <c r="GQ28" s="35"/>
      <c r="GR28" s="33"/>
      <c r="GS28" s="35"/>
      <c r="GT28" s="33"/>
      <c r="GU28" s="335"/>
      <c r="GV28" s="335"/>
      <c r="GW28" s="335"/>
      <c r="GX28" s="34"/>
      <c r="GY28" s="35"/>
      <c r="GZ28" s="35"/>
      <c r="HA28" s="33"/>
      <c r="HB28" s="34"/>
      <c r="HC28" s="34"/>
      <c r="HD28" s="34"/>
      <c r="HE28" s="34"/>
      <c r="HF28" s="35"/>
      <c r="HG28" s="33"/>
      <c r="HH28" s="34"/>
      <c r="HI28" s="34"/>
      <c r="HJ28" s="34"/>
      <c r="HK28" s="34"/>
      <c r="HL28" s="35"/>
      <c r="HM28" s="33"/>
      <c r="HN28" s="35"/>
      <c r="HO28" s="19"/>
      <c r="HP28" s="19"/>
      <c r="HQ28" s="19"/>
      <c r="HR28" s="19"/>
      <c r="HS28" s="19"/>
      <c r="HT28" s="19"/>
      <c r="HU28" s="19"/>
      <c r="HV28" s="19"/>
      <c r="HW28" s="19"/>
      <c r="HX28" s="19"/>
    </row>
    <row r="29" spans="1:232" x14ac:dyDescent="0.2">
      <c r="GR29" s="10"/>
      <c r="GS29" s="10"/>
      <c r="GT29" s="10"/>
      <c r="HO29" s="19"/>
      <c r="HP29" s="19"/>
      <c r="HQ29" s="19"/>
      <c r="HR29" s="19"/>
      <c r="HS29" s="19"/>
      <c r="HT29" s="19"/>
      <c r="HU29" s="19"/>
      <c r="HV29" s="19"/>
      <c r="HW29" s="19"/>
      <c r="HX29" s="19"/>
    </row>
    <row r="30" spans="1:232" ht="14.1" customHeight="1" x14ac:dyDescent="0.2">
      <c r="AB30" s="157"/>
      <c r="AC30" s="157"/>
      <c r="AD30" s="157"/>
      <c r="AE30" s="157"/>
      <c r="AF30" s="157"/>
      <c r="AH30" s="185"/>
      <c r="AI30" s="185"/>
      <c r="AJ30" s="185"/>
      <c r="AK30" s="185"/>
      <c r="AL30" s="185"/>
      <c r="AN30" s="185"/>
      <c r="AO30" s="185"/>
      <c r="AP30" s="185"/>
      <c r="AQ30" s="185"/>
      <c r="AR30" s="185"/>
      <c r="AW30" s="185"/>
      <c r="AX30" s="185"/>
      <c r="AY30" s="185"/>
      <c r="AZ30" s="185"/>
      <c r="BA30" s="185"/>
      <c r="EO30" s="9"/>
      <c r="EP30" s="9"/>
      <c r="EQ30" s="9"/>
      <c r="EU30" s="9"/>
      <c r="EV30" s="9"/>
      <c r="EW30" s="9"/>
      <c r="FK30" s="9"/>
      <c r="FL30" s="9"/>
      <c r="FM30" s="9"/>
      <c r="FT30" s="336"/>
      <c r="FY30" s="771" t="b">
        <f>FY27=SUMAR!FY9</f>
        <v>1</v>
      </c>
      <c r="FZ30" s="771" t="b">
        <f>FZ27=SUMAR!FZ9</f>
        <v>1</v>
      </c>
      <c r="GA30" s="771" t="b">
        <f>GA27=SUMAR!GA9</f>
        <v>1</v>
      </c>
      <c r="GB30" s="771" t="b">
        <f>GB27=SUMAR!GB9</f>
        <v>1</v>
      </c>
      <c r="GC30" s="771" t="b">
        <f>ROUND(GC27,0)=ROUND(SUMAR!GC9,0)</f>
        <v>1</v>
      </c>
      <c r="GD30" s="771"/>
      <c r="GE30" s="771"/>
      <c r="GF30" s="771" t="b">
        <f>GF27=SUMAR!GF9</f>
        <v>1</v>
      </c>
      <c r="GG30" s="771" t="b">
        <f>GG27=SUMAR!GG9</f>
        <v>1</v>
      </c>
      <c r="GH30" s="771" t="b">
        <f>GH27=SUMAR!GH9</f>
        <v>1</v>
      </c>
      <c r="GI30" s="771" t="b">
        <f>GI27=SUMAR!GI9</f>
        <v>1</v>
      </c>
      <c r="GJ30" s="771" t="b">
        <f>ROUND(GJ27,0)=ROUND(SUMAR!GJ9,0)</f>
        <v>1</v>
      </c>
      <c r="GK30" s="771"/>
      <c r="GL30" s="771" t="b">
        <f>GL27=SUMAR!GL9</f>
        <v>1</v>
      </c>
      <c r="GM30" s="771" t="b">
        <f>GM27=SUMAR!GM9</f>
        <v>1</v>
      </c>
      <c r="GN30" s="771" t="b">
        <f>GN27=SUMAR!GN9</f>
        <v>1</v>
      </c>
      <c r="GO30" s="771" t="b">
        <f>GO27=SUMAR!GO9</f>
        <v>1</v>
      </c>
      <c r="GP30" s="771" t="b">
        <f>ROUND(GP27,0)=ROUND(SUMAR!GP9,0)</f>
        <v>1</v>
      </c>
      <c r="GT30" s="771" t="b">
        <f>GT27=SUMAR!GT9</f>
        <v>1</v>
      </c>
      <c r="GU30" s="771" t="b">
        <f>GU27=SUMAR!GU9</f>
        <v>1</v>
      </c>
      <c r="GV30" s="771" t="b">
        <f>GV27=SUMAR!GV9</f>
        <v>1</v>
      </c>
      <c r="GW30" s="771" t="b">
        <f>GW27=SUMAR!GW9</f>
        <v>1</v>
      </c>
      <c r="GX30" s="771" t="b">
        <f>ROUND(GX27,0)=ROUND(SUMAR!GX9,0)</f>
        <v>1</v>
      </c>
      <c r="GY30" s="771"/>
      <c r="GZ30" s="771"/>
      <c r="HA30" s="771" t="b">
        <f>HA27=SUMAR!HA9</f>
        <v>1</v>
      </c>
      <c r="HB30" s="771" t="b">
        <f>HB27=SUMAR!HB9</f>
        <v>1</v>
      </c>
      <c r="HC30" s="771" t="b">
        <f>HC27=SUMAR!HC9</f>
        <v>1</v>
      </c>
      <c r="HD30" s="771" t="b">
        <f>HD27=SUMAR!HD9</f>
        <v>1</v>
      </c>
      <c r="HE30" s="771" t="b">
        <f>ROUND(HE27,0)=ROUND(SUMAR!HE9,0)</f>
        <v>1</v>
      </c>
      <c r="HF30" s="771"/>
      <c r="HG30" s="771" t="b">
        <f>HG27=SUMAR!HG9</f>
        <v>1</v>
      </c>
      <c r="HH30" s="771" t="b">
        <f>HH27=SUMAR!HH9</f>
        <v>1</v>
      </c>
      <c r="HI30" s="771" t="b">
        <f>HI27=SUMAR!HI9</f>
        <v>1</v>
      </c>
      <c r="HJ30" s="771" t="b">
        <f>HJ27=SUMAR!HJ9</f>
        <v>1</v>
      </c>
      <c r="HK30" s="771" t="b">
        <f>ROUND(HK27,0)=ROUND(SUMAR!HK9,0)</f>
        <v>1</v>
      </c>
      <c r="HO30" s="19"/>
      <c r="HP30" s="19"/>
      <c r="HQ30" s="19"/>
      <c r="HR30" s="19"/>
      <c r="HS30" s="19"/>
      <c r="HT30" s="19"/>
      <c r="HU30" s="19"/>
      <c r="HV30" s="19"/>
      <c r="HW30" s="19"/>
      <c r="HX30" s="19"/>
    </row>
    <row r="31" spans="1:232" ht="12.75" customHeight="1" x14ac:dyDescent="0.2">
      <c r="AB31" s="157"/>
      <c r="AC31" s="157"/>
      <c r="AD31" s="157"/>
      <c r="AE31" s="157"/>
      <c r="AF31" s="157"/>
      <c r="FY31" s="771" t="b">
        <f>FY27=FY6+FY9+FY12+FY14+FY18+FY20+FY22</f>
        <v>1</v>
      </c>
      <c r="FZ31" s="771" t="b">
        <f>FZ27=FZ6+FZ9+FZ12+FZ14+FZ18+FZ20+FZ22</f>
        <v>1</v>
      </c>
      <c r="GA31" s="771" t="b">
        <f>GA27=GA6+GA9+GA12+GA14+GA18+GA20+GA22</f>
        <v>1</v>
      </c>
      <c r="GB31" s="771" t="b">
        <f>GB27=GB6+GB9+GB12+GB14+GB18+GB20+GB22</f>
        <v>1</v>
      </c>
      <c r="GC31" s="771"/>
      <c r="GD31" s="771"/>
      <c r="GE31" s="771"/>
      <c r="GF31" s="771" t="b">
        <f>GF27=GF6+GF9+GF12+GF14+GF18+GF20+GF22</f>
        <v>1</v>
      </c>
      <c r="GG31" s="771" t="b">
        <f>GG27=GG6+GG9+GG12+GG14+GG18+GG20+GG22</f>
        <v>1</v>
      </c>
      <c r="GH31" s="771" t="b">
        <f>GH27=GH6+GH9+GH12+GH14+GH18+GH20+GH22</f>
        <v>1</v>
      </c>
      <c r="GI31" s="771" t="b">
        <f>GI27=GI6+GI9+GI12+GI14+GI18+GI20+GI22</f>
        <v>1</v>
      </c>
      <c r="GJ31" s="771"/>
      <c r="GK31" s="771"/>
      <c r="GL31" s="771" t="b">
        <f>GL27=GL6+GL9+GL12+GL14+GL18+GL20+GL22</f>
        <v>1</v>
      </c>
      <c r="GM31" s="771" t="b">
        <f>GM27=GM6+GM9+GM12+GM14+GM18+GM20+GM22</f>
        <v>1</v>
      </c>
      <c r="GN31" s="771" t="b">
        <f>GN27=GN6+GN9+GN12+GN14+GN18+GN20+GN22</f>
        <v>1</v>
      </c>
      <c r="GO31" s="771" t="b">
        <f>GO27=GO6+GO9+GO12+GO14+GO18+GO20+GO22</f>
        <v>1</v>
      </c>
      <c r="GP31" s="771"/>
      <c r="GT31" s="771" t="b">
        <f>GT27=GT6+GT9+GT12+GT14+GT18+GT20+GT22</f>
        <v>1</v>
      </c>
      <c r="GU31" s="771" t="b">
        <f>GU27=GU6+GU9+GU12+GU14+GU18+GU20+GU22</f>
        <v>1</v>
      </c>
      <c r="GV31" s="771" t="b">
        <f>GV27=GV6+GV9+GV12+GV14+GV18+GV20+GV22</f>
        <v>1</v>
      </c>
      <c r="GW31" s="771" t="b">
        <f>GW27=GW6+GW9+GW12+GW14+GW18+GW20+GW22</f>
        <v>1</v>
      </c>
      <c r="GX31" s="771"/>
      <c r="GY31" s="771"/>
      <c r="GZ31" s="771"/>
      <c r="HA31" s="771" t="b">
        <f>HA27=HA6+HA9+HA12+HA14+HA18+HA20+HA22</f>
        <v>1</v>
      </c>
      <c r="HB31" s="771" t="b">
        <f>HB27=HB6+HB9+HB12+HB14+HB18+HB20+HB22</f>
        <v>1</v>
      </c>
      <c r="HC31" s="771" t="b">
        <f>HC27=HC6+HC9+HC12+HC14+HC18+HC20+HC22</f>
        <v>1</v>
      </c>
      <c r="HD31" s="771" t="b">
        <f>HD27=HD6+HD9+HD12+HD14+HD18+HD20+HD22</f>
        <v>1</v>
      </c>
      <c r="HE31" s="771"/>
      <c r="HF31" s="771"/>
      <c r="HG31" s="771" t="b">
        <f>HG27=HG6+HG9+HG12+HG14+HG18+HG20+HG22</f>
        <v>1</v>
      </c>
      <c r="HH31" s="771" t="b">
        <f>HH27=HH6+HH9+HH12+HH14+HH18+HH20+HH22</f>
        <v>1</v>
      </c>
      <c r="HI31" s="771" t="b">
        <f>HI27=HI6+HI9+HI12+HI14+HI18+HI20+HI22</f>
        <v>1</v>
      </c>
      <c r="HJ31" s="771" t="b">
        <f>HJ27=HJ6+HJ9+HJ12+HJ14+HJ18+HJ20+HJ22</f>
        <v>1</v>
      </c>
      <c r="HK31" s="771"/>
    </row>
    <row r="32" spans="1:232" ht="14.25" x14ac:dyDescent="0.2">
      <c r="AB32" s="157"/>
      <c r="AC32" s="157"/>
      <c r="AD32" s="157"/>
      <c r="AE32" s="157"/>
      <c r="AF32" s="157"/>
      <c r="AN32" s="10"/>
      <c r="AO32" s="10"/>
      <c r="AP32" s="10"/>
      <c r="AQ32" s="10"/>
      <c r="AR32" s="10"/>
      <c r="GA32" s="338"/>
      <c r="GB32" s="338"/>
      <c r="GC32" s="338"/>
      <c r="GD32" s="338"/>
      <c r="GE32" s="338"/>
      <c r="GF32" s="338"/>
      <c r="GG32" s="338"/>
      <c r="GH32" s="338"/>
      <c r="GI32" s="338"/>
      <c r="GJ32" s="338"/>
      <c r="GK32" s="338"/>
      <c r="GL32" s="338"/>
      <c r="GM32" s="338"/>
      <c r="GN32" s="338"/>
      <c r="GO32" s="338"/>
      <c r="GP32" s="338"/>
      <c r="GV32" s="338"/>
      <c r="GW32" s="338"/>
      <c r="GX32" s="338"/>
      <c r="GY32" s="338"/>
      <c r="GZ32" s="338"/>
      <c r="HA32" s="338"/>
      <c r="HB32" s="338"/>
      <c r="HC32" s="338"/>
      <c r="HD32" s="338"/>
      <c r="HE32" s="338"/>
      <c r="HF32" s="338"/>
      <c r="HG32" s="338"/>
      <c r="HH32" s="338"/>
      <c r="HI32" s="338"/>
      <c r="HJ32" s="338"/>
      <c r="HK32" s="338"/>
    </row>
    <row r="33" spans="5:222" x14ac:dyDescent="0.2"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338"/>
      <c r="EP33" s="338"/>
      <c r="EQ33" s="338"/>
      <c r="ER33" s="10"/>
      <c r="ES33" s="10"/>
      <c r="ET33" s="10"/>
      <c r="EU33" s="338"/>
      <c r="EV33" s="338"/>
      <c r="EW33" s="338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338"/>
      <c r="FL33" s="338"/>
      <c r="FM33" s="338"/>
      <c r="FN33" s="10"/>
      <c r="FO33" s="10"/>
      <c r="FP33" s="10"/>
      <c r="FQ33" s="338"/>
      <c r="FR33" s="338"/>
      <c r="FS33" s="338"/>
      <c r="FT33" s="10"/>
      <c r="FU33" s="10"/>
      <c r="FV33" s="10"/>
      <c r="FW33" s="10"/>
      <c r="FX33" s="10"/>
      <c r="FY33" s="10"/>
      <c r="FZ33" s="338"/>
      <c r="GA33" s="338"/>
      <c r="GB33" s="338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338"/>
      <c r="GV33" s="338">
        <f>GV7++GV10+GV17+GV25</f>
        <v>35397101125</v>
      </c>
      <c r="GW33" s="338">
        <f>GW7++GW10+GW25+GW17</f>
        <v>60125</v>
      </c>
      <c r="GX33" s="338"/>
      <c r="GY33" s="338"/>
      <c r="GZ33" s="338"/>
      <c r="HA33" s="338"/>
      <c r="HB33" s="338"/>
      <c r="HC33" s="338">
        <f>HC7++HC10+HC17+HC25</f>
        <v>35513269291</v>
      </c>
      <c r="HD33" s="338">
        <f t="shared" ref="HD33:HJ33" si="1">HD7++HD10+HD25+HD17</f>
        <v>60110</v>
      </c>
      <c r="HE33" s="338"/>
      <c r="HF33" s="338"/>
      <c r="HG33" s="338"/>
      <c r="HH33" s="338"/>
      <c r="HI33" s="338">
        <f>HI7++HI10+HI17+HI25</f>
        <v>35267886494.129997</v>
      </c>
      <c r="HJ33" s="338">
        <f t="shared" si="1"/>
        <v>54639.86</v>
      </c>
      <c r="HK33" s="338"/>
      <c r="HL33" s="10"/>
      <c r="HM33" s="10"/>
      <c r="HN33" s="10"/>
    </row>
    <row r="34" spans="5:222" x14ac:dyDescent="0.2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338"/>
      <c r="EP34" s="338"/>
      <c r="EQ34" s="338"/>
      <c r="ER34" s="10"/>
      <c r="ES34" s="10"/>
      <c r="ET34" s="10"/>
      <c r="EU34" s="338"/>
      <c r="EV34" s="338"/>
      <c r="EW34" s="338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338"/>
      <c r="FL34" s="338"/>
      <c r="FM34" s="338"/>
      <c r="FN34" s="10"/>
      <c r="FO34" s="10"/>
      <c r="FP34" s="10"/>
      <c r="FQ34" s="338"/>
      <c r="FR34" s="338"/>
      <c r="FS34" s="338"/>
      <c r="FT34" s="10"/>
      <c r="FU34" s="10"/>
      <c r="FV34" s="10"/>
      <c r="FW34" s="10"/>
      <c r="FX34" s="10"/>
      <c r="FY34" s="10"/>
      <c r="FZ34" s="338"/>
      <c r="GA34" s="338"/>
      <c r="GB34" s="338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U34" s="338"/>
      <c r="GV34" s="338"/>
      <c r="GW34" s="338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</row>
    <row r="35" spans="5:222" x14ac:dyDescent="0.2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338"/>
      <c r="EP35" s="338"/>
      <c r="EQ35" s="338"/>
      <c r="ER35" s="10"/>
      <c r="ES35" s="10"/>
      <c r="ET35" s="10"/>
      <c r="EU35" s="338"/>
      <c r="EV35" s="338"/>
      <c r="EW35" s="338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338"/>
      <c r="FL35" s="338"/>
      <c r="FM35" s="338"/>
      <c r="FN35" s="10"/>
      <c r="FO35" s="10"/>
      <c r="FP35" s="10"/>
      <c r="FQ35" s="338"/>
      <c r="FR35" s="338"/>
      <c r="FS35" s="338"/>
      <c r="FT35" s="10"/>
      <c r="FU35" s="10"/>
      <c r="FV35" s="10"/>
      <c r="FW35" s="10"/>
      <c r="FX35" s="10"/>
      <c r="FY35" s="10"/>
      <c r="FZ35" s="338"/>
      <c r="GA35" s="338"/>
      <c r="GB35" s="338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338"/>
      <c r="GV35" s="338"/>
      <c r="GW35" s="338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</row>
    <row r="36" spans="5:222" ht="14.25" x14ac:dyDescent="0.2">
      <c r="AB36" s="157"/>
      <c r="AC36" s="157"/>
      <c r="AD36" s="157"/>
      <c r="AE36" s="157"/>
      <c r="AF36" s="19"/>
      <c r="AY36" s="10"/>
      <c r="AZ36" s="10"/>
      <c r="BD36" s="10"/>
      <c r="BE36" s="10"/>
      <c r="BF36" s="10"/>
      <c r="BG36" s="10"/>
      <c r="BH36" s="10"/>
      <c r="BS36" s="10"/>
      <c r="BT36" s="10"/>
      <c r="BU36" s="10"/>
      <c r="BV36" s="10"/>
      <c r="BW36" s="10"/>
      <c r="BX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</row>
    <row r="37" spans="5:222" ht="14.25" x14ac:dyDescent="0.2">
      <c r="AB37" s="157"/>
      <c r="AC37" s="157"/>
      <c r="AD37" s="157"/>
      <c r="AE37" s="157"/>
      <c r="AF37" s="19"/>
      <c r="BD37" s="10"/>
      <c r="BE37" s="10"/>
      <c r="BF37" s="10"/>
      <c r="BG37" s="10"/>
      <c r="BH37" s="10"/>
      <c r="BS37" s="10"/>
      <c r="BT37" s="10"/>
      <c r="BU37" s="10"/>
      <c r="BV37" s="10"/>
      <c r="BW37" s="10"/>
      <c r="BX37" s="10"/>
    </row>
    <row r="38" spans="5:222" ht="14.25" x14ac:dyDescent="0.2">
      <c r="AB38" s="157"/>
      <c r="AC38" s="157"/>
      <c r="AD38" s="157"/>
      <c r="AE38" s="157"/>
      <c r="AF38" s="19"/>
      <c r="BD38" s="10"/>
      <c r="BE38" s="10"/>
      <c r="BF38" s="10"/>
      <c r="BG38" s="10"/>
      <c r="BH38" s="10"/>
      <c r="BS38" s="10"/>
      <c r="BT38" s="10"/>
      <c r="BU38" s="10"/>
      <c r="BV38" s="10"/>
      <c r="BW38" s="10"/>
      <c r="BX38" s="10"/>
    </row>
    <row r="39" spans="5:222" ht="14.25" x14ac:dyDescent="0.2">
      <c r="AB39" s="157"/>
      <c r="AC39" s="157"/>
      <c r="AD39" s="157"/>
      <c r="AE39" s="157"/>
      <c r="AF39" s="19"/>
      <c r="BD39" s="10"/>
      <c r="BE39" s="10"/>
      <c r="BF39" s="10"/>
      <c r="BG39" s="10"/>
      <c r="BH39" s="10"/>
      <c r="BS39" s="10"/>
      <c r="BT39" s="10"/>
      <c r="BU39" s="10"/>
      <c r="BV39" s="10"/>
      <c r="BW39" s="10"/>
      <c r="BX39" s="10"/>
    </row>
    <row r="40" spans="5:222" ht="14.25" x14ac:dyDescent="0.2">
      <c r="AB40" s="157"/>
      <c r="AC40" s="157"/>
      <c r="AD40" s="157"/>
      <c r="AE40" s="157"/>
      <c r="AF40" s="19"/>
      <c r="BD40" s="10"/>
      <c r="BE40" s="10"/>
      <c r="BF40" s="10"/>
      <c r="BG40" s="10"/>
      <c r="BH40" s="10"/>
      <c r="BS40" s="10"/>
      <c r="BT40" s="10"/>
      <c r="BU40" s="10"/>
      <c r="BV40" s="10"/>
      <c r="BW40" s="10"/>
      <c r="BX40" s="10"/>
    </row>
    <row r="41" spans="5:222" ht="14.25" x14ac:dyDescent="0.2">
      <c r="AB41" s="157"/>
      <c r="AC41" s="157"/>
      <c r="AD41" s="157"/>
      <c r="AE41" s="157"/>
      <c r="AF41" s="19"/>
      <c r="BD41" s="10"/>
      <c r="BE41" s="10"/>
      <c r="BF41" s="10"/>
      <c r="BG41" s="10"/>
      <c r="BH41" s="10"/>
      <c r="BS41" s="10"/>
      <c r="BT41" s="10"/>
      <c r="BU41" s="10"/>
      <c r="BV41" s="10"/>
      <c r="BW41" s="10"/>
      <c r="BX41" s="10"/>
    </row>
    <row r="42" spans="5:222" ht="14.25" x14ac:dyDescent="0.2">
      <c r="AB42" s="157"/>
      <c r="AC42" s="157"/>
      <c r="AD42" s="157"/>
      <c r="AE42" s="157"/>
      <c r="AF42" s="19"/>
      <c r="BD42" s="10"/>
      <c r="BE42" s="10"/>
      <c r="BF42" s="10"/>
      <c r="BG42" s="10"/>
      <c r="BH42" s="10"/>
      <c r="BS42" s="10"/>
      <c r="BT42" s="10"/>
      <c r="BU42" s="10"/>
      <c r="BV42" s="10"/>
      <c r="BW42" s="10"/>
      <c r="BX42" s="10"/>
    </row>
    <row r="43" spans="5:222" ht="14.25" x14ac:dyDescent="0.2">
      <c r="AB43" s="157"/>
      <c r="AC43" s="157"/>
      <c r="AD43" s="157"/>
      <c r="AE43" s="157"/>
      <c r="AF43" s="19"/>
      <c r="BD43" s="10"/>
      <c r="BE43" s="10"/>
      <c r="BF43" s="10"/>
      <c r="BG43" s="10"/>
      <c r="BH43" s="10"/>
      <c r="BS43" s="10"/>
      <c r="BT43" s="10"/>
      <c r="BU43" s="10"/>
      <c r="BV43" s="10"/>
      <c r="BW43" s="10"/>
      <c r="BX43" s="10"/>
    </row>
    <row r="44" spans="5:222" ht="14.25" x14ac:dyDescent="0.2">
      <c r="AB44" s="157"/>
      <c r="AC44" s="157"/>
      <c r="AD44" s="157"/>
      <c r="AE44" s="157"/>
      <c r="AF44" s="19"/>
      <c r="BD44" s="10"/>
      <c r="BE44" s="10"/>
      <c r="BF44" s="10"/>
      <c r="BG44" s="10"/>
      <c r="BH44" s="10"/>
      <c r="BS44" s="10"/>
      <c r="BT44" s="10"/>
      <c r="BU44" s="10"/>
      <c r="BV44" s="10"/>
      <c r="BW44" s="10"/>
      <c r="BX44" s="10"/>
    </row>
    <row r="45" spans="5:222" ht="14.25" x14ac:dyDescent="0.2">
      <c r="AB45" s="157"/>
      <c r="AC45" s="157"/>
      <c r="AD45" s="157"/>
      <c r="AE45" s="157"/>
      <c r="AF45" s="19"/>
      <c r="BD45" s="10"/>
      <c r="BE45" s="10"/>
      <c r="BF45" s="10"/>
      <c r="BG45" s="10"/>
      <c r="BH45" s="10"/>
      <c r="BS45" s="10"/>
      <c r="BT45" s="10"/>
      <c r="BU45" s="10"/>
      <c r="BV45" s="10"/>
      <c r="BW45" s="10"/>
      <c r="BX45" s="10"/>
    </row>
    <row r="46" spans="5:222" ht="14.25" x14ac:dyDescent="0.2">
      <c r="AB46" s="157"/>
      <c r="AC46" s="157"/>
      <c r="AD46" s="157"/>
      <c r="AE46" s="157"/>
      <c r="AF46" s="19"/>
      <c r="BD46" s="10"/>
      <c r="BE46" s="10"/>
      <c r="BF46" s="10"/>
      <c r="BG46" s="10"/>
      <c r="BH46" s="10"/>
      <c r="BS46" s="10"/>
      <c r="BT46" s="10"/>
      <c r="BU46" s="10"/>
      <c r="BV46" s="10"/>
      <c r="BW46" s="10"/>
      <c r="BX46" s="10"/>
    </row>
    <row r="47" spans="5:222" ht="14.25" x14ac:dyDescent="0.2">
      <c r="AB47" s="157"/>
      <c r="AC47" s="157"/>
      <c r="AD47" s="157"/>
      <c r="AE47" s="157"/>
      <c r="AF47" s="19"/>
      <c r="BD47" s="10"/>
      <c r="BE47" s="10"/>
      <c r="BF47" s="10"/>
      <c r="BG47" s="10"/>
      <c r="BH47" s="10"/>
      <c r="BS47" s="10"/>
      <c r="BT47" s="10"/>
      <c r="BU47" s="10"/>
      <c r="BV47" s="10"/>
      <c r="BW47" s="10"/>
      <c r="BX47" s="10"/>
    </row>
    <row r="48" spans="5:222" ht="14.25" x14ac:dyDescent="0.2">
      <c r="AB48" s="157"/>
      <c r="AC48" s="157"/>
      <c r="AD48" s="157"/>
      <c r="AE48" s="157"/>
      <c r="AF48" s="19"/>
      <c r="BD48" s="10"/>
      <c r="BE48" s="10"/>
      <c r="BF48" s="10"/>
      <c r="BG48" s="10"/>
      <c r="BH48" s="10"/>
      <c r="BS48" s="10"/>
      <c r="BT48" s="10"/>
      <c r="BU48" s="10"/>
      <c r="BV48" s="10"/>
      <c r="BW48" s="10"/>
      <c r="BX48" s="10"/>
    </row>
    <row r="49" spans="28:76" ht="14.25" x14ac:dyDescent="0.2">
      <c r="AB49" s="157"/>
      <c r="AC49" s="157"/>
      <c r="AD49" s="157"/>
      <c r="AE49" s="157"/>
      <c r="AF49" s="19"/>
      <c r="BD49" s="10"/>
      <c r="BE49" s="10"/>
      <c r="BF49" s="10"/>
      <c r="BG49" s="10"/>
      <c r="BH49" s="10"/>
      <c r="BS49" s="10"/>
      <c r="BT49" s="10"/>
      <c r="BU49" s="10"/>
      <c r="BV49" s="10"/>
      <c r="BW49" s="10"/>
      <c r="BX49" s="10"/>
    </row>
    <row r="50" spans="28:76" ht="14.25" x14ac:dyDescent="0.2">
      <c r="AB50" s="157"/>
      <c r="AC50" s="157"/>
      <c r="AD50" s="157"/>
      <c r="AE50" s="157"/>
      <c r="AF50" s="19"/>
      <c r="BD50" s="10"/>
      <c r="BE50" s="10"/>
      <c r="BF50" s="10"/>
      <c r="BG50" s="10"/>
      <c r="BH50" s="10"/>
      <c r="BS50" s="10"/>
      <c r="BT50" s="10"/>
      <c r="BU50" s="10"/>
      <c r="BV50" s="10"/>
      <c r="BW50" s="10"/>
      <c r="BX50" s="10"/>
    </row>
    <row r="51" spans="28:76" ht="14.25" x14ac:dyDescent="0.2">
      <c r="AB51" s="157"/>
      <c r="AC51" s="157"/>
      <c r="AD51" s="157"/>
      <c r="AE51" s="157"/>
      <c r="AF51" s="19"/>
      <c r="BD51" s="10"/>
      <c r="BE51" s="10"/>
      <c r="BF51" s="10"/>
      <c r="BG51" s="10"/>
      <c r="BH51" s="10"/>
      <c r="BS51" s="10"/>
      <c r="BT51" s="10"/>
      <c r="BU51" s="10"/>
      <c r="BV51" s="10"/>
      <c r="BW51" s="10"/>
      <c r="BX51" s="10"/>
    </row>
    <row r="52" spans="28:76" ht="14.25" x14ac:dyDescent="0.2">
      <c r="AB52" s="157"/>
      <c r="AC52" s="157"/>
      <c r="AD52" s="157"/>
      <c r="AE52" s="157"/>
      <c r="AF52" s="19"/>
      <c r="BD52" s="10"/>
      <c r="BE52" s="10"/>
      <c r="BF52" s="10"/>
      <c r="BG52" s="10"/>
      <c r="BH52" s="10"/>
      <c r="BS52" s="10"/>
      <c r="BT52" s="10"/>
      <c r="BU52" s="10"/>
      <c r="BV52" s="10"/>
      <c r="BW52" s="10"/>
      <c r="BX52" s="10"/>
    </row>
    <row r="53" spans="28:76" ht="14.25" x14ac:dyDescent="0.2">
      <c r="AB53" s="157"/>
      <c r="AC53" s="157"/>
      <c r="AD53" s="157"/>
      <c r="AE53" s="157"/>
      <c r="AF53" s="19"/>
      <c r="BD53" s="10"/>
      <c r="BE53" s="10"/>
      <c r="BF53" s="10"/>
      <c r="BG53" s="10"/>
      <c r="BH53" s="10"/>
      <c r="BS53" s="10"/>
      <c r="BT53" s="10"/>
      <c r="BU53" s="10"/>
      <c r="BV53" s="10"/>
      <c r="BW53" s="10"/>
      <c r="BX53" s="10"/>
    </row>
    <row r="54" spans="28:76" ht="14.25" x14ac:dyDescent="0.2">
      <c r="AB54" s="157"/>
      <c r="AC54" s="157"/>
      <c r="AD54" s="157"/>
      <c r="AE54" s="157"/>
      <c r="AF54" s="19"/>
      <c r="BD54" s="10"/>
      <c r="BE54" s="10"/>
      <c r="BF54" s="10"/>
      <c r="BG54" s="10"/>
      <c r="BH54" s="10"/>
      <c r="BS54" s="10"/>
      <c r="BT54" s="10"/>
      <c r="BU54" s="10"/>
      <c r="BV54" s="10"/>
      <c r="BW54" s="10"/>
      <c r="BX54" s="10"/>
    </row>
    <row r="55" spans="28:76" ht="14.25" x14ac:dyDescent="0.2">
      <c r="AB55" s="157"/>
      <c r="AC55" s="157"/>
      <c r="AD55" s="157"/>
      <c r="AE55" s="157"/>
      <c r="AF55" s="19"/>
      <c r="BD55" s="10"/>
      <c r="BE55" s="10"/>
      <c r="BF55" s="10"/>
      <c r="BG55" s="10"/>
      <c r="BH55" s="10"/>
      <c r="BS55" s="10"/>
      <c r="BT55" s="10"/>
      <c r="BU55" s="10"/>
      <c r="BV55" s="10"/>
      <c r="BW55" s="10"/>
      <c r="BX55" s="10"/>
    </row>
    <row r="56" spans="28:76" ht="14.25" x14ac:dyDescent="0.2">
      <c r="AB56" s="157"/>
      <c r="AC56" s="157"/>
      <c r="AD56" s="157"/>
      <c r="AE56" s="157"/>
      <c r="AF56" s="19"/>
      <c r="BD56" s="10"/>
      <c r="BE56" s="10"/>
      <c r="BF56" s="10"/>
      <c r="BG56" s="10"/>
      <c r="BH56" s="10"/>
      <c r="BS56" s="10"/>
      <c r="BT56" s="10"/>
      <c r="BU56" s="10"/>
      <c r="BV56" s="10"/>
      <c r="BW56" s="10"/>
      <c r="BX56" s="10"/>
    </row>
    <row r="57" spans="28:76" ht="14.25" x14ac:dyDescent="0.2">
      <c r="AB57" s="157"/>
      <c r="AC57" s="157"/>
      <c r="AD57" s="157"/>
      <c r="AE57" s="157"/>
      <c r="AF57" s="19"/>
      <c r="BD57" s="10"/>
      <c r="BE57" s="10"/>
      <c r="BF57" s="10"/>
      <c r="BG57" s="10"/>
      <c r="BH57" s="10"/>
      <c r="BS57" s="10"/>
      <c r="BT57" s="10"/>
      <c r="BU57" s="10"/>
      <c r="BV57" s="10"/>
      <c r="BW57" s="10"/>
      <c r="BX57" s="10"/>
    </row>
    <row r="58" spans="28:76" ht="14.25" x14ac:dyDescent="0.2">
      <c r="AB58" s="157"/>
      <c r="AC58" s="157"/>
      <c r="AD58" s="157"/>
      <c r="AE58" s="157"/>
      <c r="AF58" s="19"/>
      <c r="BD58" s="10"/>
      <c r="BE58" s="10"/>
      <c r="BF58" s="10"/>
      <c r="BG58" s="10"/>
      <c r="BH58" s="10"/>
      <c r="BS58" s="10"/>
      <c r="BT58" s="10"/>
      <c r="BU58" s="10"/>
      <c r="BV58" s="10"/>
      <c r="BW58" s="10"/>
      <c r="BX58" s="10"/>
    </row>
    <row r="59" spans="28:76" ht="14.25" x14ac:dyDescent="0.2">
      <c r="AB59" s="157"/>
      <c r="AC59" s="157"/>
      <c r="AD59" s="157"/>
      <c r="AE59" s="157"/>
      <c r="AF59" s="19"/>
      <c r="BD59" s="10"/>
      <c r="BE59" s="10"/>
      <c r="BF59" s="10"/>
      <c r="BG59" s="10"/>
      <c r="BH59" s="10"/>
      <c r="BS59" s="10"/>
      <c r="BT59" s="10"/>
      <c r="BU59" s="10"/>
      <c r="BV59" s="10"/>
      <c r="BW59" s="10"/>
      <c r="BX59" s="10"/>
    </row>
    <row r="60" spans="28:76" ht="14.25" x14ac:dyDescent="0.2">
      <c r="AB60" s="157"/>
      <c r="AC60" s="157"/>
      <c r="AD60" s="157"/>
      <c r="AE60" s="157"/>
      <c r="AF60" s="19"/>
      <c r="BS60" s="10"/>
      <c r="BT60" s="10"/>
      <c r="BU60" s="10"/>
      <c r="BV60" s="10"/>
      <c r="BW60" s="10"/>
      <c r="BX60" s="10"/>
    </row>
    <row r="61" spans="28:76" ht="14.25" x14ac:dyDescent="0.2">
      <c r="AB61" s="157"/>
      <c r="AC61" s="157"/>
      <c r="AD61" s="157"/>
      <c r="AE61" s="157"/>
      <c r="AF61" s="19"/>
      <c r="BS61" s="10"/>
      <c r="BT61" s="10"/>
      <c r="BU61" s="10"/>
      <c r="BV61" s="10"/>
      <c r="BW61" s="10"/>
      <c r="BX61" s="10"/>
    </row>
    <row r="62" spans="28:76" ht="14.25" x14ac:dyDescent="0.2">
      <c r="AB62" s="157"/>
      <c r="AC62" s="157"/>
      <c r="AD62" s="157"/>
      <c r="AE62" s="157"/>
      <c r="AF62" s="19"/>
      <c r="BS62" s="10"/>
      <c r="BT62" s="10"/>
      <c r="BU62" s="10"/>
      <c r="BV62" s="10"/>
      <c r="BW62" s="10"/>
      <c r="BX62" s="10"/>
    </row>
    <row r="63" spans="28:76" ht="14.25" x14ac:dyDescent="0.2">
      <c r="AB63" s="157"/>
      <c r="AC63" s="157"/>
      <c r="AD63" s="157"/>
      <c r="AE63" s="157"/>
      <c r="AF63" s="19"/>
      <c r="BS63" s="10"/>
      <c r="BT63" s="10"/>
      <c r="BU63" s="10"/>
      <c r="BV63" s="10"/>
      <c r="BW63" s="10"/>
      <c r="BX63" s="10"/>
    </row>
    <row r="64" spans="28:76" ht="14.25" x14ac:dyDescent="0.2">
      <c r="AB64" s="157"/>
      <c r="AC64" s="157"/>
      <c r="AD64" s="157"/>
      <c r="AE64" s="157"/>
      <c r="AF64" s="19"/>
      <c r="BS64" s="10"/>
      <c r="BT64" s="10"/>
      <c r="BU64" s="10"/>
      <c r="BV64" s="10"/>
      <c r="BW64" s="10"/>
      <c r="BX64" s="10"/>
    </row>
    <row r="65" spans="12:76" ht="14.25" x14ac:dyDescent="0.2">
      <c r="AB65" s="157"/>
      <c r="AC65" s="157"/>
      <c r="AD65" s="157"/>
      <c r="AE65" s="157"/>
      <c r="AF65" s="19"/>
      <c r="BS65" s="10"/>
      <c r="BT65" s="10"/>
      <c r="BU65" s="10"/>
      <c r="BV65" s="10"/>
      <c r="BW65" s="10"/>
      <c r="BX65" s="10"/>
    </row>
    <row r="66" spans="12:76" ht="14.25" x14ac:dyDescent="0.2">
      <c r="AB66" s="157"/>
      <c r="AC66" s="157"/>
      <c r="AD66" s="157"/>
      <c r="AE66" s="157"/>
      <c r="AF66" s="19"/>
      <c r="BS66" s="10"/>
      <c r="BT66" s="10"/>
      <c r="BU66" s="10"/>
      <c r="BV66" s="10"/>
      <c r="BW66" s="10"/>
      <c r="BX66" s="10"/>
    </row>
    <row r="67" spans="12:76" ht="14.25" x14ac:dyDescent="0.2">
      <c r="AB67" s="157"/>
      <c r="AC67" s="157"/>
      <c r="AD67" s="157"/>
      <c r="AE67" s="157"/>
      <c r="AF67" s="19"/>
      <c r="BS67" s="10"/>
      <c r="BT67" s="10"/>
      <c r="BU67" s="10"/>
      <c r="BV67" s="10"/>
      <c r="BW67" s="10"/>
      <c r="BX67" s="10"/>
    </row>
    <row r="68" spans="12:76" ht="14.25" x14ac:dyDescent="0.2">
      <c r="AB68" s="159"/>
      <c r="AC68" s="159"/>
      <c r="AD68" s="159"/>
      <c r="AE68" s="159"/>
      <c r="AF68" s="19"/>
      <c r="BS68" s="10"/>
      <c r="BT68" s="10"/>
      <c r="BU68" s="10"/>
      <c r="BV68" s="10"/>
      <c r="BW68" s="10"/>
      <c r="BX68" s="10"/>
    </row>
    <row r="69" spans="12:76" ht="14.25" x14ac:dyDescent="0.2">
      <c r="AB69" s="157"/>
      <c r="AC69" s="157"/>
      <c r="AD69" s="157"/>
      <c r="AE69" s="157"/>
      <c r="AF69" s="19"/>
    </row>
    <row r="70" spans="12:76" ht="14.25" x14ac:dyDescent="0.2">
      <c r="AB70" s="157"/>
      <c r="AC70" s="157"/>
      <c r="AD70" s="157"/>
      <c r="AE70" s="157"/>
      <c r="AF70" s="19"/>
    </row>
    <row r="71" spans="12:76" ht="14.25" x14ac:dyDescent="0.2">
      <c r="AB71" s="31"/>
      <c r="AC71" s="31"/>
      <c r="AD71" s="31"/>
      <c r="AE71" s="31"/>
      <c r="AF71" s="19"/>
    </row>
    <row r="72" spans="12:76" ht="14.25" x14ac:dyDescent="0.2">
      <c r="L72" s="10"/>
      <c r="M72" s="10"/>
      <c r="N72" s="10"/>
      <c r="O72" s="10"/>
      <c r="P72" s="10"/>
      <c r="AB72" s="157"/>
      <c r="AC72" s="157"/>
      <c r="AD72" s="157"/>
      <c r="AE72" s="157"/>
      <c r="AF72" s="19"/>
    </row>
    <row r="73" spans="12:76" x14ac:dyDescent="0.2">
      <c r="L73" s="10"/>
      <c r="M73" s="10"/>
      <c r="N73" s="10"/>
      <c r="O73" s="10"/>
      <c r="P73" s="10"/>
      <c r="AB73" s="19"/>
      <c r="AC73" s="19"/>
      <c r="AD73" s="19"/>
      <c r="AE73" s="19"/>
      <c r="AF73" s="19"/>
    </row>
    <row r="74" spans="12:76" x14ac:dyDescent="0.2">
      <c r="L74" s="10"/>
      <c r="M74" s="10"/>
      <c r="N74" s="10"/>
      <c r="O74" s="10"/>
      <c r="P74" s="10"/>
      <c r="AB74" s="19"/>
      <c r="AC74" s="19"/>
      <c r="AD74" s="19"/>
      <c r="AE74" s="19"/>
      <c r="AF74" s="19"/>
    </row>
    <row r="75" spans="12:76" x14ac:dyDescent="0.2">
      <c r="L75" s="10"/>
      <c r="M75" s="10"/>
      <c r="N75" s="10"/>
      <c r="O75" s="10"/>
      <c r="P75" s="10"/>
      <c r="AB75" s="19"/>
      <c r="AC75" s="19"/>
      <c r="AD75" s="19"/>
      <c r="AE75" s="19"/>
      <c r="AF75" s="19"/>
    </row>
    <row r="76" spans="12:76" x14ac:dyDescent="0.2">
      <c r="L76" s="10"/>
      <c r="M76" s="10"/>
      <c r="N76" s="10"/>
      <c r="O76" s="10"/>
      <c r="P76" s="10"/>
      <c r="AB76" s="19"/>
      <c r="AC76" s="19"/>
      <c r="AD76" s="19"/>
      <c r="AE76" s="19"/>
      <c r="AF76" s="19"/>
    </row>
    <row r="77" spans="12:76" x14ac:dyDescent="0.2">
      <c r="L77" s="10"/>
      <c r="M77" s="10"/>
      <c r="N77" s="10"/>
      <c r="O77" s="10"/>
      <c r="P77" s="10"/>
      <c r="AB77" s="19"/>
      <c r="AC77" s="19"/>
      <c r="AD77" s="19"/>
      <c r="AE77" s="19"/>
      <c r="AF77" s="19"/>
    </row>
    <row r="78" spans="12:76" x14ac:dyDescent="0.2">
      <c r="L78" s="10"/>
      <c r="M78" s="10"/>
      <c r="N78" s="10"/>
      <c r="O78" s="10"/>
      <c r="P78" s="10"/>
      <c r="AB78" s="19"/>
      <c r="AC78" s="19"/>
      <c r="AD78" s="19"/>
      <c r="AE78" s="19"/>
      <c r="AF78" s="19"/>
    </row>
    <row r="79" spans="12:76" x14ac:dyDescent="0.2">
      <c r="L79" s="10"/>
      <c r="M79" s="10"/>
      <c r="N79" s="10"/>
      <c r="O79" s="10"/>
      <c r="P79" s="10"/>
      <c r="AB79" s="19"/>
      <c r="AC79" s="19"/>
      <c r="AD79" s="19"/>
      <c r="AE79" s="19"/>
      <c r="AF79" s="19"/>
    </row>
    <row r="80" spans="12:76" x14ac:dyDescent="0.2">
      <c r="L80" s="10"/>
      <c r="M80" s="10"/>
      <c r="N80" s="10"/>
      <c r="O80" s="10"/>
      <c r="P80" s="10"/>
    </row>
    <row r="81" spans="12:16" x14ac:dyDescent="0.2">
      <c r="L81" s="10"/>
      <c r="M81" s="10"/>
      <c r="N81" s="10"/>
      <c r="O81" s="10"/>
      <c r="P81" s="10"/>
    </row>
    <row r="82" spans="12:16" x14ac:dyDescent="0.2">
      <c r="L82" s="10"/>
      <c r="M82" s="10"/>
      <c r="N82" s="10"/>
      <c r="O82" s="10"/>
      <c r="P82" s="10"/>
    </row>
    <row r="83" spans="12:16" x14ac:dyDescent="0.2">
      <c r="L83" s="10"/>
      <c r="M83" s="10"/>
      <c r="N83" s="10"/>
      <c r="O83" s="10"/>
      <c r="P83" s="10"/>
    </row>
    <row r="84" spans="12:16" x14ac:dyDescent="0.2">
      <c r="L84" s="10"/>
      <c r="M84" s="10"/>
      <c r="N84" s="10"/>
      <c r="O84" s="10"/>
      <c r="P84" s="10"/>
    </row>
    <row r="85" spans="12:16" x14ac:dyDescent="0.2">
      <c r="L85" s="10"/>
      <c r="M85" s="10"/>
      <c r="N85" s="10"/>
      <c r="O85" s="10"/>
      <c r="P85" s="10"/>
    </row>
    <row r="86" spans="12:16" x14ac:dyDescent="0.2">
      <c r="L86" s="10"/>
      <c r="M86" s="10"/>
      <c r="N86" s="10"/>
      <c r="O86" s="10"/>
      <c r="P86" s="10"/>
    </row>
    <row r="87" spans="12:16" x14ac:dyDescent="0.2">
      <c r="L87" s="10"/>
      <c r="M87" s="10"/>
      <c r="N87" s="10"/>
      <c r="O87" s="10"/>
      <c r="P87" s="10"/>
    </row>
    <row r="88" spans="12:16" x14ac:dyDescent="0.2">
      <c r="L88" s="10"/>
      <c r="M88" s="10"/>
      <c r="N88" s="10"/>
      <c r="O88" s="10"/>
      <c r="P88" s="10"/>
    </row>
    <row r="89" spans="12:16" x14ac:dyDescent="0.2">
      <c r="L89" s="10"/>
      <c r="M89" s="10"/>
      <c r="N89" s="10"/>
      <c r="O89" s="10"/>
      <c r="P89" s="10"/>
    </row>
    <row r="90" spans="12:16" x14ac:dyDescent="0.2">
      <c r="L90" s="10"/>
      <c r="M90" s="10"/>
      <c r="N90" s="10"/>
      <c r="O90" s="10"/>
      <c r="P90" s="10"/>
    </row>
    <row r="91" spans="12:16" x14ac:dyDescent="0.2">
      <c r="L91" s="10"/>
      <c r="M91" s="10"/>
      <c r="N91" s="10"/>
      <c r="O91" s="10"/>
      <c r="P91" s="10"/>
    </row>
    <row r="92" spans="12:16" x14ac:dyDescent="0.2">
      <c r="L92" s="10"/>
      <c r="M92" s="10"/>
      <c r="N92" s="10"/>
      <c r="O92" s="10"/>
      <c r="P92" s="10"/>
    </row>
    <row r="93" spans="12:16" x14ac:dyDescent="0.2">
      <c r="L93" s="10"/>
      <c r="M93" s="10"/>
      <c r="N93" s="10"/>
      <c r="O93" s="10"/>
      <c r="P93" s="10"/>
    </row>
    <row r="94" spans="12:16" x14ac:dyDescent="0.2">
      <c r="L94" s="10"/>
      <c r="M94" s="10"/>
      <c r="N94" s="10"/>
      <c r="O94" s="10"/>
      <c r="P94" s="10"/>
    </row>
    <row r="95" spans="12:16" x14ac:dyDescent="0.2">
      <c r="L95" s="10"/>
      <c r="M95" s="10"/>
      <c r="N95" s="10"/>
      <c r="O95" s="10"/>
      <c r="P95" s="10"/>
    </row>
    <row r="96" spans="12:16" x14ac:dyDescent="0.2">
      <c r="L96" s="10"/>
      <c r="M96" s="10"/>
      <c r="N96" s="10"/>
      <c r="O96" s="10"/>
      <c r="P96" s="10"/>
    </row>
  </sheetData>
  <mergeCells count="302">
    <mergeCell ref="HL3:HL5"/>
    <mergeCell ref="HM3:HM5"/>
    <mergeCell ref="GZ3:GZ5"/>
    <mergeCell ref="HA3:HA5"/>
    <mergeCell ref="HB3:HC3"/>
    <mergeCell ref="HD3:HD5"/>
    <mergeCell ref="HE3:HE5"/>
    <mergeCell ref="HF3:HF5"/>
    <mergeCell ref="G4:G5"/>
    <mergeCell ref="M4:M5"/>
    <mergeCell ref="N4:N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R1:W2"/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DX1:EC2"/>
    <mergeCell ref="ED1:EE2"/>
    <mergeCell ref="EG1:EL2"/>
    <mergeCell ref="EM1:EM2"/>
    <mergeCell ref="EN1:ES2"/>
    <mergeCell ref="ET1:EY2"/>
    <mergeCell ref="EZ1:FA2"/>
    <mergeCell ref="FC1:FH2"/>
    <mergeCell ref="FI1:FI2"/>
    <mergeCell ref="FJ1:FO2"/>
    <mergeCell ref="FP1:FU2"/>
    <mergeCell ref="FV1:FW2"/>
    <mergeCell ref="FY1:GD2"/>
    <mergeCell ref="GE1:GE2"/>
    <mergeCell ref="GF1:GK2"/>
    <mergeCell ref="GL1:GQ2"/>
    <mergeCell ref="GR1:GS2"/>
    <mergeCell ref="J3:J5"/>
    <mergeCell ref="K3:K5"/>
    <mergeCell ref="L3:L5"/>
    <mergeCell ref="M3:N3"/>
    <mergeCell ref="O3:O5"/>
    <mergeCell ref="P3:P5"/>
    <mergeCell ref="Q3:Q5"/>
    <mergeCell ref="R3:R5"/>
    <mergeCell ref="S3:T3"/>
    <mergeCell ref="U3:U5"/>
    <mergeCell ref="V3:V5"/>
    <mergeCell ref="W3:W5"/>
    <mergeCell ref="X3:X5"/>
    <mergeCell ref="Y3:Y5"/>
    <mergeCell ref="AA3:AA5"/>
    <mergeCell ref="AB3:AC3"/>
    <mergeCell ref="AD3:AD5"/>
    <mergeCell ref="AE3:AE5"/>
    <mergeCell ref="AF3:AF5"/>
    <mergeCell ref="AG3:AG5"/>
    <mergeCell ref="AH3:AH5"/>
    <mergeCell ref="AI3:AJ3"/>
    <mergeCell ref="AK3:AK5"/>
    <mergeCell ref="AL3:AL5"/>
    <mergeCell ref="AI4:AI5"/>
    <mergeCell ref="AJ4:AJ5"/>
    <mergeCell ref="AM3:AM5"/>
    <mergeCell ref="AN3:AN5"/>
    <mergeCell ref="AO3:AP3"/>
    <mergeCell ref="AQ3:AQ5"/>
    <mergeCell ref="AR3:AR5"/>
    <mergeCell ref="AS3:AS5"/>
    <mergeCell ref="AO4:AO5"/>
    <mergeCell ref="AP4:AP5"/>
    <mergeCell ref="AT3:AT5"/>
    <mergeCell ref="AU3:AU5"/>
    <mergeCell ref="AW3:AW5"/>
    <mergeCell ref="AX3:AY3"/>
    <mergeCell ref="AZ3:AZ5"/>
    <mergeCell ref="BA3:BA5"/>
    <mergeCell ref="AX4:AX5"/>
    <mergeCell ref="AY4:AY5"/>
    <mergeCell ref="BB3:BB5"/>
    <mergeCell ref="BC3:BC5"/>
    <mergeCell ref="BD3:BD5"/>
    <mergeCell ref="BE3:BF3"/>
    <mergeCell ref="BG3:BG5"/>
    <mergeCell ref="BH3:BH5"/>
    <mergeCell ref="BE4:BE5"/>
    <mergeCell ref="BF4:BF5"/>
    <mergeCell ref="BI3:BI5"/>
    <mergeCell ref="BJ3:BJ5"/>
    <mergeCell ref="BK3:BL3"/>
    <mergeCell ref="BM3:BM5"/>
    <mergeCell ref="BN3:BN5"/>
    <mergeCell ref="BO3:BO5"/>
    <mergeCell ref="BK4:BK5"/>
    <mergeCell ref="BL4:BL5"/>
    <mergeCell ref="BP3:BP5"/>
    <mergeCell ref="BQ3:BQ5"/>
    <mergeCell ref="BS3:BS5"/>
    <mergeCell ref="BT3:BU3"/>
    <mergeCell ref="BV3:BV5"/>
    <mergeCell ref="BW3:BW5"/>
    <mergeCell ref="BT4:BT5"/>
    <mergeCell ref="BU4:BU5"/>
    <mergeCell ref="BX3:BX5"/>
    <mergeCell ref="BY3:BY5"/>
    <mergeCell ref="BZ3:BZ5"/>
    <mergeCell ref="CA3:CB3"/>
    <mergeCell ref="CC3:CC5"/>
    <mergeCell ref="CD3:CD5"/>
    <mergeCell ref="CA4:CA5"/>
    <mergeCell ref="CB4:CB5"/>
    <mergeCell ref="CE3:CE5"/>
    <mergeCell ref="CF3:CF5"/>
    <mergeCell ref="CG3:CH3"/>
    <mergeCell ref="CI3:CI5"/>
    <mergeCell ref="CJ3:CJ5"/>
    <mergeCell ref="CK3:CK5"/>
    <mergeCell ref="CG4:CG5"/>
    <mergeCell ref="CH4:CH5"/>
    <mergeCell ref="CL3:CL5"/>
    <mergeCell ref="CM3:CM5"/>
    <mergeCell ref="CO3:CO5"/>
    <mergeCell ref="CP3:CQ3"/>
    <mergeCell ref="CR3:CR5"/>
    <mergeCell ref="CS3:CS5"/>
    <mergeCell ref="CP4:CP5"/>
    <mergeCell ref="CQ4:CQ5"/>
    <mergeCell ref="CT3:CT5"/>
    <mergeCell ref="CU3:CU5"/>
    <mergeCell ref="CV3:CV5"/>
    <mergeCell ref="CW3:CX3"/>
    <mergeCell ref="CY3:CY5"/>
    <mergeCell ref="CZ3:CZ5"/>
    <mergeCell ref="CW4:CW5"/>
    <mergeCell ref="CX4:CX5"/>
    <mergeCell ref="DA3:DA5"/>
    <mergeCell ref="DB3:DB5"/>
    <mergeCell ref="DC3:DD3"/>
    <mergeCell ref="DE3:DE5"/>
    <mergeCell ref="DF3:DF5"/>
    <mergeCell ref="DG3:DG5"/>
    <mergeCell ref="DC4:DC5"/>
    <mergeCell ref="DD4:DD5"/>
    <mergeCell ref="DH3:DH5"/>
    <mergeCell ref="DI3:DI5"/>
    <mergeCell ref="DK3:DK5"/>
    <mergeCell ref="DL3:DM3"/>
    <mergeCell ref="DN3:DN5"/>
    <mergeCell ref="DO3:DO5"/>
    <mergeCell ref="DL4:DL5"/>
    <mergeCell ref="DM4:DM5"/>
    <mergeCell ref="DP3:DP5"/>
    <mergeCell ref="DQ3:DQ5"/>
    <mergeCell ref="DR3:DR5"/>
    <mergeCell ref="DS3:DT3"/>
    <mergeCell ref="DU3:DU5"/>
    <mergeCell ref="DV3:DV5"/>
    <mergeCell ref="DS4:DS5"/>
    <mergeCell ref="DT4:DT5"/>
    <mergeCell ref="DW3:DW5"/>
    <mergeCell ref="DX3:DX5"/>
    <mergeCell ref="DY3:DZ3"/>
    <mergeCell ref="EA3:EA5"/>
    <mergeCell ref="EB3:EB5"/>
    <mergeCell ref="EC3:EC5"/>
    <mergeCell ref="DY4:DY5"/>
    <mergeCell ref="DZ4:DZ5"/>
    <mergeCell ref="ED3:ED5"/>
    <mergeCell ref="EE3:EE5"/>
    <mergeCell ref="EG3:EG5"/>
    <mergeCell ref="EH3:EI3"/>
    <mergeCell ref="EJ3:EJ5"/>
    <mergeCell ref="EK3:EK5"/>
    <mergeCell ref="EH4:EH5"/>
    <mergeCell ref="EI4:EI5"/>
    <mergeCell ref="EL3:EL5"/>
    <mergeCell ref="EM3:EM5"/>
    <mergeCell ref="EN3:EN5"/>
    <mergeCell ref="EO3:EP3"/>
    <mergeCell ref="EQ3:EQ5"/>
    <mergeCell ref="ER3:ER5"/>
    <mergeCell ref="EO4:EO5"/>
    <mergeCell ref="EP4:EP5"/>
    <mergeCell ref="ES3:ES5"/>
    <mergeCell ref="ET3:ET5"/>
    <mergeCell ref="EU3:EV3"/>
    <mergeCell ref="EW3:EW5"/>
    <mergeCell ref="EX3:EX5"/>
    <mergeCell ref="EY3:EY5"/>
    <mergeCell ref="EU4:EU5"/>
    <mergeCell ref="EV4:EV5"/>
    <mergeCell ref="EZ3:EZ5"/>
    <mergeCell ref="FA3:FA5"/>
    <mergeCell ref="FC3:FC5"/>
    <mergeCell ref="FD3:FE3"/>
    <mergeCell ref="FF3:FF5"/>
    <mergeCell ref="FG3:FG5"/>
    <mergeCell ref="FD4:FD5"/>
    <mergeCell ref="FE4:FE5"/>
    <mergeCell ref="FH3:FH5"/>
    <mergeCell ref="FI3:FI5"/>
    <mergeCell ref="FJ3:FJ5"/>
    <mergeCell ref="FK3:FL3"/>
    <mergeCell ref="FM3:FM5"/>
    <mergeCell ref="FN3:FN5"/>
    <mergeCell ref="FK4:FK5"/>
    <mergeCell ref="FL4:FL5"/>
    <mergeCell ref="FO3:FO5"/>
    <mergeCell ref="FP3:FP5"/>
    <mergeCell ref="FQ3:FR3"/>
    <mergeCell ref="FS3:FS5"/>
    <mergeCell ref="FT3:FT5"/>
    <mergeCell ref="FU3:FU5"/>
    <mergeCell ref="FQ4:FQ5"/>
    <mergeCell ref="FR4:FR5"/>
    <mergeCell ref="FV3:FV5"/>
    <mergeCell ref="FW3:FW5"/>
    <mergeCell ref="FY3:FY5"/>
    <mergeCell ref="FZ3:GA3"/>
    <mergeCell ref="GB3:GB5"/>
    <mergeCell ref="GC3:GC5"/>
    <mergeCell ref="FZ4:FZ5"/>
    <mergeCell ref="GA4:GA5"/>
    <mergeCell ref="GD3:GD5"/>
    <mergeCell ref="GE3:GE5"/>
    <mergeCell ref="GF3:GF5"/>
    <mergeCell ref="GG3:GH3"/>
    <mergeCell ref="GI3:GI5"/>
    <mergeCell ref="GJ3:GJ5"/>
    <mergeCell ref="GG4:GG5"/>
    <mergeCell ref="GH4:GH5"/>
    <mergeCell ref="GK3:GK5"/>
    <mergeCell ref="GL3:GL5"/>
    <mergeCell ref="GM3:GN3"/>
    <mergeCell ref="GO3:GO5"/>
    <mergeCell ref="GP3:GP5"/>
    <mergeCell ref="GQ3:GQ5"/>
    <mergeCell ref="GM4:GM5"/>
    <mergeCell ref="GN4:GN5"/>
    <mergeCell ref="GR3:GR5"/>
    <mergeCell ref="GS3:GS5"/>
    <mergeCell ref="S4:S5"/>
    <mergeCell ref="T4:T5"/>
    <mergeCell ref="AB4:AB5"/>
    <mergeCell ref="AC4:AC5"/>
    <mergeCell ref="A18:A25"/>
    <mergeCell ref="B18:B25"/>
    <mergeCell ref="A26:C28"/>
    <mergeCell ref="A6:A8"/>
    <mergeCell ref="B6:B8"/>
    <mergeCell ref="A9:A11"/>
    <mergeCell ref="B9:B11"/>
    <mergeCell ref="A12:A17"/>
    <mergeCell ref="B12:B17"/>
    <mergeCell ref="A1:A5"/>
    <mergeCell ref="B1:B5"/>
    <mergeCell ref="C1:C5"/>
    <mergeCell ref="E1:J2"/>
    <mergeCell ref="K1:K2"/>
    <mergeCell ref="L1:Q2"/>
    <mergeCell ref="E3:E5"/>
    <mergeCell ref="F3:G3"/>
    <mergeCell ref="H3:H5"/>
    <mergeCell ref="I3:I5"/>
    <mergeCell ref="F4:F5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 r:id="rId1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6"/>
  <dimension ref="A1:HS58"/>
  <sheetViews>
    <sheetView tabSelected="1" zoomScale="90" zoomScaleNormal="90" workbookViewId="0">
      <pane xSplit="3" ySplit="5" topLeftCell="FX6" activePane="bottomRight" state="frozen"/>
      <selection activeCell="FZ61" sqref="FZ61"/>
      <selection pane="topRight" activeCell="FZ61" sqref="FZ61"/>
      <selection pane="bottomLeft" activeCell="FZ61" sqref="FZ61"/>
      <selection pane="bottomRight" activeCell="GF21" sqref="GF21"/>
    </sheetView>
  </sheetViews>
  <sheetFormatPr defaultColWidth="11.42578125" defaultRowHeight="12.75" x14ac:dyDescent="0.2"/>
  <cols>
    <col min="1" max="1" width="9.28515625" style="9" customWidth="1"/>
    <col min="2" max="2" width="54.42578125" style="9" customWidth="1"/>
    <col min="3" max="4" width="3.7109375" style="18" hidden="1" customWidth="1"/>
    <col min="5" max="5" width="20.7109375" style="9" hidden="1" customWidth="1"/>
    <col min="6" max="6" width="14.85546875" style="9" hidden="1" customWidth="1"/>
    <col min="7" max="7" width="18.28515625" style="9" hidden="1" customWidth="1"/>
    <col min="8" max="8" width="14" style="9" hidden="1" customWidth="1"/>
    <col min="9" max="9" width="14.28515625" style="9" hidden="1" customWidth="1"/>
    <col min="10" max="10" width="9.7109375" style="9" hidden="1" customWidth="1"/>
    <col min="11" max="11" width="8.7109375" style="9" hidden="1" customWidth="1"/>
    <col min="12" max="12" width="22.140625" style="9" hidden="1" customWidth="1"/>
    <col min="13" max="13" width="14.7109375" style="9" hidden="1" customWidth="1"/>
    <col min="14" max="14" width="19.28515625" style="9" hidden="1" customWidth="1"/>
    <col min="15" max="15" width="13" style="9" hidden="1" customWidth="1"/>
    <col min="16" max="16" width="11.85546875" style="9" hidden="1" customWidth="1"/>
    <col min="17" max="17" width="9.28515625" style="11" hidden="1" customWidth="1"/>
    <col min="18" max="18" width="18" style="9" hidden="1" customWidth="1"/>
    <col min="19" max="19" width="14.7109375" style="9" hidden="1" customWidth="1"/>
    <col min="20" max="20" width="18.28515625" style="9" hidden="1" customWidth="1"/>
    <col min="21" max="21" width="13" style="9" hidden="1" customWidth="1"/>
    <col min="22" max="22" width="12.710937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8.140625" style="9" hidden="1" customWidth="1"/>
    <col min="28" max="28" width="16.7109375" style="9" hidden="1" customWidth="1"/>
    <col min="29" max="29" width="18" style="9" hidden="1" customWidth="1"/>
    <col min="30" max="30" width="12.85546875" style="9" hidden="1" customWidth="1"/>
    <col min="31" max="31" width="12.7109375" style="9" hidden="1" customWidth="1"/>
    <col min="32" max="32" width="9.28515625" style="9" hidden="1" customWidth="1"/>
    <col min="33" max="33" width="9.7109375" style="9" hidden="1" customWidth="1"/>
    <col min="34" max="34" width="19.140625" style="9" hidden="1" customWidth="1"/>
    <col min="35" max="35" width="15" style="9" hidden="1" customWidth="1"/>
    <col min="36" max="36" width="17.85546875" style="9" hidden="1" customWidth="1"/>
    <col min="37" max="37" width="13.140625" style="9" hidden="1" customWidth="1"/>
    <col min="38" max="38" width="12.28515625" style="9" hidden="1" customWidth="1"/>
    <col min="39" max="39" width="11.85546875" style="11" hidden="1" customWidth="1"/>
    <col min="40" max="40" width="17.7109375" style="9" hidden="1" customWidth="1"/>
    <col min="41" max="41" width="16.7109375" style="9" hidden="1" customWidth="1"/>
    <col min="42" max="42" width="17.7109375" style="9" hidden="1" customWidth="1"/>
    <col min="43" max="43" width="12.7109375" style="9" hidden="1" customWidth="1"/>
    <col min="44" max="44" width="13.28515625" style="9" hidden="1" customWidth="1"/>
    <col min="45" max="45" width="9.28515625" style="11" hidden="1" customWidth="1"/>
    <col min="46" max="46" width="13.85546875" style="9" hidden="1" customWidth="1"/>
    <col min="47" max="47" width="12.7109375" style="9" hidden="1" customWidth="1"/>
    <col min="48" max="48" width="2.28515625" style="9" hidden="1" customWidth="1"/>
    <col min="49" max="49" width="19.140625" style="9" hidden="1" customWidth="1"/>
    <col min="50" max="50" width="16.7109375" style="9" hidden="1" customWidth="1"/>
    <col min="51" max="51" width="17.28515625" style="9" hidden="1" customWidth="1"/>
    <col min="52" max="52" width="13" style="9" hidden="1" customWidth="1"/>
    <col min="53" max="55" width="9.28515625" style="9" hidden="1" customWidth="1"/>
    <col min="56" max="56" width="16.85546875" style="9" hidden="1" customWidth="1"/>
    <col min="57" max="57" width="14.7109375" style="9" hidden="1" customWidth="1"/>
    <col min="58" max="58" width="17.42578125" style="9" hidden="1" customWidth="1"/>
    <col min="59" max="59" width="12.7109375" style="9" hidden="1" customWidth="1"/>
    <col min="60" max="60" width="12.28515625" style="9" hidden="1" customWidth="1"/>
    <col min="61" max="61" width="11.42578125" style="11" hidden="1" customWidth="1"/>
    <col min="62" max="62" width="18" style="9" hidden="1" customWidth="1"/>
    <col min="63" max="63" width="16.7109375" style="9" hidden="1" customWidth="1"/>
    <col min="64" max="64" width="18.7109375" style="9" hidden="1" customWidth="1"/>
    <col min="65" max="65" width="13.28515625" style="9" hidden="1" customWidth="1"/>
    <col min="66" max="66" width="11.85546875" style="9" hidden="1" customWidth="1"/>
    <col min="67" max="67" width="11.42578125" style="11" hidden="1" customWidth="1"/>
    <col min="68" max="68" width="11.7109375" style="9" hidden="1" customWidth="1"/>
    <col min="69" max="69" width="10.7109375" style="9" hidden="1" customWidth="1"/>
    <col min="70" max="70" width="1.140625" style="9" hidden="1" customWidth="1"/>
    <col min="71" max="71" width="17.85546875" style="9" hidden="1" customWidth="1"/>
    <col min="72" max="72" width="15.7109375" style="9" hidden="1" customWidth="1"/>
    <col min="73" max="73" width="17.28515625" style="9" hidden="1" customWidth="1"/>
    <col min="74" max="74" width="12.7109375" style="9" hidden="1" customWidth="1"/>
    <col min="75" max="75" width="12" style="9" hidden="1" customWidth="1"/>
    <col min="76" max="77" width="11.42578125" style="9" hidden="1" customWidth="1"/>
    <col min="78" max="78" width="17.28515625" style="9" hidden="1" customWidth="1"/>
    <col min="79" max="79" width="15.7109375" style="9" hidden="1" customWidth="1"/>
    <col min="80" max="80" width="17" style="9" hidden="1" customWidth="1"/>
    <col min="81" max="81" width="14.7109375" style="9" hidden="1" customWidth="1"/>
    <col min="82" max="82" width="11.140625" style="9" hidden="1" customWidth="1"/>
    <col min="83" max="83" width="11.42578125" style="11" hidden="1" customWidth="1"/>
    <col min="84" max="84" width="17.7109375" style="9" hidden="1" customWidth="1"/>
    <col min="85" max="85" width="16.7109375" style="9" hidden="1" customWidth="1"/>
    <col min="86" max="86" width="17.140625" style="9" hidden="1" customWidth="1"/>
    <col min="87" max="87" width="13.7109375" style="9" hidden="1" customWidth="1"/>
    <col min="88" max="88" width="11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8.140625" style="9" hidden="1" customWidth="1"/>
    <col min="94" max="94" width="18" style="9" hidden="1" customWidth="1"/>
    <col min="95" max="95" width="17.28515625" style="9" hidden="1" customWidth="1"/>
    <col min="96" max="96" width="12.85546875" style="9" hidden="1" customWidth="1"/>
    <col min="97" max="97" width="10.85546875" style="9" hidden="1" customWidth="1"/>
    <col min="98" max="99" width="11.42578125" style="9" hidden="1" customWidth="1"/>
    <col min="100" max="100" width="17.7109375" style="9" hidden="1" customWidth="1"/>
    <col min="101" max="101" width="15.85546875" style="9" hidden="1" customWidth="1"/>
    <col min="102" max="102" width="17.7109375" style="9" hidden="1" customWidth="1"/>
    <col min="103" max="103" width="13.140625" style="9" hidden="1" customWidth="1"/>
    <col min="104" max="104" width="11" style="9" hidden="1" customWidth="1"/>
    <col min="105" max="105" width="10.28515625" style="9" hidden="1" customWidth="1"/>
    <col min="106" max="106" width="17.140625" style="9" hidden="1" customWidth="1"/>
    <col min="107" max="107" width="16.85546875" style="9" hidden="1" customWidth="1"/>
    <col min="108" max="108" width="17.2851562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7.7109375" style="9" hidden="1" customWidth="1"/>
    <col min="116" max="116" width="15.28515625" style="9" hidden="1" customWidth="1"/>
    <col min="117" max="117" width="16.85546875" style="9" hidden="1" customWidth="1"/>
    <col min="118" max="118" width="13.140625" style="9" hidden="1" customWidth="1"/>
    <col min="119" max="119" width="11" style="9" hidden="1" customWidth="1"/>
    <col min="120" max="120" width="11.42578125" style="9" hidden="1" customWidth="1"/>
    <col min="121" max="121" width="10.7109375" style="9" hidden="1" customWidth="1"/>
    <col min="122" max="122" width="17" style="9" hidden="1" customWidth="1"/>
    <col min="123" max="123" width="18.42578125" style="9" hidden="1" customWidth="1"/>
    <col min="124" max="124" width="17.140625" style="9" hidden="1" customWidth="1"/>
    <col min="125" max="125" width="13.140625" style="9" hidden="1" customWidth="1"/>
    <col min="126" max="126" width="11" style="9" hidden="1" customWidth="1"/>
    <col min="127" max="127" width="11.42578125" style="9" hidden="1" customWidth="1"/>
    <col min="128" max="128" width="18.28515625" style="9" hidden="1" customWidth="1"/>
    <col min="129" max="129" width="15.7109375" style="9" hidden="1" customWidth="1"/>
    <col min="130" max="130" width="17.28515625" style="9" hidden="1" customWidth="1"/>
    <col min="131" max="131" width="12.85546875" style="9" hidden="1" customWidth="1"/>
    <col min="132" max="132" width="11" style="9" hidden="1" customWidth="1"/>
    <col min="133" max="135" width="11.42578125" style="9" hidden="1" customWidth="1"/>
    <col min="136" max="136" width="3.140625" style="9" hidden="1" customWidth="1"/>
    <col min="137" max="139" width="18.7109375" style="9" hidden="1" customWidth="1"/>
    <col min="140" max="140" width="13.28515625" style="9" hidden="1" customWidth="1"/>
    <col min="141" max="141" width="11" style="9" hidden="1" customWidth="1"/>
    <col min="142" max="143" width="11.42578125" style="9" hidden="1" customWidth="1"/>
    <col min="144" max="146" width="17.7109375" style="9" hidden="1" customWidth="1"/>
    <col min="147" max="147" width="13.7109375" style="9" hidden="1" customWidth="1"/>
    <col min="148" max="149" width="11.42578125" style="9" hidden="1" customWidth="1"/>
    <col min="150" max="150" width="18.85546875" style="9" hidden="1" customWidth="1"/>
    <col min="151" max="151" width="16.140625" style="9" hidden="1" customWidth="1"/>
    <col min="152" max="152" width="17.85546875" style="9" hidden="1" customWidth="1"/>
    <col min="153" max="153" width="13" style="9" hidden="1" customWidth="1"/>
    <col min="154" max="157" width="11.42578125" style="9" hidden="1" customWidth="1"/>
    <col min="158" max="158" width="3" style="9" hidden="1" customWidth="1"/>
    <col min="159" max="161" width="18.28515625" style="9" hidden="1" customWidth="1"/>
    <col min="162" max="162" width="13.28515625" style="9" hidden="1" customWidth="1"/>
    <col min="163" max="163" width="10.85546875" style="9" hidden="1" customWidth="1"/>
    <col min="164" max="164" width="12" style="9" hidden="1" customWidth="1"/>
    <col min="165" max="165" width="11.42578125" style="9" hidden="1" customWidth="1"/>
    <col min="166" max="166" width="20.28515625" style="9" hidden="1" customWidth="1"/>
    <col min="167" max="167" width="19.85546875" style="9" hidden="1" customWidth="1"/>
    <col min="168" max="168" width="20.42578125" style="9" hidden="1" customWidth="1"/>
    <col min="169" max="169" width="13.85546875" style="9" hidden="1" customWidth="1"/>
    <col min="170" max="170" width="10.85546875" style="9" hidden="1" customWidth="1"/>
    <col min="171" max="171" width="11.42578125" style="9" hidden="1" customWidth="1"/>
    <col min="172" max="172" width="18.42578125" style="9" hidden="1" customWidth="1"/>
    <col min="173" max="174" width="18.28515625" style="9" hidden="1" customWidth="1"/>
    <col min="175" max="175" width="12.7109375" style="9" hidden="1" customWidth="1"/>
    <col min="176" max="179" width="11.42578125" style="9" hidden="1" customWidth="1"/>
    <col min="180" max="180" width="2.7109375" style="9" customWidth="1"/>
    <col min="181" max="181" width="19.140625" style="9" customWidth="1"/>
    <col min="182" max="183" width="18.85546875" style="9" customWidth="1"/>
    <col min="184" max="184" width="12.85546875" style="9" customWidth="1"/>
    <col min="185" max="187" width="11.42578125" style="9" customWidth="1"/>
    <col min="188" max="188" width="18.28515625" style="9" customWidth="1"/>
    <col min="189" max="189" width="17" style="9" customWidth="1"/>
    <col min="190" max="190" width="19" style="9" customWidth="1"/>
    <col min="191" max="191" width="13.28515625" style="9" customWidth="1"/>
    <col min="192" max="193" width="9.140625" style="9" customWidth="1"/>
    <col min="194" max="194" width="17.28515625" style="9" customWidth="1"/>
    <col min="195" max="195" width="15.85546875" style="9" customWidth="1"/>
    <col min="196" max="196" width="17.28515625" style="9" customWidth="1"/>
    <col min="197" max="197" width="16.7109375" style="9" customWidth="1"/>
    <col min="198" max="201" width="9.140625" style="9" customWidth="1"/>
    <col min="202" max="202" width="19.140625" style="9" customWidth="1"/>
    <col min="203" max="204" width="18.85546875" style="9" customWidth="1"/>
    <col min="205" max="205" width="15.42578125" style="9" customWidth="1"/>
    <col min="206" max="208" width="11.42578125" style="9" customWidth="1"/>
    <col min="209" max="209" width="18.28515625" style="9" customWidth="1"/>
    <col min="210" max="210" width="17" style="9" customWidth="1"/>
    <col min="211" max="211" width="19" style="9" customWidth="1"/>
    <col min="212" max="212" width="15.7109375" style="9" customWidth="1"/>
    <col min="213" max="214" width="9.140625" style="9" customWidth="1"/>
    <col min="215" max="215" width="17.28515625" style="9" customWidth="1"/>
    <col min="216" max="216" width="15.85546875" style="9" customWidth="1"/>
    <col min="217" max="217" width="17.28515625" style="9" customWidth="1"/>
    <col min="218" max="218" width="14.5703125" style="9" customWidth="1"/>
    <col min="219" max="222" width="9.140625" style="9" customWidth="1"/>
    <col min="223" max="16384" width="11.42578125" style="9"/>
  </cols>
  <sheetData>
    <row r="1" spans="1:227" s="12" customFormat="1" ht="14.1" customHeight="1" thickTop="1" x14ac:dyDescent="0.2">
      <c r="A1" s="900" t="s">
        <v>134</v>
      </c>
      <c r="B1" s="963" t="s">
        <v>177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  <c r="HO1" s="9"/>
      <c r="HP1" s="9"/>
      <c r="HQ1" s="9"/>
      <c r="HR1" s="9"/>
      <c r="HS1" s="9"/>
    </row>
    <row r="2" spans="1:227" s="23" customFormat="1" ht="39" customHeight="1" thickBot="1" x14ac:dyDescent="0.3">
      <c r="A2" s="901"/>
      <c r="B2" s="96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959"/>
      <c r="GS2" s="958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959"/>
      <c r="HN2" s="958"/>
      <c r="HO2" s="36"/>
      <c r="HP2" s="36"/>
      <c r="HQ2" s="36"/>
      <c r="HR2" s="36"/>
      <c r="HS2" s="36"/>
    </row>
    <row r="3" spans="1:227" s="12" customFormat="1" ht="14.1" customHeight="1" thickBot="1" x14ac:dyDescent="0.25">
      <c r="A3" s="901"/>
      <c r="B3" s="964"/>
      <c r="C3" s="44"/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879" t="s">
        <v>1</v>
      </c>
      <c r="EP3" s="880"/>
      <c r="EQ3" s="874" t="s">
        <v>137</v>
      </c>
      <c r="ER3" s="874" t="s">
        <v>189</v>
      </c>
      <c r="ES3" s="885" t="s">
        <v>138</v>
      </c>
      <c r="ET3" s="876" t="s">
        <v>187</v>
      </c>
      <c r="EU3" s="879" t="s">
        <v>1</v>
      </c>
      <c r="EV3" s="880"/>
      <c r="EW3" s="874" t="s">
        <v>137</v>
      </c>
      <c r="EX3" s="874" t="s">
        <v>189</v>
      </c>
      <c r="EY3" s="885" t="s">
        <v>138</v>
      </c>
      <c r="EZ3" s="891" t="s">
        <v>159</v>
      </c>
      <c r="FA3" s="888" t="s">
        <v>160</v>
      </c>
      <c r="FB3" s="9"/>
      <c r="FC3" s="876" t="s">
        <v>187</v>
      </c>
      <c r="FD3" s="879" t="s">
        <v>1</v>
      </c>
      <c r="FE3" s="880"/>
      <c r="FF3" s="874" t="s">
        <v>137</v>
      </c>
      <c r="FG3" s="874" t="s">
        <v>189</v>
      </c>
      <c r="FH3" s="885" t="s">
        <v>138</v>
      </c>
      <c r="FI3" s="881" t="s">
        <v>161</v>
      </c>
      <c r="FJ3" s="876" t="s">
        <v>187</v>
      </c>
      <c r="FK3" s="879" t="s">
        <v>1</v>
      </c>
      <c r="FL3" s="880"/>
      <c r="FM3" s="874" t="s">
        <v>137</v>
      </c>
      <c r="FN3" s="874" t="s">
        <v>189</v>
      </c>
      <c r="FO3" s="885" t="s">
        <v>138</v>
      </c>
      <c r="FP3" s="876" t="s">
        <v>187</v>
      </c>
      <c r="FQ3" s="879" t="s">
        <v>1</v>
      </c>
      <c r="FR3" s="880"/>
      <c r="FS3" s="874" t="s">
        <v>137</v>
      </c>
      <c r="FT3" s="874" t="s">
        <v>189</v>
      </c>
      <c r="FU3" s="885" t="s">
        <v>138</v>
      </c>
      <c r="FV3" s="891" t="s">
        <v>162</v>
      </c>
      <c r="FW3" s="888" t="s">
        <v>163</v>
      </c>
      <c r="FX3" s="9"/>
      <c r="FY3" s="970" t="s">
        <v>187</v>
      </c>
      <c r="FZ3" s="973" t="s">
        <v>1</v>
      </c>
      <c r="GA3" s="974"/>
      <c r="GB3" s="968" t="s">
        <v>137</v>
      </c>
      <c r="GC3" s="968" t="s">
        <v>189</v>
      </c>
      <c r="GD3" s="976" t="s">
        <v>138</v>
      </c>
      <c r="GE3" s="988" t="s">
        <v>164</v>
      </c>
      <c r="GF3" s="970" t="s">
        <v>187</v>
      </c>
      <c r="GG3" s="973" t="s">
        <v>1</v>
      </c>
      <c r="GH3" s="974"/>
      <c r="GI3" s="968" t="s">
        <v>137</v>
      </c>
      <c r="GJ3" s="968" t="s">
        <v>189</v>
      </c>
      <c r="GK3" s="976" t="s">
        <v>138</v>
      </c>
      <c r="GL3" s="970" t="s">
        <v>187</v>
      </c>
      <c r="GM3" s="973" t="s">
        <v>1</v>
      </c>
      <c r="GN3" s="974"/>
      <c r="GO3" s="968" t="s">
        <v>137</v>
      </c>
      <c r="GP3" s="968" t="s">
        <v>189</v>
      </c>
      <c r="GQ3" s="982" t="s">
        <v>138</v>
      </c>
      <c r="GR3" s="984" t="s">
        <v>165</v>
      </c>
      <c r="GS3" s="979" t="s">
        <v>166</v>
      </c>
      <c r="GT3" s="970" t="s">
        <v>187</v>
      </c>
      <c r="GU3" s="973" t="s">
        <v>1</v>
      </c>
      <c r="GV3" s="974"/>
      <c r="GW3" s="968" t="s">
        <v>137</v>
      </c>
      <c r="GX3" s="968" t="s">
        <v>189</v>
      </c>
      <c r="GY3" s="976" t="s">
        <v>138</v>
      </c>
      <c r="GZ3" s="988" t="s">
        <v>229</v>
      </c>
      <c r="HA3" s="970" t="s">
        <v>187</v>
      </c>
      <c r="HB3" s="973" t="s">
        <v>1</v>
      </c>
      <c r="HC3" s="974"/>
      <c r="HD3" s="968" t="s">
        <v>137</v>
      </c>
      <c r="HE3" s="968" t="s">
        <v>189</v>
      </c>
      <c r="HF3" s="976" t="s">
        <v>138</v>
      </c>
      <c r="HG3" s="970" t="s">
        <v>187</v>
      </c>
      <c r="HH3" s="973" t="s">
        <v>1</v>
      </c>
      <c r="HI3" s="974"/>
      <c r="HJ3" s="968" t="s">
        <v>137</v>
      </c>
      <c r="HK3" s="968" t="s">
        <v>189</v>
      </c>
      <c r="HL3" s="982" t="s">
        <v>138</v>
      </c>
      <c r="HM3" s="984" t="s">
        <v>230</v>
      </c>
      <c r="HN3" s="979" t="s">
        <v>231</v>
      </c>
      <c r="HO3" s="9"/>
      <c r="HP3" s="9"/>
      <c r="HQ3" s="9"/>
      <c r="HR3" s="9"/>
      <c r="HS3" s="9"/>
    </row>
    <row r="4" spans="1:227" s="12" customFormat="1" ht="12.75" customHeight="1" x14ac:dyDescent="0.2">
      <c r="A4" s="901"/>
      <c r="B4" s="964"/>
      <c r="C4" s="45"/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872" t="s">
        <v>188</v>
      </c>
      <c r="EP4" s="874" t="s">
        <v>136</v>
      </c>
      <c r="EQ4" s="884"/>
      <c r="ER4" s="884"/>
      <c r="ES4" s="886"/>
      <c r="ET4" s="877"/>
      <c r="EU4" s="872" t="s">
        <v>188</v>
      </c>
      <c r="EV4" s="874" t="s">
        <v>136</v>
      </c>
      <c r="EW4" s="884"/>
      <c r="EX4" s="884"/>
      <c r="EY4" s="886"/>
      <c r="EZ4" s="892"/>
      <c r="FA4" s="889"/>
      <c r="FB4" s="9"/>
      <c r="FC4" s="877"/>
      <c r="FD4" s="872" t="s">
        <v>188</v>
      </c>
      <c r="FE4" s="874" t="s">
        <v>136</v>
      </c>
      <c r="FF4" s="884"/>
      <c r="FG4" s="884"/>
      <c r="FH4" s="886"/>
      <c r="FI4" s="882"/>
      <c r="FJ4" s="877"/>
      <c r="FK4" s="872" t="s">
        <v>188</v>
      </c>
      <c r="FL4" s="874" t="s">
        <v>136</v>
      </c>
      <c r="FM4" s="884"/>
      <c r="FN4" s="884"/>
      <c r="FO4" s="886"/>
      <c r="FP4" s="877"/>
      <c r="FQ4" s="872" t="s">
        <v>188</v>
      </c>
      <c r="FR4" s="874" t="s">
        <v>136</v>
      </c>
      <c r="FS4" s="884"/>
      <c r="FT4" s="884"/>
      <c r="FU4" s="886"/>
      <c r="FV4" s="892"/>
      <c r="FW4" s="889"/>
      <c r="FX4" s="9"/>
      <c r="FY4" s="971"/>
      <c r="FZ4" s="966" t="s">
        <v>188</v>
      </c>
      <c r="GA4" s="968" t="s">
        <v>136</v>
      </c>
      <c r="GB4" s="975"/>
      <c r="GC4" s="975"/>
      <c r="GD4" s="977"/>
      <c r="GE4" s="989"/>
      <c r="GF4" s="971"/>
      <c r="GG4" s="966" t="s">
        <v>188</v>
      </c>
      <c r="GH4" s="968" t="s">
        <v>136</v>
      </c>
      <c r="GI4" s="975"/>
      <c r="GJ4" s="975"/>
      <c r="GK4" s="977"/>
      <c r="GL4" s="971"/>
      <c r="GM4" s="966" t="s">
        <v>188</v>
      </c>
      <c r="GN4" s="968" t="s">
        <v>136</v>
      </c>
      <c r="GO4" s="975"/>
      <c r="GP4" s="975"/>
      <c r="GQ4" s="983"/>
      <c r="GR4" s="985"/>
      <c r="GS4" s="980"/>
      <c r="GT4" s="971"/>
      <c r="GU4" s="966" t="s">
        <v>188</v>
      </c>
      <c r="GV4" s="968" t="s">
        <v>136</v>
      </c>
      <c r="GW4" s="975"/>
      <c r="GX4" s="975"/>
      <c r="GY4" s="977"/>
      <c r="GZ4" s="989"/>
      <c r="HA4" s="971"/>
      <c r="HB4" s="966" t="s">
        <v>188</v>
      </c>
      <c r="HC4" s="968" t="s">
        <v>136</v>
      </c>
      <c r="HD4" s="975"/>
      <c r="HE4" s="975"/>
      <c r="HF4" s="977"/>
      <c r="HG4" s="971"/>
      <c r="HH4" s="966" t="s">
        <v>188</v>
      </c>
      <c r="HI4" s="968" t="s">
        <v>136</v>
      </c>
      <c r="HJ4" s="975"/>
      <c r="HK4" s="975"/>
      <c r="HL4" s="983"/>
      <c r="HM4" s="985"/>
      <c r="HN4" s="980"/>
      <c r="HO4" s="9"/>
      <c r="HP4" s="9"/>
      <c r="HQ4" s="9"/>
      <c r="HR4" s="9"/>
      <c r="HS4" s="9"/>
    </row>
    <row r="5" spans="1:227" s="12" customFormat="1" ht="14.1" customHeight="1" thickBot="1" x14ac:dyDescent="0.25">
      <c r="A5" s="902"/>
      <c r="B5" s="96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873"/>
      <c r="EP5" s="875"/>
      <c r="EQ5" s="875"/>
      <c r="ER5" s="875"/>
      <c r="ES5" s="887"/>
      <c r="ET5" s="878"/>
      <c r="EU5" s="873"/>
      <c r="EV5" s="875"/>
      <c r="EW5" s="875"/>
      <c r="EX5" s="875"/>
      <c r="EY5" s="887"/>
      <c r="EZ5" s="893"/>
      <c r="FA5" s="890"/>
      <c r="FB5" s="9"/>
      <c r="FC5" s="878"/>
      <c r="FD5" s="873"/>
      <c r="FE5" s="875"/>
      <c r="FF5" s="875"/>
      <c r="FG5" s="875"/>
      <c r="FH5" s="887"/>
      <c r="FI5" s="883"/>
      <c r="FJ5" s="878"/>
      <c r="FK5" s="873"/>
      <c r="FL5" s="875"/>
      <c r="FM5" s="875"/>
      <c r="FN5" s="875"/>
      <c r="FO5" s="887"/>
      <c r="FP5" s="878"/>
      <c r="FQ5" s="873"/>
      <c r="FR5" s="875"/>
      <c r="FS5" s="875"/>
      <c r="FT5" s="875"/>
      <c r="FU5" s="887"/>
      <c r="FV5" s="893"/>
      <c r="FW5" s="890"/>
      <c r="FX5" s="9"/>
      <c r="FY5" s="972"/>
      <c r="FZ5" s="967"/>
      <c r="GA5" s="969"/>
      <c r="GB5" s="969"/>
      <c r="GC5" s="969"/>
      <c r="GD5" s="978"/>
      <c r="GE5" s="990"/>
      <c r="GF5" s="972"/>
      <c r="GG5" s="967"/>
      <c r="GH5" s="969"/>
      <c r="GI5" s="969"/>
      <c r="GJ5" s="969"/>
      <c r="GK5" s="978"/>
      <c r="GL5" s="971"/>
      <c r="GM5" s="987"/>
      <c r="GN5" s="975"/>
      <c r="GO5" s="975"/>
      <c r="GP5" s="975"/>
      <c r="GQ5" s="983"/>
      <c r="GR5" s="986"/>
      <c r="GS5" s="981"/>
      <c r="GT5" s="972"/>
      <c r="GU5" s="967"/>
      <c r="GV5" s="969"/>
      <c r="GW5" s="969"/>
      <c r="GX5" s="969"/>
      <c r="GY5" s="978"/>
      <c r="GZ5" s="990"/>
      <c r="HA5" s="972"/>
      <c r="HB5" s="967"/>
      <c r="HC5" s="969"/>
      <c r="HD5" s="969"/>
      <c r="HE5" s="969"/>
      <c r="HF5" s="978"/>
      <c r="HG5" s="971"/>
      <c r="HH5" s="987"/>
      <c r="HI5" s="975"/>
      <c r="HJ5" s="975"/>
      <c r="HK5" s="975"/>
      <c r="HL5" s="983"/>
      <c r="HM5" s="986"/>
      <c r="HN5" s="981"/>
      <c r="HO5" s="9"/>
      <c r="HP5" s="9"/>
      <c r="HQ5" s="9"/>
      <c r="HR5" s="9"/>
      <c r="HS5" s="9"/>
    </row>
    <row r="6" spans="1:227" s="147" customFormat="1" ht="45" customHeight="1" thickTop="1" x14ac:dyDescent="0.2">
      <c r="A6" s="168"/>
      <c r="B6" s="169" t="s">
        <v>192</v>
      </c>
      <c r="C6" s="141"/>
      <c r="D6" s="156"/>
      <c r="E6" s="142">
        <v>10818240000</v>
      </c>
      <c r="F6" s="143">
        <v>582785000</v>
      </c>
      <c r="G6" s="143">
        <v>10235455000</v>
      </c>
      <c r="H6" s="143">
        <v>26474</v>
      </c>
      <c r="I6" s="143">
        <v>32219</v>
      </c>
      <c r="J6" s="144">
        <v>1</v>
      </c>
      <c r="K6" s="275">
        <v>100.97784185288494</v>
      </c>
      <c r="L6" s="142">
        <v>10347236087</v>
      </c>
      <c r="M6" s="143">
        <v>679623773</v>
      </c>
      <c r="N6" s="143">
        <v>9667612314</v>
      </c>
      <c r="O6" s="143">
        <v>25241</v>
      </c>
      <c r="P6" s="143">
        <v>31918</v>
      </c>
      <c r="Q6" s="144">
        <v>1</v>
      </c>
      <c r="R6" s="142">
        <v>10275311676</v>
      </c>
      <c r="S6" s="143">
        <v>497533553</v>
      </c>
      <c r="T6" s="143">
        <v>9777778123</v>
      </c>
      <c r="U6" s="143">
        <v>23133</v>
      </c>
      <c r="V6" s="143">
        <v>35223</v>
      </c>
      <c r="W6" s="144">
        <v>1</v>
      </c>
      <c r="X6" s="239">
        <v>110.35465881320886</v>
      </c>
      <c r="Y6" s="239">
        <v>103.10400406937164</v>
      </c>
      <c r="AA6" s="142">
        <v>11300880418</v>
      </c>
      <c r="AB6" s="143">
        <v>649637898</v>
      </c>
      <c r="AC6" s="143">
        <v>10651242520</v>
      </c>
      <c r="AD6" s="143">
        <v>26825</v>
      </c>
      <c r="AE6" s="143">
        <v>33089</v>
      </c>
      <c r="AF6" s="144">
        <v>1</v>
      </c>
      <c r="AG6" s="145">
        <v>102.7002700270027</v>
      </c>
      <c r="AH6" s="142">
        <v>10968762874</v>
      </c>
      <c r="AI6" s="143">
        <v>665591010</v>
      </c>
      <c r="AJ6" s="143">
        <v>10303171864</v>
      </c>
      <c r="AK6" s="143">
        <v>25692</v>
      </c>
      <c r="AL6" s="279">
        <v>33419</v>
      </c>
      <c r="AM6" s="144">
        <v>1</v>
      </c>
      <c r="AN6" s="142">
        <v>10856488248</v>
      </c>
      <c r="AO6" s="143">
        <v>641320780</v>
      </c>
      <c r="AP6" s="143">
        <v>10215167468</v>
      </c>
      <c r="AQ6" s="143">
        <v>23524</v>
      </c>
      <c r="AR6" s="143">
        <v>36187</v>
      </c>
      <c r="AS6" s="144">
        <v>1</v>
      </c>
      <c r="AT6" s="146">
        <v>108.28271342649391</v>
      </c>
      <c r="AU6" s="239">
        <v>102.73696486754238</v>
      </c>
      <c r="AW6" s="142">
        <v>11815842845</v>
      </c>
      <c r="AX6" s="143">
        <v>602127474</v>
      </c>
      <c r="AY6" s="143">
        <v>11213715371</v>
      </c>
      <c r="AZ6" s="143">
        <v>25102</v>
      </c>
      <c r="BA6" s="143">
        <v>37227</v>
      </c>
      <c r="BB6" s="144">
        <v>1</v>
      </c>
      <c r="BC6" s="145">
        <v>112.50616339535988</v>
      </c>
      <c r="BD6" s="142">
        <v>11878405348</v>
      </c>
      <c r="BE6" s="143">
        <v>616738201</v>
      </c>
      <c r="BF6" s="143">
        <v>11261667147</v>
      </c>
      <c r="BG6" s="143">
        <v>25813</v>
      </c>
      <c r="BH6" s="143">
        <v>36357</v>
      </c>
      <c r="BI6" s="144">
        <v>1</v>
      </c>
      <c r="BJ6" s="142">
        <v>11791695997</v>
      </c>
      <c r="BK6" s="143">
        <v>616079075.53999996</v>
      </c>
      <c r="BL6" s="143">
        <v>11175616921.459999</v>
      </c>
      <c r="BM6" s="143">
        <v>24645</v>
      </c>
      <c r="BN6" s="143">
        <v>37789</v>
      </c>
      <c r="BO6" s="144">
        <v>1</v>
      </c>
      <c r="BP6" s="239">
        <v>103.93871881618395</v>
      </c>
      <c r="BQ6" s="239">
        <v>104.42593294375753</v>
      </c>
      <c r="BS6" s="142">
        <v>13485637175</v>
      </c>
      <c r="BT6" s="143">
        <v>608433131</v>
      </c>
      <c r="BU6" s="143">
        <v>12877204044</v>
      </c>
      <c r="BV6" s="143">
        <v>28201</v>
      </c>
      <c r="BW6" s="143">
        <v>38052</v>
      </c>
      <c r="BX6" s="144">
        <v>1</v>
      </c>
      <c r="BY6" s="145">
        <v>102.2152900723414</v>
      </c>
      <c r="BZ6" s="142">
        <v>13527504265</v>
      </c>
      <c r="CA6" s="143">
        <v>740318826</v>
      </c>
      <c r="CB6" s="143">
        <v>12787185439</v>
      </c>
      <c r="CC6" s="143">
        <v>28250</v>
      </c>
      <c r="CD6" s="143">
        <v>37720</v>
      </c>
      <c r="CE6" s="144">
        <v>1</v>
      </c>
      <c r="CF6" s="142">
        <v>12661418172.080002</v>
      </c>
      <c r="CG6" s="143">
        <v>538881798.71000004</v>
      </c>
      <c r="CH6" s="143">
        <v>12122536373.370001</v>
      </c>
      <c r="CI6" s="143">
        <v>25073.216400000001</v>
      </c>
      <c r="CJ6" s="143">
        <v>40290</v>
      </c>
      <c r="CK6" s="144">
        <v>1</v>
      </c>
      <c r="CL6" s="146">
        <v>106.81336161187699</v>
      </c>
      <c r="CM6" s="239">
        <v>106.62051178174328</v>
      </c>
      <c r="CO6" s="142">
        <v>14669021224</v>
      </c>
      <c r="CP6" s="143">
        <v>631087409</v>
      </c>
      <c r="CQ6" s="143">
        <v>14037933815</v>
      </c>
      <c r="CR6" s="143">
        <v>28055.129999999997</v>
      </c>
      <c r="CS6" s="279">
        <v>41697</v>
      </c>
      <c r="CT6" s="144">
        <v>1</v>
      </c>
      <c r="CU6" s="145">
        <v>109.58064094083844</v>
      </c>
      <c r="CV6" s="142">
        <v>14905936469</v>
      </c>
      <c r="CW6" s="143">
        <v>767723721</v>
      </c>
      <c r="CX6" s="143">
        <v>14138212748</v>
      </c>
      <c r="CY6" s="143">
        <v>28997.509999999995</v>
      </c>
      <c r="CZ6" s="279">
        <v>40631</v>
      </c>
      <c r="DA6" s="144">
        <v>1</v>
      </c>
      <c r="DB6" s="142">
        <v>14197269582.5</v>
      </c>
      <c r="DC6" s="143">
        <v>563993106.26999998</v>
      </c>
      <c r="DD6" s="143">
        <v>13633276476.23</v>
      </c>
      <c r="DE6" s="143">
        <v>25675.309999999998</v>
      </c>
      <c r="DF6" s="279">
        <v>44249</v>
      </c>
      <c r="DG6" s="144">
        <v>1</v>
      </c>
      <c r="DH6" s="146">
        <v>108.90453102311044</v>
      </c>
      <c r="DI6" s="239">
        <v>109.8249715047731</v>
      </c>
      <c r="DK6" s="283">
        <v>16241694549</v>
      </c>
      <c r="DL6" s="279">
        <v>595693721</v>
      </c>
      <c r="DM6" s="279">
        <v>15646000828</v>
      </c>
      <c r="DN6" s="279">
        <v>29456.46</v>
      </c>
      <c r="DO6" s="143">
        <v>44263</v>
      </c>
      <c r="DP6" s="144">
        <v>1</v>
      </c>
      <c r="DQ6" s="145">
        <v>106.15290669155479</v>
      </c>
      <c r="DR6" s="142">
        <v>15951253815</v>
      </c>
      <c r="DS6" s="143">
        <v>648427034</v>
      </c>
      <c r="DT6" s="143">
        <v>15302826781</v>
      </c>
      <c r="DU6" s="143">
        <v>29568.17</v>
      </c>
      <c r="DV6" s="279">
        <v>43129</v>
      </c>
      <c r="DW6" s="144">
        <v>1</v>
      </c>
      <c r="DX6" s="142">
        <v>15858370501.6</v>
      </c>
      <c r="DY6" s="143">
        <v>575649393.76999998</v>
      </c>
      <c r="DZ6" s="143">
        <v>15282721107.83</v>
      </c>
      <c r="EA6" s="143">
        <v>26487.819999999996</v>
      </c>
      <c r="EB6" s="279">
        <v>48081</v>
      </c>
      <c r="EC6" s="144">
        <v>1</v>
      </c>
      <c r="ED6" s="146">
        <v>111.48183356906026</v>
      </c>
      <c r="EE6" s="239">
        <v>108.66005616082344</v>
      </c>
      <c r="EG6" s="142">
        <v>16448560427</v>
      </c>
      <c r="EH6" s="143">
        <v>566002270</v>
      </c>
      <c r="EI6" s="143">
        <v>15882558157</v>
      </c>
      <c r="EJ6" s="143">
        <v>29138.510000000002</v>
      </c>
      <c r="EK6" s="143">
        <v>45423</v>
      </c>
      <c r="EL6" s="144">
        <v>1</v>
      </c>
      <c r="EM6" s="145">
        <v>102.61960019646649</v>
      </c>
      <c r="EN6" s="142">
        <v>16497330424</v>
      </c>
      <c r="EO6" s="143">
        <v>574226067</v>
      </c>
      <c r="EP6" s="143">
        <v>15923104357</v>
      </c>
      <c r="EQ6" s="143">
        <v>29529.809999999998</v>
      </c>
      <c r="ER6" s="143">
        <v>44935</v>
      </c>
      <c r="ES6" s="144">
        <v>1</v>
      </c>
      <c r="ET6" s="142">
        <v>16766737614.93</v>
      </c>
      <c r="EU6" s="143">
        <v>638897827.62</v>
      </c>
      <c r="EV6" s="143">
        <v>16127839787.309999</v>
      </c>
      <c r="EW6" s="143">
        <v>26926.969999999998</v>
      </c>
      <c r="EX6" s="143">
        <v>49912</v>
      </c>
      <c r="EY6" s="144">
        <v>1</v>
      </c>
      <c r="EZ6" s="146">
        <v>111.07599866473797</v>
      </c>
      <c r="FA6" s="239">
        <v>103.80881720253412</v>
      </c>
      <c r="FC6" s="142">
        <v>17236551815</v>
      </c>
      <c r="FD6" s="143">
        <v>521896442</v>
      </c>
      <c r="FE6" s="143">
        <v>16714655373</v>
      </c>
      <c r="FF6" s="143">
        <v>28890.360000000004</v>
      </c>
      <c r="FG6" s="279">
        <v>48213</v>
      </c>
      <c r="FH6" s="144">
        <v>1</v>
      </c>
      <c r="FI6" s="145">
        <v>106.14300020632632</v>
      </c>
      <c r="FJ6" s="142">
        <v>17240365223</v>
      </c>
      <c r="FK6" s="143">
        <v>543346579</v>
      </c>
      <c r="FL6" s="143">
        <v>16697018644</v>
      </c>
      <c r="FM6" s="143">
        <v>29420.380000000005</v>
      </c>
      <c r="FN6" s="143">
        <v>47294</v>
      </c>
      <c r="FO6" s="144">
        <v>1</v>
      </c>
      <c r="FP6" s="142">
        <v>17248340581.040001</v>
      </c>
      <c r="FQ6" s="143">
        <v>685267575.36000001</v>
      </c>
      <c r="FR6" s="143">
        <v>16563073005.68</v>
      </c>
      <c r="FS6" s="143">
        <v>26921.550000000003</v>
      </c>
      <c r="FT6" s="143">
        <v>51270</v>
      </c>
      <c r="FU6" s="144">
        <v>1</v>
      </c>
      <c r="FV6" s="146">
        <v>108.40698608703008</v>
      </c>
      <c r="FW6" s="239">
        <v>102.71932135042871</v>
      </c>
      <c r="FY6" s="142">
        <v>18294114384</v>
      </c>
      <c r="FZ6" s="143">
        <v>687497201</v>
      </c>
      <c r="GA6" s="143">
        <v>17606617183</v>
      </c>
      <c r="GB6" s="143">
        <v>31342.530000000002</v>
      </c>
      <c r="GC6" s="143">
        <v>46812</v>
      </c>
      <c r="GD6" s="144">
        <v>1</v>
      </c>
      <c r="GE6" s="145">
        <v>98.733782405412754</v>
      </c>
      <c r="GF6" s="142">
        <v>18483666815</v>
      </c>
      <c r="GG6" s="143">
        <v>787179720</v>
      </c>
      <c r="GH6" s="143">
        <v>17696487095</v>
      </c>
      <c r="GI6" s="143">
        <v>31574.86</v>
      </c>
      <c r="GJ6" s="143">
        <v>46705</v>
      </c>
      <c r="GK6" s="144">
        <f>RANK(GJ6,GJ$6:GJ$14,0)</f>
        <v>1</v>
      </c>
      <c r="GL6" s="175">
        <v>18113236913.740002</v>
      </c>
      <c r="GM6" s="176">
        <v>675264876.31999993</v>
      </c>
      <c r="GN6" s="176">
        <v>17437972037.420002</v>
      </c>
      <c r="GO6" s="176">
        <v>27057.58</v>
      </c>
      <c r="GP6" s="176">
        <v>53706</v>
      </c>
      <c r="GQ6" s="256">
        <f>RANK(GP6,GP$6:GP$14,0)</f>
        <v>1</v>
      </c>
      <c r="GR6" s="229">
        <f>GP6/GJ6*100</f>
        <v>114.98982978267851</v>
      </c>
      <c r="GS6" s="640">
        <f>GP6/FT6*100</f>
        <v>104.75131655939146</v>
      </c>
      <c r="GT6" s="142">
        <v>19552023458</v>
      </c>
      <c r="GU6" s="143">
        <v>634310909</v>
      </c>
      <c r="GV6" s="143">
        <v>18917712549</v>
      </c>
      <c r="GW6" s="790">
        <v>32153.99</v>
      </c>
      <c r="GX6" s="143">
        <v>49029</v>
      </c>
      <c r="GY6" s="144">
        <f>RANK(GX6,GX$6:GX$14,0)</f>
        <v>1</v>
      </c>
      <c r="GZ6" s="145"/>
      <c r="HA6" s="142">
        <v>19853889329</v>
      </c>
      <c r="HB6" s="143">
        <v>692774101</v>
      </c>
      <c r="HC6" s="143">
        <v>19161115228</v>
      </c>
      <c r="HD6" s="143">
        <v>32137.880000000005</v>
      </c>
      <c r="HE6" s="143">
        <v>49685</v>
      </c>
      <c r="HF6" s="144">
        <f>RANK(HE6,HE$6:HE$14,0)</f>
        <v>1</v>
      </c>
      <c r="HG6" s="175">
        <v>19339316696.48</v>
      </c>
      <c r="HH6" s="176">
        <v>745739557.70000005</v>
      </c>
      <c r="HI6" s="176">
        <v>18593577138.780003</v>
      </c>
      <c r="HJ6" s="176">
        <v>27222</v>
      </c>
      <c r="HK6" s="176">
        <v>56920</v>
      </c>
      <c r="HL6" s="256">
        <f>RANK(HK6,HK$6:HK$14,0)</f>
        <v>1</v>
      </c>
      <c r="HM6" s="229">
        <f t="shared" ref="HM6:HM14" si="0">HK6/HE6*100</f>
        <v>114.56173895541914</v>
      </c>
      <c r="HN6" s="640">
        <f>HK6/GO6*100</f>
        <v>210.36618943748852</v>
      </c>
    </row>
    <row r="7" spans="1:227" s="147" customFormat="1" ht="45" customHeight="1" x14ac:dyDescent="0.2">
      <c r="A7" s="168"/>
      <c r="B7" s="169" t="s">
        <v>178</v>
      </c>
      <c r="C7" s="141"/>
      <c r="D7" s="156"/>
      <c r="E7" s="142">
        <v>13515918000</v>
      </c>
      <c r="F7" s="143">
        <v>125728000</v>
      </c>
      <c r="G7" s="143">
        <v>13390190000</v>
      </c>
      <c r="H7" s="143">
        <v>48357</v>
      </c>
      <c r="I7" s="143">
        <v>23075</v>
      </c>
      <c r="J7" s="144">
        <v>8</v>
      </c>
      <c r="K7" s="275">
        <v>101.38769696551736</v>
      </c>
      <c r="L7" s="142">
        <v>14336157810</v>
      </c>
      <c r="M7" s="143">
        <v>129211522</v>
      </c>
      <c r="N7" s="143">
        <v>14206946288</v>
      </c>
      <c r="O7" s="143">
        <v>50082</v>
      </c>
      <c r="P7" s="143">
        <v>23639</v>
      </c>
      <c r="Q7" s="144">
        <v>8</v>
      </c>
      <c r="R7" s="142">
        <v>14575941379</v>
      </c>
      <c r="S7" s="143">
        <v>132285322</v>
      </c>
      <c r="T7" s="143">
        <v>14443656057</v>
      </c>
      <c r="U7" s="143">
        <v>48903</v>
      </c>
      <c r="V7" s="143">
        <v>24613</v>
      </c>
      <c r="W7" s="144">
        <v>8</v>
      </c>
      <c r="X7" s="240">
        <v>104.12030965776896</v>
      </c>
      <c r="Y7" s="240">
        <v>101.64999280598299</v>
      </c>
      <c r="AA7" s="142">
        <v>14619221823</v>
      </c>
      <c r="AB7" s="143">
        <v>87896540</v>
      </c>
      <c r="AC7" s="143">
        <v>14531325283</v>
      </c>
      <c r="AD7" s="143">
        <v>50105</v>
      </c>
      <c r="AE7" s="143">
        <v>24168</v>
      </c>
      <c r="AF7" s="144">
        <v>8</v>
      </c>
      <c r="AG7" s="145">
        <v>104.73672806067171</v>
      </c>
      <c r="AH7" s="142">
        <v>14833906803</v>
      </c>
      <c r="AI7" s="143">
        <v>86174372</v>
      </c>
      <c r="AJ7" s="143">
        <v>14747732431</v>
      </c>
      <c r="AK7" s="143">
        <v>50064</v>
      </c>
      <c r="AL7" s="279">
        <v>24548</v>
      </c>
      <c r="AM7" s="144">
        <v>8</v>
      </c>
      <c r="AN7" s="142">
        <v>15423431447</v>
      </c>
      <c r="AO7" s="143">
        <v>120952043</v>
      </c>
      <c r="AP7" s="143">
        <v>15302479404</v>
      </c>
      <c r="AQ7" s="143">
        <v>50166</v>
      </c>
      <c r="AR7" s="143">
        <v>25420</v>
      </c>
      <c r="AS7" s="144">
        <v>8</v>
      </c>
      <c r="AT7" s="146">
        <v>103.55222421378522</v>
      </c>
      <c r="AU7" s="240">
        <v>103.27875512940317</v>
      </c>
      <c r="AW7" s="142">
        <v>15906347916</v>
      </c>
      <c r="AX7" s="143">
        <v>86826043</v>
      </c>
      <c r="AY7" s="143">
        <v>15819521873</v>
      </c>
      <c r="AZ7" s="143">
        <v>51262</v>
      </c>
      <c r="BA7" s="143">
        <v>25717</v>
      </c>
      <c r="BB7" s="148">
        <v>8</v>
      </c>
      <c r="BC7" s="145">
        <v>106.4083842433873</v>
      </c>
      <c r="BD7" s="149">
        <v>15977760128</v>
      </c>
      <c r="BE7" s="143">
        <v>92004980</v>
      </c>
      <c r="BF7" s="143">
        <v>15885755148</v>
      </c>
      <c r="BG7" s="143">
        <v>51351</v>
      </c>
      <c r="BH7" s="150">
        <v>25780</v>
      </c>
      <c r="BI7" s="148">
        <v>8</v>
      </c>
      <c r="BJ7" s="149">
        <v>16540505246.93</v>
      </c>
      <c r="BK7" s="143">
        <v>110006985</v>
      </c>
      <c r="BL7" s="143">
        <v>16430498261.93</v>
      </c>
      <c r="BM7" s="143">
        <v>51116</v>
      </c>
      <c r="BN7" s="150">
        <v>26786</v>
      </c>
      <c r="BO7" s="148">
        <v>8</v>
      </c>
      <c r="BP7" s="240">
        <v>103.9022498060512</v>
      </c>
      <c r="BQ7" s="240">
        <v>105.37487684744072</v>
      </c>
      <c r="BS7" s="149">
        <v>17472439379</v>
      </c>
      <c r="BT7" s="143">
        <v>89284061</v>
      </c>
      <c r="BU7" s="143">
        <v>17383155318</v>
      </c>
      <c r="BV7" s="143">
        <v>52838</v>
      </c>
      <c r="BW7" s="150">
        <v>27416</v>
      </c>
      <c r="BX7" s="148">
        <v>7</v>
      </c>
      <c r="BY7" s="145">
        <v>106.60668356025282</v>
      </c>
      <c r="BZ7" s="149">
        <v>17871179289</v>
      </c>
      <c r="CA7" s="143">
        <v>93362415</v>
      </c>
      <c r="CB7" s="143">
        <v>17777816874</v>
      </c>
      <c r="CC7" s="143">
        <v>52981</v>
      </c>
      <c r="CD7" s="150">
        <v>27963</v>
      </c>
      <c r="CE7" s="144">
        <v>7</v>
      </c>
      <c r="CF7" s="149">
        <v>17752403795.32</v>
      </c>
      <c r="CG7" s="143">
        <v>103228696.60999998</v>
      </c>
      <c r="CH7" s="143">
        <v>17649175098.709999</v>
      </c>
      <c r="CI7" s="143">
        <v>50494</v>
      </c>
      <c r="CJ7" s="150">
        <v>29128</v>
      </c>
      <c r="CK7" s="144">
        <v>7</v>
      </c>
      <c r="CL7" s="146">
        <v>104.16621964739119</v>
      </c>
      <c r="CM7" s="240">
        <v>108.74035932171793</v>
      </c>
      <c r="CO7" s="142">
        <v>19174021279</v>
      </c>
      <c r="CP7" s="143">
        <v>94341465</v>
      </c>
      <c r="CQ7" s="143">
        <v>19079679814</v>
      </c>
      <c r="CR7" s="143">
        <v>53580.4</v>
      </c>
      <c r="CS7" s="280">
        <v>29675</v>
      </c>
      <c r="CT7" s="151">
        <v>7</v>
      </c>
      <c r="CU7" s="145">
        <v>108.23878056209186</v>
      </c>
      <c r="CV7" s="142">
        <v>19473969583</v>
      </c>
      <c r="CW7" s="143">
        <v>125646923</v>
      </c>
      <c r="CX7" s="143">
        <v>19348322660</v>
      </c>
      <c r="CY7" s="143">
        <v>53637</v>
      </c>
      <c r="CZ7" s="280">
        <v>30061</v>
      </c>
      <c r="DA7" s="144">
        <v>7</v>
      </c>
      <c r="DB7" s="149">
        <v>19651848432.699997</v>
      </c>
      <c r="DC7" s="143">
        <v>139147770</v>
      </c>
      <c r="DD7" s="143">
        <v>19512700662.699997</v>
      </c>
      <c r="DE7" s="143">
        <v>51105.644999999997</v>
      </c>
      <c r="DF7" s="280">
        <v>31818</v>
      </c>
      <c r="DG7" s="144">
        <v>7</v>
      </c>
      <c r="DH7" s="146">
        <v>105.84478227603873</v>
      </c>
      <c r="DI7" s="240">
        <v>109.2355179605065</v>
      </c>
      <c r="DK7" s="284">
        <v>20830839528</v>
      </c>
      <c r="DL7" s="279">
        <v>108398002</v>
      </c>
      <c r="DM7" s="279">
        <v>20722441526</v>
      </c>
      <c r="DN7" s="279">
        <v>54018.37</v>
      </c>
      <c r="DO7" s="150">
        <v>31968</v>
      </c>
      <c r="DP7" s="144">
        <v>8</v>
      </c>
      <c r="DQ7" s="145">
        <v>107.72941877845179</v>
      </c>
      <c r="DR7" s="149">
        <v>20858489055</v>
      </c>
      <c r="DS7" s="143">
        <v>119105700</v>
      </c>
      <c r="DT7" s="143">
        <v>20739383355</v>
      </c>
      <c r="DU7" s="143">
        <v>53992.37</v>
      </c>
      <c r="DV7" s="280">
        <v>32010</v>
      </c>
      <c r="DW7" s="144">
        <v>8</v>
      </c>
      <c r="DX7" s="149">
        <v>21136529517.82</v>
      </c>
      <c r="DY7" s="143">
        <v>115857542</v>
      </c>
      <c r="DZ7" s="143">
        <v>21020671975.82</v>
      </c>
      <c r="EA7" s="143">
        <v>51640.480000000003</v>
      </c>
      <c r="EB7" s="280">
        <v>33922</v>
      </c>
      <c r="EC7" s="144">
        <v>7</v>
      </c>
      <c r="ED7" s="146">
        <v>105.9731333958138</v>
      </c>
      <c r="EE7" s="240">
        <v>106.61242364545018</v>
      </c>
      <c r="EG7" s="149">
        <v>22405992749</v>
      </c>
      <c r="EH7" s="143">
        <v>147102202</v>
      </c>
      <c r="EI7" s="143">
        <v>22258890547</v>
      </c>
      <c r="EJ7" s="143">
        <v>54380.04</v>
      </c>
      <c r="EK7" s="150">
        <v>34110</v>
      </c>
      <c r="EL7" s="144">
        <v>8</v>
      </c>
      <c r="EM7" s="145">
        <v>106.70003052100905</v>
      </c>
      <c r="EN7" s="149">
        <v>22591537683</v>
      </c>
      <c r="EO7" s="143">
        <v>208669093</v>
      </c>
      <c r="EP7" s="143">
        <v>22382868590</v>
      </c>
      <c r="EQ7" s="143">
        <v>54364.59</v>
      </c>
      <c r="ER7" s="150">
        <v>34310</v>
      </c>
      <c r="ES7" s="144">
        <v>8</v>
      </c>
      <c r="ET7" s="149">
        <v>22732869534.660004</v>
      </c>
      <c r="EU7" s="143">
        <v>211362655</v>
      </c>
      <c r="EV7" s="143">
        <v>22521506879.660004</v>
      </c>
      <c r="EW7" s="143">
        <v>52126.57</v>
      </c>
      <c r="EX7" s="150">
        <v>36005</v>
      </c>
      <c r="EY7" s="148">
        <v>8</v>
      </c>
      <c r="EZ7" s="146">
        <v>104.94025065578549</v>
      </c>
      <c r="FA7" s="240">
        <v>106.14070590955296</v>
      </c>
      <c r="FC7" s="149">
        <v>23257852212</v>
      </c>
      <c r="FD7" s="143">
        <v>156411081</v>
      </c>
      <c r="FE7" s="143">
        <v>23101441131</v>
      </c>
      <c r="FF7" s="143">
        <v>52988.93</v>
      </c>
      <c r="FG7" s="280">
        <v>36331</v>
      </c>
      <c r="FH7" s="144">
        <v>8</v>
      </c>
      <c r="FI7" s="145">
        <v>106.50988898955227</v>
      </c>
      <c r="FJ7" s="149">
        <v>23520995708</v>
      </c>
      <c r="FK7" s="143">
        <v>214801207</v>
      </c>
      <c r="FL7" s="143">
        <v>23306194501</v>
      </c>
      <c r="FM7" s="143">
        <v>53058.659999999996</v>
      </c>
      <c r="FN7" s="150">
        <v>36604</v>
      </c>
      <c r="FO7" s="144">
        <v>8</v>
      </c>
      <c r="FP7" s="149">
        <v>23776346761.880001</v>
      </c>
      <c r="FQ7" s="143">
        <v>244404185</v>
      </c>
      <c r="FR7" s="143">
        <v>23531942576.880001</v>
      </c>
      <c r="FS7" s="143">
        <v>51257.729999999996</v>
      </c>
      <c r="FT7" s="150">
        <v>38258</v>
      </c>
      <c r="FU7" s="144">
        <v>8</v>
      </c>
      <c r="FV7" s="146">
        <v>104.51863184351437</v>
      </c>
      <c r="FW7" s="240">
        <v>106.25762739184393</v>
      </c>
      <c r="FY7" s="142">
        <v>23051436578</v>
      </c>
      <c r="FZ7" s="143">
        <v>147693392</v>
      </c>
      <c r="GA7" s="143">
        <v>22903743186</v>
      </c>
      <c r="GB7" s="143">
        <v>52984.58</v>
      </c>
      <c r="GC7" s="150">
        <v>36023</v>
      </c>
      <c r="GD7" s="144">
        <v>9</v>
      </c>
      <c r="GE7" s="145">
        <v>99.980206699949775</v>
      </c>
      <c r="GF7" s="149">
        <v>23924620617</v>
      </c>
      <c r="GG7" s="143">
        <v>159863030</v>
      </c>
      <c r="GH7" s="143">
        <v>23764757587</v>
      </c>
      <c r="GI7" s="143">
        <v>52940.51</v>
      </c>
      <c r="GJ7" s="150">
        <v>37408</v>
      </c>
      <c r="GK7" s="144">
        <f t="shared" ref="GK7:GK14" si="1">RANK(GJ7,GJ$6:GJ$14,0)</f>
        <v>9</v>
      </c>
      <c r="GL7" s="149">
        <v>24025402901.769997</v>
      </c>
      <c r="GM7" s="143">
        <v>181879252.5</v>
      </c>
      <c r="GN7" s="143">
        <v>23843523649.27</v>
      </c>
      <c r="GO7" s="143">
        <v>50595.77</v>
      </c>
      <c r="GP7" s="150">
        <v>39271</v>
      </c>
      <c r="GQ7" s="641">
        <f t="shared" ref="GQ7:GQ13" si="2">RANK(GP7,GP$6:GP$14,0)</f>
        <v>9</v>
      </c>
      <c r="GR7" s="642">
        <f t="shared" ref="GR7:GR14" si="3">GP7/GJ7*100</f>
        <v>104.98021813515825</v>
      </c>
      <c r="GS7" s="643">
        <f t="shared" ref="GS7:GS14" si="4">GP7/FT7*100</f>
        <v>102.64781222228029</v>
      </c>
      <c r="GT7" s="142">
        <v>23921715925</v>
      </c>
      <c r="GU7" s="143">
        <v>127526049</v>
      </c>
      <c r="GV7" s="143">
        <v>23794189876</v>
      </c>
      <c r="GW7" s="790">
        <v>52487.83</v>
      </c>
      <c r="GX7" s="150">
        <v>37777</v>
      </c>
      <c r="GY7" s="144">
        <f t="shared" ref="GY7:GY14" si="5">RANK(GX7,GX$6:GX$14,0)</f>
        <v>9</v>
      </c>
      <c r="GZ7" s="145"/>
      <c r="HA7" s="149">
        <v>24901753876</v>
      </c>
      <c r="HB7" s="143">
        <v>179147590</v>
      </c>
      <c r="HC7" s="143">
        <v>24722606286</v>
      </c>
      <c r="HD7" s="143">
        <v>52302.259999999995</v>
      </c>
      <c r="HE7" s="150">
        <v>39391</v>
      </c>
      <c r="HF7" s="144">
        <f t="shared" ref="HF7:HF14" si="6">RANK(HE7,HE$6:HE$14,0)</f>
        <v>9</v>
      </c>
      <c r="HG7" s="149">
        <v>25034731216.419998</v>
      </c>
      <c r="HH7" s="143">
        <v>205239374</v>
      </c>
      <c r="HI7" s="143">
        <v>24829491842.419998</v>
      </c>
      <c r="HJ7" s="143">
        <v>49371.880000000005</v>
      </c>
      <c r="HK7" s="150">
        <v>41909</v>
      </c>
      <c r="HL7" s="641">
        <f t="shared" ref="HL7:HL13" si="7">RANK(HK7,HK$6:HK$14,0)</f>
        <v>9</v>
      </c>
      <c r="HM7" s="642">
        <f t="shared" si="0"/>
        <v>106.39232311949429</v>
      </c>
      <c r="HN7" s="643">
        <f t="shared" ref="HN7:HN14" si="8">HK7/GO7*100</f>
        <v>82.83103508455352</v>
      </c>
    </row>
    <row r="8" spans="1:227" s="147" customFormat="1" ht="45" customHeight="1" x14ac:dyDescent="0.2">
      <c r="A8" s="168"/>
      <c r="B8" s="169" t="s">
        <v>181</v>
      </c>
      <c r="C8" s="141"/>
      <c r="D8" s="156"/>
      <c r="E8" s="142">
        <v>24334158000</v>
      </c>
      <c r="F8" s="143">
        <v>708513000</v>
      </c>
      <c r="G8" s="143">
        <v>23625645000</v>
      </c>
      <c r="H8" s="143">
        <v>74831</v>
      </c>
      <c r="I8" s="143">
        <v>26310</v>
      </c>
      <c r="J8" s="144">
        <v>4</v>
      </c>
      <c r="K8" s="275">
        <v>100.95832343122714</v>
      </c>
      <c r="L8" s="142">
        <v>24683393897</v>
      </c>
      <c r="M8" s="143">
        <v>808835295</v>
      </c>
      <c r="N8" s="143">
        <v>23874558602</v>
      </c>
      <c r="O8" s="143">
        <v>75323</v>
      </c>
      <c r="P8" s="143">
        <v>26414</v>
      </c>
      <c r="Q8" s="144">
        <v>4</v>
      </c>
      <c r="R8" s="142">
        <v>24851253055</v>
      </c>
      <c r="S8" s="143">
        <v>629818875</v>
      </c>
      <c r="T8" s="143">
        <v>24221434180</v>
      </c>
      <c r="U8" s="143">
        <v>72036</v>
      </c>
      <c r="V8" s="143">
        <v>28020</v>
      </c>
      <c r="W8" s="144">
        <v>4</v>
      </c>
      <c r="X8" s="240">
        <v>106.0801090330885</v>
      </c>
      <c r="Y8" s="240">
        <v>102.51706506426419</v>
      </c>
      <c r="AA8" s="142">
        <v>25920102241</v>
      </c>
      <c r="AB8" s="143">
        <v>737534438</v>
      </c>
      <c r="AC8" s="143">
        <v>25182567803</v>
      </c>
      <c r="AD8" s="143">
        <v>76930</v>
      </c>
      <c r="AE8" s="143">
        <v>27279</v>
      </c>
      <c r="AF8" s="144">
        <v>5</v>
      </c>
      <c r="AG8" s="145">
        <v>103.6830102622577</v>
      </c>
      <c r="AH8" s="142">
        <v>25802669677</v>
      </c>
      <c r="AI8" s="143">
        <v>751765382</v>
      </c>
      <c r="AJ8" s="143">
        <v>25050904295</v>
      </c>
      <c r="AK8" s="143">
        <v>75756</v>
      </c>
      <c r="AL8" s="279">
        <v>27557</v>
      </c>
      <c r="AM8" s="144">
        <v>5</v>
      </c>
      <c r="AN8" s="142">
        <v>26279919695</v>
      </c>
      <c r="AO8" s="143">
        <v>762272823</v>
      </c>
      <c r="AP8" s="143">
        <v>25517646872</v>
      </c>
      <c r="AQ8" s="143">
        <v>73690</v>
      </c>
      <c r="AR8" s="143">
        <v>28857</v>
      </c>
      <c r="AS8" s="144">
        <v>5</v>
      </c>
      <c r="AT8" s="146">
        <v>104.71749464745798</v>
      </c>
      <c r="AU8" s="240">
        <v>103.27723602449726</v>
      </c>
      <c r="AW8" s="142">
        <v>27722190761</v>
      </c>
      <c r="AX8" s="143">
        <v>688953517</v>
      </c>
      <c r="AY8" s="143">
        <v>27033237244</v>
      </c>
      <c r="AZ8" s="143">
        <v>76364</v>
      </c>
      <c r="BA8" s="143">
        <v>29500</v>
      </c>
      <c r="BB8" s="148">
        <v>2</v>
      </c>
      <c r="BC8" s="145">
        <v>108.14179405403424</v>
      </c>
      <c r="BD8" s="149">
        <v>27856165476</v>
      </c>
      <c r="BE8" s="143">
        <v>708743181</v>
      </c>
      <c r="BF8" s="143">
        <v>27147422295</v>
      </c>
      <c r="BG8" s="143">
        <v>77164</v>
      </c>
      <c r="BH8" s="150">
        <v>29318</v>
      </c>
      <c r="BI8" s="148">
        <v>5</v>
      </c>
      <c r="BJ8" s="149">
        <v>28332201243.93</v>
      </c>
      <c r="BK8" s="143">
        <v>726086060.53999996</v>
      </c>
      <c r="BL8" s="143">
        <v>27606115183.389999</v>
      </c>
      <c r="BM8" s="143">
        <v>75761</v>
      </c>
      <c r="BN8" s="150">
        <v>30365</v>
      </c>
      <c r="BO8" s="148">
        <v>5</v>
      </c>
      <c r="BP8" s="240">
        <v>103.57118493758102</v>
      </c>
      <c r="BQ8" s="240">
        <v>106.03080256120596</v>
      </c>
      <c r="BS8" s="149">
        <v>30958076554</v>
      </c>
      <c r="BT8" s="143">
        <v>697717192</v>
      </c>
      <c r="BU8" s="143">
        <v>30260359362</v>
      </c>
      <c r="BV8" s="143">
        <v>81039</v>
      </c>
      <c r="BW8" s="150">
        <v>31117</v>
      </c>
      <c r="BX8" s="148">
        <v>2</v>
      </c>
      <c r="BY8" s="145">
        <v>105.48135593220339</v>
      </c>
      <c r="BZ8" s="149">
        <v>31398683554</v>
      </c>
      <c r="CA8" s="143">
        <v>833681241</v>
      </c>
      <c r="CB8" s="143">
        <v>30565002313</v>
      </c>
      <c r="CC8" s="143">
        <v>81231</v>
      </c>
      <c r="CD8" s="150">
        <v>31356</v>
      </c>
      <c r="CE8" s="144">
        <v>2</v>
      </c>
      <c r="CF8" s="149">
        <v>30413821967.400002</v>
      </c>
      <c r="CG8" s="143">
        <v>642110495.32000005</v>
      </c>
      <c r="CH8" s="143">
        <v>29771711472.080002</v>
      </c>
      <c r="CI8" s="143">
        <v>75567.216400000005</v>
      </c>
      <c r="CJ8" s="150">
        <v>32831</v>
      </c>
      <c r="CK8" s="144">
        <v>2</v>
      </c>
      <c r="CL8" s="146">
        <v>104.70404388314836</v>
      </c>
      <c r="CM8" s="240">
        <v>103.02042126278519</v>
      </c>
      <c r="CO8" s="142">
        <v>33843042503</v>
      </c>
      <c r="CP8" s="143">
        <v>725428874</v>
      </c>
      <c r="CQ8" s="143">
        <v>33117613629</v>
      </c>
      <c r="CR8" s="143">
        <v>81635.53</v>
      </c>
      <c r="CS8" s="280">
        <v>33806</v>
      </c>
      <c r="CT8" s="151">
        <v>2</v>
      </c>
      <c r="CU8" s="145">
        <v>108.64157855834431</v>
      </c>
      <c r="CV8" s="142">
        <v>34379906052</v>
      </c>
      <c r="CW8" s="143">
        <v>893370644</v>
      </c>
      <c r="CX8" s="143">
        <v>33486535408</v>
      </c>
      <c r="CY8" s="143">
        <v>82634.509999999995</v>
      </c>
      <c r="CZ8" s="280">
        <v>33770</v>
      </c>
      <c r="DA8" s="144">
        <v>4</v>
      </c>
      <c r="DB8" s="149">
        <v>33849118015.199997</v>
      </c>
      <c r="DC8" s="143">
        <v>703140876.26999998</v>
      </c>
      <c r="DD8" s="143">
        <v>33145977138.929996</v>
      </c>
      <c r="DE8" s="143">
        <v>76780.954999999987</v>
      </c>
      <c r="DF8" s="280">
        <v>35975</v>
      </c>
      <c r="DG8" s="144">
        <v>2</v>
      </c>
      <c r="DH8" s="146">
        <v>106.52946402132071</v>
      </c>
      <c r="DI8" s="240">
        <v>109.29464962435577</v>
      </c>
      <c r="DK8" s="284">
        <v>37072534077</v>
      </c>
      <c r="DL8" s="279">
        <v>704091723</v>
      </c>
      <c r="DM8" s="279">
        <v>36368442354</v>
      </c>
      <c r="DN8" s="279">
        <v>83474.83</v>
      </c>
      <c r="DO8" s="150">
        <v>36307</v>
      </c>
      <c r="DP8" s="144">
        <v>5</v>
      </c>
      <c r="DQ8" s="145">
        <v>107.39809501271964</v>
      </c>
      <c r="DR8" s="149">
        <v>36809742870</v>
      </c>
      <c r="DS8" s="143">
        <v>767532734</v>
      </c>
      <c r="DT8" s="143">
        <v>36042210136</v>
      </c>
      <c r="DU8" s="143">
        <v>83560.540000000008</v>
      </c>
      <c r="DV8" s="280">
        <v>35944</v>
      </c>
      <c r="DW8" s="144">
        <v>6</v>
      </c>
      <c r="DX8" s="149">
        <v>36994900019.419998</v>
      </c>
      <c r="DY8" s="143">
        <v>691506935.76999998</v>
      </c>
      <c r="DZ8" s="143">
        <v>36303393083.650002</v>
      </c>
      <c r="EA8" s="143">
        <v>78128.3</v>
      </c>
      <c r="EB8" s="280">
        <v>38722</v>
      </c>
      <c r="EC8" s="144">
        <v>5</v>
      </c>
      <c r="ED8" s="146">
        <v>107.72868907188962</v>
      </c>
      <c r="EE8" s="240">
        <v>111.17807379048759</v>
      </c>
      <c r="EG8" s="149">
        <v>38854553176</v>
      </c>
      <c r="EH8" s="143">
        <v>713104472</v>
      </c>
      <c r="EI8" s="143">
        <v>38141448704</v>
      </c>
      <c r="EJ8" s="143">
        <v>83518.55</v>
      </c>
      <c r="EK8" s="150">
        <v>38057</v>
      </c>
      <c r="EL8" s="144">
        <v>5</v>
      </c>
      <c r="EM8" s="145">
        <v>104.8200071611535</v>
      </c>
      <c r="EN8" s="149">
        <v>39088868107</v>
      </c>
      <c r="EO8" s="143">
        <v>782895160</v>
      </c>
      <c r="EP8" s="143">
        <v>38305972947</v>
      </c>
      <c r="EQ8" s="143">
        <v>83894.399999999994</v>
      </c>
      <c r="ER8" s="150">
        <v>38050</v>
      </c>
      <c r="ES8" s="144">
        <v>6</v>
      </c>
      <c r="ET8" s="149">
        <v>39499607149.590004</v>
      </c>
      <c r="EU8" s="143">
        <v>850260482.62</v>
      </c>
      <c r="EV8" s="143">
        <v>38649346666.970001</v>
      </c>
      <c r="EW8" s="143">
        <v>79053.539999999994</v>
      </c>
      <c r="EX8" s="150">
        <v>40742</v>
      </c>
      <c r="EY8" s="148">
        <v>5</v>
      </c>
      <c r="EZ8" s="146">
        <v>107.07490144546649</v>
      </c>
      <c r="FA8" s="240">
        <v>106.9777995130935</v>
      </c>
      <c r="FC8" s="149">
        <v>40494404027</v>
      </c>
      <c r="FD8" s="143">
        <v>678307523</v>
      </c>
      <c r="FE8" s="143">
        <v>39816096504</v>
      </c>
      <c r="FF8" s="143">
        <v>81879.290000000008</v>
      </c>
      <c r="FG8" s="280">
        <v>40523</v>
      </c>
      <c r="FH8" s="144">
        <v>5</v>
      </c>
      <c r="FI8" s="145">
        <v>106.47975405313083</v>
      </c>
      <c r="FJ8" s="149">
        <v>40761360931</v>
      </c>
      <c r="FK8" s="143">
        <v>758147786</v>
      </c>
      <c r="FL8" s="143">
        <v>40003213145</v>
      </c>
      <c r="FM8" s="143">
        <v>82479.040000000008</v>
      </c>
      <c r="FN8" s="150">
        <v>40418</v>
      </c>
      <c r="FO8" s="144">
        <v>5</v>
      </c>
      <c r="FP8" s="149">
        <v>41024687342.919998</v>
      </c>
      <c r="FQ8" s="143">
        <v>929671760.36000001</v>
      </c>
      <c r="FR8" s="143">
        <v>40095015582.559998</v>
      </c>
      <c r="FS8" s="143">
        <v>78179.28</v>
      </c>
      <c r="FT8" s="150">
        <v>42738</v>
      </c>
      <c r="FU8" s="144">
        <v>5</v>
      </c>
      <c r="FV8" s="146">
        <v>105.74001682418724</v>
      </c>
      <c r="FW8" s="240">
        <v>106.10172597791868</v>
      </c>
      <c r="FY8" s="142">
        <v>41345550962</v>
      </c>
      <c r="FZ8" s="143">
        <v>835190593</v>
      </c>
      <c r="GA8" s="143">
        <v>40510360369</v>
      </c>
      <c r="GB8" s="143">
        <v>84327.109999999971</v>
      </c>
      <c r="GC8" s="150">
        <v>40032.95457514593</v>
      </c>
      <c r="GD8" s="144">
        <v>5</v>
      </c>
      <c r="GE8" s="145">
        <v>99.827258593884949</v>
      </c>
      <c r="GF8" s="636">
        <v>42408287432</v>
      </c>
      <c r="GG8" s="637">
        <v>947042750</v>
      </c>
      <c r="GH8" s="150">
        <v>41461244682</v>
      </c>
      <c r="GI8" s="150">
        <v>84515.37</v>
      </c>
      <c r="GJ8" s="150">
        <v>40881.365407262609</v>
      </c>
      <c r="GK8" s="144">
        <f t="shared" si="1"/>
        <v>5</v>
      </c>
      <c r="GL8" s="636">
        <v>42138639815.509995</v>
      </c>
      <c r="GM8" s="637">
        <v>857144128.81999969</v>
      </c>
      <c r="GN8" s="150">
        <v>41281495686.689995</v>
      </c>
      <c r="GO8" s="150">
        <v>77653.349999999977</v>
      </c>
      <c r="GP8" s="150">
        <v>44301.046130752897</v>
      </c>
      <c r="GQ8" s="641">
        <f t="shared" si="2"/>
        <v>5</v>
      </c>
      <c r="GR8" s="642">
        <f t="shared" si="3"/>
        <v>108.36488871989285</v>
      </c>
      <c r="GS8" s="643">
        <f t="shared" si="4"/>
        <v>103.65727486254129</v>
      </c>
      <c r="GT8" s="783">
        <f>GT10-GT9</f>
        <v>43473739383</v>
      </c>
      <c r="GU8" s="783">
        <f t="shared" ref="GU8:GW8" si="9">GU10-GU9</f>
        <v>761836958</v>
      </c>
      <c r="GV8" s="783">
        <f t="shared" si="9"/>
        <v>42711902425</v>
      </c>
      <c r="GW8" s="783">
        <f t="shared" si="9"/>
        <v>84641.819999999963</v>
      </c>
      <c r="GX8" s="784">
        <f>GV8/GW8/12</f>
        <v>42051.614699250735</v>
      </c>
      <c r="GY8" s="144">
        <f t="shared" si="5"/>
        <v>7</v>
      </c>
      <c r="GZ8" s="145"/>
      <c r="HA8" s="783">
        <f>HA10-HA9</f>
        <v>44755643205</v>
      </c>
      <c r="HB8" s="783">
        <f t="shared" ref="HB8" si="10">HB10-HB9</f>
        <v>871921691</v>
      </c>
      <c r="HC8" s="783">
        <f t="shared" ref="HC8" si="11">HC10-HC9</f>
        <v>43883721514</v>
      </c>
      <c r="HD8" s="783">
        <f t="shared" ref="HD8" si="12">HD10-HD9</f>
        <v>84440.140000000029</v>
      </c>
      <c r="HE8" s="784">
        <f>HC8/HD8/12</f>
        <v>43308.511720057926</v>
      </c>
      <c r="HF8" s="144">
        <f>RANK(HE8,HE$6:HE$14,0)</f>
        <v>6</v>
      </c>
      <c r="HG8" s="783">
        <f>HG10-HG9</f>
        <v>44374047912.900002</v>
      </c>
      <c r="HH8" s="783">
        <f t="shared" ref="HH8" si="13">HH10-HH9</f>
        <v>950978931.69999981</v>
      </c>
      <c r="HI8" s="783">
        <f t="shared" ref="HI8" si="14">HI10-HI9</f>
        <v>43423068981.199989</v>
      </c>
      <c r="HJ8" s="783">
        <f t="shared" ref="HJ8" si="15">HJ10-HJ9</f>
        <v>76593.879999999946</v>
      </c>
      <c r="HK8" s="784">
        <f>HI8/HJ8/12</f>
        <v>47243.840914791996</v>
      </c>
      <c r="HL8" s="641">
        <f t="shared" si="7"/>
        <v>5</v>
      </c>
      <c r="HM8" s="642">
        <f t="shared" si="0"/>
        <v>109.08673385077662</v>
      </c>
      <c r="HN8" s="643">
        <f t="shared" si="8"/>
        <v>60.839411197059768</v>
      </c>
    </row>
    <row r="9" spans="1:227" s="147" customFormat="1" ht="45" customHeight="1" x14ac:dyDescent="0.2">
      <c r="A9" s="168"/>
      <c r="B9" s="170" t="s">
        <v>182</v>
      </c>
      <c r="C9" s="141"/>
      <c r="D9" s="156"/>
      <c r="E9" s="142">
        <v>29762936000</v>
      </c>
      <c r="F9" s="143">
        <v>3335688000</v>
      </c>
      <c r="G9" s="143">
        <v>26427248000</v>
      </c>
      <c r="H9" s="143">
        <v>82034</v>
      </c>
      <c r="I9" s="143">
        <v>26846</v>
      </c>
      <c r="J9" s="144">
        <v>2</v>
      </c>
      <c r="K9" s="275">
        <v>101.66434720007078</v>
      </c>
      <c r="L9" s="142">
        <v>30739757700</v>
      </c>
      <c r="M9" s="143">
        <v>3828875449</v>
      </c>
      <c r="N9" s="143">
        <v>26910882251</v>
      </c>
      <c r="O9" s="143">
        <v>82155</v>
      </c>
      <c r="P9" s="143">
        <v>27297</v>
      </c>
      <c r="Q9" s="144">
        <v>2</v>
      </c>
      <c r="R9" s="142">
        <v>31083660083</v>
      </c>
      <c r="S9" s="143">
        <v>3785496494</v>
      </c>
      <c r="T9" s="143">
        <v>27298163589</v>
      </c>
      <c r="U9" s="143">
        <v>78634</v>
      </c>
      <c r="V9" s="143">
        <v>28930</v>
      </c>
      <c r="W9" s="144">
        <v>2</v>
      </c>
      <c r="X9" s="240">
        <v>105.98234238194672</v>
      </c>
      <c r="Y9" s="240">
        <v>102.51706506426419</v>
      </c>
      <c r="AA9" s="142">
        <v>31266985470</v>
      </c>
      <c r="AB9" s="143">
        <v>3750234440</v>
      </c>
      <c r="AC9" s="143">
        <v>27516751030</v>
      </c>
      <c r="AD9" s="143">
        <v>82007</v>
      </c>
      <c r="AE9" s="143">
        <v>27962</v>
      </c>
      <c r="AF9" s="144">
        <v>2</v>
      </c>
      <c r="AG9" s="145">
        <v>104.15704387990763</v>
      </c>
      <c r="AH9" s="142">
        <v>31802255874</v>
      </c>
      <c r="AI9" s="143">
        <v>3762970067</v>
      </c>
      <c r="AJ9" s="143">
        <v>28039285807</v>
      </c>
      <c r="AK9" s="143">
        <v>83173</v>
      </c>
      <c r="AL9" s="279">
        <v>28093</v>
      </c>
      <c r="AM9" s="144">
        <v>2</v>
      </c>
      <c r="AN9" s="142">
        <v>32204885142</v>
      </c>
      <c r="AO9" s="143">
        <v>3745632181</v>
      </c>
      <c r="AP9" s="143">
        <v>28459252961</v>
      </c>
      <c r="AQ9" s="143">
        <v>79376</v>
      </c>
      <c r="AR9" s="143">
        <v>29878</v>
      </c>
      <c r="AS9" s="144">
        <v>2</v>
      </c>
      <c r="AT9" s="146">
        <v>106.3538959883245</v>
      </c>
      <c r="AU9" s="240">
        <v>103.27723602449726</v>
      </c>
      <c r="AW9" s="142">
        <v>33184536704</v>
      </c>
      <c r="AX9" s="143">
        <v>4108774539</v>
      </c>
      <c r="AY9" s="143">
        <v>29075762165</v>
      </c>
      <c r="AZ9" s="143">
        <v>82833</v>
      </c>
      <c r="BA9" s="143">
        <v>29251</v>
      </c>
      <c r="BB9" s="148">
        <v>4</v>
      </c>
      <c r="BC9" s="145">
        <v>104.61121341650497</v>
      </c>
      <c r="BD9" s="149">
        <v>34909781473</v>
      </c>
      <c r="BE9" s="143">
        <v>4983610689</v>
      </c>
      <c r="BF9" s="143">
        <v>29926170784</v>
      </c>
      <c r="BG9" s="143">
        <v>82986</v>
      </c>
      <c r="BH9" s="150">
        <v>30051</v>
      </c>
      <c r="BI9" s="148">
        <v>2</v>
      </c>
      <c r="BJ9" s="149">
        <v>35449041086.349998</v>
      </c>
      <c r="BK9" s="143">
        <v>4949570511.5900002</v>
      </c>
      <c r="BL9" s="143">
        <v>30499470574.759998</v>
      </c>
      <c r="BM9" s="143">
        <v>80228</v>
      </c>
      <c r="BN9" s="150">
        <v>31680</v>
      </c>
      <c r="BO9" s="148">
        <v>2</v>
      </c>
      <c r="BP9" s="240">
        <v>105.42078466606768</v>
      </c>
      <c r="BQ9" s="240">
        <v>106.03080256120596</v>
      </c>
      <c r="BS9" s="149">
        <v>35254532887</v>
      </c>
      <c r="BT9" s="143">
        <v>4486366337</v>
      </c>
      <c r="BU9" s="143">
        <v>30768166550</v>
      </c>
      <c r="BV9" s="143">
        <v>83598</v>
      </c>
      <c r="BW9" s="150">
        <v>30671</v>
      </c>
      <c r="BX9" s="148">
        <v>5</v>
      </c>
      <c r="BY9" s="145">
        <v>104.85231250282843</v>
      </c>
      <c r="BZ9" s="149">
        <v>36034600312</v>
      </c>
      <c r="CA9" s="143">
        <v>4484042760</v>
      </c>
      <c r="CB9" s="143">
        <v>31550557552</v>
      </c>
      <c r="CC9" s="143">
        <v>84151</v>
      </c>
      <c r="CD9" s="150">
        <v>31244</v>
      </c>
      <c r="CE9" s="144">
        <v>4</v>
      </c>
      <c r="CF9" s="149">
        <v>36211524162.450005</v>
      </c>
      <c r="CG9" s="143">
        <v>4462253155.3500004</v>
      </c>
      <c r="CH9" s="143">
        <v>31749271007.100002</v>
      </c>
      <c r="CI9" s="143">
        <v>81067</v>
      </c>
      <c r="CJ9" s="150">
        <v>32637</v>
      </c>
      <c r="CK9" s="144">
        <v>4</v>
      </c>
      <c r="CL9" s="146">
        <v>104.45845602355652</v>
      </c>
      <c r="CM9" s="240">
        <v>103.02042126278519</v>
      </c>
      <c r="CO9" s="142">
        <v>37793664800</v>
      </c>
      <c r="CP9" s="143">
        <v>4631324490</v>
      </c>
      <c r="CQ9" s="143">
        <v>33162340310</v>
      </c>
      <c r="CR9" s="143">
        <v>85919</v>
      </c>
      <c r="CS9" s="280">
        <v>32164</v>
      </c>
      <c r="CT9" s="151">
        <v>5</v>
      </c>
      <c r="CU9" s="145">
        <v>104.86974880438441</v>
      </c>
      <c r="CV9" s="142">
        <v>39424038042</v>
      </c>
      <c r="CW9" s="143">
        <v>4634232947</v>
      </c>
      <c r="CX9" s="143">
        <v>34789805095</v>
      </c>
      <c r="CY9" s="143">
        <v>85087.67</v>
      </c>
      <c r="CZ9" s="280">
        <v>34073</v>
      </c>
      <c r="DA9" s="144">
        <v>2</v>
      </c>
      <c r="DB9" s="149">
        <v>39423068284.490005</v>
      </c>
      <c r="DC9" s="143">
        <v>4627929233.9099998</v>
      </c>
      <c r="DD9" s="143">
        <v>34795139050.580002</v>
      </c>
      <c r="DE9" s="143">
        <v>81288.67</v>
      </c>
      <c r="DF9" s="280">
        <v>35670</v>
      </c>
      <c r="DG9" s="144">
        <v>4</v>
      </c>
      <c r="DH9" s="146">
        <v>104.68699556833856</v>
      </c>
      <c r="DI9" s="240">
        <v>109.29464962435577</v>
      </c>
      <c r="DK9" s="284">
        <v>43587939726</v>
      </c>
      <c r="DL9" s="279">
        <v>4861080427</v>
      </c>
      <c r="DM9" s="279">
        <v>38726859299</v>
      </c>
      <c r="DN9" s="279">
        <v>85855.6</v>
      </c>
      <c r="DO9" s="150">
        <v>37589</v>
      </c>
      <c r="DP9" s="144">
        <v>2</v>
      </c>
      <c r="DQ9" s="145">
        <v>116.86586879989049</v>
      </c>
      <c r="DR9" s="149">
        <v>43931002678</v>
      </c>
      <c r="DS9" s="143">
        <v>4861514968</v>
      </c>
      <c r="DT9" s="143">
        <v>39069487710</v>
      </c>
      <c r="DU9" s="143">
        <v>85910.540000000008</v>
      </c>
      <c r="DV9" s="280">
        <v>37897</v>
      </c>
      <c r="DW9" s="144">
        <v>2</v>
      </c>
      <c r="DX9" s="149">
        <v>43687894793.029999</v>
      </c>
      <c r="DY9" s="143">
        <v>4830947342.6599998</v>
      </c>
      <c r="DZ9" s="143">
        <v>38856947450.369995</v>
      </c>
      <c r="EA9" s="143">
        <v>81650.899999999994</v>
      </c>
      <c r="EB9" s="280">
        <v>39658</v>
      </c>
      <c r="EC9" s="144">
        <v>2</v>
      </c>
      <c r="ED9" s="146">
        <v>104.64680581576377</v>
      </c>
      <c r="EE9" s="240">
        <v>111.17807379048759</v>
      </c>
      <c r="EG9" s="149">
        <v>46550321883</v>
      </c>
      <c r="EH9" s="143">
        <v>5267198876</v>
      </c>
      <c r="EI9" s="143">
        <v>41283123007</v>
      </c>
      <c r="EJ9" s="143">
        <v>85376</v>
      </c>
      <c r="EK9" s="150">
        <v>40295</v>
      </c>
      <c r="EL9" s="144">
        <v>2</v>
      </c>
      <c r="EM9" s="145">
        <v>107.199581522218</v>
      </c>
      <c r="EN9" s="149">
        <v>46881567417</v>
      </c>
      <c r="EO9" s="143">
        <v>5247779067</v>
      </c>
      <c r="EP9" s="143">
        <v>41633788350</v>
      </c>
      <c r="EQ9" s="143">
        <v>86312</v>
      </c>
      <c r="ER9" s="150">
        <v>40197</v>
      </c>
      <c r="ES9" s="144">
        <v>2</v>
      </c>
      <c r="ET9" s="149">
        <v>46965817721.130005</v>
      </c>
      <c r="EU9" s="143">
        <v>5258261904.3400002</v>
      </c>
      <c r="EV9" s="143">
        <v>41707555816.790001</v>
      </c>
      <c r="EW9" s="143">
        <v>81924.420000000013</v>
      </c>
      <c r="EX9" s="150">
        <v>42425</v>
      </c>
      <c r="EY9" s="148">
        <v>2</v>
      </c>
      <c r="EZ9" s="146">
        <v>105.54270219170586</v>
      </c>
      <c r="FA9" s="240">
        <v>106.9777995130935</v>
      </c>
      <c r="FC9" s="149">
        <v>48846662073</v>
      </c>
      <c r="FD9" s="143">
        <v>5796634068</v>
      </c>
      <c r="FE9" s="143">
        <v>43050028005</v>
      </c>
      <c r="FF9" s="143">
        <v>85808.8</v>
      </c>
      <c r="FG9" s="280">
        <v>41808</v>
      </c>
      <c r="FH9" s="144">
        <v>2</v>
      </c>
      <c r="FI9" s="145">
        <v>103.7540049557827</v>
      </c>
      <c r="FJ9" s="149">
        <v>50069159002</v>
      </c>
      <c r="FK9" s="143">
        <v>5797372324</v>
      </c>
      <c r="FL9" s="143">
        <v>44271786678</v>
      </c>
      <c r="FM9" s="143">
        <v>85808.8</v>
      </c>
      <c r="FN9" s="150">
        <v>42995</v>
      </c>
      <c r="FO9" s="144">
        <v>2</v>
      </c>
      <c r="FP9" s="149">
        <v>49842080633.449997</v>
      </c>
      <c r="FQ9" s="143">
        <v>5790011641.4300003</v>
      </c>
      <c r="FR9" s="143">
        <v>44052068992.019997</v>
      </c>
      <c r="FS9" s="143">
        <v>81553.48</v>
      </c>
      <c r="FT9" s="150">
        <v>45013</v>
      </c>
      <c r="FU9" s="144">
        <v>2</v>
      </c>
      <c r="FV9" s="146">
        <v>104.69356901965345</v>
      </c>
      <c r="FW9" s="240">
        <v>106.10172597791868</v>
      </c>
      <c r="FY9" s="142">
        <v>50048296924</v>
      </c>
      <c r="FZ9" s="143">
        <v>5678486936</v>
      </c>
      <c r="GA9" s="143">
        <v>44369809988</v>
      </c>
      <c r="GB9" s="143">
        <v>86745.8</v>
      </c>
      <c r="GC9" s="150">
        <v>42624</v>
      </c>
      <c r="GD9" s="144">
        <v>2</v>
      </c>
      <c r="GE9" s="145">
        <v>101.25668768440394</v>
      </c>
      <c r="GF9" s="149">
        <v>51276027711</v>
      </c>
      <c r="GG9" s="143">
        <v>5708553145</v>
      </c>
      <c r="GH9" s="143">
        <v>45567474566</v>
      </c>
      <c r="GI9" s="143">
        <v>86738.91</v>
      </c>
      <c r="GJ9" s="150">
        <v>43778</v>
      </c>
      <c r="GK9" s="144">
        <f t="shared" si="1"/>
        <v>2</v>
      </c>
      <c r="GL9" s="149">
        <v>50905171078.75</v>
      </c>
      <c r="GM9" s="143">
        <v>5781330754.670001</v>
      </c>
      <c r="GN9" s="143">
        <v>45123840324.079994</v>
      </c>
      <c r="GO9" s="143">
        <v>81064.34</v>
      </c>
      <c r="GP9" s="150">
        <v>46387</v>
      </c>
      <c r="GQ9" s="641">
        <f t="shared" si="2"/>
        <v>2</v>
      </c>
      <c r="GR9" s="642">
        <f t="shared" si="3"/>
        <v>105.95961441820091</v>
      </c>
      <c r="GS9" s="643">
        <f t="shared" si="4"/>
        <v>103.05245151400706</v>
      </c>
      <c r="GT9" s="283">
        <v>54339495821</v>
      </c>
      <c r="GU9" s="279">
        <v>6340767463</v>
      </c>
      <c r="GV9" s="279">
        <v>47998728358</v>
      </c>
      <c r="GW9" s="791">
        <v>87077.45</v>
      </c>
      <c r="GX9" s="280">
        <v>45935</v>
      </c>
      <c r="GY9" s="144">
        <f t="shared" si="5"/>
        <v>2</v>
      </c>
      <c r="GZ9" s="145"/>
      <c r="HA9" s="149">
        <v>55083517055</v>
      </c>
      <c r="HB9" s="143">
        <v>6515467741</v>
      </c>
      <c r="HC9" s="143">
        <v>48568049314</v>
      </c>
      <c r="HD9" s="143">
        <v>87058.95</v>
      </c>
      <c r="HE9" s="150">
        <v>46490</v>
      </c>
      <c r="HF9" s="144">
        <f t="shared" si="6"/>
        <v>2</v>
      </c>
      <c r="HG9" s="149">
        <v>54938754432.269997</v>
      </c>
      <c r="HH9" s="143">
        <v>6583552360.7799988</v>
      </c>
      <c r="HI9" s="143">
        <v>48355202071.489998</v>
      </c>
      <c r="HJ9" s="143">
        <v>80900.920000000013</v>
      </c>
      <c r="HK9" s="150">
        <v>49809</v>
      </c>
      <c r="HL9" s="641">
        <f t="shared" si="7"/>
        <v>2</v>
      </c>
      <c r="HM9" s="642">
        <f t="shared" si="0"/>
        <v>107.13916971391697</v>
      </c>
      <c r="HN9" s="643">
        <f t="shared" si="8"/>
        <v>61.443786503411978</v>
      </c>
    </row>
    <row r="10" spans="1:227" s="147" customFormat="1" ht="45" customHeight="1" x14ac:dyDescent="0.2">
      <c r="A10" s="168"/>
      <c r="B10" s="169" t="s">
        <v>179</v>
      </c>
      <c r="C10" s="141"/>
      <c r="D10" s="156"/>
      <c r="E10" s="142">
        <v>54097094000</v>
      </c>
      <c r="F10" s="143">
        <v>4044201000</v>
      </c>
      <c r="G10" s="143">
        <v>50052893000</v>
      </c>
      <c r="H10" s="143">
        <v>156865</v>
      </c>
      <c r="I10" s="143">
        <v>26590</v>
      </c>
      <c r="J10" s="144">
        <v>3</v>
      </c>
      <c r="K10" s="275">
        <v>101.3183965858863</v>
      </c>
      <c r="L10" s="142">
        <v>55423151597</v>
      </c>
      <c r="M10" s="143">
        <v>4637710744</v>
      </c>
      <c r="N10" s="143">
        <v>50785440853</v>
      </c>
      <c r="O10" s="143">
        <v>157478</v>
      </c>
      <c r="P10" s="143">
        <v>26874</v>
      </c>
      <c r="Q10" s="144">
        <v>3</v>
      </c>
      <c r="R10" s="142">
        <v>55934913138</v>
      </c>
      <c r="S10" s="143">
        <v>4415315369</v>
      </c>
      <c r="T10" s="143">
        <v>51519597769</v>
      </c>
      <c r="U10" s="143">
        <v>150670</v>
      </c>
      <c r="V10" s="143">
        <v>28495</v>
      </c>
      <c r="W10" s="144">
        <v>3</v>
      </c>
      <c r="X10" s="240">
        <v>106.03185234799435</v>
      </c>
      <c r="Y10" s="240">
        <v>102.03227979025739</v>
      </c>
      <c r="AA10" s="142">
        <v>57187087711</v>
      </c>
      <c r="AB10" s="143">
        <v>4487768878</v>
      </c>
      <c r="AC10" s="143">
        <v>52699318833</v>
      </c>
      <c r="AD10" s="143">
        <v>158937</v>
      </c>
      <c r="AE10" s="143">
        <v>27631</v>
      </c>
      <c r="AF10" s="144">
        <v>3</v>
      </c>
      <c r="AG10" s="145">
        <v>103.9150056412185</v>
      </c>
      <c r="AH10" s="142">
        <v>57604925551</v>
      </c>
      <c r="AI10" s="143">
        <v>4514735449</v>
      </c>
      <c r="AJ10" s="143">
        <v>53090190102</v>
      </c>
      <c r="AK10" s="143">
        <v>158929</v>
      </c>
      <c r="AL10" s="279">
        <v>27837</v>
      </c>
      <c r="AM10" s="144">
        <v>3</v>
      </c>
      <c r="AN10" s="142">
        <v>58484804837</v>
      </c>
      <c r="AO10" s="143">
        <v>4507905004</v>
      </c>
      <c r="AP10" s="143">
        <v>53976899833</v>
      </c>
      <c r="AQ10" s="143">
        <v>153066</v>
      </c>
      <c r="AR10" s="143">
        <v>29387</v>
      </c>
      <c r="AS10" s="144">
        <v>3</v>
      </c>
      <c r="AT10" s="146">
        <v>105.56812874950606</v>
      </c>
      <c r="AU10" s="240">
        <v>103.12864145784155</v>
      </c>
      <c r="AW10" s="142">
        <v>60906727465</v>
      </c>
      <c r="AX10" s="143">
        <v>4797728056</v>
      </c>
      <c r="AY10" s="143">
        <v>56108999409</v>
      </c>
      <c r="AZ10" s="143">
        <v>159197</v>
      </c>
      <c r="BA10" s="143">
        <v>29371</v>
      </c>
      <c r="BB10" s="148">
        <v>3</v>
      </c>
      <c r="BC10" s="145">
        <v>106.29727480004343</v>
      </c>
      <c r="BD10" s="149">
        <v>62765946949</v>
      </c>
      <c r="BE10" s="143">
        <v>5692353870</v>
      </c>
      <c r="BF10" s="143">
        <v>57073593079</v>
      </c>
      <c r="BG10" s="143">
        <v>160150</v>
      </c>
      <c r="BH10" s="150">
        <v>29698</v>
      </c>
      <c r="BI10" s="148">
        <v>3</v>
      </c>
      <c r="BJ10" s="149">
        <v>63781242330.279999</v>
      </c>
      <c r="BK10" s="143">
        <v>5675656572.1300001</v>
      </c>
      <c r="BL10" s="143">
        <v>58105585758.150002</v>
      </c>
      <c r="BM10" s="143">
        <v>155989</v>
      </c>
      <c r="BN10" s="150">
        <v>31041</v>
      </c>
      <c r="BO10" s="148">
        <v>3</v>
      </c>
      <c r="BP10" s="240">
        <v>104.52219004646777</v>
      </c>
      <c r="BQ10" s="240">
        <v>105.6318061426694</v>
      </c>
      <c r="BS10" s="149">
        <v>66212609441</v>
      </c>
      <c r="BT10" s="143">
        <v>5184083529</v>
      </c>
      <c r="BU10" s="143">
        <v>61028525912</v>
      </c>
      <c r="BV10" s="143">
        <v>164637</v>
      </c>
      <c r="BW10" s="150">
        <v>30890</v>
      </c>
      <c r="BX10" s="148">
        <v>3</v>
      </c>
      <c r="BY10" s="145">
        <v>105.17176807054578</v>
      </c>
      <c r="BZ10" s="149">
        <v>67433283866</v>
      </c>
      <c r="CA10" s="143">
        <v>5317724001</v>
      </c>
      <c r="CB10" s="143">
        <v>62115559865</v>
      </c>
      <c r="CC10" s="143">
        <v>165382</v>
      </c>
      <c r="CD10" s="150">
        <v>31299</v>
      </c>
      <c r="CE10" s="144">
        <v>3</v>
      </c>
      <c r="CF10" s="149">
        <v>66625346129.849998</v>
      </c>
      <c r="CG10" s="143">
        <v>5104363650.6700001</v>
      </c>
      <c r="CH10" s="143">
        <v>61520982479.18</v>
      </c>
      <c r="CI10" s="143">
        <v>156634.2164</v>
      </c>
      <c r="CJ10" s="150">
        <v>32731</v>
      </c>
      <c r="CK10" s="144">
        <v>3</v>
      </c>
      <c r="CL10" s="146">
        <v>104.57522604556056</v>
      </c>
      <c r="CM10" s="240">
        <v>105.4417764102987</v>
      </c>
      <c r="CO10" s="142">
        <v>71636707303</v>
      </c>
      <c r="CP10" s="143">
        <v>5356753364</v>
      </c>
      <c r="CQ10" s="143">
        <v>66279953939</v>
      </c>
      <c r="CR10" s="143">
        <v>167554.53</v>
      </c>
      <c r="CS10" s="280">
        <v>32964</v>
      </c>
      <c r="CT10" s="151">
        <v>3</v>
      </c>
      <c r="CU10" s="145">
        <v>106.71414697313047</v>
      </c>
      <c r="CV10" s="142">
        <v>73803944094</v>
      </c>
      <c r="CW10" s="143">
        <v>5527603591</v>
      </c>
      <c r="CX10" s="143">
        <v>68276340503</v>
      </c>
      <c r="CY10" s="143">
        <v>167722.18000000002</v>
      </c>
      <c r="CZ10" s="280">
        <v>33923</v>
      </c>
      <c r="DA10" s="144">
        <v>3</v>
      </c>
      <c r="DB10" s="149">
        <v>73272186299.690002</v>
      </c>
      <c r="DC10" s="143">
        <v>5331070110.1800003</v>
      </c>
      <c r="DD10" s="143">
        <v>67941116189.509995</v>
      </c>
      <c r="DE10" s="143">
        <v>158069.625</v>
      </c>
      <c r="DF10" s="280">
        <v>35818</v>
      </c>
      <c r="DG10" s="144">
        <v>3</v>
      </c>
      <c r="DH10" s="146">
        <v>105.58618046752942</v>
      </c>
      <c r="DI10" s="240">
        <v>109.43283008852367</v>
      </c>
      <c r="DK10" s="284">
        <v>80660473803</v>
      </c>
      <c r="DL10" s="279">
        <v>5565172150</v>
      </c>
      <c r="DM10" s="279">
        <v>75095301653</v>
      </c>
      <c r="DN10" s="279">
        <v>169330.43</v>
      </c>
      <c r="DO10" s="150">
        <v>36957</v>
      </c>
      <c r="DP10" s="144">
        <v>3</v>
      </c>
      <c r="DQ10" s="145">
        <v>112.11321441572623</v>
      </c>
      <c r="DR10" s="149">
        <v>80740745548</v>
      </c>
      <c r="DS10" s="143">
        <v>5629047702</v>
      </c>
      <c r="DT10" s="143">
        <v>75111697846</v>
      </c>
      <c r="DU10" s="143">
        <v>169471.08</v>
      </c>
      <c r="DV10" s="280">
        <v>36934</v>
      </c>
      <c r="DW10" s="144">
        <v>3</v>
      </c>
      <c r="DX10" s="149">
        <v>80682794812.449997</v>
      </c>
      <c r="DY10" s="143">
        <v>5522454278.4299994</v>
      </c>
      <c r="DZ10" s="143">
        <v>75160340534.020004</v>
      </c>
      <c r="EA10" s="143">
        <v>159779.20000000004</v>
      </c>
      <c r="EB10" s="280">
        <v>39200</v>
      </c>
      <c r="EC10" s="144">
        <v>3</v>
      </c>
      <c r="ED10" s="146">
        <v>106.13526831645639</v>
      </c>
      <c r="EE10" s="240">
        <v>109.44205575716239</v>
      </c>
      <c r="EG10" s="149">
        <v>85404875059</v>
      </c>
      <c r="EH10" s="143">
        <v>5980303348</v>
      </c>
      <c r="EI10" s="143">
        <v>79424571711</v>
      </c>
      <c r="EJ10" s="143">
        <v>168894.55</v>
      </c>
      <c r="EK10" s="150">
        <v>39188</v>
      </c>
      <c r="EL10" s="144">
        <v>3</v>
      </c>
      <c r="EM10" s="145">
        <v>106.03674540682415</v>
      </c>
      <c r="EN10" s="149">
        <v>85970435524</v>
      </c>
      <c r="EO10" s="143">
        <v>6030674227</v>
      </c>
      <c r="EP10" s="143">
        <v>79939761297</v>
      </c>
      <c r="EQ10" s="143">
        <v>170206.4</v>
      </c>
      <c r="ER10" s="150">
        <v>39139</v>
      </c>
      <c r="ES10" s="144">
        <v>3</v>
      </c>
      <c r="ET10" s="149">
        <v>86465424870.720001</v>
      </c>
      <c r="EU10" s="143">
        <v>6108522386.96</v>
      </c>
      <c r="EV10" s="143">
        <v>80356902483.759995</v>
      </c>
      <c r="EW10" s="143">
        <v>160977.96000000002</v>
      </c>
      <c r="EX10" s="150">
        <v>41598</v>
      </c>
      <c r="EY10" s="148">
        <v>3</v>
      </c>
      <c r="EZ10" s="146">
        <v>106.28273589003297</v>
      </c>
      <c r="FA10" s="240">
        <v>106.11780822593555</v>
      </c>
      <c r="FC10" s="149">
        <v>89341066100</v>
      </c>
      <c r="FD10" s="143">
        <v>6474941591</v>
      </c>
      <c r="FE10" s="143">
        <v>82866124509</v>
      </c>
      <c r="FF10" s="143">
        <v>167688.08999999994</v>
      </c>
      <c r="FG10" s="280">
        <v>41181</v>
      </c>
      <c r="FH10" s="144">
        <v>3</v>
      </c>
      <c r="FI10" s="145">
        <v>105.08574053281616</v>
      </c>
      <c r="FJ10" s="149">
        <v>90830519933</v>
      </c>
      <c r="FK10" s="143">
        <v>6555520110</v>
      </c>
      <c r="FL10" s="143">
        <v>84274999823</v>
      </c>
      <c r="FM10" s="143">
        <v>168287.83999999994</v>
      </c>
      <c r="FN10" s="150">
        <v>41732</v>
      </c>
      <c r="FO10" s="144">
        <v>3</v>
      </c>
      <c r="FP10" s="149">
        <v>90866767976.36998</v>
      </c>
      <c r="FQ10" s="143">
        <v>6719683401.79</v>
      </c>
      <c r="FR10" s="143">
        <v>84147084574.579987</v>
      </c>
      <c r="FS10" s="143">
        <v>159732.75999999998</v>
      </c>
      <c r="FT10" s="150">
        <v>43900</v>
      </c>
      <c r="FU10" s="144">
        <v>3</v>
      </c>
      <c r="FV10" s="146">
        <v>105.19505415508483</v>
      </c>
      <c r="FW10" s="240">
        <v>105.53300621791317</v>
      </c>
      <c r="FY10" s="142">
        <v>91393847886</v>
      </c>
      <c r="FZ10" s="143">
        <v>6513677529</v>
      </c>
      <c r="GA10" s="143">
        <v>84880170357</v>
      </c>
      <c r="GB10" s="143">
        <v>171072.90999999997</v>
      </c>
      <c r="GC10" s="280">
        <v>41347</v>
      </c>
      <c r="GD10" s="144">
        <v>3</v>
      </c>
      <c r="GE10" s="145">
        <v>100.54879677521187</v>
      </c>
      <c r="GF10" s="149">
        <v>93684315143</v>
      </c>
      <c r="GG10" s="143">
        <v>6655595895</v>
      </c>
      <c r="GH10" s="143">
        <v>87028719248</v>
      </c>
      <c r="GI10" s="143">
        <v>171254.28</v>
      </c>
      <c r="GJ10" s="150">
        <v>42349</v>
      </c>
      <c r="GK10" s="144">
        <f t="shared" si="1"/>
        <v>3</v>
      </c>
      <c r="GL10" s="149">
        <v>93043810894.259995</v>
      </c>
      <c r="GM10" s="143">
        <v>6638474883.4900007</v>
      </c>
      <c r="GN10" s="143">
        <v>86405336010.769989</v>
      </c>
      <c r="GO10" s="143">
        <v>158717.68999999997</v>
      </c>
      <c r="GP10" s="150">
        <v>45366</v>
      </c>
      <c r="GQ10" s="641">
        <f t="shared" si="2"/>
        <v>3</v>
      </c>
      <c r="GR10" s="642">
        <f t="shared" si="3"/>
        <v>107.12413516257764</v>
      </c>
      <c r="GS10" s="643">
        <f t="shared" si="4"/>
        <v>103.33940774487471</v>
      </c>
      <c r="GT10" s="142">
        <v>97813235204</v>
      </c>
      <c r="GU10" s="143">
        <v>7102604421</v>
      </c>
      <c r="GV10" s="143">
        <v>90710630783</v>
      </c>
      <c r="GW10" s="790">
        <v>171719.26999999996</v>
      </c>
      <c r="GX10" s="280">
        <v>44021</v>
      </c>
      <c r="GY10" s="144">
        <f t="shared" si="5"/>
        <v>3</v>
      </c>
      <c r="GZ10" s="145"/>
      <c r="HA10" s="149">
        <v>99839160260</v>
      </c>
      <c r="HB10" s="143">
        <v>7387389432</v>
      </c>
      <c r="HC10" s="143">
        <v>92451770828</v>
      </c>
      <c r="HD10" s="143">
        <v>171499.09000000003</v>
      </c>
      <c r="HE10" s="150">
        <v>44923</v>
      </c>
      <c r="HF10" s="144">
        <f t="shared" si="6"/>
        <v>3</v>
      </c>
      <c r="HG10" s="149">
        <v>99312802345.169998</v>
      </c>
      <c r="HH10" s="143">
        <v>7534531292.4799986</v>
      </c>
      <c r="HI10" s="143">
        <v>91778271052.689987</v>
      </c>
      <c r="HJ10" s="143">
        <v>157494.79999999996</v>
      </c>
      <c r="HK10" s="150">
        <v>48562</v>
      </c>
      <c r="HL10" s="641">
        <f t="shared" si="7"/>
        <v>3</v>
      </c>
      <c r="HM10" s="642">
        <f t="shared" si="0"/>
        <v>108.10052756939652</v>
      </c>
      <c r="HN10" s="643">
        <f t="shared" si="8"/>
        <v>30.596463443992921</v>
      </c>
    </row>
    <row r="11" spans="1:227" s="147" customFormat="1" ht="45" customHeight="1" thickBot="1" x14ac:dyDescent="0.25">
      <c r="A11" s="171"/>
      <c r="B11" s="172" t="s">
        <v>183</v>
      </c>
      <c r="C11" s="225"/>
      <c r="D11" s="156"/>
      <c r="E11" s="163">
        <v>12308603000</v>
      </c>
      <c r="F11" s="164">
        <v>1403390000</v>
      </c>
      <c r="G11" s="164">
        <v>10905213000</v>
      </c>
      <c r="H11" s="164">
        <v>37535</v>
      </c>
      <c r="I11" s="164">
        <v>24211</v>
      </c>
      <c r="J11" s="165">
        <v>6</v>
      </c>
      <c r="K11" s="276">
        <v>101.42145313828257</v>
      </c>
      <c r="L11" s="163">
        <v>12648722782</v>
      </c>
      <c r="M11" s="164">
        <v>1770954483</v>
      </c>
      <c r="N11" s="164">
        <v>10877768299</v>
      </c>
      <c r="O11" s="164">
        <v>37107</v>
      </c>
      <c r="P11" s="164">
        <v>24429</v>
      </c>
      <c r="Q11" s="165">
        <v>6</v>
      </c>
      <c r="R11" s="163">
        <v>12631220332</v>
      </c>
      <c r="S11" s="164">
        <v>1793673717</v>
      </c>
      <c r="T11" s="164">
        <v>10837546615</v>
      </c>
      <c r="U11" s="164">
        <v>35343</v>
      </c>
      <c r="V11" s="164">
        <v>25553</v>
      </c>
      <c r="W11" s="165">
        <v>6</v>
      </c>
      <c r="X11" s="241">
        <v>104.60108886978591</v>
      </c>
      <c r="Y11" s="268">
        <v>101.330602701248</v>
      </c>
      <c r="Z11" s="209"/>
      <c r="AA11" s="163">
        <v>12510803284</v>
      </c>
      <c r="AB11" s="164">
        <v>1409881687</v>
      </c>
      <c r="AC11" s="164">
        <v>11100921597</v>
      </c>
      <c r="AD11" s="164">
        <v>35420</v>
      </c>
      <c r="AE11" s="164">
        <v>26117</v>
      </c>
      <c r="AF11" s="165">
        <v>6</v>
      </c>
      <c r="AG11" s="207">
        <v>107.87245466936517</v>
      </c>
      <c r="AH11" s="163">
        <v>13049927438</v>
      </c>
      <c r="AI11" s="164">
        <v>1757683927</v>
      </c>
      <c r="AJ11" s="164">
        <v>11292243511</v>
      </c>
      <c r="AK11" s="164">
        <v>35349</v>
      </c>
      <c r="AL11" s="286">
        <v>26621</v>
      </c>
      <c r="AM11" s="165">
        <v>6</v>
      </c>
      <c r="AN11" s="163">
        <v>13050425032</v>
      </c>
      <c r="AO11" s="164">
        <v>1713156504</v>
      </c>
      <c r="AP11" s="164">
        <v>11337268528</v>
      </c>
      <c r="AQ11" s="164">
        <v>34306</v>
      </c>
      <c r="AR11" s="164">
        <v>27540</v>
      </c>
      <c r="AS11" s="165">
        <v>6</v>
      </c>
      <c r="AT11" s="208">
        <v>103.45216182712895</v>
      </c>
      <c r="AU11" s="268">
        <v>107.77429954169023</v>
      </c>
      <c r="AV11" s="209"/>
      <c r="AW11" s="163">
        <v>12987393086</v>
      </c>
      <c r="AX11" s="164">
        <v>1458884521</v>
      </c>
      <c r="AY11" s="164">
        <v>11528508565</v>
      </c>
      <c r="AZ11" s="164">
        <v>34864</v>
      </c>
      <c r="BA11" s="164">
        <v>27556</v>
      </c>
      <c r="BB11" s="210">
        <v>6</v>
      </c>
      <c r="BC11" s="207">
        <v>105.50945471383703</v>
      </c>
      <c r="BD11" s="211">
        <v>13473231797</v>
      </c>
      <c r="BE11" s="164">
        <v>1502679743</v>
      </c>
      <c r="BF11" s="164">
        <v>11970552054</v>
      </c>
      <c r="BG11" s="164">
        <v>35337</v>
      </c>
      <c r="BH11" s="212">
        <v>28230</v>
      </c>
      <c r="BI11" s="210">
        <v>6</v>
      </c>
      <c r="BJ11" s="211">
        <v>13511359284.899998</v>
      </c>
      <c r="BK11" s="164">
        <v>1479971749.1300001</v>
      </c>
      <c r="BL11" s="164">
        <v>12031387535.769999</v>
      </c>
      <c r="BM11" s="164">
        <v>34449</v>
      </c>
      <c r="BN11" s="212">
        <v>29104</v>
      </c>
      <c r="BO11" s="210">
        <v>6</v>
      </c>
      <c r="BP11" s="241">
        <v>103.09599716613531</v>
      </c>
      <c r="BQ11" s="268">
        <v>105.68193253793083</v>
      </c>
      <c r="BR11" s="209"/>
      <c r="BS11" s="211">
        <v>14301833384</v>
      </c>
      <c r="BT11" s="164">
        <v>1177907410</v>
      </c>
      <c r="BU11" s="164">
        <v>13123925974</v>
      </c>
      <c r="BV11" s="164">
        <v>36489</v>
      </c>
      <c r="BW11" s="212">
        <v>29972</v>
      </c>
      <c r="BX11" s="210">
        <v>6</v>
      </c>
      <c r="BY11" s="207">
        <v>108.76919064560771</v>
      </c>
      <c r="BZ11" s="211">
        <v>14776457071</v>
      </c>
      <c r="CA11" s="164">
        <v>1383204860</v>
      </c>
      <c r="CB11" s="164">
        <v>13393252211</v>
      </c>
      <c r="CC11" s="164">
        <v>36575</v>
      </c>
      <c r="CD11" s="212">
        <v>30515</v>
      </c>
      <c r="CE11" s="165">
        <v>6</v>
      </c>
      <c r="CF11" s="211">
        <v>14696248020.660002</v>
      </c>
      <c r="CG11" s="164">
        <v>1316727371</v>
      </c>
      <c r="CH11" s="164">
        <v>13379520649.660002</v>
      </c>
      <c r="CI11" s="164">
        <v>35677.440000000002</v>
      </c>
      <c r="CJ11" s="212">
        <v>31251</v>
      </c>
      <c r="CK11" s="165">
        <v>6</v>
      </c>
      <c r="CL11" s="208">
        <v>102.41192855972471</v>
      </c>
      <c r="CM11" s="268">
        <v>107.37613647302192</v>
      </c>
      <c r="CN11" s="209"/>
      <c r="CO11" s="163">
        <v>15903141922</v>
      </c>
      <c r="CP11" s="164">
        <v>1314797528</v>
      </c>
      <c r="CQ11" s="164">
        <v>14588344394</v>
      </c>
      <c r="CR11" s="164">
        <v>38139.230000000003</v>
      </c>
      <c r="CS11" s="281">
        <v>31875</v>
      </c>
      <c r="CT11" s="213">
        <v>6</v>
      </c>
      <c r="CU11" s="207">
        <v>106.34872216783727</v>
      </c>
      <c r="CV11" s="163">
        <v>16071024803</v>
      </c>
      <c r="CW11" s="164">
        <v>1457423284</v>
      </c>
      <c r="CX11" s="164">
        <v>14613601519</v>
      </c>
      <c r="CY11" s="164">
        <v>37351.15</v>
      </c>
      <c r="CZ11" s="281">
        <v>32604</v>
      </c>
      <c r="DA11" s="165">
        <v>6</v>
      </c>
      <c r="DB11" s="211">
        <v>15868028989.77</v>
      </c>
      <c r="DC11" s="164">
        <v>1362376790.99</v>
      </c>
      <c r="DD11" s="164">
        <v>14505652198.780001</v>
      </c>
      <c r="DE11" s="164">
        <v>36090.49</v>
      </c>
      <c r="DF11" s="281">
        <v>33494</v>
      </c>
      <c r="DG11" s="165">
        <v>6</v>
      </c>
      <c r="DH11" s="208">
        <v>102.72972641393694</v>
      </c>
      <c r="DI11" s="268">
        <v>107.17601668216932</v>
      </c>
      <c r="DJ11" s="209"/>
      <c r="DK11" s="285">
        <v>18341038912</v>
      </c>
      <c r="DL11" s="286">
        <v>1718749031</v>
      </c>
      <c r="DM11" s="286">
        <v>16622289881</v>
      </c>
      <c r="DN11" s="286">
        <v>38529.15</v>
      </c>
      <c r="DO11" s="212">
        <v>35952</v>
      </c>
      <c r="DP11" s="165">
        <v>6</v>
      </c>
      <c r="DQ11" s="207">
        <v>112.79058823529411</v>
      </c>
      <c r="DR11" s="211">
        <v>18423126012</v>
      </c>
      <c r="DS11" s="164">
        <v>1737576478</v>
      </c>
      <c r="DT11" s="164">
        <v>16685549534</v>
      </c>
      <c r="DU11" s="164">
        <v>38611.24</v>
      </c>
      <c r="DV11" s="281">
        <v>36012</v>
      </c>
      <c r="DW11" s="165">
        <v>5</v>
      </c>
      <c r="DX11" s="211">
        <v>18429759012.18</v>
      </c>
      <c r="DY11" s="164">
        <v>1669295429.3500001</v>
      </c>
      <c r="DZ11" s="164">
        <v>16760463582.83</v>
      </c>
      <c r="EA11" s="164">
        <v>37352.000000000007</v>
      </c>
      <c r="EB11" s="281">
        <v>37393</v>
      </c>
      <c r="EC11" s="165">
        <v>6</v>
      </c>
      <c r="ED11" s="208">
        <v>103.83483283349995</v>
      </c>
      <c r="EE11" s="268">
        <v>111.64201956832154</v>
      </c>
      <c r="EF11" s="209"/>
      <c r="EG11" s="211">
        <v>20146899707</v>
      </c>
      <c r="EH11" s="164">
        <v>2321028563</v>
      </c>
      <c r="EI11" s="164">
        <v>17825871144</v>
      </c>
      <c r="EJ11" s="164">
        <v>39051.569999999992</v>
      </c>
      <c r="EK11" s="212">
        <v>38039</v>
      </c>
      <c r="EL11" s="165">
        <v>6</v>
      </c>
      <c r="EM11" s="207">
        <v>105.80613260457829</v>
      </c>
      <c r="EN11" s="211">
        <v>20202715102</v>
      </c>
      <c r="EO11" s="164">
        <v>2333298088</v>
      </c>
      <c r="EP11" s="164">
        <v>17869417014</v>
      </c>
      <c r="EQ11" s="164">
        <v>39061.569999999992</v>
      </c>
      <c r="ER11" s="212">
        <v>38122</v>
      </c>
      <c r="ES11" s="165">
        <v>5</v>
      </c>
      <c r="ET11" s="211">
        <v>20159175544.260002</v>
      </c>
      <c r="EU11" s="164">
        <v>2270403914.9499998</v>
      </c>
      <c r="EV11" s="164">
        <v>17888771629.310001</v>
      </c>
      <c r="EW11" s="164">
        <v>37812.770000000004</v>
      </c>
      <c r="EX11" s="212">
        <v>39424</v>
      </c>
      <c r="EY11" s="210">
        <v>6</v>
      </c>
      <c r="EZ11" s="208">
        <v>103.41535071612194</v>
      </c>
      <c r="FA11" s="268">
        <v>105.43137268698874</v>
      </c>
      <c r="FB11" s="209"/>
      <c r="FC11" s="211">
        <v>20950479970</v>
      </c>
      <c r="FD11" s="164">
        <v>2337315255</v>
      </c>
      <c r="FE11" s="164">
        <v>18613164715</v>
      </c>
      <c r="FF11" s="164">
        <v>39976.57</v>
      </c>
      <c r="FG11" s="281">
        <v>38800</v>
      </c>
      <c r="FH11" s="165">
        <v>6</v>
      </c>
      <c r="FI11" s="207">
        <v>102.00052980455013</v>
      </c>
      <c r="FJ11" s="211">
        <v>20970995126</v>
      </c>
      <c r="FK11" s="164">
        <v>2282055932</v>
      </c>
      <c r="FL11" s="164">
        <v>18688939194</v>
      </c>
      <c r="FM11" s="164">
        <v>39174.129999999997</v>
      </c>
      <c r="FN11" s="212">
        <v>39756</v>
      </c>
      <c r="FO11" s="165">
        <v>6</v>
      </c>
      <c r="FP11" s="211">
        <v>20800173198.649998</v>
      </c>
      <c r="FQ11" s="164">
        <v>2083178043.0899999</v>
      </c>
      <c r="FR11" s="164">
        <v>18716995155.559998</v>
      </c>
      <c r="FS11" s="164">
        <v>38660.919999999991</v>
      </c>
      <c r="FT11" s="212">
        <v>40344</v>
      </c>
      <c r="FU11" s="165">
        <v>6</v>
      </c>
      <c r="FV11" s="208">
        <v>101.47902203440991</v>
      </c>
      <c r="FW11" s="268">
        <v>102.33446339169141</v>
      </c>
      <c r="FX11" s="209"/>
      <c r="FY11" s="163">
        <v>21805571108</v>
      </c>
      <c r="FZ11" s="164">
        <v>2238009170</v>
      </c>
      <c r="GA11" s="164">
        <v>19567561938</v>
      </c>
      <c r="GB11" s="164">
        <v>40389.160000000003</v>
      </c>
      <c r="GC11" s="212">
        <v>40373</v>
      </c>
      <c r="GD11" s="165">
        <v>6</v>
      </c>
      <c r="GE11" s="207">
        <v>102.58734352103238</v>
      </c>
      <c r="GF11" s="211">
        <v>21777176818</v>
      </c>
      <c r="GG11" s="164">
        <v>2003765032</v>
      </c>
      <c r="GH11" s="164">
        <v>19773411786</v>
      </c>
      <c r="GI11" s="164">
        <v>40447.49</v>
      </c>
      <c r="GJ11" s="212">
        <v>40739</v>
      </c>
      <c r="GK11" s="165">
        <f t="shared" si="1"/>
        <v>6</v>
      </c>
      <c r="GL11" s="273">
        <v>21666596945.690002</v>
      </c>
      <c r="GM11" s="265">
        <v>1935842790.4100001</v>
      </c>
      <c r="GN11" s="265">
        <v>19730754155.279999</v>
      </c>
      <c r="GO11" s="265">
        <v>39442.740000000005</v>
      </c>
      <c r="GP11" s="274">
        <v>41686</v>
      </c>
      <c r="GQ11" s="266">
        <f t="shared" si="2"/>
        <v>7</v>
      </c>
      <c r="GR11" s="651">
        <f t="shared" si="3"/>
        <v>102.32455386730159</v>
      </c>
      <c r="GS11" s="652">
        <f t="shared" si="4"/>
        <v>103.32639302002775</v>
      </c>
      <c r="GT11" s="163">
        <v>24095460809</v>
      </c>
      <c r="GU11" s="164">
        <v>2207444847</v>
      </c>
      <c r="GV11" s="164">
        <v>21888015962</v>
      </c>
      <c r="GW11" s="792">
        <v>41539.25</v>
      </c>
      <c r="GX11" s="212">
        <v>43910</v>
      </c>
      <c r="GY11" s="165">
        <f t="shared" si="5"/>
        <v>5</v>
      </c>
      <c r="GZ11" s="207"/>
      <c r="HA11" s="211">
        <v>24050051494</v>
      </c>
      <c r="HB11" s="164">
        <v>1836584690</v>
      </c>
      <c r="HC11" s="164">
        <v>22213466804</v>
      </c>
      <c r="HD11" s="164">
        <v>41624.78</v>
      </c>
      <c r="HE11" s="212">
        <v>44472</v>
      </c>
      <c r="HF11" s="165">
        <f t="shared" si="6"/>
        <v>5</v>
      </c>
      <c r="HG11" s="273">
        <v>23583692529.650002</v>
      </c>
      <c r="HH11" s="265">
        <v>1861609122</v>
      </c>
      <c r="HI11" s="265">
        <v>21722083407.650002</v>
      </c>
      <c r="HJ11" s="265">
        <v>39922.229999999996</v>
      </c>
      <c r="HK11" s="274">
        <v>45342</v>
      </c>
      <c r="HL11" s="266">
        <f t="shared" si="7"/>
        <v>6</v>
      </c>
      <c r="HM11" s="651">
        <f t="shared" si="0"/>
        <v>101.95628710199675</v>
      </c>
      <c r="HN11" s="652">
        <f t="shared" si="8"/>
        <v>114.95651671258132</v>
      </c>
    </row>
    <row r="12" spans="1:227" s="147" customFormat="1" ht="45" customHeight="1" x14ac:dyDescent="0.2">
      <c r="A12" s="173"/>
      <c r="B12" s="174" t="s">
        <v>184</v>
      </c>
      <c r="C12" s="226"/>
      <c r="D12" s="227"/>
      <c r="E12" s="175">
        <v>66405697000</v>
      </c>
      <c r="F12" s="176">
        <v>5447591000</v>
      </c>
      <c r="G12" s="176">
        <v>60958106000</v>
      </c>
      <c r="H12" s="176">
        <v>194400</v>
      </c>
      <c r="I12" s="176">
        <v>26131</v>
      </c>
      <c r="J12" s="177">
        <v>5</v>
      </c>
      <c r="K12" s="277">
        <v>101.36545250009699</v>
      </c>
      <c r="L12" s="175">
        <v>68071874379</v>
      </c>
      <c r="M12" s="176">
        <v>6408665227</v>
      </c>
      <c r="N12" s="176">
        <v>61663209152</v>
      </c>
      <c r="O12" s="176">
        <v>194585</v>
      </c>
      <c r="P12" s="176">
        <v>26408</v>
      </c>
      <c r="Q12" s="177">
        <v>5</v>
      </c>
      <c r="R12" s="175">
        <v>68566133470</v>
      </c>
      <c r="S12" s="176">
        <v>6208989086</v>
      </c>
      <c r="T12" s="176">
        <v>62357144384</v>
      </c>
      <c r="U12" s="176">
        <v>186013</v>
      </c>
      <c r="V12" s="176">
        <v>27936</v>
      </c>
      <c r="W12" s="177">
        <v>5</v>
      </c>
      <c r="X12" s="229">
        <v>105.78612541654044</v>
      </c>
      <c r="Y12" s="239">
        <v>101.96364698153151</v>
      </c>
      <c r="Z12" s="230"/>
      <c r="AA12" s="175">
        <v>69697890995</v>
      </c>
      <c r="AB12" s="176">
        <v>5897650565</v>
      </c>
      <c r="AC12" s="176">
        <v>63800240430</v>
      </c>
      <c r="AD12" s="176">
        <v>194357</v>
      </c>
      <c r="AE12" s="176">
        <v>27355</v>
      </c>
      <c r="AF12" s="256">
        <v>4</v>
      </c>
      <c r="AG12" s="239">
        <v>104.68409169186023</v>
      </c>
      <c r="AH12" s="257">
        <v>70654852989</v>
      </c>
      <c r="AI12" s="176">
        <v>6272419376</v>
      </c>
      <c r="AJ12" s="176">
        <v>64382433613</v>
      </c>
      <c r="AK12" s="176">
        <v>194278</v>
      </c>
      <c r="AL12" s="287">
        <v>27616</v>
      </c>
      <c r="AM12" s="177">
        <v>4</v>
      </c>
      <c r="AN12" s="175">
        <v>71535229869</v>
      </c>
      <c r="AO12" s="176">
        <v>6221061508</v>
      </c>
      <c r="AP12" s="176">
        <v>65314168361</v>
      </c>
      <c r="AQ12" s="176">
        <v>187372</v>
      </c>
      <c r="AR12" s="176">
        <v>29048</v>
      </c>
      <c r="AS12" s="177">
        <v>4</v>
      </c>
      <c r="AT12" s="229">
        <v>105.18539976825029</v>
      </c>
      <c r="AU12" s="239">
        <v>103.98177839188519</v>
      </c>
      <c r="AV12" s="230"/>
      <c r="AW12" s="175">
        <v>73894120551</v>
      </c>
      <c r="AX12" s="176">
        <v>6256612577</v>
      </c>
      <c r="AY12" s="176">
        <v>67637507974</v>
      </c>
      <c r="AZ12" s="176">
        <v>194061</v>
      </c>
      <c r="BA12" s="176">
        <v>29045</v>
      </c>
      <c r="BB12" s="231">
        <v>5</v>
      </c>
      <c r="BC12" s="228">
        <v>106.17802961067446</v>
      </c>
      <c r="BD12" s="232">
        <v>76239178746</v>
      </c>
      <c r="BE12" s="176">
        <v>7195033613</v>
      </c>
      <c r="BF12" s="176">
        <v>69044145133</v>
      </c>
      <c r="BG12" s="176">
        <v>195487</v>
      </c>
      <c r="BH12" s="233">
        <v>29433</v>
      </c>
      <c r="BI12" s="231">
        <v>4</v>
      </c>
      <c r="BJ12" s="232">
        <v>77292601615.179993</v>
      </c>
      <c r="BK12" s="176">
        <v>7155628321.2600002</v>
      </c>
      <c r="BL12" s="176">
        <v>70136973293.919998</v>
      </c>
      <c r="BM12" s="176">
        <v>190438</v>
      </c>
      <c r="BN12" s="233">
        <v>30691</v>
      </c>
      <c r="BO12" s="231">
        <v>4</v>
      </c>
      <c r="BP12" s="229">
        <v>104.27411408962728</v>
      </c>
      <c r="BQ12" s="239">
        <v>105.655156963873</v>
      </c>
      <c r="BR12" s="230"/>
      <c r="BS12" s="232">
        <v>80514442825</v>
      </c>
      <c r="BT12" s="176">
        <v>6361990939</v>
      </c>
      <c r="BU12" s="176">
        <v>74152451886</v>
      </c>
      <c r="BV12" s="176">
        <v>201126</v>
      </c>
      <c r="BW12" s="233">
        <v>30724</v>
      </c>
      <c r="BX12" s="231">
        <v>4</v>
      </c>
      <c r="BY12" s="228">
        <v>105.78068514374246</v>
      </c>
      <c r="BZ12" s="232">
        <v>82209740937</v>
      </c>
      <c r="CA12" s="176">
        <v>6700928861</v>
      </c>
      <c r="CB12" s="176">
        <v>75508812076</v>
      </c>
      <c r="CC12" s="176">
        <v>201957</v>
      </c>
      <c r="CD12" s="233">
        <v>31157</v>
      </c>
      <c r="CE12" s="177">
        <v>5</v>
      </c>
      <c r="CF12" s="232">
        <v>81321594150.509995</v>
      </c>
      <c r="CG12" s="176">
        <v>6421091021.6700001</v>
      </c>
      <c r="CH12" s="176">
        <v>74900503128.839996</v>
      </c>
      <c r="CI12" s="176">
        <v>192311.65640000001</v>
      </c>
      <c r="CJ12" s="233">
        <v>32456</v>
      </c>
      <c r="CK12" s="177">
        <v>5</v>
      </c>
      <c r="CL12" s="229">
        <v>104.16920756170363</v>
      </c>
      <c r="CM12" s="239">
        <v>105.75130076360692</v>
      </c>
      <c r="CN12" s="230"/>
      <c r="CO12" s="175">
        <v>87539849225</v>
      </c>
      <c r="CP12" s="176">
        <v>6671550892</v>
      </c>
      <c r="CQ12" s="176">
        <v>80868298333</v>
      </c>
      <c r="CR12" s="176">
        <v>205693.76</v>
      </c>
      <c r="CS12" s="282">
        <v>32762</v>
      </c>
      <c r="CT12" s="231">
        <v>4</v>
      </c>
      <c r="CU12" s="228">
        <v>106.63325087879183</v>
      </c>
      <c r="CV12" s="175">
        <v>89874968897</v>
      </c>
      <c r="CW12" s="176">
        <v>6985026875</v>
      </c>
      <c r="CX12" s="176">
        <v>82889942022</v>
      </c>
      <c r="CY12" s="176">
        <v>205073.33000000002</v>
      </c>
      <c r="CZ12" s="282">
        <v>33683</v>
      </c>
      <c r="DA12" s="177">
        <v>5</v>
      </c>
      <c r="DB12" s="232">
        <v>89140215289.459991</v>
      </c>
      <c r="DC12" s="176">
        <v>6693446901.1700001</v>
      </c>
      <c r="DD12" s="176">
        <v>82446768388.289993</v>
      </c>
      <c r="DE12" s="176">
        <v>194160.11499999999</v>
      </c>
      <c r="DF12" s="282">
        <v>35386</v>
      </c>
      <c r="DG12" s="177">
        <v>5</v>
      </c>
      <c r="DH12" s="229">
        <v>105.05596294866845</v>
      </c>
      <c r="DI12" s="239">
        <v>109.02710753890344</v>
      </c>
      <c r="DJ12" s="230"/>
      <c r="DK12" s="232">
        <v>99001512715</v>
      </c>
      <c r="DL12" s="176">
        <v>7283921181</v>
      </c>
      <c r="DM12" s="176">
        <v>91717591534</v>
      </c>
      <c r="DN12" s="176">
        <v>207859.58</v>
      </c>
      <c r="DO12" s="233">
        <v>36771</v>
      </c>
      <c r="DP12" s="256">
        <v>4</v>
      </c>
      <c r="DQ12" s="239">
        <v>112.23673768390208</v>
      </c>
      <c r="DR12" s="270">
        <v>99163871560</v>
      </c>
      <c r="DS12" s="176">
        <v>7366624180</v>
      </c>
      <c r="DT12" s="176">
        <v>91797247380</v>
      </c>
      <c r="DU12" s="176">
        <v>208082.31999999998</v>
      </c>
      <c r="DV12" s="282">
        <v>36763</v>
      </c>
      <c r="DW12" s="177">
        <v>4</v>
      </c>
      <c r="DX12" s="232">
        <v>99112553824.630005</v>
      </c>
      <c r="DY12" s="176">
        <v>7191749707.7799997</v>
      </c>
      <c r="DZ12" s="176">
        <v>91920804116.850006</v>
      </c>
      <c r="EA12" s="176">
        <v>197131.20000000004</v>
      </c>
      <c r="EB12" s="282">
        <v>38858</v>
      </c>
      <c r="EC12" s="177">
        <v>4</v>
      </c>
      <c r="ED12" s="229">
        <v>105.698664418029</v>
      </c>
      <c r="EE12" s="239">
        <v>109.81074355419396</v>
      </c>
      <c r="EF12" s="230"/>
      <c r="EG12" s="232">
        <v>105551774766</v>
      </c>
      <c r="EH12" s="176">
        <v>8301331911</v>
      </c>
      <c r="EI12" s="176">
        <v>97250442855</v>
      </c>
      <c r="EJ12" s="176">
        <v>207946.12</v>
      </c>
      <c r="EK12" s="233">
        <v>38973</v>
      </c>
      <c r="EL12" s="177">
        <v>4</v>
      </c>
      <c r="EM12" s="228">
        <v>105.98841478338908</v>
      </c>
      <c r="EN12" s="232">
        <v>106173150626</v>
      </c>
      <c r="EO12" s="176">
        <v>8363972315</v>
      </c>
      <c r="EP12" s="176">
        <v>97809178311</v>
      </c>
      <c r="EQ12" s="176">
        <v>209267.96999999997</v>
      </c>
      <c r="ER12" s="233">
        <v>38949</v>
      </c>
      <c r="ES12" s="177">
        <v>4</v>
      </c>
      <c r="ET12" s="232">
        <v>106624600414.98</v>
      </c>
      <c r="EU12" s="176">
        <v>8378926301.9099998</v>
      </c>
      <c r="EV12" s="176">
        <v>98245674113.069992</v>
      </c>
      <c r="EW12" s="176">
        <v>198790.73000000004</v>
      </c>
      <c r="EX12" s="233">
        <v>41185</v>
      </c>
      <c r="EY12" s="231">
        <v>4</v>
      </c>
      <c r="EZ12" s="229">
        <v>105.74084058640787</v>
      </c>
      <c r="FA12" s="239">
        <v>105.98852763869522</v>
      </c>
      <c r="FB12" s="230"/>
      <c r="FC12" s="232">
        <v>110291546070</v>
      </c>
      <c r="FD12" s="176">
        <v>8812256846</v>
      </c>
      <c r="FE12" s="176">
        <v>101479289224</v>
      </c>
      <c r="FF12" s="176">
        <v>207664.65999999995</v>
      </c>
      <c r="FG12" s="282">
        <v>40722</v>
      </c>
      <c r="FH12" s="177">
        <v>4</v>
      </c>
      <c r="FI12" s="228">
        <v>104.48772226926333</v>
      </c>
      <c r="FJ12" s="232">
        <v>111801515059</v>
      </c>
      <c r="FK12" s="176">
        <v>8837576042</v>
      </c>
      <c r="FL12" s="176">
        <v>102963939017</v>
      </c>
      <c r="FM12" s="176">
        <v>207461.96999999994</v>
      </c>
      <c r="FN12" s="233">
        <v>41359</v>
      </c>
      <c r="FO12" s="177">
        <v>4</v>
      </c>
      <c r="FP12" s="232">
        <v>111666941175.01999</v>
      </c>
      <c r="FQ12" s="176">
        <v>8802861444.8799992</v>
      </c>
      <c r="FR12" s="176">
        <v>102864079730.13998</v>
      </c>
      <c r="FS12" s="176">
        <v>198393.67999999996</v>
      </c>
      <c r="FT12" s="233">
        <v>43207</v>
      </c>
      <c r="FU12" s="177">
        <v>4</v>
      </c>
      <c r="FV12" s="229">
        <v>104.46819313813197</v>
      </c>
      <c r="FW12" s="239">
        <v>104.91041462628594</v>
      </c>
      <c r="FX12" s="230"/>
      <c r="FY12" s="175">
        <v>113199418994</v>
      </c>
      <c r="FZ12" s="176">
        <v>8751686699</v>
      </c>
      <c r="GA12" s="176">
        <v>104447732295</v>
      </c>
      <c r="GB12" s="176">
        <v>211462.07</v>
      </c>
      <c r="GC12" s="233">
        <v>41161</v>
      </c>
      <c r="GD12" s="177">
        <v>4</v>
      </c>
      <c r="GE12" s="228">
        <v>100.93561219979372</v>
      </c>
      <c r="GF12" s="232">
        <v>115461491961</v>
      </c>
      <c r="GG12" s="176">
        <v>8659360927</v>
      </c>
      <c r="GH12" s="176">
        <v>106802131034</v>
      </c>
      <c r="GI12" s="176">
        <v>211701.76999999996</v>
      </c>
      <c r="GJ12" s="233">
        <v>42041</v>
      </c>
      <c r="GK12" s="177">
        <f t="shared" si="1"/>
        <v>4</v>
      </c>
      <c r="GL12" s="232">
        <v>114710407839.95</v>
      </c>
      <c r="GM12" s="176">
        <v>8574317673.9000015</v>
      </c>
      <c r="GN12" s="176">
        <v>106136090166.05</v>
      </c>
      <c r="GO12" s="176">
        <v>198160.42999999996</v>
      </c>
      <c r="GP12" s="233">
        <v>44634</v>
      </c>
      <c r="GQ12" s="256">
        <f t="shared" si="2"/>
        <v>4</v>
      </c>
      <c r="GR12" s="229">
        <f>GP12/GJ12*100</f>
        <v>106.16778858733143</v>
      </c>
      <c r="GS12" s="640">
        <f t="shared" si="4"/>
        <v>103.30270558011433</v>
      </c>
      <c r="GT12" s="175">
        <v>121908696013</v>
      </c>
      <c r="GU12" s="176">
        <v>9310049268</v>
      </c>
      <c r="GV12" s="176">
        <v>112598646745</v>
      </c>
      <c r="GW12" s="793">
        <v>213258.52</v>
      </c>
      <c r="GX12" s="233">
        <v>43999</v>
      </c>
      <c r="GY12" s="177">
        <f t="shared" si="5"/>
        <v>4</v>
      </c>
      <c r="GZ12" s="228"/>
      <c r="HA12" s="232">
        <v>123889211754</v>
      </c>
      <c r="HB12" s="176">
        <v>9223974122</v>
      </c>
      <c r="HC12" s="176">
        <v>114665237632</v>
      </c>
      <c r="HD12" s="176">
        <v>213123.87000000008</v>
      </c>
      <c r="HE12" s="233">
        <v>44835</v>
      </c>
      <c r="HF12" s="177">
        <f t="shared" si="6"/>
        <v>4</v>
      </c>
      <c r="HG12" s="232">
        <v>122896494874.81999</v>
      </c>
      <c r="HH12" s="176">
        <v>9396140414.4799995</v>
      </c>
      <c r="HI12" s="176">
        <v>113500354460.34</v>
      </c>
      <c r="HJ12" s="176">
        <v>197417.02999999994</v>
      </c>
      <c r="HK12" s="233">
        <v>47911</v>
      </c>
      <c r="HL12" s="256">
        <f t="shared" si="7"/>
        <v>4</v>
      </c>
      <c r="HM12" s="229">
        <f t="shared" si="0"/>
        <v>106.86071149771384</v>
      </c>
      <c r="HN12" s="640">
        <f t="shared" si="8"/>
        <v>24.17788455545843</v>
      </c>
    </row>
    <row r="13" spans="1:227" s="147" customFormat="1" ht="45" customHeight="1" thickBot="1" x14ac:dyDescent="0.25">
      <c r="A13" s="178"/>
      <c r="B13" s="179" t="s">
        <v>180</v>
      </c>
      <c r="C13" s="141"/>
      <c r="D13" s="156"/>
      <c r="E13" s="163">
        <v>61776429000</v>
      </c>
      <c r="F13" s="164">
        <v>1114406000</v>
      </c>
      <c r="G13" s="164">
        <v>60662023000</v>
      </c>
      <c r="H13" s="164">
        <v>230418</v>
      </c>
      <c r="I13" s="164">
        <v>21939</v>
      </c>
      <c r="J13" s="165">
        <v>9</v>
      </c>
      <c r="K13" s="276">
        <v>98.883143916565203</v>
      </c>
      <c r="L13" s="163">
        <v>62017535845</v>
      </c>
      <c r="M13" s="164">
        <v>1268455236</v>
      </c>
      <c r="N13" s="164">
        <v>60749080609</v>
      </c>
      <c r="O13" s="164">
        <v>230358</v>
      </c>
      <c r="P13" s="164">
        <v>21976</v>
      </c>
      <c r="Q13" s="165">
        <v>9</v>
      </c>
      <c r="R13" s="163">
        <v>65711535184</v>
      </c>
      <c r="S13" s="164">
        <v>3457063698</v>
      </c>
      <c r="T13" s="164">
        <v>62254471486</v>
      </c>
      <c r="U13" s="164">
        <v>227582</v>
      </c>
      <c r="V13" s="164">
        <v>22796</v>
      </c>
      <c r="W13" s="165">
        <v>9</v>
      </c>
      <c r="X13" s="208">
        <v>103.73134328358209</v>
      </c>
      <c r="Y13" s="241">
        <v>99.705946623539717</v>
      </c>
      <c r="Z13" s="209"/>
      <c r="AA13" s="264">
        <v>62829172987</v>
      </c>
      <c r="AB13" s="265">
        <v>1100189406</v>
      </c>
      <c r="AC13" s="265">
        <v>61728983581</v>
      </c>
      <c r="AD13" s="265">
        <v>229949</v>
      </c>
      <c r="AE13" s="265">
        <v>22371</v>
      </c>
      <c r="AF13" s="266">
        <v>9</v>
      </c>
      <c r="AG13" s="267">
        <v>101.96909613017912</v>
      </c>
      <c r="AH13" s="258">
        <v>63219581873</v>
      </c>
      <c r="AI13" s="164">
        <v>1100696857</v>
      </c>
      <c r="AJ13" s="164">
        <v>62118885016</v>
      </c>
      <c r="AK13" s="164">
        <v>229981</v>
      </c>
      <c r="AL13" s="286">
        <v>22509</v>
      </c>
      <c r="AM13" s="165">
        <v>9</v>
      </c>
      <c r="AN13" s="163">
        <v>66953909804</v>
      </c>
      <c r="AO13" s="164">
        <v>2874725428</v>
      </c>
      <c r="AP13" s="164">
        <v>64079184376</v>
      </c>
      <c r="AQ13" s="164">
        <v>229273</v>
      </c>
      <c r="AR13" s="164">
        <v>23291</v>
      </c>
      <c r="AS13" s="165">
        <v>9</v>
      </c>
      <c r="AT13" s="269">
        <v>103.47416588919987</v>
      </c>
      <c r="AU13" s="241">
        <v>102.17018204795619</v>
      </c>
      <c r="AV13" s="209"/>
      <c r="AW13" s="163">
        <v>65164850711</v>
      </c>
      <c r="AX13" s="164">
        <v>1137281447</v>
      </c>
      <c r="AY13" s="164">
        <v>64027569264</v>
      </c>
      <c r="AZ13" s="164">
        <v>229901</v>
      </c>
      <c r="BA13" s="164">
        <v>23208</v>
      </c>
      <c r="BB13" s="210">
        <v>9</v>
      </c>
      <c r="BC13" s="207">
        <v>103.74316908830568</v>
      </c>
      <c r="BD13" s="211">
        <v>65572711771</v>
      </c>
      <c r="BE13" s="164">
        <v>1144054161</v>
      </c>
      <c r="BF13" s="164">
        <v>64428657610</v>
      </c>
      <c r="BG13" s="164">
        <v>231953</v>
      </c>
      <c r="BH13" s="212">
        <v>23147</v>
      </c>
      <c r="BI13" s="210">
        <v>9</v>
      </c>
      <c r="BJ13" s="211">
        <v>69797709825.320007</v>
      </c>
      <c r="BK13" s="164">
        <v>3610029275.4499998</v>
      </c>
      <c r="BL13" s="164">
        <v>66187680549.870003</v>
      </c>
      <c r="BM13" s="164">
        <v>232007</v>
      </c>
      <c r="BN13" s="212">
        <v>23774</v>
      </c>
      <c r="BO13" s="210">
        <v>9</v>
      </c>
      <c r="BP13" s="208">
        <v>102.70877435520802</v>
      </c>
      <c r="BQ13" s="241">
        <v>102.07326628753488</v>
      </c>
      <c r="BR13" s="209"/>
      <c r="BS13" s="211">
        <v>68540404789</v>
      </c>
      <c r="BT13" s="164">
        <v>1120325107</v>
      </c>
      <c r="BU13" s="164">
        <v>67420079682</v>
      </c>
      <c r="BV13" s="164">
        <v>236165</v>
      </c>
      <c r="BW13" s="212">
        <v>23790</v>
      </c>
      <c r="BX13" s="210">
        <v>9</v>
      </c>
      <c r="BY13" s="207">
        <v>102.50559531374444</v>
      </c>
      <c r="BZ13" s="211">
        <v>70174005190</v>
      </c>
      <c r="CA13" s="164">
        <v>1171875431</v>
      </c>
      <c r="CB13" s="164">
        <v>69002129759</v>
      </c>
      <c r="CC13" s="164">
        <v>235855</v>
      </c>
      <c r="CD13" s="212">
        <v>24380</v>
      </c>
      <c r="CE13" s="165">
        <v>9</v>
      </c>
      <c r="CF13" s="211">
        <v>70111938024.220001</v>
      </c>
      <c r="CG13" s="164">
        <v>1109434995.8400002</v>
      </c>
      <c r="CH13" s="164">
        <v>69002503028.380005</v>
      </c>
      <c r="CI13" s="164">
        <v>230042</v>
      </c>
      <c r="CJ13" s="212">
        <v>24996</v>
      </c>
      <c r="CK13" s="165">
        <v>9</v>
      </c>
      <c r="CL13" s="208">
        <v>102.52666119770304</v>
      </c>
      <c r="CM13" s="241">
        <v>105.14330794298954</v>
      </c>
      <c r="CN13" s="209"/>
      <c r="CO13" s="163">
        <v>74464087583</v>
      </c>
      <c r="CP13" s="164">
        <v>1235132083</v>
      </c>
      <c r="CQ13" s="164">
        <v>73228955500</v>
      </c>
      <c r="CR13" s="164">
        <v>239234</v>
      </c>
      <c r="CS13" s="281">
        <v>25508</v>
      </c>
      <c r="CT13" s="213">
        <v>9</v>
      </c>
      <c r="CU13" s="207">
        <v>107.22256971150874</v>
      </c>
      <c r="CV13" s="163">
        <v>77418523246</v>
      </c>
      <c r="CW13" s="164">
        <v>1336172817</v>
      </c>
      <c r="CX13" s="164">
        <v>76082350429</v>
      </c>
      <c r="CY13" s="164">
        <v>240427.14</v>
      </c>
      <c r="CZ13" s="281">
        <v>26371</v>
      </c>
      <c r="DA13" s="165">
        <v>9</v>
      </c>
      <c r="DB13" s="211">
        <v>77472027427.040009</v>
      </c>
      <c r="DC13" s="164">
        <v>1195903774.71</v>
      </c>
      <c r="DD13" s="164">
        <v>76276123652.330002</v>
      </c>
      <c r="DE13" s="164">
        <v>237713.27</v>
      </c>
      <c r="DF13" s="281">
        <v>26740</v>
      </c>
      <c r="DG13" s="165">
        <v>9</v>
      </c>
      <c r="DH13" s="208">
        <v>101.39926434340754</v>
      </c>
      <c r="DI13" s="241">
        <v>106.97381338941123</v>
      </c>
      <c r="DJ13" s="209"/>
      <c r="DK13" s="273">
        <v>87428815161</v>
      </c>
      <c r="DL13" s="265">
        <v>1256779453</v>
      </c>
      <c r="DM13" s="265">
        <v>86172035708</v>
      </c>
      <c r="DN13" s="265">
        <v>245571.63</v>
      </c>
      <c r="DO13" s="274">
        <v>29242</v>
      </c>
      <c r="DP13" s="266">
        <v>9</v>
      </c>
      <c r="DQ13" s="267">
        <v>114.63854477026815</v>
      </c>
      <c r="DR13" s="271">
        <v>88106346106</v>
      </c>
      <c r="DS13" s="164">
        <v>1402024945</v>
      </c>
      <c r="DT13" s="164">
        <v>86704321161</v>
      </c>
      <c r="DU13" s="164">
        <v>248062.4</v>
      </c>
      <c r="DV13" s="281">
        <v>29127</v>
      </c>
      <c r="DW13" s="165">
        <v>9</v>
      </c>
      <c r="DX13" s="211">
        <v>87931499620.889999</v>
      </c>
      <c r="DY13" s="164">
        <v>1335953308.1300001</v>
      </c>
      <c r="DZ13" s="164">
        <v>86595546312.759995</v>
      </c>
      <c r="EA13" s="164">
        <v>242914.43</v>
      </c>
      <c r="EB13" s="281">
        <v>29707</v>
      </c>
      <c r="EC13" s="165">
        <v>9</v>
      </c>
      <c r="ED13" s="208">
        <v>101.99127956878498</v>
      </c>
      <c r="EE13" s="241">
        <v>111.09820811746276</v>
      </c>
      <c r="EF13" s="209"/>
      <c r="EG13" s="211">
        <v>104244086607</v>
      </c>
      <c r="EH13" s="164">
        <v>1237688701</v>
      </c>
      <c r="EI13" s="164">
        <v>103006397906</v>
      </c>
      <c r="EJ13" s="164">
        <v>261790.87999999998</v>
      </c>
      <c r="EK13" s="212">
        <v>32789</v>
      </c>
      <c r="EL13" s="165">
        <v>9</v>
      </c>
      <c r="EM13" s="207">
        <v>112.1299239272697</v>
      </c>
      <c r="EN13" s="211">
        <v>104093240957</v>
      </c>
      <c r="EO13" s="164">
        <v>1438205467</v>
      </c>
      <c r="EP13" s="164">
        <v>102655035490</v>
      </c>
      <c r="EQ13" s="164">
        <v>261034.41999999998</v>
      </c>
      <c r="ER13" s="212">
        <v>32772</v>
      </c>
      <c r="ES13" s="165">
        <v>9</v>
      </c>
      <c r="ET13" s="211">
        <v>102850902410.58</v>
      </c>
      <c r="EU13" s="164">
        <v>1403116988.6600001</v>
      </c>
      <c r="EV13" s="164">
        <v>101447785421.92</v>
      </c>
      <c r="EW13" s="164">
        <v>250225.28999999998</v>
      </c>
      <c r="EX13" s="212">
        <v>33785</v>
      </c>
      <c r="EY13" s="210">
        <v>9</v>
      </c>
      <c r="EZ13" s="208">
        <v>103.09105333821556</v>
      </c>
      <c r="FA13" s="241">
        <v>113.72845190954406</v>
      </c>
      <c r="FB13" s="209"/>
      <c r="FC13" s="211">
        <v>116840292606</v>
      </c>
      <c r="FD13" s="164">
        <v>1394906178</v>
      </c>
      <c r="FE13" s="164">
        <v>115445386428</v>
      </c>
      <c r="FF13" s="164">
        <v>267704.27</v>
      </c>
      <c r="FG13" s="281">
        <v>35937</v>
      </c>
      <c r="FH13" s="165">
        <v>9</v>
      </c>
      <c r="FI13" s="207">
        <v>109.6002629267756</v>
      </c>
      <c r="FJ13" s="211">
        <v>117036319771</v>
      </c>
      <c r="FK13" s="164">
        <v>1452141325</v>
      </c>
      <c r="FL13" s="164">
        <v>115584178446</v>
      </c>
      <c r="FM13" s="164">
        <v>267978.96000000002</v>
      </c>
      <c r="FN13" s="212">
        <v>35943</v>
      </c>
      <c r="FO13" s="165">
        <v>9</v>
      </c>
      <c r="FP13" s="211">
        <v>120825092237.86</v>
      </c>
      <c r="FQ13" s="164">
        <v>2547050832.25</v>
      </c>
      <c r="FR13" s="164">
        <v>118278041405.61</v>
      </c>
      <c r="FS13" s="164">
        <v>265254</v>
      </c>
      <c r="FT13" s="212">
        <v>37159</v>
      </c>
      <c r="FU13" s="165">
        <v>9</v>
      </c>
      <c r="FV13" s="208">
        <v>103.38313440725592</v>
      </c>
      <c r="FW13" s="241">
        <v>109.98432984181088</v>
      </c>
      <c r="FX13" s="209"/>
      <c r="FY13" s="163">
        <v>134905511034</v>
      </c>
      <c r="FZ13" s="164">
        <v>2049371973</v>
      </c>
      <c r="GA13" s="164">
        <v>132856139061</v>
      </c>
      <c r="GB13" s="164">
        <v>279664.2</v>
      </c>
      <c r="GC13" s="212">
        <v>39588</v>
      </c>
      <c r="GD13" s="165">
        <v>8</v>
      </c>
      <c r="GE13" s="207">
        <v>107.64225091963129</v>
      </c>
      <c r="GF13" s="273">
        <v>134734317990</v>
      </c>
      <c r="GG13" s="265">
        <v>2338281252</v>
      </c>
      <c r="GH13" s="265">
        <v>132396036738</v>
      </c>
      <c r="GI13" s="265">
        <v>279187.27</v>
      </c>
      <c r="GJ13" s="274">
        <v>39518</v>
      </c>
      <c r="GK13" s="650">
        <f t="shared" si="1"/>
        <v>8</v>
      </c>
      <c r="GL13" s="273">
        <v>138460439023.34998</v>
      </c>
      <c r="GM13" s="265">
        <v>3637480534.9200001</v>
      </c>
      <c r="GN13" s="265">
        <v>134822958488.43001</v>
      </c>
      <c r="GO13" s="265">
        <v>279017.22500000003</v>
      </c>
      <c r="GP13" s="274">
        <v>40267</v>
      </c>
      <c r="GQ13" s="266">
        <f t="shared" si="2"/>
        <v>8</v>
      </c>
      <c r="GR13" s="651">
        <f t="shared" si="3"/>
        <v>101.89533883293689</v>
      </c>
      <c r="GS13" s="652">
        <f t="shared" si="4"/>
        <v>108.36405715977287</v>
      </c>
      <c r="GT13" s="163">
        <v>143202940078</v>
      </c>
      <c r="GU13" s="164">
        <v>1863504202</v>
      </c>
      <c r="GV13" s="164">
        <v>141339435876</v>
      </c>
      <c r="GW13" s="792">
        <v>285797.57</v>
      </c>
      <c r="GX13" s="212">
        <v>41212</v>
      </c>
      <c r="GY13" s="650">
        <f t="shared" si="5"/>
        <v>8</v>
      </c>
      <c r="GZ13" s="207"/>
      <c r="HA13" s="273">
        <v>143367814976</v>
      </c>
      <c r="HB13" s="265">
        <v>2080621727</v>
      </c>
      <c r="HC13" s="265">
        <v>141287193249</v>
      </c>
      <c r="HD13" s="265">
        <v>285590.82999999996</v>
      </c>
      <c r="HE13" s="274">
        <v>41227</v>
      </c>
      <c r="HF13" s="650">
        <f t="shared" si="6"/>
        <v>8</v>
      </c>
      <c r="HG13" s="273">
        <v>148272662569.95999</v>
      </c>
      <c r="HH13" s="265">
        <v>3677404265.1999998</v>
      </c>
      <c r="HI13" s="265">
        <v>144595258304.75998</v>
      </c>
      <c r="HJ13" s="265">
        <v>286711.11899999995</v>
      </c>
      <c r="HK13" s="274">
        <v>42027</v>
      </c>
      <c r="HL13" s="266">
        <f t="shared" si="7"/>
        <v>8</v>
      </c>
      <c r="HM13" s="651">
        <f t="shared" si="0"/>
        <v>101.94047590171489</v>
      </c>
      <c r="HN13" s="652">
        <f t="shared" si="8"/>
        <v>15.06251092562475</v>
      </c>
    </row>
    <row r="14" spans="1:227" s="162" customFormat="1" ht="46.5" customHeight="1" thickBot="1" x14ac:dyDescent="0.25">
      <c r="A14" s="234"/>
      <c r="B14" s="235" t="s">
        <v>176</v>
      </c>
      <c r="C14" s="236"/>
      <c r="D14" s="237"/>
      <c r="E14" s="214">
        <v>128182126000</v>
      </c>
      <c r="F14" s="215">
        <v>6561997000</v>
      </c>
      <c r="G14" s="215">
        <v>121620129000</v>
      </c>
      <c r="H14" s="216">
        <v>424818</v>
      </c>
      <c r="I14" s="216">
        <v>23857</v>
      </c>
      <c r="J14" s="217">
        <v>7</v>
      </c>
      <c r="K14" s="218">
        <v>100.10070070910082</v>
      </c>
      <c r="L14" s="214">
        <v>130089410224</v>
      </c>
      <c r="M14" s="215">
        <v>7677120463</v>
      </c>
      <c r="N14" s="215">
        <v>122412289761</v>
      </c>
      <c r="O14" s="215">
        <v>424943</v>
      </c>
      <c r="P14" s="216">
        <v>24006</v>
      </c>
      <c r="Q14" s="217">
        <v>7</v>
      </c>
      <c r="R14" s="214">
        <v>134277668654</v>
      </c>
      <c r="S14" s="219">
        <v>9666052784</v>
      </c>
      <c r="T14" s="219">
        <v>124611615870</v>
      </c>
      <c r="U14" s="219">
        <v>413595</v>
      </c>
      <c r="V14" s="216">
        <v>25107</v>
      </c>
      <c r="W14" s="217">
        <v>7</v>
      </c>
      <c r="X14" s="220">
        <v>104.58635341164708</v>
      </c>
      <c r="Y14" s="221">
        <v>100.79894009956641</v>
      </c>
      <c r="Z14" s="222"/>
      <c r="AA14" s="260">
        <v>132527063982</v>
      </c>
      <c r="AB14" s="261">
        <v>6997839971</v>
      </c>
      <c r="AC14" s="261">
        <v>125529224011</v>
      </c>
      <c r="AD14" s="261">
        <v>424306</v>
      </c>
      <c r="AE14" s="262">
        <v>24654</v>
      </c>
      <c r="AF14" s="263">
        <v>7</v>
      </c>
      <c r="AG14" s="259">
        <v>103.34073856729682</v>
      </c>
      <c r="AH14" s="214">
        <v>133874434862</v>
      </c>
      <c r="AI14" s="219">
        <v>7373116233</v>
      </c>
      <c r="AJ14" s="219">
        <v>126501318629</v>
      </c>
      <c r="AK14" s="219">
        <v>424259</v>
      </c>
      <c r="AL14" s="216">
        <v>24848</v>
      </c>
      <c r="AM14" s="217">
        <v>7</v>
      </c>
      <c r="AN14" s="214">
        <v>138489139673</v>
      </c>
      <c r="AO14" s="219">
        <v>9095786936</v>
      </c>
      <c r="AP14" s="219">
        <v>129393352737</v>
      </c>
      <c r="AQ14" s="219">
        <v>416645</v>
      </c>
      <c r="AR14" s="223">
        <v>25880</v>
      </c>
      <c r="AS14" s="217">
        <v>7</v>
      </c>
      <c r="AT14" s="224">
        <v>104.15325177076626</v>
      </c>
      <c r="AU14" s="221">
        <v>103.07888759408941</v>
      </c>
      <c r="AV14" s="222"/>
      <c r="AW14" s="214">
        <v>139058971262</v>
      </c>
      <c r="AX14" s="219">
        <v>7393894024</v>
      </c>
      <c r="AY14" s="219">
        <v>131665077238</v>
      </c>
      <c r="AZ14" s="219">
        <v>423962</v>
      </c>
      <c r="BA14" s="216">
        <v>25880</v>
      </c>
      <c r="BB14" s="217">
        <v>7</v>
      </c>
      <c r="BC14" s="218">
        <v>104.97282388253429</v>
      </c>
      <c r="BD14" s="214">
        <v>141811890517</v>
      </c>
      <c r="BE14" s="219">
        <v>8339087774</v>
      </c>
      <c r="BF14" s="219">
        <v>133472802743</v>
      </c>
      <c r="BG14" s="219">
        <v>427440</v>
      </c>
      <c r="BH14" s="215">
        <v>26022</v>
      </c>
      <c r="BI14" s="217">
        <v>7</v>
      </c>
      <c r="BJ14" s="214">
        <v>147090311440.5</v>
      </c>
      <c r="BK14" s="219">
        <v>10765657596.709999</v>
      </c>
      <c r="BL14" s="219">
        <v>136324653843.79001</v>
      </c>
      <c r="BM14" s="219">
        <v>422445</v>
      </c>
      <c r="BN14" s="215">
        <v>26892</v>
      </c>
      <c r="BO14" s="217">
        <v>7</v>
      </c>
      <c r="BP14" s="224">
        <v>103.34332487894858</v>
      </c>
      <c r="BQ14" s="221">
        <v>103.91026147305888</v>
      </c>
      <c r="BR14" s="222"/>
      <c r="BS14" s="214">
        <v>149054847614</v>
      </c>
      <c r="BT14" s="219">
        <v>7482316046</v>
      </c>
      <c r="BU14" s="219">
        <v>141572531568</v>
      </c>
      <c r="BV14" s="219">
        <v>437291</v>
      </c>
      <c r="BW14" s="215">
        <v>26979</v>
      </c>
      <c r="BX14" s="217">
        <v>8</v>
      </c>
      <c r="BY14" s="218">
        <v>104.24652241112828</v>
      </c>
      <c r="BZ14" s="214">
        <v>152383746127</v>
      </c>
      <c r="CA14" s="219">
        <v>7872804292</v>
      </c>
      <c r="CB14" s="219">
        <v>144510941835</v>
      </c>
      <c r="CC14" s="219">
        <v>437812</v>
      </c>
      <c r="CD14" s="215">
        <v>27506</v>
      </c>
      <c r="CE14" s="217">
        <v>8</v>
      </c>
      <c r="CF14" s="214">
        <v>151433532174.73001</v>
      </c>
      <c r="CG14" s="219">
        <v>7530526017.5100002</v>
      </c>
      <c r="CH14" s="219">
        <v>143903006157.22</v>
      </c>
      <c r="CI14" s="219">
        <v>422353.65639999998</v>
      </c>
      <c r="CJ14" s="215">
        <v>28393</v>
      </c>
      <c r="CK14" s="217">
        <v>8</v>
      </c>
      <c r="CL14" s="224">
        <v>103.22475096342616</v>
      </c>
      <c r="CM14" s="221">
        <v>105.58187708698787</v>
      </c>
      <c r="CN14" s="222"/>
      <c r="CO14" s="214">
        <v>162003936808</v>
      </c>
      <c r="CP14" s="219">
        <v>7906682975</v>
      </c>
      <c r="CQ14" s="219">
        <v>154097253833</v>
      </c>
      <c r="CR14" s="219">
        <v>444927.76</v>
      </c>
      <c r="CS14" s="215">
        <v>28862</v>
      </c>
      <c r="CT14" s="217">
        <v>8</v>
      </c>
      <c r="CU14" s="218">
        <v>106.97950257607769</v>
      </c>
      <c r="CV14" s="214">
        <v>167293492143</v>
      </c>
      <c r="CW14" s="219">
        <v>8321199692</v>
      </c>
      <c r="CX14" s="219">
        <v>158972292451</v>
      </c>
      <c r="CY14" s="219">
        <v>445500.47000000003</v>
      </c>
      <c r="CZ14" s="215">
        <v>29737</v>
      </c>
      <c r="DA14" s="217">
        <v>8</v>
      </c>
      <c r="DB14" s="214">
        <v>166612242716.5</v>
      </c>
      <c r="DC14" s="219">
        <v>7889350675.8800001</v>
      </c>
      <c r="DD14" s="219">
        <v>158722892040.62</v>
      </c>
      <c r="DE14" s="219">
        <v>431873.38500000001</v>
      </c>
      <c r="DF14" s="215">
        <v>30627</v>
      </c>
      <c r="DG14" s="217">
        <v>8</v>
      </c>
      <c r="DH14" s="224">
        <v>102.99290446245418</v>
      </c>
      <c r="DI14" s="221">
        <v>107.86722822134959</v>
      </c>
      <c r="DJ14" s="222"/>
      <c r="DK14" s="260">
        <v>186430327876</v>
      </c>
      <c r="DL14" s="261">
        <v>8540700634</v>
      </c>
      <c r="DM14" s="261">
        <v>177889627242</v>
      </c>
      <c r="DN14" s="261">
        <v>453431.20999999996</v>
      </c>
      <c r="DO14" s="272">
        <v>32693</v>
      </c>
      <c r="DP14" s="263">
        <v>7</v>
      </c>
      <c r="DQ14" s="259">
        <v>113.27350841937496</v>
      </c>
      <c r="DR14" s="214">
        <v>187270217666</v>
      </c>
      <c r="DS14" s="219">
        <v>8768649125</v>
      </c>
      <c r="DT14" s="219">
        <v>178501568541</v>
      </c>
      <c r="DU14" s="219">
        <v>456144.72</v>
      </c>
      <c r="DV14" s="215">
        <v>32611</v>
      </c>
      <c r="DW14" s="217">
        <v>7</v>
      </c>
      <c r="DX14" s="214">
        <v>187044053445.51999</v>
      </c>
      <c r="DY14" s="219">
        <v>8527703015.9099998</v>
      </c>
      <c r="DZ14" s="219">
        <v>178516350429.60999</v>
      </c>
      <c r="EA14" s="219">
        <v>440045.63</v>
      </c>
      <c r="EB14" s="215">
        <v>33806</v>
      </c>
      <c r="EC14" s="217">
        <v>8</v>
      </c>
      <c r="ED14" s="224">
        <v>103.66440771518812</v>
      </c>
      <c r="EE14" s="221">
        <v>110.38172068092484</v>
      </c>
      <c r="EF14" s="222"/>
      <c r="EG14" s="214">
        <v>209795861373</v>
      </c>
      <c r="EH14" s="219">
        <v>9539020612</v>
      </c>
      <c r="EI14" s="219">
        <v>200256840761</v>
      </c>
      <c r="EJ14" s="219">
        <v>469737</v>
      </c>
      <c r="EK14" s="215">
        <v>35526</v>
      </c>
      <c r="EL14" s="217">
        <v>7</v>
      </c>
      <c r="EM14" s="218">
        <v>108.66546355488941</v>
      </c>
      <c r="EN14" s="214">
        <v>210266391583</v>
      </c>
      <c r="EO14" s="219">
        <v>9802177782</v>
      </c>
      <c r="EP14" s="219">
        <v>200464213801</v>
      </c>
      <c r="EQ14" s="219">
        <v>470302.38999999996</v>
      </c>
      <c r="ER14" s="215">
        <v>35520</v>
      </c>
      <c r="ES14" s="217">
        <v>7</v>
      </c>
      <c r="ET14" s="214">
        <v>209475502825.56</v>
      </c>
      <c r="EU14" s="219">
        <v>9782043290.5699997</v>
      </c>
      <c r="EV14" s="219">
        <v>199693459534.98999</v>
      </c>
      <c r="EW14" s="219">
        <v>449016.02</v>
      </c>
      <c r="EX14" s="215">
        <v>37061</v>
      </c>
      <c r="EY14" s="217">
        <v>7</v>
      </c>
      <c r="EZ14" s="224">
        <v>104.33840090090089</v>
      </c>
      <c r="FA14" s="221">
        <v>109.62805719298852</v>
      </c>
      <c r="FB14" s="222"/>
      <c r="FC14" s="214">
        <v>227131838676</v>
      </c>
      <c r="FD14" s="219">
        <v>10207163024</v>
      </c>
      <c r="FE14" s="219">
        <v>216924675652</v>
      </c>
      <c r="FF14" s="219">
        <v>475368.92999999993</v>
      </c>
      <c r="FG14" s="215">
        <v>38027</v>
      </c>
      <c r="FH14" s="217">
        <v>7</v>
      </c>
      <c r="FI14" s="218">
        <v>107.039914428869</v>
      </c>
      <c r="FJ14" s="214">
        <v>228837834830</v>
      </c>
      <c r="FK14" s="219">
        <v>10289717367</v>
      </c>
      <c r="FL14" s="219">
        <v>218548117463</v>
      </c>
      <c r="FM14" s="219">
        <v>475440.92999999993</v>
      </c>
      <c r="FN14" s="215">
        <v>38306</v>
      </c>
      <c r="FO14" s="217">
        <v>7</v>
      </c>
      <c r="FP14" s="214">
        <v>232492033412.88</v>
      </c>
      <c r="FQ14" s="219">
        <v>11349912277.129999</v>
      </c>
      <c r="FR14" s="219">
        <v>221142121135.75</v>
      </c>
      <c r="FS14" s="219">
        <v>463647.67999999993</v>
      </c>
      <c r="FT14" s="215">
        <v>39747</v>
      </c>
      <c r="FU14" s="217">
        <v>7</v>
      </c>
      <c r="FV14" s="224">
        <v>103.76181277084531</v>
      </c>
      <c r="FW14" s="221">
        <v>107.24606716868783</v>
      </c>
      <c r="FX14" s="222"/>
      <c r="FY14" s="644">
        <f>FY12+FY13</f>
        <v>248104930028</v>
      </c>
      <c r="FZ14" s="644">
        <f t="shared" ref="FZ14:GB14" si="16">FZ12+FZ13</f>
        <v>10801058672</v>
      </c>
      <c r="GA14" s="644">
        <f t="shared" si="16"/>
        <v>237303871356</v>
      </c>
      <c r="GB14" s="644">
        <f t="shared" si="16"/>
        <v>491126.27</v>
      </c>
      <c r="GC14" s="272">
        <f>GA14/GB14/12</f>
        <v>40265.251160358413</v>
      </c>
      <c r="GD14" s="217">
        <v>7</v>
      </c>
      <c r="GE14" s="218">
        <v>104.49154548084256</v>
      </c>
      <c r="GF14" s="644">
        <f>GF12+GF13</f>
        <v>250195809951</v>
      </c>
      <c r="GG14" s="645">
        <f>GG12+GG13</f>
        <v>10997642179</v>
      </c>
      <c r="GH14" s="645">
        <f>GH12+GH13</f>
        <v>239198167772</v>
      </c>
      <c r="GI14" s="646">
        <f>GI12+GI13</f>
        <v>490889.04</v>
      </c>
      <c r="GJ14" s="272">
        <f>GH14/GI14/12</f>
        <v>40606.28578643081</v>
      </c>
      <c r="GK14" s="263">
        <f t="shared" si="1"/>
        <v>7</v>
      </c>
      <c r="GL14" s="260">
        <f>GL12+GL13</f>
        <v>253170846863.29999</v>
      </c>
      <c r="GM14" s="272">
        <f>GM12+GM13</f>
        <v>12211798208.820002</v>
      </c>
      <c r="GN14" s="272">
        <f>GN12+GN13</f>
        <v>240959048654.48001</v>
      </c>
      <c r="GO14" s="272">
        <f>GO12+GO13</f>
        <v>477177.65500000003</v>
      </c>
      <c r="GP14" s="272">
        <f>GN14/GO14/12</f>
        <v>42080.597259330316</v>
      </c>
      <c r="GQ14" s="647">
        <f>RANK(GP14,GP$6:GP$14,0)</f>
        <v>6</v>
      </c>
      <c r="GR14" s="648">
        <f t="shared" si="3"/>
        <v>103.63074692586676</v>
      </c>
      <c r="GS14" s="649">
        <f t="shared" si="4"/>
        <v>105.87112803313536</v>
      </c>
      <c r="GT14" s="774">
        <f>GT12+GT13</f>
        <v>265111636091</v>
      </c>
      <c r="GU14" s="775">
        <f>GU12+GU13</f>
        <v>11173553470</v>
      </c>
      <c r="GV14" s="775">
        <f>GV12+GV13</f>
        <v>253938082621</v>
      </c>
      <c r="GW14" s="789">
        <f>GW12+GW13</f>
        <v>499056.08999999997</v>
      </c>
      <c r="GX14" s="215">
        <f>GV14/GW14/12</f>
        <v>42403.063120787352</v>
      </c>
      <c r="GY14" s="263">
        <f t="shared" si="5"/>
        <v>6</v>
      </c>
      <c r="GZ14" s="218"/>
      <c r="HA14" s="644">
        <f>HA12+HA13</f>
        <v>267257026730</v>
      </c>
      <c r="HB14" s="645">
        <f>HB12+HB13</f>
        <v>11304595849</v>
      </c>
      <c r="HC14" s="645">
        <f>HC12+HC13</f>
        <v>255952430881</v>
      </c>
      <c r="HD14" s="646">
        <f>HD12+HD13</f>
        <v>498714.70000000007</v>
      </c>
      <c r="HE14" s="272">
        <f>HC14/HD14/12</f>
        <v>42768.679648069992</v>
      </c>
      <c r="HF14" s="263">
        <f t="shared" si="6"/>
        <v>7</v>
      </c>
      <c r="HG14" s="260">
        <f>HG12+HG13</f>
        <v>271169157444.77997</v>
      </c>
      <c r="HH14" s="272">
        <f>HH12+HH13</f>
        <v>13073544679.68</v>
      </c>
      <c r="HI14" s="272">
        <f>HI12+HI13</f>
        <v>258095612765.09998</v>
      </c>
      <c r="HJ14" s="272">
        <f>HJ12+HJ13</f>
        <v>484128.14899999986</v>
      </c>
      <c r="HK14" s="272">
        <f>HI14/HJ14/12</f>
        <v>44426.187105317447</v>
      </c>
      <c r="HL14" s="647">
        <f>RANK(HK14,HK$6:HK$14,0)</f>
        <v>7</v>
      </c>
      <c r="HM14" s="648">
        <f t="shared" si="0"/>
        <v>103.87551701592513</v>
      </c>
      <c r="HN14" s="649">
        <f t="shared" si="8"/>
        <v>9.3101985476074827</v>
      </c>
      <c r="HO14" s="353"/>
      <c r="HP14" s="353"/>
      <c r="HQ14" s="353"/>
      <c r="HR14" s="353"/>
      <c r="HS14" s="353"/>
    </row>
    <row r="15" spans="1:227" x14ac:dyDescent="0.2">
      <c r="M15" s="155"/>
    </row>
    <row r="16" spans="1:227" s="14" customFormat="1" ht="14.25" x14ac:dyDescent="0.2">
      <c r="C16" s="25"/>
      <c r="D16" s="152"/>
      <c r="E16" s="31"/>
      <c r="F16" s="31"/>
      <c r="G16" s="31"/>
      <c r="H16" s="31"/>
      <c r="I16" s="31"/>
      <c r="J16" s="153"/>
      <c r="K16" s="154"/>
      <c r="L16" s="31"/>
      <c r="M16" s="31"/>
      <c r="N16" s="31"/>
      <c r="O16" s="31"/>
      <c r="P16" s="31"/>
      <c r="Q16" s="153"/>
      <c r="R16" s="31"/>
      <c r="S16" s="31"/>
      <c r="T16" s="31"/>
      <c r="U16" s="31"/>
      <c r="V16" s="31"/>
      <c r="W16" s="153"/>
      <c r="X16" s="154"/>
      <c r="Y16" s="154"/>
      <c r="AM16" s="27"/>
      <c r="AS16" s="27"/>
      <c r="BD16" s="28"/>
      <c r="BE16" s="28"/>
      <c r="BF16" s="28"/>
      <c r="BG16" s="28"/>
      <c r="BH16" s="28"/>
      <c r="BI16" s="29"/>
      <c r="BO16" s="27"/>
      <c r="CE16" s="27"/>
      <c r="CK16" s="27"/>
      <c r="DK16" s="26"/>
      <c r="DL16" s="26"/>
      <c r="DM16" s="26"/>
      <c r="DN16" s="26"/>
      <c r="DO16" s="26"/>
      <c r="FP16" s="85"/>
      <c r="FQ16" s="85"/>
      <c r="FR16" s="85"/>
      <c r="FS16" s="85"/>
      <c r="FT16" s="85"/>
      <c r="GF16" s="85"/>
      <c r="GG16" s="85"/>
      <c r="GH16" s="85"/>
      <c r="GI16" s="85"/>
      <c r="GJ16" s="85"/>
      <c r="GT16" s="185">
        <f>GT10+GT11-GT12</f>
        <v>0</v>
      </c>
      <c r="GU16" s="185">
        <f t="shared" ref="GU16:HI16" si="17">GU10+GU11-GU12</f>
        <v>0</v>
      </c>
      <c r="GV16" s="185">
        <f t="shared" si="17"/>
        <v>0</v>
      </c>
      <c r="GW16" s="185">
        <f>GW10+GW11-GW12</f>
        <v>0</v>
      </c>
      <c r="GX16" s="185"/>
      <c r="GY16" s="185"/>
      <c r="GZ16" s="185"/>
      <c r="HA16" s="185">
        <f t="shared" si="17"/>
        <v>0</v>
      </c>
      <c r="HB16" s="185">
        <f t="shared" si="17"/>
        <v>0</v>
      </c>
      <c r="HC16" s="185">
        <f t="shared" si="17"/>
        <v>0</v>
      </c>
      <c r="HD16" s="185">
        <f>HD10+HD11-HD12</f>
        <v>0</v>
      </c>
      <c r="HE16" s="185"/>
      <c r="HF16" s="185"/>
      <c r="HG16" s="185">
        <f t="shared" si="17"/>
        <v>0</v>
      </c>
      <c r="HH16" s="185">
        <f t="shared" si="17"/>
        <v>0</v>
      </c>
      <c r="HI16" s="185">
        <f t="shared" si="17"/>
        <v>0</v>
      </c>
      <c r="HJ16" s="185">
        <f>HJ10+HJ11-HJ12</f>
        <v>0</v>
      </c>
      <c r="HK16" s="185"/>
      <c r="HL16" s="26"/>
      <c r="HM16" s="26"/>
      <c r="HN16" s="26"/>
    </row>
    <row r="17" spans="3:222" ht="14.25" x14ac:dyDescent="0.2">
      <c r="D17" s="79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7"/>
      <c r="R17" s="81"/>
      <c r="S17" s="81"/>
      <c r="T17" s="81"/>
      <c r="U17" s="81"/>
      <c r="V17" s="81"/>
      <c r="W17" s="87"/>
      <c r="X17" s="81"/>
      <c r="Y17" s="81"/>
      <c r="BJ17" s="31"/>
      <c r="BK17" s="31"/>
      <c r="BL17" s="31"/>
      <c r="BM17" s="31"/>
      <c r="BN17" s="31"/>
      <c r="CO17" s="10"/>
      <c r="CP17" s="10"/>
      <c r="CQ17" s="10"/>
      <c r="CR17" s="10"/>
      <c r="CS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K17" s="10"/>
      <c r="DL17" s="10"/>
      <c r="DM17" s="10"/>
      <c r="DN17" s="10"/>
      <c r="DO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G17" s="10"/>
      <c r="EH17" s="10"/>
      <c r="EI17" s="10"/>
      <c r="EJ17" s="10"/>
      <c r="EK17" s="10"/>
      <c r="ER17" s="82"/>
      <c r="ET17" s="10"/>
      <c r="EU17" s="10"/>
      <c r="EV17" s="10"/>
      <c r="EW17" s="10"/>
      <c r="EX17" s="10"/>
      <c r="FC17" s="10"/>
      <c r="FD17" s="10"/>
      <c r="FE17" s="10"/>
      <c r="FF17" s="10"/>
      <c r="FG17" s="10"/>
      <c r="FN17" s="10"/>
      <c r="FP17" s="86"/>
      <c r="FQ17" s="86"/>
      <c r="FR17" s="86"/>
      <c r="FS17" s="86"/>
      <c r="FT17" s="86"/>
      <c r="FY17" s="10"/>
      <c r="FZ17" s="10"/>
      <c r="GA17" s="10"/>
      <c r="GB17" s="10"/>
      <c r="GC17" s="10"/>
      <c r="GT17" s="185">
        <f>GT6+GT7+GT9+GT11-GT12</f>
        <v>0</v>
      </c>
      <c r="GU17" s="185">
        <f t="shared" ref="GU17:HJ17" si="18">GU6+GU7+GU9+GU11-GU12</f>
        <v>0</v>
      </c>
      <c r="GV17" s="185">
        <f t="shared" si="18"/>
        <v>0</v>
      </c>
      <c r="GW17" s="185">
        <f t="shared" si="18"/>
        <v>0</v>
      </c>
      <c r="GX17" s="185"/>
      <c r="GY17" s="185"/>
      <c r="GZ17" s="185"/>
      <c r="HA17" s="185">
        <f t="shared" si="18"/>
        <v>0</v>
      </c>
      <c r="HB17" s="185">
        <f>HB6+HB7+HB9+HB11-HB12</f>
        <v>0</v>
      </c>
      <c r="HC17" s="185">
        <f t="shared" si="18"/>
        <v>0</v>
      </c>
      <c r="HD17" s="185">
        <f t="shared" si="18"/>
        <v>0</v>
      </c>
      <c r="HE17" s="185"/>
      <c r="HF17" s="185"/>
      <c r="HG17" s="185">
        <f t="shared" si="18"/>
        <v>0</v>
      </c>
      <c r="HH17" s="185">
        <f t="shared" si="18"/>
        <v>0</v>
      </c>
      <c r="HI17" s="185">
        <f t="shared" si="18"/>
        <v>0</v>
      </c>
      <c r="HJ17" s="185">
        <f t="shared" si="18"/>
        <v>0</v>
      </c>
      <c r="HK17" s="291"/>
    </row>
    <row r="18" spans="3:222" s="19" customFormat="1" ht="15.75" x14ac:dyDescent="0.25">
      <c r="C18" s="79"/>
      <c r="D18" s="79"/>
      <c r="E18" s="26"/>
      <c r="F18" s="26"/>
      <c r="G18" s="26"/>
      <c r="H18" s="26"/>
      <c r="I18" s="26"/>
      <c r="J18" s="14"/>
      <c r="K18" s="14"/>
      <c r="L18" s="26"/>
      <c r="M18" s="26"/>
      <c r="N18" s="26"/>
      <c r="O18" s="26"/>
      <c r="P18" s="26"/>
      <c r="Q18" s="27"/>
      <c r="R18" s="26"/>
      <c r="S18" s="26"/>
      <c r="T18" s="26"/>
      <c r="U18" s="26"/>
      <c r="V18" s="26"/>
      <c r="W18" s="2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27"/>
      <c r="AN18" s="26"/>
      <c r="AO18" s="26"/>
      <c r="AP18" s="26"/>
      <c r="AQ18" s="26"/>
      <c r="AR18" s="26"/>
      <c r="AS18" s="27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28"/>
      <c r="BE18" s="28"/>
      <c r="BF18" s="28"/>
      <c r="BG18" s="28"/>
      <c r="BH18" s="28"/>
      <c r="BI18" s="29"/>
      <c r="BJ18" s="28"/>
      <c r="BK18" s="28"/>
      <c r="BL18" s="28"/>
      <c r="BM18" s="28"/>
      <c r="BN18" s="28"/>
      <c r="BO18" s="27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27"/>
      <c r="CF18" s="14"/>
      <c r="CG18" s="14"/>
      <c r="CH18" s="14"/>
      <c r="CI18" s="14"/>
      <c r="CJ18" s="14"/>
      <c r="CK18" s="27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26"/>
      <c r="DL18" s="26"/>
      <c r="DM18" s="26"/>
      <c r="DN18" s="26"/>
      <c r="DO18" s="26"/>
      <c r="DP18" s="14"/>
      <c r="DQ18" s="14"/>
      <c r="DR18" s="14"/>
      <c r="DS18" s="26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26"/>
      <c r="FD18" s="26"/>
      <c r="FE18" s="26"/>
      <c r="FF18" s="26"/>
      <c r="FG18" s="26"/>
      <c r="FI18" s="14"/>
      <c r="FJ18" s="14"/>
      <c r="FK18" s="14"/>
      <c r="FL18" s="14"/>
      <c r="FM18" s="14"/>
      <c r="FN18" s="14"/>
      <c r="FO18" s="14"/>
      <c r="FP18" s="85"/>
      <c r="FQ18" s="85"/>
      <c r="FR18" s="85"/>
      <c r="FS18" s="85"/>
      <c r="FT18" s="85"/>
      <c r="FU18" s="14"/>
      <c r="FV18" s="14"/>
      <c r="FW18" s="14"/>
      <c r="FX18" s="14"/>
      <c r="FY18" s="639"/>
      <c r="FZ18" s="639"/>
      <c r="GA18" s="639"/>
      <c r="GB18" s="639"/>
      <c r="GC18" s="639"/>
      <c r="GD18" s="639"/>
      <c r="GE18" s="639"/>
      <c r="GF18" s="639"/>
      <c r="GG18" s="639"/>
      <c r="GH18" s="639"/>
      <c r="GI18" s="639"/>
      <c r="GJ18" s="639"/>
      <c r="GK18" s="639"/>
      <c r="GL18" s="639"/>
      <c r="GM18" s="639"/>
      <c r="GN18" s="639"/>
      <c r="GO18" s="639"/>
      <c r="GP18" s="639"/>
      <c r="GQ18" s="639"/>
      <c r="GR18" s="639"/>
      <c r="GS18" s="639"/>
      <c r="GT18" s="785"/>
      <c r="GU18" s="785"/>
      <c r="GV18" s="785"/>
      <c r="GW18" s="785"/>
      <c r="GX18" s="785"/>
      <c r="GY18" s="785"/>
      <c r="GZ18" s="785"/>
      <c r="HA18" s="785"/>
      <c r="HB18" s="785"/>
      <c r="HC18" s="785"/>
      <c r="HD18" s="785"/>
      <c r="HE18" s="785"/>
      <c r="HF18" s="785"/>
      <c r="HG18" s="785"/>
      <c r="HH18" s="785"/>
      <c r="HI18" s="785"/>
      <c r="HJ18" s="785"/>
      <c r="HK18" s="785"/>
      <c r="HL18" s="639"/>
      <c r="HM18" s="639"/>
      <c r="HN18" s="639"/>
    </row>
    <row r="19" spans="3:222" s="305" customFormat="1" x14ac:dyDescent="0.2">
      <c r="C19" s="316"/>
      <c r="D19" s="316"/>
      <c r="E19" s="311"/>
      <c r="F19" s="311"/>
      <c r="G19" s="311"/>
      <c r="H19" s="311"/>
      <c r="I19" s="311"/>
      <c r="J19" s="308"/>
      <c r="K19" s="308"/>
      <c r="L19" s="311"/>
      <c r="M19" s="311"/>
      <c r="N19" s="311"/>
      <c r="O19" s="311"/>
      <c r="P19" s="311"/>
      <c r="Q19" s="309"/>
      <c r="R19" s="308"/>
      <c r="S19" s="308"/>
      <c r="T19" s="308"/>
      <c r="U19" s="308"/>
      <c r="V19" s="308"/>
      <c r="W19" s="309"/>
      <c r="X19" s="308"/>
      <c r="Y19" s="308"/>
      <c r="Z19" s="308"/>
      <c r="AA19" s="311"/>
      <c r="AB19" s="311"/>
      <c r="AC19" s="311"/>
      <c r="AD19" s="311"/>
      <c r="AE19" s="308"/>
      <c r="AF19" s="311"/>
      <c r="AG19" s="311"/>
      <c r="AH19" s="311"/>
      <c r="AI19" s="311"/>
      <c r="AJ19" s="308"/>
      <c r="AK19" s="308"/>
      <c r="AL19" s="308"/>
      <c r="AM19" s="309"/>
      <c r="AN19" s="308"/>
      <c r="AO19" s="308"/>
      <c r="AP19" s="308"/>
      <c r="AQ19" s="308"/>
      <c r="AR19" s="308"/>
      <c r="AS19" s="309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08"/>
      <c r="BG19" s="308"/>
      <c r="BH19" s="308"/>
      <c r="BI19" s="309"/>
      <c r="BJ19" s="318"/>
      <c r="BK19" s="318"/>
      <c r="BL19" s="318"/>
      <c r="BM19" s="318"/>
      <c r="BN19" s="318"/>
      <c r="BO19" s="309"/>
      <c r="BP19" s="308"/>
      <c r="BQ19" s="308"/>
      <c r="BR19" s="308"/>
      <c r="BS19" s="308"/>
      <c r="BT19" s="308"/>
      <c r="BU19" s="308"/>
      <c r="BV19" s="308"/>
      <c r="BW19" s="308"/>
      <c r="BX19" s="308"/>
      <c r="BY19" s="308"/>
      <c r="BZ19" s="308"/>
      <c r="CA19" s="308"/>
      <c r="CB19" s="308"/>
      <c r="CC19" s="308"/>
      <c r="CD19" s="308"/>
      <c r="CE19" s="309"/>
      <c r="CF19" s="308"/>
      <c r="CG19" s="308"/>
      <c r="CH19" s="308"/>
      <c r="CI19" s="308"/>
      <c r="CJ19" s="308"/>
      <c r="CK19" s="309"/>
      <c r="CL19" s="308"/>
      <c r="CM19" s="308"/>
      <c r="CN19" s="308"/>
      <c r="CO19" s="311"/>
      <c r="CP19" s="311"/>
      <c r="CQ19" s="311"/>
      <c r="CR19" s="311"/>
      <c r="CS19" s="311"/>
      <c r="CT19" s="308"/>
      <c r="CU19" s="308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08"/>
      <c r="DH19" s="308"/>
      <c r="DI19" s="308"/>
      <c r="DJ19" s="308"/>
      <c r="DK19" s="311"/>
      <c r="DL19" s="311"/>
      <c r="DM19" s="311"/>
      <c r="DN19" s="311"/>
      <c r="DO19" s="311"/>
      <c r="DP19" s="308"/>
      <c r="DQ19" s="308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08"/>
      <c r="ED19" s="308"/>
      <c r="EE19" s="308"/>
      <c r="EF19" s="308"/>
      <c r="EG19" s="311"/>
      <c r="EH19" s="311"/>
      <c r="EI19" s="311"/>
      <c r="EJ19" s="311"/>
      <c r="EK19" s="311"/>
      <c r="EL19" s="308"/>
      <c r="EM19" s="308"/>
      <c r="EN19" s="308"/>
      <c r="EO19" s="308"/>
      <c r="EP19" s="308"/>
      <c r="EQ19" s="308"/>
      <c r="ER19" s="314"/>
      <c r="ES19" s="308"/>
      <c r="ET19" s="311"/>
      <c r="EU19" s="311"/>
      <c r="EV19" s="311"/>
      <c r="EW19" s="311"/>
      <c r="EX19" s="311"/>
      <c r="EY19" s="308"/>
      <c r="EZ19" s="308"/>
      <c r="FA19" s="308"/>
      <c r="FB19" s="308"/>
      <c r="FC19" s="311"/>
      <c r="FD19" s="311"/>
      <c r="FE19" s="311"/>
      <c r="FF19" s="311"/>
      <c r="FG19" s="311"/>
      <c r="FI19" s="308"/>
      <c r="FJ19" s="308"/>
      <c r="FK19" s="308"/>
      <c r="FL19" s="308"/>
      <c r="FM19" s="308"/>
      <c r="FN19" s="311"/>
      <c r="FO19" s="308"/>
      <c r="FP19" s="315"/>
      <c r="FQ19" s="315"/>
      <c r="FR19" s="315"/>
      <c r="FS19" s="315"/>
      <c r="FT19" s="315"/>
      <c r="FU19" s="308"/>
      <c r="FV19" s="308"/>
      <c r="FW19" s="308"/>
      <c r="FX19" s="308"/>
      <c r="FY19" s="311"/>
      <c r="FZ19" s="311"/>
      <c r="GA19" s="311"/>
      <c r="GB19" s="311"/>
      <c r="GC19" s="311"/>
      <c r="GD19" s="308"/>
      <c r="GE19" s="308"/>
      <c r="GF19" s="308"/>
      <c r="GG19" s="308"/>
      <c r="GH19" s="308"/>
      <c r="GI19" s="308"/>
      <c r="GJ19" s="308"/>
      <c r="GK19" s="308"/>
      <c r="GL19" s="308"/>
      <c r="GM19" s="308"/>
      <c r="GN19" s="308"/>
      <c r="GO19" s="308"/>
      <c r="GP19" s="308"/>
      <c r="GQ19" s="308"/>
      <c r="GR19" s="308"/>
      <c r="GS19" s="308"/>
      <c r="GT19" s="313"/>
      <c r="GU19" s="313"/>
      <c r="GV19" s="313"/>
      <c r="GW19" s="313"/>
      <c r="GX19" s="313"/>
      <c r="GY19" s="326"/>
      <c r="GZ19" s="326"/>
      <c r="HA19" s="326"/>
      <c r="HB19" s="326"/>
      <c r="HC19" s="326"/>
      <c r="HD19" s="326"/>
      <c r="HE19" s="326"/>
      <c r="HF19" s="326"/>
      <c r="HG19" s="326"/>
      <c r="HH19" s="326"/>
      <c r="HI19" s="326"/>
      <c r="HJ19" s="326"/>
      <c r="HK19" s="326"/>
      <c r="HL19" s="308"/>
      <c r="HM19" s="308"/>
      <c r="HN19" s="308"/>
    </row>
    <row r="20" spans="3:222" s="292" customFormat="1" ht="14.25" customHeight="1" x14ac:dyDescent="0.2">
      <c r="C20" s="293"/>
      <c r="D20" s="293"/>
      <c r="E20" s="294"/>
      <c r="F20" s="294"/>
      <c r="G20" s="294"/>
      <c r="H20" s="294"/>
      <c r="I20" s="294"/>
      <c r="J20" s="295"/>
      <c r="K20" s="295"/>
      <c r="L20" s="294"/>
      <c r="M20" s="294"/>
      <c r="N20" s="294"/>
      <c r="O20" s="294"/>
      <c r="P20" s="294"/>
      <c r="Q20" s="296"/>
      <c r="R20" s="294"/>
      <c r="S20" s="294"/>
      <c r="T20" s="294"/>
      <c r="U20" s="294"/>
      <c r="V20" s="294"/>
      <c r="W20" s="296"/>
      <c r="X20" s="295"/>
      <c r="Y20" s="295"/>
      <c r="Z20" s="295"/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6"/>
      <c r="AN20" s="295"/>
      <c r="AO20" s="295"/>
      <c r="AP20" s="295"/>
      <c r="AQ20" s="295"/>
      <c r="AR20" s="295"/>
      <c r="AS20" s="296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I20" s="297"/>
      <c r="BO20" s="296"/>
      <c r="BP20" s="295"/>
      <c r="BQ20" s="295"/>
      <c r="BR20" s="295"/>
      <c r="BS20" s="294"/>
      <c r="BT20" s="294"/>
      <c r="BU20" s="294"/>
      <c r="BV20" s="294"/>
      <c r="BW20" s="294"/>
      <c r="BX20" s="295"/>
      <c r="BY20" s="295"/>
      <c r="BZ20" s="294"/>
      <c r="CA20" s="294"/>
      <c r="CB20" s="294"/>
      <c r="CC20" s="294"/>
      <c r="CD20" s="294"/>
      <c r="CE20" s="296"/>
      <c r="CF20" s="294"/>
      <c r="CG20" s="294"/>
      <c r="CH20" s="294"/>
      <c r="CI20" s="294"/>
      <c r="CJ20" s="294"/>
      <c r="CK20" s="296"/>
      <c r="CL20" s="295"/>
      <c r="CM20" s="295"/>
      <c r="CN20" s="295"/>
      <c r="CO20" s="294"/>
      <c r="CP20" s="294"/>
      <c r="CQ20" s="294"/>
      <c r="CR20" s="294"/>
      <c r="CS20" s="294"/>
      <c r="CT20" s="295"/>
      <c r="CU20" s="295"/>
      <c r="CV20" s="294"/>
      <c r="CW20" s="294"/>
      <c r="CX20" s="294"/>
      <c r="CY20" s="294"/>
      <c r="CZ20" s="294"/>
      <c r="DA20" s="295"/>
      <c r="DB20" s="294"/>
      <c r="DC20" s="294"/>
      <c r="DD20" s="294"/>
      <c r="DE20" s="294"/>
      <c r="DF20" s="294"/>
      <c r="DG20" s="295"/>
      <c r="DH20" s="295"/>
      <c r="DI20" s="295"/>
      <c r="DJ20" s="295"/>
      <c r="DK20" s="294"/>
      <c r="DL20" s="294"/>
      <c r="DM20" s="294"/>
      <c r="DN20" s="294"/>
      <c r="DO20" s="294"/>
      <c r="DP20" s="295"/>
      <c r="DQ20" s="295"/>
      <c r="DR20" s="294"/>
      <c r="DS20" s="294"/>
      <c r="DT20" s="294"/>
      <c r="DU20" s="294"/>
      <c r="DV20" s="294"/>
      <c r="DW20" s="295"/>
      <c r="DX20" s="294"/>
      <c r="DY20" s="294"/>
      <c r="DZ20" s="294"/>
      <c r="EA20" s="294"/>
      <c r="EB20" s="294"/>
      <c r="EC20" s="295"/>
      <c r="ED20" s="295"/>
      <c r="EE20" s="295"/>
      <c r="EF20" s="295"/>
      <c r="EG20" s="294"/>
      <c r="EH20" s="294"/>
      <c r="EI20" s="294"/>
      <c r="EJ20" s="294"/>
      <c r="EK20" s="294"/>
      <c r="EL20" s="295"/>
      <c r="EM20" s="295"/>
      <c r="EN20" s="295"/>
      <c r="EO20" s="295"/>
      <c r="EP20" s="295"/>
      <c r="EQ20" s="295"/>
      <c r="ER20" s="295"/>
      <c r="ES20" s="295"/>
      <c r="ET20" s="295"/>
      <c r="EU20" s="295"/>
      <c r="EV20" s="295"/>
      <c r="EW20" s="295"/>
      <c r="EX20" s="295"/>
      <c r="EY20" s="295"/>
      <c r="EZ20" s="295"/>
      <c r="FA20" s="295"/>
      <c r="FB20" s="295"/>
      <c r="FC20" s="294"/>
      <c r="FD20" s="294"/>
      <c r="FE20" s="294"/>
      <c r="FF20" s="294"/>
      <c r="FG20" s="294"/>
      <c r="FI20" s="295"/>
      <c r="FJ20" s="295"/>
      <c r="FK20" s="295"/>
      <c r="FL20" s="295"/>
      <c r="FM20" s="295"/>
      <c r="FN20" s="295"/>
      <c r="FO20" s="295"/>
      <c r="FP20" s="298"/>
      <c r="FQ20" s="298"/>
      <c r="FR20" s="298"/>
      <c r="FS20" s="298"/>
      <c r="FT20" s="298"/>
      <c r="FU20" s="295"/>
      <c r="FV20" s="295"/>
      <c r="FW20" s="295"/>
      <c r="FX20" s="295"/>
      <c r="FY20" s="295"/>
      <c r="FZ20" s="295"/>
      <c r="GA20" s="295"/>
      <c r="GB20" s="295"/>
      <c r="GC20" s="295"/>
      <c r="GD20" s="295"/>
      <c r="GE20" s="295"/>
      <c r="GF20" s="298"/>
      <c r="GG20" s="298"/>
      <c r="GH20" s="298"/>
      <c r="GI20" s="298"/>
      <c r="GJ20" s="298"/>
      <c r="GK20" s="295"/>
      <c r="GL20" s="295"/>
      <c r="GM20" s="295"/>
      <c r="GN20" s="295"/>
      <c r="GO20" s="295"/>
      <c r="GP20" s="295"/>
      <c r="GQ20" s="295"/>
      <c r="GR20" s="295"/>
      <c r="GS20" s="295"/>
      <c r="GT20" s="326"/>
      <c r="GU20" s="326"/>
      <c r="GV20" s="326"/>
      <c r="GW20" s="326"/>
      <c r="GX20" s="326"/>
      <c r="GY20" s="326"/>
      <c r="GZ20" s="326"/>
      <c r="HA20" s="786"/>
      <c r="HB20" s="786"/>
      <c r="HC20" s="786"/>
      <c r="HD20" s="786"/>
      <c r="HE20" s="786"/>
      <c r="HF20" s="326"/>
      <c r="HG20" s="326"/>
      <c r="HH20" s="326"/>
      <c r="HI20" s="326"/>
      <c r="HJ20" s="326"/>
      <c r="HK20" s="326"/>
      <c r="HL20" s="295"/>
      <c r="HM20" s="295"/>
      <c r="HN20" s="295"/>
    </row>
    <row r="21" spans="3:222" s="292" customFormat="1" ht="14.25" customHeight="1" x14ac:dyDescent="0.2">
      <c r="C21" s="293"/>
      <c r="D21" s="293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6"/>
      <c r="R21" s="295"/>
      <c r="S21" s="295"/>
      <c r="T21" s="295"/>
      <c r="U21" s="295"/>
      <c r="V21" s="295"/>
      <c r="W21" s="296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6"/>
      <c r="AN21" s="295"/>
      <c r="AO21" s="295"/>
      <c r="AP21" s="295"/>
      <c r="AQ21" s="295"/>
      <c r="AR21" s="295"/>
      <c r="AS21" s="296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  <c r="BI21" s="296"/>
      <c r="BJ21" s="299"/>
      <c r="BK21" s="299"/>
      <c r="BL21" s="299"/>
      <c r="BM21" s="299"/>
      <c r="BN21" s="299"/>
      <c r="BO21" s="296"/>
      <c r="BP21" s="295"/>
      <c r="BQ21" s="295"/>
      <c r="BR21" s="295"/>
      <c r="BS21" s="294"/>
      <c r="BT21" s="294"/>
      <c r="BU21" s="294"/>
      <c r="BV21" s="294"/>
      <c r="BW21" s="294"/>
      <c r="BX21" s="295"/>
      <c r="BY21" s="295"/>
      <c r="BZ21" s="294"/>
      <c r="CA21" s="294"/>
      <c r="CB21" s="294"/>
      <c r="CC21" s="294"/>
      <c r="CD21" s="294"/>
      <c r="CE21" s="296"/>
      <c r="CF21" s="294"/>
      <c r="CG21" s="294"/>
      <c r="CH21" s="294"/>
      <c r="CI21" s="294"/>
      <c r="CJ21" s="294"/>
      <c r="CK21" s="296"/>
      <c r="CL21" s="295"/>
      <c r="CM21" s="295"/>
      <c r="CN21" s="295"/>
      <c r="CO21" s="294"/>
      <c r="CP21" s="294"/>
      <c r="CQ21" s="294"/>
      <c r="CR21" s="294"/>
      <c r="CS21" s="294"/>
      <c r="CT21" s="295"/>
      <c r="CU21" s="295"/>
      <c r="CV21" s="294"/>
      <c r="CW21" s="294"/>
      <c r="CX21" s="294"/>
      <c r="CY21" s="294"/>
      <c r="CZ21" s="294"/>
      <c r="DA21" s="294"/>
      <c r="DB21" s="294"/>
      <c r="DC21" s="294"/>
      <c r="DD21" s="294"/>
      <c r="DE21" s="294"/>
      <c r="DF21" s="294"/>
      <c r="DG21" s="295"/>
      <c r="DH21" s="295"/>
      <c r="DI21" s="295"/>
      <c r="DJ21" s="295"/>
      <c r="DK21" s="294"/>
      <c r="DL21" s="294"/>
      <c r="DM21" s="294"/>
      <c r="DN21" s="294"/>
      <c r="DO21" s="294"/>
      <c r="DP21" s="295"/>
      <c r="DQ21" s="295"/>
      <c r="DR21" s="294"/>
      <c r="DS21" s="294"/>
      <c r="DT21" s="294"/>
      <c r="DU21" s="294"/>
      <c r="DV21" s="294"/>
      <c r="DW21" s="294"/>
      <c r="DX21" s="294"/>
      <c r="DY21" s="294"/>
      <c r="DZ21" s="294"/>
      <c r="EA21" s="294"/>
      <c r="EB21" s="294"/>
      <c r="EC21" s="295"/>
      <c r="ED21" s="295"/>
      <c r="EE21" s="295"/>
      <c r="EF21" s="295"/>
      <c r="EG21" s="294"/>
      <c r="EH21" s="294"/>
      <c r="EI21" s="294"/>
      <c r="EJ21" s="294"/>
      <c r="EK21" s="294"/>
      <c r="EL21" s="295"/>
      <c r="EM21" s="295"/>
      <c r="EN21" s="295"/>
      <c r="EO21" s="295"/>
      <c r="EP21" s="295"/>
      <c r="EQ21" s="295"/>
      <c r="ER21" s="300"/>
      <c r="ES21" s="295"/>
      <c r="ET21" s="294"/>
      <c r="EU21" s="294"/>
      <c r="EV21" s="294"/>
      <c r="EW21" s="294"/>
      <c r="EX21" s="294"/>
      <c r="EY21" s="295"/>
      <c r="EZ21" s="295"/>
      <c r="FA21" s="295"/>
      <c r="FB21" s="295"/>
      <c r="FC21" s="294"/>
      <c r="FD21" s="294"/>
      <c r="FE21" s="294"/>
      <c r="FF21" s="294"/>
      <c r="FG21" s="294"/>
      <c r="FI21" s="295"/>
      <c r="FJ21" s="295"/>
      <c r="FK21" s="295"/>
      <c r="FL21" s="295"/>
      <c r="FM21" s="295"/>
      <c r="FN21" s="294"/>
      <c r="FO21" s="295"/>
      <c r="FP21" s="298"/>
      <c r="FQ21" s="298"/>
      <c r="FR21" s="298"/>
      <c r="FS21" s="298"/>
      <c r="FT21" s="298"/>
      <c r="FU21" s="295"/>
      <c r="FV21" s="295"/>
      <c r="FW21" s="295"/>
      <c r="FX21" s="295"/>
      <c r="FY21" s="294"/>
      <c r="FZ21" s="294"/>
      <c r="GA21" s="294"/>
      <c r="GB21" s="294"/>
      <c r="GC21" s="294"/>
      <c r="GD21" s="295"/>
      <c r="GE21" s="295"/>
      <c r="GF21" s="295"/>
      <c r="GG21" s="295"/>
      <c r="GH21" s="295"/>
      <c r="GI21" s="295"/>
      <c r="GJ21" s="295"/>
      <c r="GK21" s="295"/>
      <c r="GL21" s="294"/>
      <c r="GM21" s="295"/>
      <c r="GN21" s="295"/>
      <c r="GO21" s="295"/>
      <c r="GP21" s="295"/>
      <c r="GQ21" s="295"/>
      <c r="GR21" s="295"/>
      <c r="GS21" s="295"/>
      <c r="GT21" s="313"/>
      <c r="GU21" s="313"/>
      <c r="GV21" s="313"/>
      <c r="GW21" s="313"/>
      <c r="GX21" s="313"/>
      <c r="GY21" s="326"/>
      <c r="GZ21" s="326"/>
      <c r="HA21" s="326"/>
      <c r="HB21" s="326"/>
      <c r="HC21" s="326"/>
      <c r="HD21" s="326"/>
      <c r="HE21" s="326"/>
      <c r="HF21" s="326"/>
      <c r="HG21" s="326"/>
      <c r="HH21" s="326"/>
      <c r="HI21" s="326"/>
      <c r="HJ21" s="326"/>
      <c r="HK21" s="326"/>
      <c r="HL21" s="295"/>
      <c r="HM21" s="295"/>
      <c r="HN21" s="295"/>
    </row>
    <row r="22" spans="3:222" s="292" customFormat="1" ht="14.25" customHeight="1" x14ac:dyDescent="0.2">
      <c r="BS22" s="301"/>
      <c r="BT22" s="301"/>
      <c r="BU22" s="301"/>
      <c r="BV22" s="301"/>
      <c r="BW22" s="301"/>
      <c r="BZ22" s="301"/>
      <c r="CA22" s="301"/>
      <c r="CB22" s="301"/>
      <c r="CC22" s="301"/>
      <c r="CD22" s="301"/>
      <c r="CF22" s="301"/>
      <c r="CG22" s="301"/>
      <c r="CH22" s="301"/>
      <c r="CI22" s="301"/>
      <c r="CJ22" s="301"/>
      <c r="CO22" s="301"/>
      <c r="CP22" s="301"/>
      <c r="CQ22" s="301"/>
      <c r="CR22" s="301"/>
      <c r="CS22" s="301"/>
      <c r="CV22" s="301"/>
      <c r="CW22" s="301"/>
      <c r="CX22" s="301"/>
      <c r="CY22" s="301"/>
      <c r="CZ22" s="301"/>
      <c r="DB22" s="301"/>
      <c r="DC22" s="301"/>
      <c r="DD22" s="301"/>
      <c r="DE22" s="301"/>
      <c r="DF22" s="301"/>
      <c r="DK22" s="301"/>
      <c r="DL22" s="301"/>
      <c r="DM22" s="301"/>
      <c r="DN22" s="301"/>
      <c r="DO22" s="301"/>
      <c r="DR22" s="301"/>
      <c r="DS22" s="301"/>
      <c r="DT22" s="301"/>
      <c r="DU22" s="301"/>
      <c r="DV22" s="301"/>
      <c r="DX22" s="301"/>
      <c r="DY22" s="301"/>
      <c r="DZ22" s="301"/>
      <c r="EA22" s="301"/>
      <c r="EB22" s="301"/>
      <c r="EG22" s="301"/>
      <c r="EH22" s="301"/>
      <c r="EI22" s="301"/>
      <c r="EJ22" s="301"/>
      <c r="EK22" s="301"/>
      <c r="FC22" s="301"/>
      <c r="FD22" s="301"/>
      <c r="FE22" s="301"/>
      <c r="FF22" s="301"/>
      <c r="FG22" s="301"/>
      <c r="FY22" s="301"/>
      <c r="GT22" s="787"/>
      <c r="GU22" s="788"/>
      <c r="GV22" s="788"/>
      <c r="GW22" s="788"/>
      <c r="GX22" s="788"/>
      <c r="GY22" s="788"/>
      <c r="GZ22" s="788"/>
      <c r="HA22" s="788"/>
      <c r="HB22" s="788"/>
      <c r="HC22" s="788"/>
      <c r="HD22" s="788"/>
      <c r="HE22" s="788"/>
      <c r="HF22" s="788"/>
      <c r="HG22" s="788" t="s">
        <v>234</v>
      </c>
      <c r="HH22" s="788"/>
      <c r="HI22" s="788"/>
      <c r="HJ22" s="788"/>
      <c r="HK22" s="788"/>
    </row>
    <row r="23" spans="3:222" s="292" customFormat="1" ht="14.25" customHeight="1" x14ac:dyDescent="0.2">
      <c r="C23" s="293"/>
      <c r="D23" s="293"/>
      <c r="K23" s="302"/>
      <c r="Q23" s="297"/>
      <c r="W23" s="297"/>
      <c r="AM23" s="297"/>
      <c r="AS23" s="297"/>
      <c r="BI23" s="297"/>
      <c r="BO23" s="297"/>
      <c r="BS23" s="301"/>
      <c r="BT23" s="301"/>
      <c r="BU23" s="301"/>
      <c r="BV23" s="301"/>
      <c r="BW23" s="301"/>
      <c r="BZ23" s="301"/>
      <c r="CA23" s="301"/>
      <c r="CB23" s="301"/>
      <c r="CC23" s="301"/>
      <c r="CD23" s="301"/>
      <c r="CE23" s="297"/>
      <c r="CF23" s="301"/>
      <c r="CG23" s="301"/>
      <c r="CH23" s="301"/>
      <c r="CI23" s="301"/>
      <c r="CJ23" s="301"/>
      <c r="CK23" s="297"/>
      <c r="CO23" s="301"/>
      <c r="CP23" s="301"/>
      <c r="CQ23" s="301"/>
      <c r="CR23" s="301"/>
      <c r="CS23" s="301"/>
      <c r="CV23" s="301"/>
      <c r="CW23" s="301"/>
      <c r="CX23" s="301"/>
      <c r="CY23" s="301"/>
      <c r="CZ23" s="301"/>
      <c r="DB23" s="301"/>
      <c r="DC23" s="301"/>
      <c r="DD23" s="301"/>
      <c r="DE23" s="301"/>
      <c r="DF23" s="301"/>
      <c r="DK23" s="301"/>
      <c r="DL23" s="301"/>
      <c r="DM23" s="301"/>
      <c r="DN23" s="301"/>
      <c r="DO23" s="301"/>
      <c r="DR23" s="301"/>
      <c r="DS23" s="301"/>
      <c r="DT23" s="301"/>
      <c r="DU23" s="301"/>
      <c r="DV23" s="301"/>
      <c r="DX23" s="301"/>
      <c r="DY23" s="301"/>
      <c r="DZ23" s="301"/>
      <c r="EA23" s="301"/>
      <c r="EB23" s="301"/>
      <c r="EG23" s="301"/>
      <c r="EH23" s="301"/>
      <c r="EI23" s="301"/>
      <c r="EJ23" s="301"/>
      <c r="EK23" s="301"/>
      <c r="FC23" s="301"/>
      <c r="FD23" s="301"/>
      <c r="FE23" s="301"/>
      <c r="FF23" s="301"/>
      <c r="FG23" s="301"/>
      <c r="GT23" s="788"/>
      <c r="GU23" s="788"/>
      <c r="GV23" s="788"/>
      <c r="GW23" s="788"/>
      <c r="GX23" s="788"/>
      <c r="GY23" s="788"/>
      <c r="GZ23" s="788"/>
      <c r="HA23" s="788"/>
      <c r="HB23" s="788"/>
      <c r="HC23" s="788"/>
      <c r="HD23" s="788"/>
      <c r="HE23" s="788"/>
      <c r="HF23" s="788"/>
      <c r="HG23" s="788"/>
      <c r="HH23" s="788"/>
      <c r="HI23" s="788"/>
      <c r="HJ23" s="788"/>
      <c r="HK23" s="788"/>
    </row>
    <row r="24" spans="3:222" s="292" customFormat="1" ht="14.25" customHeight="1" x14ac:dyDescent="0.2">
      <c r="C24" s="293"/>
      <c r="D24" s="293"/>
      <c r="Q24" s="297"/>
      <c r="W24" s="297"/>
      <c r="AM24" s="297"/>
      <c r="AS24" s="297"/>
      <c r="BI24" s="297"/>
      <c r="BO24" s="297"/>
      <c r="BS24" s="301"/>
      <c r="BT24" s="301"/>
      <c r="BU24" s="301"/>
      <c r="BV24" s="301"/>
      <c r="BW24" s="301"/>
      <c r="BZ24" s="301"/>
      <c r="CA24" s="301"/>
      <c r="CB24" s="301"/>
      <c r="CC24" s="301"/>
      <c r="CD24" s="301"/>
      <c r="CE24" s="297"/>
      <c r="CF24" s="301"/>
      <c r="CG24" s="301"/>
      <c r="CH24" s="301"/>
      <c r="CI24" s="301"/>
      <c r="CJ24" s="301"/>
      <c r="CK24" s="297"/>
      <c r="CO24" s="301"/>
      <c r="CP24" s="301"/>
      <c r="CQ24" s="301"/>
      <c r="CR24" s="301"/>
      <c r="CS24" s="301"/>
      <c r="CV24" s="301"/>
      <c r="CW24" s="301"/>
      <c r="CX24" s="301"/>
      <c r="CY24" s="301"/>
      <c r="CZ24" s="301"/>
      <c r="DB24" s="301"/>
      <c r="DC24" s="301"/>
      <c r="DD24" s="301"/>
      <c r="DE24" s="301"/>
      <c r="DF24" s="301"/>
      <c r="DK24" s="301"/>
      <c r="DL24" s="301"/>
      <c r="DM24" s="301"/>
      <c r="DN24" s="301"/>
      <c r="DO24" s="301"/>
      <c r="DR24" s="301"/>
      <c r="DS24" s="301"/>
      <c r="DT24" s="301"/>
      <c r="DU24" s="301"/>
      <c r="DV24" s="301"/>
      <c r="DX24" s="301"/>
      <c r="DY24" s="301"/>
      <c r="DZ24" s="301"/>
      <c r="EA24" s="301"/>
      <c r="EB24" s="301"/>
      <c r="EG24" s="301"/>
      <c r="EH24" s="301"/>
      <c r="EI24" s="301"/>
      <c r="EJ24" s="301"/>
      <c r="EK24" s="301"/>
      <c r="FC24" s="301"/>
      <c r="FD24" s="301"/>
      <c r="FE24" s="301"/>
      <c r="FF24" s="301"/>
      <c r="FG24" s="301"/>
      <c r="GT24" s="788"/>
      <c r="GU24" s="788"/>
      <c r="GV24" s="788"/>
      <c r="GW24" s="788"/>
      <c r="GX24" s="788"/>
      <c r="GY24" s="788"/>
      <c r="GZ24" s="788"/>
      <c r="HA24" s="788">
        <v>24901753876</v>
      </c>
      <c r="HB24" s="788"/>
      <c r="HC24" s="788"/>
      <c r="HD24" s="788"/>
      <c r="HE24" s="788"/>
      <c r="HF24" s="788"/>
      <c r="HG24" s="788"/>
      <c r="HH24" s="788"/>
      <c r="HI24" s="788"/>
      <c r="HJ24" s="788"/>
      <c r="HK24" s="788"/>
    </row>
    <row r="25" spans="3:222" s="292" customFormat="1" ht="14.25" customHeight="1" x14ac:dyDescent="0.2">
      <c r="C25" s="293"/>
      <c r="D25" s="293"/>
      <c r="Q25" s="297"/>
      <c r="W25" s="297"/>
      <c r="AM25" s="297"/>
      <c r="AS25" s="297"/>
      <c r="BI25" s="297"/>
      <c r="BO25" s="297"/>
      <c r="BS25" s="301"/>
      <c r="BT25" s="301"/>
      <c r="BU25" s="301"/>
      <c r="BV25" s="301"/>
      <c r="BW25" s="301"/>
      <c r="BZ25" s="301"/>
      <c r="CA25" s="301"/>
      <c r="CB25" s="301"/>
      <c r="CC25" s="301"/>
      <c r="CD25" s="301"/>
      <c r="CE25" s="297"/>
      <c r="CF25" s="301"/>
      <c r="CG25" s="301"/>
      <c r="CH25" s="301"/>
      <c r="CI25" s="301"/>
      <c r="CJ25" s="301"/>
      <c r="CK25" s="297"/>
      <c r="CO25" s="301"/>
      <c r="CP25" s="301"/>
      <c r="CQ25" s="301"/>
      <c r="CR25" s="301"/>
      <c r="CS25" s="301"/>
      <c r="CV25" s="301"/>
      <c r="CW25" s="301"/>
      <c r="CX25" s="301"/>
      <c r="CY25" s="301"/>
      <c r="CZ25" s="301"/>
      <c r="DB25" s="301"/>
      <c r="DC25" s="301"/>
      <c r="DD25" s="301"/>
      <c r="DE25" s="301"/>
      <c r="DF25" s="301"/>
      <c r="DK25" s="301"/>
      <c r="DL25" s="301"/>
      <c r="DM25" s="301"/>
      <c r="DN25" s="301"/>
      <c r="DO25" s="301"/>
      <c r="DR25" s="301"/>
      <c r="DS25" s="301"/>
      <c r="DT25" s="301"/>
      <c r="DU25" s="301"/>
      <c r="DV25" s="301"/>
      <c r="DX25" s="301"/>
      <c r="DY25" s="301"/>
      <c r="DZ25" s="301"/>
      <c r="EA25" s="301"/>
      <c r="EB25" s="301"/>
      <c r="EG25" s="301"/>
      <c r="EH25" s="301"/>
      <c r="EI25" s="301"/>
      <c r="EJ25" s="301"/>
      <c r="EK25" s="301"/>
      <c r="FC25" s="301"/>
      <c r="FD25" s="301"/>
      <c r="FE25" s="301"/>
      <c r="FF25" s="301"/>
      <c r="FG25" s="301"/>
      <c r="GT25" s="788"/>
      <c r="GU25" s="788"/>
      <c r="GV25" s="788"/>
      <c r="GW25" s="788"/>
      <c r="GX25" s="788"/>
      <c r="GY25" s="788"/>
      <c r="GZ25" s="788"/>
      <c r="HA25" s="787">
        <f>HA24-HA7</f>
        <v>0</v>
      </c>
      <c r="HB25" s="788"/>
      <c r="HC25" s="788"/>
      <c r="HD25" s="788"/>
      <c r="HE25" s="788"/>
      <c r="HF25" s="788"/>
      <c r="HG25" s="788"/>
      <c r="HH25" s="788"/>
      <c r="HI25" s="788"/>
      <c r="HJ25" s="788"/>
      <c r="HK25" s="788"/>
    </row>
    <row r="26" spans="3:222" s="292" customFormat="1" ht="14.25" customHeight="1" x14ac:dyDescent="0.2">
      <c r="C26" s="293"/>
      <c r="D26" s="293"/>
      <c r="Q26" s="297"/>
      <c r="W26" s="297"/>
      <c r="AM26" s="297"/>
      <c r="AS26" s="297"/>
      <c r="BI26" s="297"/>
      <c r="BO26" s="297"/>
      <c r="BS26" s="301"/>
      <c r="BT26" s="301"/>
      <c r="BU26" s="301"/>
      <c r="BV26" s="301"/>
      <c r="BW26" s="301"/>
      <c r="BZ26" s="301"/>
      <c r="CA26" s="301"/>
      <c r="CB26" s="301"/>
      <c r="CC26" s="301"/>
      <c r="CD26" s="301"/>
      <c r="CE26" s="297"/>
      <c r="CF26" s="301"/>
      <c r="CG26" s="301"/>
      <c r="CH26" s="301"/>
      <c r="CI26" s="301"/>
      <c r="CJ26" s="301"/>
      <c r="CK26" s="297"/>
      <c r="CO26" s="301"/>
      <c r="CP26" s="301"/>
      <c r="CQ26" s="301"/>
      <c r="CR26" s="301"/>
      <c r="CS26" s="301"/>
      <c r="CV26" s="301"/>
      <c r="CW26" s="301"/>
      <c r="CX26" s="301"/>
      <c r="CY26" s="301"/>
      <c r="CZ26" s="301"/>
      <c r="DB26" s="301"/>
      <c r="DC26" s="301"/>
      <c r="DD26" s="301"/>
      <c r="DE26" s="301"/>
      <c r="DF26" s="301"/>
      <c r="DK26" s="301"/>
      <c r="DL26" s="301"/>
      <c r="DM26" s="301"/>
      <c r="DN26" s="301"/>
      <c r="DO26" s="301"/>
      <c r="DR26" s="301"/>
      <c r="DS26" s="301"/>
      <c r="DT26" s="301"/>
      <c r="DU26" s="301"/>
      <c r="DV26" s="301"/>
      <c r="DX26" s="301"/>
      <c r="DY26" s="301"/>
      <c r="DZ26" s="301"/>
      <c r="EA26" s="301"/>
      <c r="EB26" s="301"/>
      <c r="EG26" s="301"/>
      <c r="EH26" s="301"/>
      <c r="EI26" s="301"/>
      <c r="EJ26" s="301"/>
      <c r="EK26" s="301"/>
      <c r="FC26" s="301"/>
      <c r="FD26" s="301"/>
      <c r="FE26" s="301"/>
      <c r="FF26" s="301"/>
      <c r="FG26" s="301"/>
      <c r="GT26" s="788"/>
      <c r="GU26" s="788"/>
      <c r="GV26" s="788"/>
      <c r="GW26" s="788"/>
      <c r="GX26" s="788"/>
      <c r="GY26" s="788"/>
      <c r="GZ26" s="788"/>
      <c r="HA26" s="788"/>
      <c r="HB26" s="788"/>
      <c r="HC26" s="788"/>
      <c r="HD26" s="788"/>
      <c r="HE26" s="788"/>
      <c r="HF26" s="788"/>
      <c r="HG26" s="788"/>
      <c r="HH26" s="788"/>
      <c r="HI26" s="788"/>
      <c r="HJ26" s="788"/>
      <c r="HK26" s="788"/>
    </row>
    <row r="27" spans="3:222" s="292" customFormat="1" ht="14.25" customHeight="1" x14ac:dyDescent="0.2">
      <c r="C27" s="293"/>
      <c r="D27" s="293"/>
      <c r="Q27" s="297"/>
      <c r="W27" s="297"/>
      <c r="AM27" s="297"/>
      <c r="AS27" s="297"/>
      <c r="BI27" s="297"/>
      <c r="BO27" s="297"/>
      <c r="BS27" s="301"/>
      <c r="BT27" s="301"/>
      <c r="BU27" s="301"/>
      <c r="BV27" s="301"/>
      <c r="BW27" s="301"/>
      <c r="BZ27" s="301"/>
      <c r="CA27" s="301"/>
      <c r="CB27" s="301"/>
      <c r="CC27" s="301"/>
      <c r="CD27" s="301"/>
      <c r="CE27" s="297"/>
      <c r="CF27" s="301"/>
      <c r="CG27" s="301"/>
      <c r="CH27" s="301"/>
      <c r="CI27" s="301"/>
      <c r="CJ27" s="301"/>
      <c r="CK27" s="297"/>
      <c r="CO27" s="301"/>
      <c r="CP27" s="301"/>
      <c r="CQ27" s="301"/>
      <c r="CR27" s="301"/>
      <c r="CS27" s="301"/>
      <c r="CV27" s="301"/>
      <c r="CW27" s="301"/>
      <c r="CX27" s="301"/>
      <c r="CY27" s="301"/>
      <c r="CZ27" s="301"/>
      <c r="DB27" s="301"/>
      <c r="DC27" s="301"/>
      <c r="DD27" s="301"/>
      <c r="DE27" s="301"/>
      <c r="DF27" s="301"/>
      <c r="DK27" s="301"/>
      <c r="DL27" s="301"/>
      <c r="DM27" s="301"/>
      <c r="DN27" s="301"/>
      <c r="DO27" s="301"/>
      <c r="DR27" s="301"/>
      <c r="DS27" s="301"/>
      <c r="DT27" s="301"/>
      <c r="DU27" s="301"/>
      <c r="DV27" s="301"/>
      <c r="DX27" s="301"/>
      <c r="DY27" s="301"/>
      <c r="DZ27" s="301"/>
      <c r="EA27" s="301"/>
      <c r="EB27" s="301"/>
      <c r="EG27" s="301"/>
      <c r="EH27" s="301"/>
      <c r="EI27" s="301"/>
      <c r="EJ27" s="301"/>
      <c r="EK27" s="301"/>
      <c r="FC27" s="301"/>
      <c r="FD27" s="301"/>
      <c r="FE27" s="301"/>
      <c r="FF27" s="301"/>
      <c r="FG27" s="301"/>
    </row>
    <row r="28" spans="3:222" s="295" customFormat="1" ht="14.25" customHeight="1" x14ac:dyDescent="0.2">
      <c r="C28" s="303"/>
      <c r="D28" s="303"/>
      <c r="Q28" s="296"/>
      <c r="W28" s="296"/>
      <c r="AM28" s="296"/>
      <c r="AS28" s="296"/>
      <c r="BI28" s="296"/>
      <c r="BO28" s="296"/>
      <c r="BS28" s="301"/>
      <c r="BT28" s="301"/>
      <c r="BU28" s="301"/>
      <c r="BV28" s="301"/>
      <c r="BW28" s="301"/>
      <c r="BZ28" s="301"/>
      <c r="CA28" s="301"/>
      <c r="CB28" s="301"/>
      <c r="CC28" s="301"/>
      <c r="CD28" s="301"/>
      <c r="CE28" s="296"/>
      <c r="CF28" s="301"/>
      <c r="CG28" s="301"/>
      <c r="CH28" s="301"/>
      <c r="CI28" s="301"/>
      <c r="CJ28" s="301"/>
      <c r="CK28" s="296"/>
      <c r="CO28" s="301"/>
      <c r="CP28" s="301"/>
      <c r="CQ28" s="301"/>
      <c r="CR28" s="301"/>
      <c r="CS28" s="301"/>
      <c r="CV28" s="301"/>
      <c r="CW28" s="301"/>
      <c r="CX28" s="301"/>
      <c r="CY28" s="301"/>
      <c r="CZ28" s="301"/>
      <c r="DB28" s="301"/>
      <c r="DC28" s="301"/>
      <c r="DD28" s="301"/>
      <c r="DE28" s="301"/>
      <c r="DF28" s="301"/>
      <c r="DK28" s="301"/>
      <c r="DL28" s="301"/>
      <c r="DM28" s="301"/>
      <c r="DN28" s="301"/>
      <c r="DO28" s="301"/>
      <c r="DR28" s="301"/>
      <c r="DS28" s="301"/>
      <c r="DT28" s="301"/>
      <c r="DU28" s="301"/>
      <c r="DV28" s="301"/>
      <c r="DX28" s="301"/>
      <c r="DY28" s="301"/>
      <c r="DZ28" s="301"/>
      <c r="EA28" s="301"/>
      <c r="EB28" s="301"/>
      <c r="EG28" s="301"/>
      <c r="EH28" s="301"/>
      <c r="EI28" s="301"/>
      <c r="EJ28" s="301"/>
      <c r="EK28" s="301"/>
      <c r="FC28" s="301"/>
      <c r="FD28" s="301"/>
      <c r="FE28" s="301"/>
      <c r="FF28" s="301"/>
      <c r="FG28" s="301"/>
    </row>
    <row r="29" spans="3:222" s="295" customFormat="1" ht="14.25" customHeight="1" x14ac:dyDescent="0.2">
      <c r="C29" s="303"/>
      <c r="D29" s="303"/>
      <c r="Q29" s="296"/>
      <c r="W29" s="296"/>
      <c r="AM29" s="296"/>
      <c r="AS29" s="296"/>
      <c r="BI29" s="296"/>
      <c r="BO29" s="296"/>
      <c r="BS29" s="292"/>
      <c r="BZ29" s="292"/>
      <c r="CE29" s="296"/>
      <c r="CF29" s="292"/>
      <c r="CK29" s="296"/>
      <c r="CO29" s="292"/>
      <c r="CV29" s="292"/>
      <c r="DB29" s="292"/>
      <c r="DK29" s="292"/>
      <c r="DR29" s="292"/>
      <c r="DX29" s="292"/>
      <c r="EG29" s="292"/>
      <c r="FC29" s="292"/>
    </row>
    <row r="30" spans="3:222" s="295" customFormat="1" ht="14.1" customHeight="1" x14ac:dyDescent="0.2">
      <c r="C30" s="303"/>
      <c r="D30" s="303"/>
      <c r="Q30" s="296"/>
      <c r="W30" s="296"/>
      <c r="AM30" s="296"/>
      <c r="AS30" s="296"/>
      <c r="BI30" s="296"/>
      <c r="BO30" s="296"/>
      <c r="BS30" s="292"/>
      <c r="BT30" s="292"/>
      <c r="BU30" s="292"/>
      <c r="BV30" s="292"/>
      <c r="BW30" s="292"/>
      <c r="BZ30" s="292"/>
      <c r="CA30" s="292"/>
      <c r="CB30" s="292"/>
      <c r="CC30" s="292"/>
      <c r="CD30" s="292"/>
      <c r="CE30" s="296"/>
      <c r="CF30" s="292"/>
      <c r="CG30" s="292"/>
      <c r="CH30" s="292"/>
      <c r="CI30" s="292"/>
      <c r="CJ30" s="292"/>
      <c r="CK30" s="296"/>
      <c r="CO30" s="292"/>
      <c r="CP30" s="292"/>
      <c r="CQ30" s="292"/>
      <c r="CR30" s="292"/>
      <c r="CS30" s="292"/>
      <c r="CV30" s="292"/>
      <c r="CW30" s="292"/>
      <c r="CX30" s="292"/>
      <c r="CY30" s="292"/>
      <c r="CZ30" s="292"/>
      <c r="DB30" s="292"/>
      <c r="DC30" s="292"/>
      <c r="DD30" s="292"/>
      <c r="DE30" s="292"/>
      <c r="DF30" s="292"/>
      <c r="DK30" s="292"/>
      <c r="DL30" s="292"/>
      <c r="DM30" s="292"/>
      <c r="DN30" s="292"/>
      <c r="DO30" s="292"/>
      <c r="DR30" s="292"/>
      <c r="DS30" s="292"/>
      <c r="DT30" s="292"/>
      <c r="DU30" s="292"/>
      <c r="DV30" s="292"/>
      <c r="DX30" s="292"/>
      <c r="DY30" s="292"/>
      <c r="DZ30" s="292"/>
      <c r="EA30" s="292"/>
      <c r="EB30" s="292"/>
      <c r="EG30" s="292"/>
      <c r="EH30" s="292"/>
      <c r="EI30" s="292"/>
      <c r="EJ30" s="292"/>
      <c r="EK30" s="292"/>
      <c r="FC30" s="292"/>
      <c r="FD30" s="292"/>
      <c r="FE30" s="292"/>
      <c r="FF30" s="292"/>
      <c r="FG30" s="292"/>
    </row>
    <row r="31" spans="3:222" s="295" customFormat="1" ht="14.25" customHeight="1" x14ac:dyDescent="0.2">
      <c r="C31" s="303"/>
      <c r="D31" s="303"/>
      <c r="Q31" s="296"/>
      <c r="W31" s="296"/>
      <c r="AM31" s="296"/>
      <c r="AS31" s="296"/>
      <c r="BI31" s="296"/>
      <c r="BO31" s="296"/>
      <c r="BS31" s="292"/>
      <c r="BT31" s="292"/>
      <c r="BU31" s="292"/>
      <c r="BV31" s="292"/>
      <c r="BW31" s="292"/>
      <c r="BZ31" s="292"/>
      <c r="CA31" s="292"/>
      <c r="CB31" s="292"/>
      <c r="CC31" s="292"/>
      <c r="CD31" s="292"/>
      <c r="CE31" s="296"/>
      <c r="CF31" s="292"/>
      <c r="CG31" s="292"/>
      <c r="CH31" s="292"/>
      <c r="CI31" s="292"/>
      <c r="CJ31" s="292"/>
      <c r="CK31" s="296"/>
      <c r="CO31" s="292"/>
      <c r="CP31" s="292"/>
      <c r="CQ31" s="292"/>
      <c r="CR31" s="292"/>
      <c r="CS31" s="292"/>
      <c r="CV31" s="292"/>
      <c r="CW31" s="292"/>
      <c r="CX31" s="292"/>
      <c r="CY31" s="292"/>
      <c r="CZ31" s="292"/>
      <c r="DB31" s="292"/>
      <c r="DC31" s="292"/>
      <c r="DD31" s="292"/>
      <c r="DE31" s="292"/>
      <c r="DF31" s="292"/>
      <c r="DK31" s="292"/>
      <c r="DL31" s="292"/>
      <c r="DM31" s="292"/>
      <c r="DN31" s="292"/>
      <c r="DO31" s="292"/>
      <c r="DR31" s="292"/>
      <c r="DS31" s="292"/>
      <c r="DT31" s="292"/>
      <c r="DU31" s="292"/>
      <c r="DV31" s="292"/>
      <c r="DX31" s="292"/>
      <c r="DY31" s="292"/>
      <c r="DZ31" s="292"/>
      <c r="EA31" s="292"/>
      <c r="EB31" s="292"/>
      <c r="EG31" s="292"/>
      <c r="EH31" s="292"/>
      <c r="EI31" s="292"/>
      <c r="EJ31" s="292"/>
      <c r="EK31" s="292"/>
      <c r="FC31" s="292"/>
      <c r="FD31" s="292"/>
      <c r="FE31" s="292"/>
      <c r="FF31" s="292"/>
      <c r="FG31" s="292"/>
    </row>
    <row r="32" spans="3:222" s="295" customFormat="1" ht="14.25" customHeight="1" x14ac:dyDescent="0.2">
      <c r="C32" s="303"/>
      <c r="D32" s="303"/>
      <c r="Q32" s="296"/>
      <c r="W32" s="296"/>
      <c r="AM32" s="296"/>
      <c r="AS32" s="296"/>
      <c r="BI32" s="296"/>
      <c r="BO32" s="296"/>
      <c r="BS32" s="292"/>
      <c r="BT32" s="292"/>
      <c r="BU32" s="292"/>
      <c r="BV32" s="292"/>
      <c r="BW32" s="292"/>
      <c r="BZ32" s="292"/>
      <c r="CA32" s="292"/>
      <c r="CB32" s="292"/>
      <c r="CC32" s="292"/>
      <c r="CD32" s="292"/>
      <c r="CE32" s="296"/>
      <c r="CF32" s="292"/>
      <c r="CG32" s="292"/>
      <c r="CH32" s="292"/>
      <c r="CI32" s="292"/>
      <c r="CJ32" s="292"/>
      <c r="CK32" s="296"/>
      <c r="CO32" s="292"/>
      <c r="CP32" s="292"/>
      <c r="CQ32" s="292"/>
      <c r="CR32" s="292"/>
      <c r="CS32" s="292"/>
      <c r="CV32" s="292"/>
      <c r="CW32" s="292"/>
      <c r="CX32" s="292"/>
      <c r="CY32" s="292"/>
      <c r="CZ32" s="292"/>
      <c r="DB32" s="292"/>
      <c r="DC32" s="292"/>
      <c r="DD32" s="292"/>
      <c r="DE32" s="292"/>
      <c r="DF32" s="292"/>
      <c r="DK32" s="292"/>
      <c r="DL32" s="292"/>
      <c r="DM32" s="292"/>
      <c r="DN32" s="292"/>
      <c r="DO32" s="292"/>
      <c r="DR32" s="292"/>
      <c r="DS32" s="292"/>
      <c r="DT32" s="292"/>
      <c r="DU32" s="292"/>
      <c r="DV32" s="292"/>
      <c r="DX32" s="292"/>
      <c r="DY32" s="292"/>
      <c r="DZ32" s="292"/>
      <c r="EA32" s="292"/>
      <c r="EB32" s="292"/>
      <c r="EG32" s="292"/>
      <c r="EH32" s="292"/>
      <c r="EI32" s="292"/>
      <c r="EJ32" s="292"/>
      <c r="EK32" s="292"/>
      <c r="FC32" s="292"/>
      <c r="FD32" s="292"/>
      <c r="FE32" s="292"/>
      <c r="FF32" s="292"/>
      <c r="FG32" s="292"/>
    </row>
    <row r="33" spans="3:163" s="295" customFormat="1" ht="14.25" customHeight="1" x14ac:dyDescent="0.2">
      <c r="C33" s="303"/>
      <c r="D33" s="303"/>
      <c r="Q33" s="296"/>
      <c r="W33" s="296"/>
      <c r="AM33" s="296"/>
      <c r="AS33" s="296"/>
      <c r="BI33" s="296"/>
      <c r="BO33" s="296"/>
      <c r="BS33" s="292"/>
      <c r="BT33" s="292"/>
      <c r="BU33" s="292"/>
      <c r="BV33" s="292"/>
      <c r="BW33" s="292"/>
      <c r="BZ33" s="292"/>
      <c r="CA33" s="292"/>
      <c r="CB33" s="292"/>
      <c r="CC33" s="292"/>
      <c r="CD33" s="292"/>
      <c r="CE33" s="296"/>
      <c r="CF33" s="292"/>
      <c r="CG33" s="292"/>
      <c r="CH33" s="292"/>
      <c r="CI33" s="292"/>
      <c r="CJ33" s="292"/>
      <c r="CK33" s="296"/>
      <c r="CO33" s="292"/>
      <c r="CP33" s="292"/>
      <c r="CQ33" s="292"/>
      <c r="CR33" s="292"/>
      <c r="CS33" s="292"/>
      <c r="CV33" s="292"/>
      <c r="CW33" s="292"/>
      <c r="CX33" s="292"/>
      <c r="CY33" s="292"/>
      <c r="CZ33" s="292"/>
      <c r="DB33" s="292"/>
      <c r="DC33" s="292"/>
      <c r="DD33" s="292"/>
      <c r="DE33" s="292"/>
      <c r="DF33" s="292"/>
      <c r="DK33" s="292"/>
      <c r="DL33" s="292"/>
      <c r="DM33" s="292"/>
      <c r="DN33" s="292"/>
      <c r="DO33" s="292"/>
      <c r="DR33" s="292"/>
      <c r="DS33" s="292"/>
      <c r="DT33" s="292"/>
      <c r="DU33" s="292"/>
      <c r="DV33" s="292"/>
      <c r="DX33" s="292"/>
      <c r="DY33" s="292"/>
      <c r="DZ33" s="292"/>
      <c r="EA33" s="292"/>
      <c r="EB33" s="292"/>
      <c r="EG33" s="292"/>
      <c r="EH33" s="292"/>
      <c r="EI33" s="292"/>
      <c r="EJ33" s="292"/>
      <c r="EK33" s="292"/>
      <c r="FC33" s="292"/>
      <c r="FD33" s="292"/>
      <c r="FE33" s="292"/>
      <c r="FF33" s="292"/>
      <c r="FG33" s="292"/>
    </row>
    <row r="34" spans="3:163" s="295" customFormat="1" ht="14.25" customHeight="1" x14ac:dyDescent="0.2">
      <c r="C34" s="303"/>
      <c r="D34" s="303"/>
      <c r="Q34" s="296"/>
      <c r="W34" s="296"/>
      <c r="AM34" s="296"/>
      <c r="AS34" s="296"/>
      <c r="BI34" s="296"/>
      <c r="BO34" s="296"/>
      <c r="BS34" s="292"/>
      <c r="BT34" s="292"/>
      <c r="BU34" s="292"/>
      <c r="BV34" s="292"/>
      <c r="BW34" s="292"/>
      <c r="BZ34" s="292"/>
      <c r="CA34" s="292"/>
      <c r="CB34" s="292"/>
      <c r="CC34" s="292"/>
      <c r="CD34" s="292"/>
      <c r="CE34" s="296"/>
      <c r="CF34" s="292"/>
      <c r="CG34" s="292"/>
      <c r="CH34" s="292"/>
      <c r="CI34" s="292"/>
      <c r="CJ34" s="292"/>
      <c r="CK34" s="296"/>
      <c r="CO34" s="292"/>
      <c r="CP34" s="292"/>
      <c r="CQ34" s="292"/>
      <c r="CR34" s="292"/>
      <c r="CS34" s="292"/>
      <c r="CV34" s="292"/>
      <c r="CW34" s="292"/>
      <c r="CX34" s="292"/>
      <c r="CY34" s="292"/>
      <c r="CZ34" s="292"/>
      <c r="DB34" s="292"/>
      <c r="DC34" s="292"/>
      <c r="DD34" s="292"/>
      <c r="DE34" s="292"/>
      <c r="DF34" s="292"/>
      <c r="DK34" s="292"/>
      <c r="DL34" s="292"/>
      <c r="DM34" s="292"/>
      <c r="DN34" s="292"/>
      <c r="DO34" s="292"/>
      <c r="DR34" s="292"/>
      <c r="DS34" s="292"/>
      <c r="DT34" s="292"/>
      <c r="DU34" s="292"/>
      <c r="DV34" s="292"/>
      <c r="DX34" s="292"/>
      <c r="DY34" s="292"/>
      <c r="DZ34" s="292"/>
      <c r="EA34" s="292"/>
      <c r="EB34" s="292"/>
      <c r="EG34" s="292"/>
      <c r="EH34" s="292"/>
      <c r="EI34" s="292"/>
      <c r="EJ34" s="292"/>
      <c r="EK34" s="292"/>
      <c r="FC34" s="292"/>
      <c r="FD34" s="292"/>
      <c r="FE34" s="292"/>
      <c r="FF34" s="292"/>
      <c r="FG34" s="292"/>
    </row>
    <row r="35" spans="3:163" s="295" customFormat="1" ht="14.25" customHeight="1" x14ac:dyDescent="0.2">
      <c r="C35" s="303"/>
      <c r="D35" s="303"/>
      <c r="Q35" s="296"/>
      <c r="W35" s="296"/>
      <c r="AM35" s="296"/>
      <c r="AS35" s="296"/>
      <c r="BI35" s="296"/>
      <c r="BO35" s="296"/>
      <c r="BS35" s="292"/>
      <c r="BT35" s="292"/>
      <c r="BU35" s="292"/>
      <c r="BV35" s="292"/>
      <c r="BW35" s="292"/>
      <c r="BZ35" s="292"/>
      <c r="CA35" s="292"/>
      <c r="CB35" s="292"/>
      <c r="CC35" s="292"/>
      <c r="CD35" s="292"/>
      <c r="CE35" s="296"/>
      <c r="CF35" s="292"/>
      <c r="CG35" s="292"/>
      <c r="CH35" s="292"/>
      <c r="CI35" s="292"/>
      <c r="CJ35" s="292"/>
      <c r="CK35" s="296"/>
      <c r="CO35" s="292"/>
      <c r="CP35" s="292"/>
      <c r="CQ35" s="292"/>
      <c r="CR35" s="292"/>
      <c r="CS35" s="292"/>
      <c r="CV35" s="292"/>
      <c r="CW35" s="292"/>
      <c r="CX35" s="292"/>
      <c r="CY35" s="292"/>
      <c r="CZ35" s="292"/>
      <c r="DB35" s="292"/>
      <c r="DC35" s="292"/>
      <c r="DD35" s="292"/>
      <c r="DE35" s="292"/>
      <c r="DF35" s="292"/>
      <c r="DK35" s="292"/>
      <c r="DL35" s="292"/>
      <c r="DM35" s="292"/>
      <c r="DN35" s="292"/>
      <c r="DO35" s="292"/>
      <c r="DR35" s="292"/>
      <c r="DS35" s="292"/>
      <c r="DT35" s="292"/>
      <c r="DU35" s="292"/>
      <c r="DV35" s="292"/>
      <c r="DX35" s="292"/>
      <c r="DY35" s="292"/>
      <c r="DZ35" s="292"/>
      <c r="EA35" s="292"/>
      <c r="EB35" s="292"/>
      <c r="EG35" s="292"/>
      <c r="EH35" s="292"/>
      <c r="EI35" s="292"/>
      <c r="EJ35" s="292"/>
      <c r="EK35" s="292"/>
      <c r="FC35" s="292"/>
      <c r="FD35" s="292"/>
      <c r="FE35" s="292"/>
      <c r="FF35" s="292"/>
      <c r="FG35" s="292"/>
    </row>
    <row r="36" spans="3:163" s="295" customFormat="1" ht="14.25" customHeight="1" x14ac:dyDescent="0.2">
      <c r="C36" s="303"/>
      <c r="D36" s="303"/>
      <c r="Q36" s="296"/>
      <c r="W36" s="296"/>
      <c r="AM36" s="296"/>
      <c r="AS36" s="296"/>
      <c r="BI36" s="296"/>
      <c r="BO36" s="296"/>
      <c r="BS36" s="292"/>
      <c r="BT36" s="292"/>
      <c r="BU36" s="292"/>
      <c r="BV36" s="292"/>
      <c r="BW36" s="292"/>
      <c r="BZ36" s="292"/>
      <c r="CA36" s="292"/>
      <c r="CB36" s="292"/>
      <c r="CC36" s="292"/>
      <c r="CD36" s="292"/>
      <c r="CE36" s="296"/>
      <c r="CF36" s="292"/>
      <c r="CG36" s="292"/>
      <c r="CH36" s="292"/>
      <c r="CI36" s="292"/>
      <c r="CJ36" s="292"/>
      <c r="CK36" s="296"/>
      <c r="CO36" s="292"/>
      <c r="CP36" s="292"/>
      <c r="CQ36" s="292"/>
      <c r="CR36" s="292"/>
      <c r="CS36" s="292"/>
      <c r="CV36" s="292"/>
      <c r="CW36" s="292"/>
      <c r="CX36" s="292"/>
      <c r="CY36" s="292"/>
      <c r="CZ36" s="292"/>
      <c r="DB36" s="292"/>
      <c r="DC36" s="292"/>
      <c r="DD36" s="292"/>
      <c r="DE36" s="292"/>
      <c r="DF36" s="292"/>
      <c r="DK36" s="292"/>
      <c r="DL36" s="292"/>
      <c r="DM36" s="292"/>
      <c r="DN36" s="292"/>
      <c r="DO36" s="292"/>
      <c r="DR36" s="292"/>
      <c r="DS36" s="292"/>
      <c r="DT36" s="292"/>
      <c r="DU36" s="292"/>
      <c r="DV36" s="292"/>
      <c r="DX36" s="292"/>
      <c r="DY36" s="292"/>
      <c r="DZ36" s="292"/>
      <c r="EA36" s="292"/>
      <c r="EB36" s="292"/>
      <c r="EG36" s="292"/>
      <c r="EH36" s="292"/>
      <c r="EI36" s="292"/>
      <c r="EJ36" s="292"/>
      <c r="EK36" s="292"/>
      <c r="FC36" s="292"/>
      <c r="FD36" s="292"/>
      <c r="FE36" s="292"/>
      <c r="FF36" s="292"/>
      <c r="FG36" s="292"/>
    </row>
    <row r="37" spans="3:163" s="295" customFormat="1" ht="14.25" customHeight="1" x14ac:dyDescent="0.2">
      <c r="C37" s="303"/>
      <c r="D37" s="303"/>
      <c r="Q37" s="296"/>
      <c r="W37" s="296"/>
      <c r="AM37" s="296"/>
      <c r="AS37" s="296"/>
      <c r="BI37" s="296"/>
      <c r="BO37" s="296"/>
      <c r="BS37" s="292"/>
      <c r="BT37" s="292"/>
      <c r="BU37" s="292"/>
      <c r="BV37" s="292"/>
      <c r="BW37" s="292"/>
      <c r="BZ37" s="292"/>
      <c r="CA37" s="292"/>
      <c r="CB37" s="292"/>
      <c r="CC37" s="292"/>
      <c r="CD37" s="292"/>
      <c r="CE37" s="296"/>
      <c r="CF37" s="292"/>
      <c r="CG37" s="292"/>
      <c r="CH37" s="292"/>
      <c r="CI37" s="292"/>
      <c r="CJ37" s="292"/>
      <c r="CK37" s="296"/>
      <c r="CO37" s="292"/>
      <c r="CP37" s="292"/>
      <c r="CQ37" s="292"/>
      <c r="CR37" s="292"/>
      <c r="CS37" s="292"/>
      <c r="CV37" s="292"/>
      <c r="CW37" s="292"/>
      <c r="CX37" s="292"/>
      <c r="CY37" s="292"/>
      <c r="CZ37" s="292"/>
      <c r="DB37" s="292"/>
      <c r="DC37" s="292"/>
      <c r="DD37" s="292"/>
      <c r="DE37" s="292"/>
      <c r="DF37" s="292"/>
      <c r="DK37" s="292"/>
      <c r="DL37" s="292"/>
      <c r="DM37" s="292"/>
      <c r="DN37" s="292"/>
      <c r="DO37" s="292"/>
      <c r="DR37" s="292"/>
      <c r="DS37" s="292"/>
      <c r="DT37" s="292"/>
      <c r="DU37" s="292"/>
      <c r="DV37" s="292"/>
      <c r="DX37" s="292"/>
      <c r="DY37" s="292"/>
      <c r="DZ37" s="292"/>
      <c r="EA37" s="292"/>
      <c r="EB37" s="292"/>
      <c r="EG37" s="292"/>
      <c r="EH37" s="292"/>
      <c r="EI37" s="292"/>
      <c r="EJ37" s="292"/>
      <c r="EK37" s="292"/>
      <c r="FC37" s="292"/>
      <c r="FD37" s="292"/>
      <c r="FE37" s="292"/>
      <c r="FF37" s="292"/>
      <c r="FG37" s="292"/>
    </row>
    <row r="38" spans="3:163" s="295" customFormat="1" ht="14.25" customHeight="1" x14ac:dyDescent="0.2">
      <c r="C38" s="303"/>
      <c r="D38" s="303"/>
      <c r="Q38" s="296"/>
      <c r="W38" s="296"/>
      <c r="AM38" s="296"/>
      <c r="AS38" s="296"/>
      <c r="BI38" s="296"/>
      <c r="BO38" s="296"/>
      <c r="BS38" s="292"/>
      <c r="BT38" s="292"/>
      <c r="BU38" s="292"/>
      <c r="BV38" s="292"/>
      <c r="BW38" s="292"/>
      <c r="BZ38" s="292"/>
      <c r="CA38" s="292"/>
      <c r="CB38" s="292"/>
      <c r="CC38" s="292"/>
      <c r="CD38" s="292"/>
      <c r="CE38" s="296"/>
      <c r="CF38" s="292"/>
      <c r="CG38" s="292"/>
      <c r="CH38" s="292"/>
      <c r="CI38" s="292"/>
      <c r="CJ38" s="292"/>
      <c r="CK38" s="296"/>
      <c r="CO38" s="292"/>
      <c r="CP38" s="292"/>
      <c r="CQ38" s="292"/>
      <c r="CR38" s="292"/>
      <c r="CS38" s="292"/>
      <c r="CV38" s="292"/>
      <c r="CW38" s="292"/>
      <c r="CX38" s="292"/>
      <c r="CY38" s="292"/>
      <c r="CZ38" s="292"/>
      <c r="DB38" s="292"/>
      <c r="DC38" s="292"/>
      <c r="DD38" s="292"/>
      <c r="DE38" s="292"/>
      <c r="DF38" s="292"/>
      <c r="DK38" s="292"/>
      <c r="DL38" s="292"/>
      <c r="DM38" s="292"/>
      <c r="DN38" s="292"/>
      <c r="DO38" s="292"/>
      <c r="DR38" s="292"/>
      <c r="DS38" s="292"/>
      <c r="DT38" s="292"/>
      <c r="DU38" s="292"/>
      <c r="DV38" s="292"/>
      <c r="DX38" s="292"/>
      <c r="DY38" s="292"/>
      <c r="DZ38" s="292"/>
      <c r="EA38" s="292"/>
      <c r="EB38" s="292"/>
      <c r="EG38" s="292"/>
      <c r="EH38" s="292"/>
      <c r="EI38" s="292"/>
      <c r="EJ38" s="292"/>
      <c r="EK38" s="292"/>
      <c r="FC38" s="292"/>
      <c r="FD38" s="292"/>
      <c r="FE38" s="292"/>
      <c r="FF38" s="292"/>
      <c r="FG38" s="292"/>
    </row>
    <row r="39" spans="3:163" ht="14.25" customHeight="1" x14ac:dyDescent="0.2">
      <c r="DB39" s="294"/>
      <c r="DC39" s="294"/>
      <c r="DD39" s="294"/>
      <c r="DE39" s="294"/>
      <c r="DF39" s="294"/>
    </row>
    <row r="40" spans="3:163" ht="14.25" customHeight="1" x14ac:dyDescent="0.2">
      <c r="CF40" s="294"/>
      <c r="CG40" s="294"/>
      <c r="CH40" s="294"/>
      <c r="CI40" s="294"/>
      <c r="CJ40" s="294"/>
      <c r="DB40" s="294"/>
      <c r="DC40" s="294"/>
      <c r="DD40" s="294"/>
      <c r="DE40" s="294"/>
      <c r="DF40" s="294"/>
      <c r="DX40" s="294"/>
      <c r="DY40" s="294"/>
      <c r="DZ40" s="294"/>
      <c r="EA40" s="294"/>
      <c r="EB40" s="294"/>
    </row>
    <row r="41" spans="3:163" ht="14.25" customHeight="1" x14ac:dyDescent="0.2">
      <c r="CF41" s="294"/>
      <c r="CG41" s="294"/>
      <c r="CH41" s="294"/>
      <c r="CI41" s="294"/>
      <c r="CJ41" s="294"/>
      <c r="DB41" s="294"/>
      <c r="DC41" s="294"/>
      <c r="DD41" s="294"/>
      <c r="DE41" s="294"/>
      <c r="DF41" s="294"/>
      <c r="DX41" s="294"/>
      <c r="DY41" s="294"/>
      <c r="DZ41" s="294"/>
      <c r="EA41" s="294"/>
      <c r="EB41" s="294"/>
    </row>
    <row r="42" spans="3:163" ht="14.25" customHeight="1" x14ac:dyDescent="0.2">
      <c r="CF42" s="301"/>
      <c r="CG42" s="301"/>
      <c r="CH42" s="301"/>
      <c r="CI42" s="301"/>
      <c r="CJ42" s="301"/>
      <c r="DB42" s="301"/>
      <c r="DC42" s="301"/>
      <c r="DD42" s="301"/>
      <c r="DE42" s="301"/>
      <c r="DF42" s="301"/>
      <c r="DX42" s="301"/>
      <c r="DY42" s="301"/>
      <c r="DZ42" s="301"/>
      <c r="EA42" s="301"/>
      <c r="EB42" s="301"/>
    </row>
    <row r="43" spans="3:163" ht="14.25" customHeight="1" x14ac:dyDescent="0.2">
      <c r="CF43" s="301"/>
      <c r="CG43" s="301"/>
      <c r="CH43" s="301"/>
      <c r="CI43" s="301"/>
      <c r="CJ43" s="301"/>
      <c r="DB43" s="301"/>
      <c r="DC43" s="301"/>
      <c r="DD43" s="301"/>
      <c r="DE43" s="301"/>
      <c r="DF43" s="301"/>
      <c r="DX43" s="301"/>
      <c r="DY43" s="301"/>
      <c r="DZ43" s="301"/>
      <c r="EA43" s="301"/>
      <c r="EB43" s="301"/>
    </row>
    <row r="44" spans="3:163" ht="14.25" customHeight="1" x14ac:dyDescent="0.2">
      <c r="CF44" s="301"/>
      <c r="CG44" s="301"/>
      <c r="CH44" s="301"/>
      <c r="CI44" s="301"/>
      <c r="CJ44" s="301"/>
      <c r="DB44" s="301"/>
      <c r="DC44" s="301"/>
      <c r="DD44" s="301"/>
      <c r="DE44" s="301"/>
      <c r="DF44" s="301"/>
      <c r="DX44" s="301"/>
      <c r="DY44" s="301"/>
      <c r="DZ44" s="301"/>
      <c r="EA44" s="301"/>
      <c r="EB44" s="301"/>
    </row>
    <row r="45" spans="3:163" ht="14.25" customHeight="1" x14ac:dyDescent="0.2">
      <c r="CF45" s="301"/>
      <c r="CG45" s="301"/>
      <c r="CH45" s="301"/>
      <c r="CI45" s="301"/>
      <c r="CJ45" s="301"/>
      <c r="DB45" s="301"/>
      <c r="DC45" s="301"/>
      <c r="DD45" s="301"/>
      <c r="DE45" s="301"/>
      <c r="DF45" s="301"/>
      <c r="DX45" s="301"/>
      <c r="DY45" s="301"/>
      <c r="DZ45" s="301"/>
      <c r="EA45" s="301"/>
      <c r="EB45" s="301"/>
    </row>
    <row r="46" spans="3:163" ht="14.25" customHeight="1" x14ac:dyDescent="0.2">
      <c r="CF46" s="301"/>
      <c r="CG46" s="301"/>
      <c r="CH46" s="301"/>
      <c r="CI46" s="301"/>
      <c r="CJ46" s="301"/>
      <c r="DB46" s="301"/>
      <c r="DC46" s="301"/>
      <c r="DD46" s="301"/>
      <c r="DE46" s="301"/>
      <c r="DF46" s="301"/>
      <c r="DX46" s="301"/>
      <c r="DY46" s="301"/>
      <c r="DZ46" s="301"/>
      <c r="EA46" s="301"/>
      <c r="EB46" s="301"/>
    </row>
    <row r="47" spans="3:163" ht="14.25" customHeight="1" x14ac:dyDescent="0.2">
      <c r="CF47" s="301"/>
      <c r="CG47" s="301"/>
      <c r="CH47" s="301"/>
      <c r="CI47" s="301"/>
      <c r="CJ47" s="301"/>
      <c r="DB47" s="301"/>
      <c r="DC47" s="301"/>
      <c r="DD47" s="301"/>
      <c r="DE47" s="301"/>
      <c r="DF47" s="301"/>
      <c r="DX47" s="301"/>
      <c r="DY47" s="301"/>
      <c r="DZ47" s="301"/>
      <c r="EA47" s="301"/>
      <c r="EB47" s="301"/>
    </row>
    <row r="48" spans="3:163" x14ac:dyDescent="0.2">
      <c r="CF48" s="301"/>
      <c r="CG48" s="301"/>
      <c r="CH48" s="301"/>
      <c r="CI48" s="301"/>
      <c r="CJ48" s="301"/>
      <c r="DB48" s="301"/>
      <c r="DC48" s="301"/>
      <c r="DD48" s="301"/>
      <c r="DE48" s="301"/>
      <c r="DF48" s="301"/>
      <c r="DX48" s="301"/>
      <c r="DY48" s="301"/>
      <c r="DZ48" s="301"/>
      <c r="EA48" s="301"/>
      <c r="EB48" s="301"/>
    </row>
    <row r="49" spans="84:132" x14ac:dyDescent="0.2">
      <c r="DX49" s="292"/>
      <c r="DY49" s="295"/>
      <c r="DZ49" s="295"/>
      <c r="EA49" s="295"/>
      <c r="EB49" s="295"/>
    </row>
    <row r="50" spans="84:132" x14ac:dyDescent="0.2">
      <c r="CF50" s="10"/>
      <c r="CG50" s="10"/>
      <c r="CH50" s="10"/>
      <c r="CI50" s="10"/>
      <c r="CJ50" s="10"/>
      <c r="DB50" s="10"/>
      <c r="DC50" s="10"/>
      <c r="DD50" s="10"/>
      <c r="DE50" s="10"/>
      <c r="DF50" s="10"/>
      <c r="DX50" s="10"/>
      <c r="DY50" s="10"/>
      <c r="DZ50" s="10"/>
      <c r="EA50" s="10"/>
      <c r="EB50" s="10"/>
    </row>
    <row r="51" spans="84:132" x14ac:dyDescent="0.2">
      <c r="CF51" s="10"/>
      <c r="CG51" s="10"/>
      <c r="CH51" s="10"/>
      <c r="CI51" s="10"/>
      <c r="CJ51" s="10"/>
      <c r="DB51" s="10"/>
      <c r="DC51" s="10"/>
      <c r="DD51" s="10"/>
      <c r="DE51" s="10"/>
      <c r="DF51" s="10"/>
      <c r="DX51" s="10"/>
      <c r="DY51" s="10"/>
      <c r="DZ51" s="10"/>
      <c r="EA51" s="10"/>
      <c r="EB51" s="10"/>
    </row>
    <row r="52" spans="84:132" x14ac:dyDescent="0.2">
      <c r="CF52" s="10"/>
      <c r="CG52" s="10"/>
      <c r="CH52" s="10"/>
      <c r="CI52" s="10"/>
      <c r="CJ52" s="10"/>
      <c r="DB52" s="10"/>
      <c r="DC52" s="10"/>
      <c r="DD52" s="10"/>
      <c r="DE52" s="10"/>
      <c r="DF52" s="10"/>
      <c r="DX52" s="10"/>
      <c r="DY52" s="10"/>
      <c r="DZ52" s="10"/>
      <c r="EA52" s="10"/>
      <c r="EB52" s="10"/>
    </row>
    <row r="53" spans="84:132" x14ac:dyDescent="0.2">
      <c r="CF53" s="10"/>
      <c r="CG53" s="10"/>
      <c r="CH53" s="10"/>
      <c r="CI53" s="10"/>
      <c r="CJ53" s="10"/>
      <c r="DB53" s="10"/>
      <c r="DC53" s="10"/>
      <c r="DD53" s="10"/>
      <c r="DE53" s="10"/>
      <c r="DF53" s="10"/>
      <c r="DX53" s="10"/>
      <c r="DY53" s="10"/>
      <c r="DZ53" s="10"/>
      <c r="EA53" s="10"/>
      <c r="EB53" s="10"/>
    </row>
    <row r="54" spans="84:132" x14ac:dyDescent="0.2">
      <c r="CF54" s="10"/>
      <c r="CG54" s="10"/>
      <c r="CH54" s="10"/>
      <c r="CI54" s="10"/>
      <c r="CJ54" s="10"/>
      <c r="DB54" s="10"/>
      <c r="DC54" s="10"/>
      <c r="DD54" s="10"/>
      <c r="DE54" s="10"/>
      <c r="DF54" s="10"/>
      <c r="DX54" s="10"/>
      <c r="DY54" s="10"/>
      <c r="DZ54" s="10"/>
      <c r="EA54" s="10"/>
      <c r="EB54" s="10"/>
    </row>
    <row r="55" spans="84:132" x14ac:dyDescent="0.2">
      <c r="CF55" s="10"/>
      <c r="CG55" s="10"/>
      <c r="CH55" s="10"/>
      <c r="CI55" s="10"/>
      <c r="CJ55" s="10"/>
      <c r="DB55" s="10"/>
      <c r="DC55" s="10"/>
      <c r="DD55" s="10"/>
      <c r="DE55" s="10"/>
      <c r="DF55" s="10"/>
      <c r="DX55" s="10"/>
      <c r="DY55" s="10"/>
      <c r="DZ55" s="10"/>
      <c r="EA55" s="10"/>
      <c r="EB55" s="10"/>
    </row>
    <row r="56" spans="84:132" x14ac:dyDescent="0.2">
      <c r="CF56" s="10"/>
      <c r="CG56" s="10"/>
      <c r="CH56" s="10"/>
      <c r="CI56" s="10"/>
      <c r="CJ56" s="10"/>
      <c r="DB56" s="10"/>
      <c r="DC56" s="10"/>
      <c r="DD56" s="10"/>
      <c r="DE56" s="10"/>
      <c r="DF56" s="10"/>
      <c r="DX56" s="10"/>
      <c r="DY56" s="10"/>
      <c r="DZ56" s="10"/>
      <c r="EA56" s="10"/>
      <c r="EB56" s="10"/>
    </row>
    <row r="57" spans="84:132" x14ac:dyDescent="0.2">
      <c r="CF57" s="10"/>
      <c r="CG57" s="10"/>
      <c r="CH57" s="10"/>
      <c r="CI57" s="10"/>
      <c r="CJ57" s="10"/>
      <c r="DB57" s="10"/>
      <c r="DC57" s="10"/>
      <c r="DD57" s="10"/>
      <c r="DE57" s="10"/>
      <c r="DF57" s="10"/>
      <c r="DX57" s="10"/>
      <c r="DY57" s="10"/>
      <c r="DZ57" s="10"/>
      <c r="EA57" s="10"/>
      <c r="EB57" s="10"/>
    </row>
    <row r="58" spans="84:132" x14ac:dyDescent="0.2">
      <c r="CF58" s="10"/>
      <c r="CG58" s="10"/>
      <c r="CH58" s="10"/>
      <c r="CI58" s="10"/>
      <c r="CJ58" s="10"/>
      <c r="DB58" s="10"/>
      <c r="DC58" s="10"/>
      <c r="DD58" s="10"/>
      <c r="DE58" s="10"/>
      <c r="DF58" s="10"/>
      <c r="DX58" s="10"/>
      <c r="DY58" s="10"/>
      <c r="DZ58" s="10"/>
      <c r="EA58" s="10"/>
      <c r="EB58" s="10"/>
    </row>
  </sheetData>
  <mergeCells count="292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GS3:GS5"/>
    <mergeCell ref="F4:F5"/>
    <mergeCell ref="G4:G5"/>
    <mergeCell ref="M4:M5"/>
    <mergeCell ref="N4:N5"/>
    <mergeCell ref="S4:S5"/>
    <mergeCell ref="T4:T5"/>
    <mergeCell ref="AB4:AB5"/>
    <mergeCell ref="AC4:AC5"/>
    <mergeCell ref="AI4:AI5"/>
    <mergeCell ref="GL3:GL5"/>
    <mergeCell ref="GM3:GN3"/>
    <mergeCell ref="GO3:GO5"/>
    <mergeCell ref="GP3:GP5"/>
    <mergeCell ref="GQ3:GQ5"/>
    <mergeCell ref="GR3:GR5"/>
    <mergeCell ref="GM4:GM5"/>
    <mergeCell ref="GN4:GN5"/>
    <mergeCell ref="GE3:GE5"/>
    <mergeCell ref="GF3:GF5"/>
    <mergeCell ref="GG3:GH3"/>
    <mergeCell ref="GI3:GI5"/>
    <mergeCell ref="GJ3:GJ5"/>
    <mergeCell ref="GK3:GK5"/>
    <mergeCell ref="GG4:GG5"/>
    <mergeCell ref="GH4:GH5"/>
    <mergeCell ref="FW3:FW5"/>
    <mergeCell ref="FY3:FY5"/>
    <mergeCell ref="FZ3:GA3"/>
    <mergeCell ref="GB3:GB5"/>
    <mergeCell ref="GC3:GC5"/>
    <mergeCell ref="GD3:GD5"/>
    <mergeCell ref="FZ4:FZ5"/>
    <mergeCell ref="GA4:GA5"/>
    <mergeCell ref="FP3:FP5"/>
    <mergeCell ref="FQ3:FR3"/>
    <mergeCell ref="FS3:FS5"/>
    <mergeCell ref="FT3:FT5"/>
    <mergeCell ref="FU3:FU5"/>
    <mergeCell ref="FV3:FV5"/>
    <mergeCell ref="FQ4:FQ5"/>
    <mergeCell ref="FR4:FR5"/>
    <mergeCell ref="FI3:FI5"/>
    <mergeCell ref="FJ3:FJ5"/>
    <mergeCell ref="FK3:FL3"/>
    <mergeCell ref="FM3:FM5"/>
    <mergeCell ref="FN3:FN5"/>
    <mergeCell ref="FO3:FO5"/>
    <mergeCell ref="FK4:FK5"/>
    <mergeCell ref="FL4:FL5"/>
    <mergeCell ref="FA3:FA5"/>
    <mergeCell ref="FC3:FC5"/>
    <mergeCell ref="FD3:FE3"/>
    <mergeCell ref="FF3:FF5"/>
    <mergeCell ref="FG3:FG5"/>
    <mergeCell ref="FH3:FH5"/>
    <mergeCell ref="FD4:FD5"/>
    <mergeCell ref="FE4:FE5"/>
    <mergeCell ref="ET3:ET5"/>
    <mergeCell ref="EU3:EV3"/>
    <mergeCell ref="EW3:EW5"/>
    <mergeCell ref="EX3:EX5"/>
    <mergeCell ref="EY3:EY5"/>
    <mergeCell ref="EZ3:EZ5"/>
    <mergeCell ref="EU4:EU5"/>
    <mergeCell ref="EV4:EV5"/>
    <mergeCell ref="EM3:EM5"/>
    <mergeCell ref="EN3:EN5"/>
    <mergeCell ref="EO3:EP3"/>
    <mergeCell ref="EQ3:EQ5"/>
    <mergeCell ref="ER3:ER5"/>
    <mergeCell ref="ES3:ES5"/>
    <mergeCell ref="EO4:EO5"/>
    <mergeCell ref="EP4:EP5"/>
    <mergeCell ref="EE3:EE5"/>
    <mergeCell ref="EG3:EG5"/>
    <mergeCell ref="EH3:EI3"/>
    <mergeCell ref="EJ3:EJ5"/>
    <mergeCell ref="EK3:EK5"/>
    <mergeCell ref="EL3:EL5"/>
    <mergeCell ref="EH4:EH5"/>
    <mergeCell ref="EI4:EI5"/>
    <mergeCell ref="DX3:DX5"/>
    <mergeCell ref="DY3:DZ3"/>
    <mergeCell ref="EA3:EA5"/>
    <mergeCell ref="EB3:EB5"/>
    <mergeCell ref="EC3:EC5"/>
    <mergeCell ref="ED3:ED5"/>
    <mergeCell ref="DY4:DY5"/>
    <mergeCell ref="DZ4:DZ5"/>
    <mergeCell ref="DQ3:DQ5"/>
    <mergeCell ref="DR3:DR5"/>
    <mergeCell ref="DS3:DT3"/>
    <mergeCell ref="DU3:DU5"/>
    <mergeCell ref="DV3:DV5"/>
    <mergeCell ref="DW3:DW5"/>
    <mergeCell ref="DS4:DS5"/>
    <mergeCell ref="DT4:DT5"/>
    <mergeCell ref="DI3:DI5"/>
    <mergeCell ref="DK3:DK5"/>
    <mergeCell ref="DL3:DM3"/>
    <mergeCell ref="DN3:DN5"/>
    <mergeCell ref="DO3:DO5"/>
    <mergeCell ref="DP3:DP5"/>
    <mergeCell ref="DL4:DL5"/>
    <mergeCell ref="DM4:DM5"/>
    <mergeCell ref="DB3:DB5"/>
    <mergeCell ref="DC3:DD3"/>
    <mergeCell ref="DE3:DE5"/>
    <mergeCell ref="DF3:DF5"/>
    <mergeCell ref="DG3:DG5"/>
    <mergeCell ref="DH3:DH5"/>
    <mergeCell ref="DC4:DC5"/>
    <mergeCell ref="DD4:DD5"/>
    <mergeCell ref="CU3:CU5"/>
    <mergeCell ref="CV3:CV5"/>
    <mergeCell ref="CW3:CX3"/>
    <mergeCell ref="CY3:CY5"/>
    <mergeCell ref="CZ3:CZ5"/>
    <mergeCell ref="DA3:DA5"/>
    <mergeCell ref="CW4:CW5"/>
    <mergeCell ref="CX4:CX5"/>
    <mergeCell ref="CM3:CM5"/>
    <mergeCell ref="CO3:CO5"/>
    <mergeCell ref="CP3:CQ3"/>
    <mergeCell ref="CR3:CR5"/>
    <mergeCell ref="CS3:CS5"/>
    <mergeCell ref="CT3:CT5"/>
    <mergeCell ref="CP4:CP5"/>
    <mergeCell ref="CQ4:CQ5"/>
    <mergeCell ref="CF3:CF5"/>
    <mergeCell ref="CG3:CH3"/>
    <mergeCell ref="CI3:CI5"/>
    <mergeCell ref="CJ3:CJ5"/>
    <mergeCell ref="CK3:CK5"/>
    <mergeCell ref="CL3:CL5"/>
    <mergeCell ref="CG4:CG5"/>
    <mergeCell ref="CH4:CH5"/>
    <mergeCell ref="BY3:BY5"/>
    <mergeCell ref="BZ3:BZ5"/>
    <mergeCell ref="CA3:CB3"/>
    <mergeCell ref="CC3:CC5"/>
    <mergeCell ref="CD3:CD5"/>
    <mergeCell ref="CE3:CE5"/>
    <mergeCell ref="CA4:CA5"/>
    <mergeCell ref="CB4:CB5"/>
    <mergeCell ref="BQ3:BQ5"/>
    <mergeCell ref="BS3:BS5"/>
    <mergeCell ref="BT3:BU3"/>
    <mergeCell ref="BV3:BV5"/>
    <mergeCell ref="BW3:BW5"/>
    <mergeCell ref="BX3:BX5"/>
    <mergeCell ref="BT4:BT5"/>
    <mergeCell ref="BU4:BU5"/>
    <mergeCell ref="BJ3:BJ5"/>
    <mergeCell ref="BK3:BL3"/>
    <mergeCell ref="BM3:BM5"/>
    <mergeCell ref="BN3:BN5"/>
    <mergeCell ref="BO3:BO5"/>
    <mergeCell ref="BP3:BP5"/>
    <mergeCell ref="BK4:BK5"/>
    <mergeCell ref="BL4:BL5"/>
    <mergeCell ref="BI3:BI5"/>
    <mergeCell ref="BE4:BE5"/>
    <mergeCell ref="BF4:BF5"/>
    <mergeCell ref="AW3:AW5"/>
    <mergeCell ref="AX3:AY3"/>
    <mergeCell ref="AZ3:AZ5"/>
    <mergeCell ref="BA3:BA5"/>
    <mergeCell ref="BB3:BB5"/>
    <mergeCell ref="AX4:AX5"/>
    <mergeCell ref="AY4:AY5"/>
    <mergeCell ref="AJ4:AJ5"/>
    <mergeCell ref="AN3:AN5"/>
    <mergeCell ref="AO3:AP3"/>
    <mergeCell ref="AQ3:AQ5"/>
    <mergeCell ref="BC3:BC5"/>
    <mergeCell ref="BD3:BD5"/>
    <mergeCell ref="BE3:BF3"/>
    <mergeCell ref="BG3:BG5"/>
    <mergeCell ref="BH3:BH5"/>
    <mergeCell ref="AW1:BB2"/>
    <mergeCell ref="BC1:BC2"/>
    <mergeCell ref="BD1:BI2"/>
    <mergeCell ref="BJ1:BO2"/>
    <mergeCell ref="BP1:BQ2"/>
    <mergeCell ref="BS1:BX2"/>
    <mergeCell ref="X1:Y2"/>
    <mergeCell ref="AA1:AF2"/>
    <mergeCell ref="AE3:AE5"/>
    <mergeCell ref="AF3:AF5"/>
    <mergeCell ref="AG3:AG5"/>
    <mergeCell ref="AH3:AH5"/>
    <mergeCell ref="AI3:AJ3"/>
    <mergeCell ref="AK3:AK5"/>
    <mergeCell ref="X3:X5"/>
    <mergeCell ref="Y3:Y5"/>
    <mergeCell ref="AA3:AA5"/>
    <mergeCell ref="AB3:AC3"/>
    <mergeCell ref="AD3:AD5"/>
    <mergeCell ref="AR3:AR5"/>
    <mergeCell ref="AS3:AS5"/>
    <mergeCell ref="AT3:AT5"/>
    <mergeCell ref="AO4:AO5"/>
    <mergeCell ref="AP4:AP5"/>
    <mergeCell ref="FY1:GD2"/>
    <mergeCell ref="GE1:GE2"/>
    <mergeCell ref="GF1:GK2"/>
    <mergeCell ref="DR1:DW2"/>
    <mergeCell ref="BY1:BY2"/>
    <mergeCell ref="BZ1:CE2"/>
    <mergeCell ref="CF1:CK2"/>
    <mergeCell ref="CL1:CM2"/>
    <mergeCell ref="CO1:CT2"/>
    <mergeCell ref="CU1:CU2"/>
    <mergeCell ref="GL1:GQ2"/>
    <mergeCell ref="GR1:GS2"/>
    <mergeCell ref="E3:E5"/>
    <mergeCell ref="F3:G3"/>
    <mergeCell ref="H3:H5"/>
    <mergeCell ref="I3:I5"/>
    <mergeCell ref="J3:J5"/>
    <mergeCell ref="EZ1:FA2"/>
    <mergeCell ref="FC1:FH2"/>
    <mergeCell ref="FI1:FI2"/>
    <mergeCell ref="FJ1:FO2"/>
    <mergeCell ref="FP1:FU2"/>
    <mergeCell ref="FV1:FW2"/>
    <mergeCell ref="DX1:EC2"/>
    <mergeCell ref="ED1:EE2"/>
    <mergeCell ref="EG1:EL2"/>
    <mergeCell ref="EM1:EM2"/>
    <mergeCell ref="EN1:ES2"/>
    <mergeCell ref="ET1:EY2"/>
    <mergeCell ref="CV1:DA2"/>
    <mergeCell ref="DB1:DG2"/>
    <mergeCell ref="DH1:DI2"/>
    <mergeCell ref="DK1:DP2"/>
    <mergeCell ref="DQ1:DQ2"/>
    <mergeCell ref="AG1:AG2"/>
    <mergeCell ref="AH1:AM2"/>
    <mergeCell ref="AN1:AS2"/>
    <mergeCell ref="AT1:AU2"/>
    <mergeCell ref="A1:A5"/>
    <mergeCell ref="B1:B5"/>
    <mergeCell ref="E1:J2"/>
    <mergeCell ref="K1:K2"/>
    <mergeCell ref="L1:Q2"/>
    <mergeCell ref="R1:W2"/>
    <mergeCell ref="M3:N3"/>
    <mergeCell ref="O3:O5"/>
    <mergeCell ref="P3:P5"/>
    <mergeCell ref="Q3:Q5"/>
    <mergeCell ref="K3:K5"/>
    <mergeCell ref="L3:L5"/>
    <mergeCell ref="R3:R5"/>
    <mergeCell ref="S3:T3"/>
    <mergeCell ref="U3:U5"/>
    <mergeCell ref="V3:V5"/>
    <mergeCell ref="W3:W5"/>
    <mergeCell ref="AU3:AU5"/>
    <mergeCell ref="AL3:AL5"/>
    <mergeCell ref="AM3:AM5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 r:id="rId1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HQ70"/>
  <sheetViews>
    <sheetView zoomScale="90" zoomScaleNormal="90" workbookViewId="0">
      <pane xSplit="3" ySplit="5" topLeftCell="GS21" activePane="bottomRight" state="frozen"/>
      <selection activeCell="GF21" sqref="GF21"/>
      <selection pane="topRight" activeCell="GF21" sqref="GF21"/>
      <selection pane="bottomLeft" activeCell="GF21" sqref="GF21"/>
      <selection pane="bottomRight" activeCell="HL39" sqref="HL39:HL40"/>
    </sheetView>
  </sheetViews>
  <sheetFormatPr defaultColWidth="11.42578125" defaultRowHeight="12.75" x14ac:dyDescent="0.2"/>
  <cols>
    <col min="1" max="1" width="9.28515625" style="9" customWidth="1"/>
    <col min="2" max="2" width="11.7109375" style="9" customWidth="1"/>
    <col min="3" max="3" width="37" style="18" hidden="1" customWidth="1"/>
    <col min="4" max="4" width="3.7109375" style="18" hidden="1" customWidth="1"/>
    <col min="5" max="5" width="15.28515625" style="9" hidden="1" customWidth="1"/>
    <col min="6" max="6" width="14.85546875" style="9" hidden="1" customWidth="1"/>
    <col min="7" max="7" width="16.85546875" style="9" hidden="1" customWidth="1"/>
    <col min="8" max="8" width="12.7109375" style="9" hidden="1" customWidth="1"/>
    <col min="9" max="9" width="13.7109375" style="9" hidden="1" customWidth="1"/>
    <col min="10" max="10" width="9.7109375" style="9" hidden="1" customWidth="1"/>
    <col min="11" max="11" width="8.7109375" style="9" hidden="1" customWidth="1"/>
    <col min="12" max="12" width="16.7109375" style="9" hidden="1" customWidth="1"/>
    <col min="13" max="13" width="14.28515625" style="9" hidden="1" customWidth="1"/>
    <col min="14" max="14" width="16.85546875" style="9" hidden="1" customWidth="1"/>
    <col min="15" max="15" width="13.85546875" style="9" hidden="1" customWidth="1"/>
    <col min="16" max="16" width="9.28515625" style="9" hidden="1" customWidth="1"/>
    <col min="17" max="17" width="9.28515625" style="11" hidden="1" customWidth="1"/>
    <col min="18" max="18" width="15.85546875" style="9" hidden="1" customWidth="1"/>
    <col min="19" max="19" width="14.28515625" style="9" hidden="1" customWidth="1"/>
    <col min="20" max="20" width="16.28515625" style="9" hidden="1" customWidth="1"/>
    <col min="21" max="21" width="13" style="9" hidden="1" customWidth="1"/>
    <col min="22" max="22" width="9.2851562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9" width="19.85546875" style="9" hidden="1" customWidth="1"/>
    <col min="30" max="30" width="12.85546875" style="9" hidden="1" customWidth="1"/>
    <col min="31" max="31" width="9.7109375" style="9" hidden="1" customWidth="1"/>
    <col min="32" max="32" width="9.28515625" style="9" hidden="1" customWidth="1"/>
    <col min="33" max="33" width="9.7109375" style="9" hidden="1" customWidth="1"/>
    <col min="34" max="34" width="17.85546875" style="9" hidden="1" customWidth="1"/>
    <col min="35" max="35" width="14" style="9" hidden="1" customWidth="1"/>
    <col min="36" max="36" width="15.7109375" style="9" hidden="1" customWidth="1"/>
    <col min="37" max="37" width="13.140625" style="9" hidden="1" customWidth="1"/>
    <col min="38" max="38" width="9.28515625" style="9" hidden="1" customWidth="1"/>
    <col min="39" max="39" width="11.85546875" style="11" hidden="1" customWidth="1"/>
    <col min="40" max="40" width="17" style="9" hidden="1" customWidth="1"/>
    <col min="41" max="42" width="15.140625" style="9" hidden="1" customWidth="1"/>
    <col min="43" max="43" width="12.7109375" style="9" hidden="1" customWidth="1"/>
    <col min="44" max="44" width="9.28515625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49" width="17.140625" style="9" hidden="1" customWidth="1"/>
    <col min="50" max="50" width="14.28515625" style="9" hidden="1" customWidth="1"/>
    <col min="51" max="51" width="16.28515625" style="9" hidden="1" customWidth="1"/>
    <col min="52" max="52" width="13" style="9" hidden="1" customWidth="1"/>
    <col min="53" max="55" width="9.28515625" style="9" hidden="1" customWidth="1"/>
    <col min="56" max="56" width="17.42578125" style="9" hidden="1" customWidth="1"/>
    <col min="57" max="57" width="14.28515625" style="9" hidden="1" customWidth="1"/>
    <col min="58" max="58" width="16.42578125" style="9" hidden="1" customWidth="1"/>
    <col min="59" max="59" width="12.7109375" style="9" hidden="1" customWidth="1"/>
    <col min="60" max="60" width="11.42578125" style="9" hidden="1" customWidth="1"/>
    <col min="61" max="61" width="11.42578125" style="11" hidden="1" customWidth="1"/>
    <col min="62" max="62" width="18.42578125" style="9" hidden="1" customWidth="1"/>
    <col min="63" max="63" width="15.28515625" style="9" hidden="1" customWidth="1"/>
    <col min="64" max="64" width="16.4257812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7" style="9" hidden="1" customWidth="1"/>
    <col min="72" max="72" width="14" style="9" hidden="1" customWidth="1"/>
    <col min="73" max="73" width="16.28515625" style="9" hidden="1" customWidth="1"/>
    <col min="74" max="74" width="12.7109375" style="9" hidden="1" customWidth="1"/>
    <col min="75" max="77" width="11.42578125" style="9" hidden="1" customWidth="1"/>
    <col min="78" max="79" width="15.28515625" style="9" hidden="1" customWidth="1"/>
    <col min="80" max="80" width="14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5.28515625" style="9" hidden="1" customWidth="1"/>
    <col min="85" max="85" width="14" style="9" hidden="1" customWidth="1"/>
    <col min="86" max="86" width="15.28515625" style="9" hidden="1" customWidth="1"/>
    <col min="87" max="87" width="14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6.28515625" style="9" hidden="1" customWidth="1"/>
    <col min="94" max="94" width="16" style="9" hidden="1" customWidth="1"/>
    <col min="95" max="95" width="15.28515625" style="9" hidden="1" customWidth="1"/>
    <col min="96" max="99" width="11.42578125" style="9" hidden="1" customWidth="1"/>
    <col min="100" max="100" width="16.28515625" style="9" hidden="1" customWidth="1"/>
    <col min="101" max="101" width="14.140625" style="9" hidden="1" customWidth="1"/>
    <col min="102" max="102" width="18.42578125" style="9" hidden="1" customWidth="1"/>
    <col min="103" max="103" width="13.140625" style="9" hidden="1" customWidth="1"/>
    <col min="104" max="104" width="11.42578125" style="9" hidden="1" customWidth="1"/>
    <col min="105" max="105" width="10.28515625" style="9" hidden="1" customWidth="1"/>
    <col min="106" max="106" width="15.28515625" style="9" hidden="1" customWidth="1"/>
    <col min="107" max="107" width="15.42578125" style="9" hidden="1" customWidth="1"/>
    <col min="108" max="108" width="16.710937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7" style="9" hidden="1" customWidth="1"/>
    <col min="116" max="116" width="14" style="9" hidden="1" customWidth="1"/>
    <col min="117" max="117" width="15.7109375" style="9" hidden="1" customWidth="1"/>
    <col min="118" max="118" width="13.140625" style="9" hidden="1" customWidth="1"/>
    <col min="119" max="121" width="11.42578125" style="9" hidden="1" customWidth="1"/>
    <col min="122" max="122" width="17.85546875" style="9" hidden="1" customWidth="1"/>
    <col min="123" max="123" width="15" style="9" hidden="1" customWidth="1"/>
    <col min="124" max="124" width="18.42578125" style="9" hidden="1" customWidth="1"/>
    <col min="125" max="125" width="13.140625" style="9" hidden="1" customWidth="1"/>
    <col min="126" max="127" width="11.42578125" style="9" hidden="1" customWidth="1"/>
    <col min="128" max="128" width="15.28515625" style="9" hidden="1" customWidth="1"/>
    <col min="129" max="129" width="14" style="9" hidden="1" customWidth="1"/>
    <col min="130" max="130" width="16.85546875" style="9" hidden="1" customWidth="1"/>
    <col min="131" max="131" width="12.85546875" style="9" hidden="1" customWidth="1"/>
    <col min="132" max="135" width="11.42578125" style="9" hidden="1" customWidth="1"/>
    <col min="136" max="136" width="3.140625" style="9" hidden="1" customWidth="1"/>
    <col min="137" max="137" width="16.7109375" style="9" hidden="1" customWidth="1"/>
    <col min="138" max="138" width="14.28515625" style="9" hidden="1" customWidth="1"/>
    <col min="139" max="139" width="16" style="9" hidden="1" customWidth="1"/>
    <col min="140" max="140" width="13.28515625" style="9" hidden="1" customWidth="1"/>
    <col min="141" max="143" width="11.42578125" style="9" hidden="1" customWidth="1"/>
    <col min="144" max="144" width="17.85546875" style="9" hidden="1" customWidth="1"/>
    <col min="145" max="145" width="15.140625" style="9" hidden="1" customWidth="1"/>
    <col min="146" max="146" width="17.85546875" style="9" hidden="1" customWidth="1"/>
    <col min="147" max="147" width="13.7109375" style="9" hidden="1" customWidth="1"/>
    <col min="148" max="149" width="11.42578125" style="9" hidden="1" customWidth="1"/>
    <col min="150" max="150" width="18" style="9" hidden="1" customWidth="1"/>
    <col min="151" max="151" width="17.28515625" style="9" hidden="1" customWidth="1"/>
    <col min="152" max="152" width="15.42578125" style="9" hidden="1" customWidth="1"/>
    <col min="153" max="153" width="13" style="9" hidden="1" customWidth="1"/>
    <col min="154" max="157" width="11.42578125" style="9" hidden="1" customWidth="1"/>
    <col min="158" max="158" width="3" style="9" hidden="1" customWidth="1"/>
    <col min="159" max="159" width="18.42578125" style="9" hidden="1" customWidth="1"/>
    <col min="160" max="160" width="14.28515625" style="9" hidden="1" customWidth="1"/>
    <col min="161" max="161" width="16.7109375" style="9" hidden="1" customWidth="1"/>
    <col min="162" max="162" width="13.28515625" style="9" hidden="1" customWidth="1"/>
    <col min="163" max="165" width="11.42578125" style="9" hidden="1" customWidth="1"/>
    <col min="166" max="168" width="17" style="9" hidden="1" customWidth="1"/>
    <col min="169" max="169" width="13.85546875" style="9" hidden="1" customWidth="1"/>
    <col min="170" max="170" width="10.85546875" style="9" hidden="1" customWidth="1"/>
    <col min="171" max="171" width="11.42578125" style="9" hidden="1" customWidth="1"/>
    <col min="172" max="174" width="16.42578125" style="9" hidden="1" customWidth="1"/>
    <col min="175" max="175" width="12.7109375" style="9" hidden="1" customWidth="1"/>
    <col min="176" max="179" width="11.42578125" style="9" hidden="1" customWidth="1"/>
    <col min="180" max="180" width="2.7109375" style="9" customWidth="1"/>
    <col min="181" max="183" width="16.85546875" style="9" customWidth="1"/>
    <col min="184" max="184" width="12.85546875" style="9" customWidth="1"/>
    <col min="185" max="185" width="11.42578125" style="9" customWidth="1"/>
    <col min="186" max="186" width="10.5703125" style="9" customWidth="1"/>
    <col min="187" max="187" width="11.42578125" style="9" customWidth="1"/>
    <col min="188" max="188" width="16.5703125" style="9" customWidth="1"/>
    <col min="189" max="189" width="14.5703125" style="9" customWidth="1"/>
    <col min="190" max="190" width="17.42578125" style="9" customWidth="1"/>
    <col min="191" max="191" width="12.85546875" style="9" customWidth="1"/>
    <col min="192" max="192" width="9.140625" style="9" customWidth="1"/>
    <col min="193" max="193" width="11.28515625" style="9" customWidth="1"/>
    <col min="194" max="194" width="18" style="9" customWidth="1"/>
    <col min="195" max="195" width="14.5703125" style="9" customWidth="1"/>
    <col min="196" max="196" width="17.42578125" style="9" customWidth="1"/>
    <col min="197" max="197" width="12.7109375" style="9" customWidth="1"/>
    <col min="198" max="201" width="9.140625" style="9" customWidth="1"/>
    <col min="202" max="204" width="16.85546875" style="9" customWidth="1"/>
    <col min="205" max="205" width="12.85546875" style="9" customWidth="1"/>
    <col min="206" max="206" width="11.42578125" style="9" customWidth="1"/>
    <col min="207" max="207" width="10.5703125" style="9" customWidth="1"/>
    <col min="208" max="208" width="11.42578125" style="9" customWidth="1"/>
    <col min="209" max="209" width="16.5703125" style="9" customWidth="1"/>
    <col min="210" max="210" width="14.5703125" style="9" customWidth="1"/>
    <col min="211" max="211" width="17.42578125" style="9" customWidth="1"/>
    <col min="212" max="212" width="12.85546875" style="9" customWidth="1"/>
    <col min="213" max="213" width="15.85546875" style="9" bestFit="1" customWidth="1"/>
    <col min="214" max="214" width="11.28515625" style="9" customWidth="1"/>
    <col min="215" max="215" width="18" style="9" customWidth="1"/>
    <col min="216" max="216" width="14.5703125" style="9" customWidth="1"/>
    <col min="217" max="217" width="17.42578125" style="9" customWidth="1"/>
    <col min="218" max="218" width="12.7109375" style="9" customWidth="1"/>
    <col min="219" max="222" width="9.140625" style="9" customWidth="1"/>
    <col min="223" max="16384" width="11.42578125" style="9"/>
  </cols>
  <sheetData>
    <row r="1" spans="1:225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  <c r="HO1" s="9"/>
      <c r="HP1" s="9"/>
      <c r="HQ1" s="9"/>
    </row>
    <row r="2" spans="1:225" s="23" customFormat="1" ht="26.25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  <c r="HO2" s="36"/>
      <c r="HP2" s="36"/>
      <c r="HQ2" s="36"/>
    </row>
    <row r="3" spans="1:225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879" t="s">
        <v>1</v>
      </c>
      <c r="EP3" s="880"/>
      <c r="EQ3" s="874" t="s">
        <v>137</v>
      </c>
      <c r="ER3" s="874" t="s">
        <v>189</v>
      </c>
      <c r="ES3" s="885" t="s">
        <v>138</v>
      </c>
      <c r="ET3" s="876" t="s">
        <v>187</v>
      </c>
      <c r="EU3" s="879" t="s">
        <v>1</v>
      </c>
      <c r="EV3" s="880"/>
      <c r="EW3" s="874" t="s">
        <v>137</v>
      </c>
      <c r="EX3" s="874" t="s">
        <v>189</v>
      </c>
      <c r="EY3" s="885" t="s">
        <v>138</v>
      </c>
      <c r="EZ3" s="891" t="s">
        <v>159</v>
      </c>
      <c r="FA3" s="888" t="s">
        <v>160</v>
      </c>
      <c r="FB3" s="9"/>
      <c r="FC3" s="876" t="s">
        <v>187</v>
      </c>
      <c r="FD3" s="879" t="s">
        <v>1</v>
      </c>
      <c r="FE3" s="880"/>
      <c r="FF3" s="874" t="s">
        <v>137</v>
      </c>
      <c r="FG3" s="874" t="s">
        <v>189</v>
      </c>
      <c r="FH3" s="885" t="s">
        <v>138</v>
      </c>
      <c r="FI3" s="881" t="s">
        <v>161</v>
      </c>
      <c r="FJ3" s="876" t="s">
        <v>187</v>
      </c>
      <c r="FK3" s="879" t="s">
        <v>1</v>
      </c>
      <c r="FL3" s="880"/>
      <c r="FM3" s="874" t="s">
        <v>137</v>
      </c>
      <c r="FN3" s="874" t="s">
        <v>189</v>
      </c>
      <c r="FO3" s="885" t="s">
        <v>138</v>
      </c>
      <c r="FP3" s="876" t="s">
        <v>187</v>
      </c>
      <c r="FQ3" s="879" t="s">
        <v>1</v>
      </c>
      <c r="FR3" s="880"/>
      <c r="FS3" s="874" t="s">
        <v>137</v>
      </c>
      <c r="FT3" s="874" t="s">
        <v>189</v>
      </c>
      <c r="FU3" s="885" t="s">
        <v>138</v>
      </c>
      <c r="FV3" s="891" t="s">
        <v>162</v>
      </c>
      <c r="FW3" s="888" t="s">
        <v>163</v>
      </c>
      <c r="FX3" s="9"/>
      <c r="FY3" s="876" t="s">
        <v>187</v>
      </c>
      <c r="FZ3" s="879" t="s">
        <v>1</v>
      </c>
      <c r="GA3" s="880"/>
      <c r="GB3" s="874" t="s">
        <v>137</v>
      </c>
      <c r="GC3" s="874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876" t="s">
        <v>187</v>
      </c>
      <c r="GU3" s="879" t="s">
        <v>1</v>
      </c>
      <c r="GV3" s="880"/>
      <c r="GW3" s="874" t="s">
        <v>137</v>
      </c>
      <c r="GX3" s="874" t="s">
        <v>189</v>
      </c>
      <c r="GY3" s="885" t="s">
        <v>138</v>
      </c>
      <c r="GZ3" s="881" t="s">
        <v>229</v>
      </c>
      <c r="HA3" s="876" t="s">
        <v>187</v>
      </c>
      <c r="HB3" s="879" t="s">
        <v>1</v>
      </c>
      <c r="HC3" s="880"/>
      <c r="HD3" s="874" t="s">
        <v>137</v>
      </c>
      <c r="HE3" s="874" t="s">
        <v>189</v>
      </c>
      <c r="HF3" s="885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885" t="s">
        <v>138</v>
      </c>
      <c r="HM3" s="891" t="s">
        <v>230</v>
      </c>
      <c r="HN3" s="888" t="s">
        <v>233</v>
      </c>
      <c r="HO3" s="9"/>
      <c r="HP3" s="9"/>
      <c r="HQ3" s="9"/>
    </row>
    <row r="4" spans="1:225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872" t="s">
        <v>188</v>
      </c>
      <c r="EP4" s="874" t="s">
        <v>136</v>
      </c>
      <c r="EQ4" s="884"/>
      <c r="ER4" s="884"/>
      <c r="ES4" s="886"/>
      <c r="ET4" s="877"/>
      <c r="EU4" s="872" t="s">
        <v>188</v>
      </c>
      <c r="EV4" s="874" t="s">
        <v>136</v>
      </c>
      <c r="EW4" s="884"/>
      <c r="EX4" s="884"/>
      <c r="EY4" s="886"/>
      <c r="EZ4" s="892"/>
      <c r="FA4" s="889"/>
      <c r="FB4" s="9"/>
      <c r="FC4" s="877"/>
      <c r="FD4" s="872" t="s">
        <v>188</v>
      </c>
      <c r="FE4" s="874" t="s">
        <v>136</v>
      </c>
      <c r="FF4" s="884"/>
      <c r="FG4" s="884"/>
      <c r="FH4" s="886"/>
      <c r="FI4" s="882"/>
      <c r="FJ4" s="877"/>
      <c r="FK4" s="872" t="s">
        <v>188</v>
      </c>
      <c r="FL4" s="874" t="s">
        <v>136</v>
      </c>
      <c r="FM4" s="884"/>
      <c r="FN4" s="884"/>
      <c r="FO4" s="886"/>
      <c r="FP4" s="877"/>
      <c r="FQ4" s="872" t="s">
        <v>188</v>
      </c>
      <c r="FR4" s="874" t="s">
        <v>136</v>
      </c>
      <c r="FS4" s="884"/>
      <c r="FT4" s="884"/>
      <c r="FU4" s="886"/>
      <c r="FV4" s="892"/>
      <c r="FW4" s="889"/>
      <c r="FX4" s="9"/>
      <c r="FY4" s="877"/>
      <c r="FZ4" s="872" t="s">
        <v>188</v>
      </c>
      <c r="GA4" s="874" t="s">
        <v>136</v>
      </c>
      <c r="GB4" s="884"/>
      <c r="GC4" s="884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877"/>
      <c r="GU4" s="872" t="s">
        <v>188</v>
      </c>
      <c r="GV4" s="874" t="s">
        <v>136</v>
      </c>
      <c r="GW4" s="884"/>
      <c r="GX4" s="884"/>
      <c r="GY4" s="886"/>
      <c r="GZ4" s="882"/>
      <c r="HA4" s="877"/>
      <c r="HB4" s="872" t="s">
        <v>188</v>
      </c>
      <c r="HC4" s="874" t="s">
        <v>136</v>
      </c>
      <c r="HD4" s="884"/>
      <c r="HE4" s="884"/>
      <c r="HF4" s="886"/>
      <c r="HG4" s="877"/>
      <c r="HH4" s="872" t="s">
        <v>188</v>
      </c>
      <c r="HI4" s="874" t="s">
        <v>136</v>
      </c>
      <c r="HJ4" s="884"/>
      <c r="HK4" s="884"/>
      <c r="HL4" s="886"/>
      <c r="HM4" s="892"/>
      <c r="HN4" s="889"/>
      <c r="HO4" s="9"/>
      <c r="HP4" s="9"/>
      <c r="HQ4" s="9"/>
    </row>
    <row r="5" spans="1:225" s="12" customFormat="1" ht="14.1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873"/>
      <c r="EP5" s="875"/>
      <c r="EQ5" s="875"/>
      <c r="ER5" s="875"/>
      <c r="ES5" s="887"/>
      <c r="ET5" s="878"/>
      <c r="EU5" s="873"/>
      <c r="EV5" s="875"/>
      <c r="EW5" s="875"/>
      <c r="EX5" s="875"/>
      <c r="EY5" s="887"/>
      <c r="EZ5" s="893"/>
      <c r="FA5" s="890"/>
      <c r="FB5" s="9"/>
      <c r="FC5" s="878"/>
      <c r="FD5" s="873"/>
      <c r="FE5" s="875"/>
      <c r="FF5" s="875"/>
      <c r="FG5" s="875"/>
      <c r="FH5" s="887"/>
      <c r="FI5" s="883"/>
      <c r="FJ5" s="878"/>
      <c r="FK5" s="873"/>
      <c r="FL5" s="875"/>
      <c r="FM5" s="875"/>
      <c r="FN5" s="875"/>
      <c r="FO5" s="887"/>
      <c r="FP5" s="878"/>
      <c r="FQ5" s="873"/>
      <c r="FR5" s="875"/>
      <c r="FS5" s="875"/>
      <c r="FT5" s="875"/>
      <c r="FU5" s="887"/>
      <c r="FV5" s="893"/>
      <c r="FW5" s="890"/>
      <c r="FX5" s="9"/>
      <c r="FY5" s="878"/>
      <c r="FZ5" s="873"/>
      <c r="GA5" s="875"/>
      <c r="GB5" s="875"/>
      <c r="GC5" s="875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878"/>
      <c r="GU5" s="873"/>
      <c r="GV5" s="875"/>
      <c r="GW5" s="875"/>
      <c r="GX5" s="875"/>
      <c r="GY5" s="887"/>
      <c r="GZ5" s="883"/>
      <c r="HA5" s="878"/>
      <c r="HB5" s="873"/>
      <c r="HC5" s="875"/>
      <c r="HD5" s="875"/>
      <c r="HE5" s="875"/>
      <c r="HF5" s="887"/>
      <c r="HG5" s="878"/>
      <c r="HH5" s="873"/>
      <c r="HI5" s="875"/>
      <c r="HJ5" s="875"/>
      <c r="HK5" s="875"/>
      <c r="HL5" s="887"/>
      <c r="HM5" s="893"/>
      <c r="HN5" s="890"/>
      <c r="HO5" s="9"/>
      <c r="HP5" s="9"/>
      <c r="HQ5" s="9"/>
    </row>
    <row r="6" spans="1:225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54046000</v>
      </c>
      <c r="F6" s="104">
        <v>4605000</v>
      </c>
      <c r="G6" s="104">
        <v>49441000</v>
      </c>
      <c r="H6" s="104">
        <v>114</v>
      </c>
      <c r="I6" s="104">
        <v>36141</v>
      </c>
      <c r="J6" s="105">
        <v>8</v>
      </c>
      <c r="K6" s="52">
        <v>100</v>
      </c>
      <c r="L6" s="103">
        <v>54046000</v>
      </c>
      <c r="M6" s="104">
        <v>4605000</v>
      </c>
      <c r="N6" s="104">
        <v>49441000</v>
      </c>
      <c r="O6" s="104">
        <v>114</v>
      </c>
      <c r="P6" s="104">
        <v>36141</v>
      </c>
      <c r="Q6" s="105">
        <v>8</v>
      </c>
      <c r="R6" s="103">
        <v>59985674</v>
      </c>
      <c r="S6" s="104">
        <v>6948674</v>
      </c>
      <c r="T6" s="104">
        <v>53037000</v>
      </c>
      <c r="U6" s="104">
        <v>90</v>
      </c>
      <c r="V6" s="104">
        <v>49108</v>
      </c>
      <c r="W6" s="105">
        <v>1</v>
      </c>
      <c r="X6" s="51">
        <v>135.87891867961594</v>
      </c>
      <c r="Y6" s="52">
        <v>103.69744705112231</v>
      </c>
      <c r="AA6" s="103">
        <v>55082200</v>
      </c>
      <c r="AB6" s="104">
        <v>4652380</v>
      </c>
      <c r="AC6" s="104">
        <v>50429820</v>
      </c>
      <c r="AD6" s="104">
        <v>114</v>
      </c>
      <c r="AE6" s="104">
        <v>36864</v>
      </c>
      <c r="AF6" s="105">
        <v>8</v>
      </c>
      <c r="AG6" s="52">
        <v>102.00049804930688</v>
      </c>
      <c r="AH6" s="103">
        <v>55376374</v>
      </c>
      <c r="AI6" s="104">
        <v>4652380</v>
      </c>
      <c r="AJ6" s="104">
        <v>50723994</v>
      </c>
      <c r="AK6" s="104">
        <v>114</v>
      </c>
      <c r="AL6" s="104">
        <v>37079</v>
      </c>
      <c r="AM6" s="105">
        <v>8</v>
      </c>
      <c r="AN6" s="103">
        <v>60862084</v>
      </c>
      <c r="AO6" s="104">
        <v>5289726</v>
      </c>
      <c r="AP6" s="104">
        <v>55572358</v>
      </c>
      <c r="AQ6" s="104">
        <v>96</v>
      </c>
      <c r="AR6" s="104">
        <v>48240</v>
      </c>
      <c r="AS6" s="105">
        <v>1</v>
      </c>
      <c r="AT6" s="51">
        <v>130.100596024704</v>
      </c>
      <c r="AU6" s="52">
        <v>98.232467215117708</v>
      </c>
      <c r="AW6" s="103">
        <v>57774654</v>
      </c>
      <c r="AX6" s="104">
        <v>4796867</v>
      </c>
      <c r="AY6" s="104">
        <v>52977787</v>
      </c>
      <c r="AZ6" s="104">
        <v>110</v>
      </c>
      <c r="BA6" s="104">
        <v>40135</v>
      </c>
      <c r="BB6" s="105">
        <v>8</v>
      </c>
      <c r="BC6" s="52">
        <v>108.87315538194444</v>
      </c>
      <c r="BD6" s="103">
        <v>58039543</v>
      </c>
      <c r="BE6" s="104">
        <v>4796867</v>
      </c>
      <c r="BF6" s="104">
        <v>53242676</v>
      </c>
      <c r="BG6" s="104">
        <v>110</v>
      </c>
      <c r="BH6" s="104">
        <v>40335</v>
      </c>
      <c r="BI6" s="105">
        <v>8</v>
      </c>
      <c r="BJ6" s="103">
        <v>63837196</v>
      </c>
      <c r="BK6" s="104">
        <v>5484393</v>
      </c>
      <c r="BL6" s="104">
        <v>58352803</v>
      </c>
      <c r="BM6" s="104">
        <v>101</v>
      </c>
      <c r="BN6" s="104">
        <v>48146</v>
      </c>
      <c r="BO6" s="105">
        <v>1</v>
      </c>
      <c r="BP6" s="51">
        <v>119.36531548283129</v>
      </c>
      <c r="BQ6" s="52">
        <v>99.805140961857376</v>
      </c>
      <c r="BS6" s="103">
        <v>59808542</v>
      </c>
      <c r="BT6" s="104">
        <v>5241421</v>
      </c>
      <c r="BU6" s="104">
        <v>54567121</v>
      </c>
      <c r="BV6" s="104">
        <v>110</v>
      </c>
      <c r="BW6" s="104">
        <v>41339</v>
      </c>
      <c r="BX6" s="105">
        <v>9</v>
      </c>
      <c r="BY6" s="52">
        <v>102.99987542045596</v>
      </c>
      <c r="BZ6" s="103">
        <v>60263268</v>
      </c>
      <c r="CA6" s="104">
        <v>5241421</v>
      </c>
      <c r="CB6" s="104">
        <v>55021847</v>
      </c>
      <c r="CC6" s="104">
        <v>110</v>
      </c>
      <c r="CD6" s="104">
        <v>41683</v>
      </c>
      <c r="CE6" s="105">
        <v>7</v>
      </c>
      <c r="CF6" s="103">
        <v>65718796</v>
      </c>
      <c r="CG6" s="104">
        <v>5245205</v>
      </c>
      <c r="CH6" s="104">
        <v>60473591</v>
      </c>
      <c r="CI6" s="104">
        <v>101</v>
      </c>
      <c r="CJ6" s="104">
        <v>49896</v>
      </c>
      <c r="CK6" s="105">
        <v>1</v>
      </c>
      <c r="CL6" s="51">
        <v>119.70347623731496</v>
      </c>
      <c r="CM6" s="52">
        <v>103.63477755161384</v>
      </c>
      <c r="CO6" s="103">
        <v>62745698</v>
      </c>
      <c r="CP6" s="104">
        <v>5450221</v>
      </c>
      <c r="CQ6" s="104">
        <v>57295477</v>
      </c>
      <c r="CR6" s="104">
        <v>110</v>
      </c>
      <c r="CS6" s="104">
        <v>43406</v>
      </c>
      <c r="CT6" s="105">
        <v>7</v>
      </c>
      <c r="CU6" s="52">
        <v>105.00012095115991</v>
      </c>
      <c r="CV6" s="103">
        <v>63605130</v>
      </c>
      <c r="CW6" s="104">
        <v>5450221</v>
      </c>
      <c r="CX6" s="104">
        <v>58154909</v>
      </c>
      <c r="CY6" s="104">
        <v>110</v>
      </c>
      <c r="CZ6" s="104">
        <v>44057</v>
      </c>
      <c r="DA6" s="105">
        <v>8</v>
      </c>
      <c r="DB6" s="103">
        <v>67191916</v>
      </c>
      <c r="DC6" s="104">
        <v>5266282</v>
      </c>
      <c r="DD6" s="104">
        <v>61925634</v>
      </c>
      <c r="DE6" s="104">
        <v>101</v>
      </c>
      <c r="DF6" s="104">
        <v>51094</v>
      </c>
      <c r="DG6" s="105">
        <v>5</v>
      </c>
      <c r="DH6" s="51">
        <v>115.9724901831718</v>
      </c>
      <c r="DI6" s="52">
        <v>102.40099406766075</v>
      </c>
      <c r="DK6" s="103">
        <v>68099091</v>
      </c>
      <c r="DL6" s="104">
        <v>5647021</v>
      </c>
      <c r="DM6" s="104">
        <v>62452070</v>
      </c>
      <c r="DN6" s="104">
        <v>110</v>
      </c>
      <c r="DO6" s="104">
        <v>47312</v>
      </c>
      <c r="DP6" s="105">
        <v>9</v>
      </c>
      <c r="DQ6" s="52">
        <v>108.99875593235959</v>
      </c>
      <c r="DR6" s="103">
        <v>68099091</v>
      </c>
      <c r="DS6" s="104">
        <v>5647021</v>
      </c>
      <c r="DT6" s="104">
        <v>62452070</v>
      </c>
      <c r="DU6" s="104">
        <v>110</v>
      </c>
      <c r="DV6" s="104">
        <v>47312</v>
      </c>
      <c r="DW6" s="105">
        <v>10</v>
      </c>
      <c r="DX6" s="103">
        <v>67058487</v>
      </c>
      <c r="DY6" s="104">
        <v>4282805</v>
      </c>
      <c r="DZ6" s="104">
        <v>62775682</v>
      </c>
      <c r="EA6" s="104">
        <v>99.65</v>
      </c>
      <c r="EB6" s="104">
        <v>52497</v>
      </c>
      <c r="EC6" s="105">
        <v>6</v>
      </c>
      <c r="ED6" s="51">
        <v>110.95916469394658</v>
      </c>
      <c r="EE6" s="52">
        <v>102.74591928602183</v>
      </c>
      <c r="EG6" s="103">
        <v>72767815</v>
      </c>
      <c r="EH6" s="104">
        <v>5908621</v>
      </c>
      <c r="EI6" s="104">
        <v>66859194</v>
      </c>
      <c r="EJ6" s="104">
        <v>110</v>
      </c>
      <c r="EK6" s="104">
        <v>50651</v>
      </c>
      <c r="EL6" s="105">
        <v>6</v>
      </c>
      <c r="EM6" s="52">
        <v>107.05740615488671</v>
      </c>
      <c r="EN6" s="103">
        <v>72767815</v>
      </c>
      <c r="EO6" s="104">
        <v>5908621</v>
      </c>
      <c r="EP6" s="104">
        <v>66859194</v>
      </c>
      <c r="EQ6" s="104">
        <v>110</v>
      </c>
      <c r="ER6" s="104">
        <v>50651</v>
      </c>
      <c r="ES6" s="105">
        <v>8</v>
      </c>
      <c r="ET6" s="103">
        <v>72439019</v>
      </c>
      <c r="EU6" s="104">
        <v>5128890</v>
      </c>
      <c r="EV6" s="104">
        <v>67310129</v>
      </c>
      <c r="EW6" s="104">
        <v>100.34</v>
      </c>
      <c r="EX6" s="104">
        <v>55902</v>
      </c>
      <c r="EY6" s="105">
        <v>4</v>
      </c>
      <c r="EZ6" s="51">
        <v>110.36702138161144</v>
      </c>
      <c r="FA6" s="52">
        <v>106.48608491913825</v>
      </c>
      <c r="FC6" s="103">
        <v>75086215</v>
      </c>
      <c r="FD6" s="104">
        <v>6247021</v>
      </c>
      <c r="FE6" s="104">
        <v>68839194</v>
      </c>
      <c r="FF6" s="104">
        <v>110</v>
      </c>
      <c r="FG6" s="104">
        <v>52151</v>
      </c>
      <c r="FH6" s="105">
        <v>11</v>
      </c>
      <c r="FI6" s="52">
        <v>102.96144202483663</v>
      </c>
      <c r="FJ6" s="103">
        <v>75086215</v>
      </c>
      <c r="FK6" s="104">
        <v>6247021</v>
      </c>
      <c r="FL6" s="104">
        <v>68839194</v>
      </c>
      <c r="FM6" s="104">
        <v>110</v>
      </c>
      <c r="FN6" s="104">
        <v>52151</v>
      </c>
      <c r="FO6" s="105">
        <v>10</v>
      </c>
      <c r="FP6" s="103">
        <v>74888919</v>
      </c>
      <c r="FQ6" s="104">
        <v>5721591</v>
      </c>
      <c r="FR6" s="104">
        <v>69167328</v>
      </c>
      <c r="FS6" s="104">
        <v>99.46</v>
      </c>
      <c r="FT6" s="104">
        <v>57952</v>
      </c>
      <c r="FU6" s="105">
        <v>4</v>
      </c>
      <c r="FV6" s="51">
        <v>111.12346838986788</v>
      </c>
      <c r="FW6" s="52">
        <v>103.6671317663053</v>
      </c>
      <c r="FY6" s="103">
        <v>75086215</v>
      </c>
      <c r="FZ6" s="104">
        <v>6247021</v>
      </c>
      <c r="GA6" s="104">
        <v>68839194</v>
      </c>
      <c r="GB6" s="104">
        <v>106</v>
      </c>
      <c r="GC6" s="104">
        <v>54119</v>
      </c>
      <c r="GD6" s="105">
        <v>7</v>
      </c>
      <c r="GE6" s="52">
        <v>103.77365726448198</v>
      </c>
      <c r="GF6" s="103">
        <v>77192476</v>
      </c>
      <c r="GG6" s="104">
        <v>6247021</v>
      </c>
      <c r="GH6" s="104">
        <v>70945455</v>
      </c>
      <c r="GI6" s="104">
        <v>106</v>
      </c>
      <c r="GJ6" s="104">
        <v>55775</v>
      </c>
      <c r="GK6" s="105">
        <f>RANK(GJ6,GJ$6:GJ$49,0)</f>
        <v>5</v>
      </c>
      <c r="GL6" s="103">
        <v>76238318</v>
      </c>
      <c r="GM6" s="104">
        <v>5674096</v>
      </c>
      <c r="GN6" s="104">
        <v>70564222</v>
      </c>
      <c r="GO6" s="104">
        <v>93.31</v>
      </c>
      <c r="GP6" s="104">
        <v>63020</v>
      </c>
      <c r="GQ6" s="105">
        <f>RANK(GP6,GP$6:GP$49,0)</f>
        <v>3</v>
      </c>
      <c r="GR6" s="51">
        <v>104.95205011179067</v>
      </c>
      <c r="GS6" s="52">
        <v>98.01042241855329</v>
      </c>
      <c r="GT6" s="103">
        <v>78301783</v>
      </c>
      <c r="GU6" s="104">
        <v>6709021</v>
      </c>
      <c r="GV6" s="104">
        <v>71592762</v>
      </c>
      <c r="GW6" s="104">
        <v>106</v>
      </c>
      <c r="GX6" s="104">
        <v>56284</v>
      </c>
      <c r="GY6" s="105">
        <f>RANK(GX6,GX$6:GX$49,0)</f>
        <v>6</v>
      </c>
      <c r="GZ6" s="52"/>
      <c r="HA6" s="103">
        <v>97908971</v>
      </c>
      <c r="HB6" s="104">
        <v>6709021</v>
      </c>
      <c r="HC6" s="104">
        <v>91199950</v>
      </c>
      <c r="HD6" s="104">
        <v>132</v>
      </c>
      <c r="HE6" s="104">
        <v>57576</v>
      </c>
      <c r="HF6" s="105">
        <f>RANK(HE6,HE$6:HE$49,0)</f>
        <v>5</v>
      </c>
      <c r="HG6" s="103">
        <v>89405717</v>
      </c>
      <c r="HH6" s="104">
        <v>5766982</v>
      </c>
      <c r="HI6" s="104">
        <v>83638735</v>
      </c>
      <c r="HJ6" s="104">
        <v>115.77</v>
      </c>
      <c r="HK6" s="104">
        <v>60205</v>
      </c>
      <c r="HL6" s="105">
        <f>RANK(HK6,HK$6:HK$49,0)</f>
        <v>7</v>
      </c>
      <c r="HM6" s="51"/>
      <c r="HN6" s="52"/>
    </row>
    <row r="7" spans="1:225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335421000</v>
      </c>
      <c r="F7" s="104">
        <v>178759000</v>
      </c>
      <c r="G7" s="104">
        <v>156662000</v>
      </c>
      <c r="H7" s="104">
        <v>362</v>
      </c>
      <c r="I7" s="104">
        <v>36064</v>
      </c>
      <c r="J7" s="105">
        <v>9</v>
      </c>
      <c r="K7" s="52">
        <v>100</v>
      </c>
      <c r="L7" s="103">
        <v>335421000</v>
      </c>
      <c r="M7" s="104">
        <v>178759000</v>
      </c>
      <c r="N7" s="104">
        <v>156662000</v>
      </c>
      <c r="O7" s="104">
        <v>362</v>
      </c>
      <c r="P7" s="104">
        <v>36064</v>
      </c>
      <c r="Q7" s="105">
        <v>9</v>
      </c>
      <c r="R7" s="103">
        <v>345572102</v>
      </c>
      <c r="S7" s="104">
        <v>176918026</v>
      </c>
      <c r="T7" s="104">
        <v>168654076</v>
      </c>
      <c r="U7" s="104">
        <v>345</v>
      </c>
      <c r="V7" s="104">
        <v>40738</v>
      </c>
      <c r="W7" s="105">
        <v>8</v>
      </c>
      <c r="X7" s="51">
        <v>112.96029281277728</v>
      </c>
      <c r="Y7" s="52">
        <v>107.97243572753776</v>
      </c>
      <c r="AA7" s="103">
        <v>338684160</v>
      </c>
      <c r="AB7" s="104">
        <v>178888920</v>
      </c>
      <c r="AC7" s="104">
        <v>159795240</v>
      </c>
      <c r="AD7" s="104">
        <v>362</v>
      </c>
      <c r="AE7" s="104">
        <v>36785</v>
      </c>
      <c r="AF7" s="105">
        <v>9</v>
      </c>
      <c r="AG7" s="52">
        <v>101.99922360248448</v>
      </c>
      <c r="AH7" s="103">
        <v>339616299</v>
      </c>
      <c r="AI7" s="104">
        <v>178888920</v>
      </c>
      <c r="AJ7" s="104">
        <v>160727379</v>
      </c>
      <c r="AK7" s="104">
        <v>362</v>
      </c>
      <c r="AL7" s="104">
        <v>37000</v>
      </c>
      <c r="AM7" s="105">
        <v>9</v>
      </c>
      <c r="AN7" s="103">
        <v>338896154</v>
      </c>
      <c r="AO7" s="104">
        <v>160172646</v>
      </c>
      <c r="AP7" s="104">
        <v>178723508</v>
      </c>
      <c r="AQ7" s="104">
        <v>353</v>
      </c>
      <c r="AR7" s="104">
        <v>42192</v>
      </c>
      <c r="AS7" s="105">
        <v>6</v>
      </c>
      <c r="AT7" s="51">
        <v>114.03243243243244</v>
      </c>
      <c r="AU7" s="52">
        <v>103.56914919730964</v>
      </c>
      <c r="AW7" s="103">
        <v>347887868</v>
      </c>
      <c r="AX7" s="104">
        <v>180946394</v>
      </c>
      <c r="AY7" s="104">
        <v>166941474</v>
      </c>
      <c r="AZ7" s="104">
        <v>360</v>
      </c>
      <c r="BA7" s="104">
        <v>38644</v>
      </c>
      <c r="BB7" s="41">
        <v>10</v>
      </c>
      <c r="BC7" s="52">
        <v>105.05369036291967</v>
      </c>
      <c r="BD7" s="37">
        <v>360622575</v>
      </c>
      <c r="BE7" s="104">
        <v>192846394</v>
      </c>
      <c r="BF7" s="104">
        <v>167776181</v>
      </c>
      <c r="BG7" s="104">
        <v>360</v>
      </c>
      <c r="BH7" s="20">
        <v>38837</v>
      </c>
      <c r="BI7" s="41">
        <v>10</v>
      </c>
      <c r="BJ7" s="37">
        <v>368431657</v>
      </c>
      <c r="BK7" s="104">
        <v>177659487</v>
      </c>
      <c r="BL7" s="104">
        <v>190772170</v>
      </c>
      <c r="BM7" s="104">
        <v>354</v>
      </c>
      <c r="BN7" s="20">
        <v>44909</v>
      </c>
      <c r="BO7" s="41">
        <v>4</v>
      </c>
      <c r="BP7" s="51">
        <v>115.63457527615417</v>
      </c>
      <c r="BQ7" s="52">
        <v>106.43960940462647</v>
      </c>
      <c r="BS7" s="37">
        <v>379040833</v>
      </c>
      <c r="BT7" s="104">
        <v>207091115</v>
      </c>
      <c r="BU7" s="104">
        <v>171949718</v>
      </c>
      <c r="BV7" s="104">
        <v>360</v>
      </c>
      <c r="BW7" s="20">
        <v>39803</v>
      </c>
      <c r="BX7" s="41">
        <v>10</v>
      </c>
      <c r="BY7" s="40">
        <v>102.99917192837181</v>
      </c>
      <c r="BZ7" s="37">
        <v>380473747</v>
      </c>
      <c r="CA7" s="104">
        <v>207091115</v>
      </c>
      <c r="CB7" s="104">
        <v>173382632</v>
      </c>
      <c r="CC7" s="104">
        <v>360</v>
      </c>
      <c r="CD7" s="20">
        <v>40135</v>
      </c>
      <c r="CE7" s="105">
        <v>10</v>
      </c>
      <c r="CF7" s="37">
        <v>380265838</v>
      </c>
      <c r="CG7" s="104">
        <v>191702295</v>
      </c>
      <c r="CH7" s="104">
        <v>188563543</v>
      </c>
      <c r="CI7" s="104">
        <v>355</v>
      </c>
      <c r="CJ7" s="20">
        <v>44264</v>
      </c>
      <c r="CK7" s="105">
        <v>6</v>
      </c>
      <c r="CL7" s="51">
        <v>110.2877787467298</v>
      </c>
      <c r="CM7" s="52">
        <v>98.563762274822423</v>
      </c>
      <c r="CO7" s="103">
        <v>407613030</v>
      </c>
      <c r="CP7" s="104">
        <v>227065826</v>
      </c>
      <c r="CQ7" s="104">
        <v>180547204</v>
      </c>
      <c r="CR7" s="104">
        <v>360</v>
      </c>
      <c r="CS7" s="104">
        <v>41793</v>
      </c>
      <c r="CT7" s="62">
        <v>12</v>
      </c>
      <c r="CU7" s="40">
        <v>104.99962314398412</v>
      </c>
      <c r="CV7" s="103">
        <v>410321238</v>
      </c>
      <c r="CW7" s="104">
        <v>227065826</v>
      </c>
      <c r="CX7" s="104">
        <v>183255412</v>
      </c>
      <c r="CY7" s="104">
        <v>360</v>
      </c>
      <c r="CZ7" s="104">
        <v>42420</v>
      </c>
      <c r="DA7" s="105">
        <v>13</v>
      </c>
      <c r="DB7" s="37">
        <v>403012156</v>
      </c>
      <c r="DC7" s="104">
        <v>204242119</v>
      </c>
      <c r="DD7" s="104">
        <v>198770037</v>
      </c>
      <c r="DE7" s="104">
        <v>353</v>
      </c>
      <c r="DF7" s="20">
        <v>46924</v>
      </c>
      <c r="DG7" s="105">
        <v>10</v>
      </c>
      <c r="DH7" s="51">
        <v>110.61763319189062</v>
      </c>
      <c r="DI7" s="52">
        <v>106.00939815651545</v>
      </c>
      <c r="DK7" s="37">
        <v>487422689</v>
      </c>
      <c r="DL7" s="104">
        <v>290626237</v>
      </c>
      <c r="DM7" s="104">
        <v>196796452</v>
      </c>
      <c r="DN7" s="104">
        <v>360</v>
      </c>
      <c r="DO7" s="20">
        <v>45555</v>
      </c>
      <c r="DP7" s="105">
        <v>13</v>
      </c>
      <c r="DQ7" s="40">
        <v>109.00150742947383</v>
      </c>
      <c r="DR7" s="37">
        <v>487422689</v>
      </c>
      <c r="DS7" s="104">
        <v>290626237</v>
      </c>
      <c r="DT7" s="104">
        <v>196796452</v>
      </c>
      <c r="DU7" s="104">
        <v>360</v>
      </c>
      <c r="DV7" s="20">
        <v>45555</v>
      </c>
      <c r="DW7" s="105">
        <v>15</v>
      </c>
      <c r="DX7" s="37">
        <v>495413607</v>
      </c>
      <c r="DY7" s="104">
        <v>276653678</v>
      </c>
      <c r="DZ7" s="104">
        <v>218759929</v>
      </c>
      <c r="EA7" s="104">
        <v>355.87</v>
      </c>
      <c r="EB7" s="20">
        <v>51227</v>
      </c>
      <c r="EC7" s="105">
        <v>10</v>
      </c>
      <c r="ED7" s="51">
        <v>112.45088354736032</v>
      </c>
      <c r="EE7" s="52">
        <v>109.17014747250873</v>
      </c>
      <c r="EG7" s="37">
        <v>468978598</v>
      </c>
      <c r="EH7" s="104">
        <v>258214359</v>
      </c>
      <c r="EI7" s="104">
        <v>210764239</v>
      </c>
      <c r="EJ7" s="104">
        <v>360</v>
      </c>
      <c r="EK7" s="20">
        <v>48788</v>
      </c>
      <c r="EL7" s="105">
        <v>10</v>
      </c>
      <c r="EM7" s="40">
        <v>107.09691581604655</v>
      </c>
      <c r="EN7" s="37">
        <v>468978598</v>
      </c>
      <c r="EO7" s="104">
        <v>258214359</v>
      </c>
      <c r="EP7" s="104">
        <v>210764239</v>
      </c>
      <c r="EQ7" s="104">
        <v>360</v>
      </c>
      <c r="ER7" s="20">
        <v>48788</v>
      </c>
      <c r="ES7" s="105">
        <v>12</v>
      </c>
      <c r="ET7" s="37">
        <v>470627168</v>
      </c>
      <c r="EU7" s="104">
        <v>246867207</v>
      </c>
      <c r="EV7" s="104">
        <v>223759961</v>
      </c>
      <c r="EW7" s="104">
        <v>353.6</v>
      </c>
      <c r="EX7" s="20">
        <v>52734</v>
      </c>
      <c r="EY7" s="41">
        <v>9</v>
      </c>
      <c r="EZ7" s="51">
        <v>108.08805443961631</v>
      </c>
      <c r="FA7" s="52">
        <v>102.94180803092119</v>
      </c>
      <c r="FC7" s="37">
        <v>501166798</v>
      </c>
      <c r="FD7" s="104">
        <v>283922559</v>
      </c>
      <c r="FE7" s="104">
        <v>217244239</v>
      </c>
      <c r="FF7" s="104">
        <v>360</v>
      </c>
      <c r="FG7" s="20">
        <v>50288</v>
      </c>
      <c r="FH7" s="105">
        <v>15</v>
      </c>
      <c r="FI7" s="40">
        <v>103.07452652291546</v>
      </c>
      <c r="FJ7" s="37">
        <v>501166798</v>
      </c>
      <c r="FK7" s="104">
        <v>283922559</v>
      </c>
      <c r="FL7" s="104">
        <v>217244239</v>
      </c>
      <c r="FM7" s="104">
        <v>360</v>
      </c>
      <c r="FN7" s="20">
        <v>50288</v>
      </c>
      <c r="FO7" s="105">
        <v>13</v>
      </c>
      <c r="FP7" s="37">
        <v>488235422</v>
      </c>
      <c r="FQ7" s="104">
        <v>267835242</v>
      </c>
      <c r="FR7" s="104">
        <v>220400180</v>
      </c>
      <c r="FS7" s="104">
        <v>347.98</v>
      </c>
      <c r="FT7" s="20">
        <v>52781</v>
      </c>
      <c r="FU7" s="105">
        <v>15</v>
      </c>
      <c r="FV7" s="51">
        <v>104.95744511613108</v>
      </c>
      <c r="FW7" s="52">
        <v>100.0891265597148</v>
      </c>
      <c r="FY7" s="103">
        <v>579143643</v>
      </c>
      <c r="FZ7" s="104">
        <v>351899404</v>
      </c>
      <c r="GA7" s="104">
        <v>227244239</v>
      </c>
      <c r="GB7" s="104">
        <v>360</v>
      </c>
      <c r="GC7" s="104">
        <v>50288</v>
      </c>
      <c r="GD7" s="105">
        <v>16</v>
      </c>
      <c r="GE7" s="40">
        <v>100</v>
      </c>
      <c r="GF7" s="37">
        <v>584339961</v>
      </c>
      <c r="GG7" s="104">
        <v>351899404</v>
      </c>
      <c r="GH7" s="104">
        <v>232440557</v>
      </c>
      <c r="GI7" s="104">
        <v>360</v>
      </c>
      <c r="GJ7" s="20">
        <v>53806</v>
      </c>
      <c r="GK7" s="105">
        <f t="shared" ref="GK7:GK49" si="0">RANK(GJ7,GJ$6:GJ$49,0)</f>
        <v>7</v>
      </c>
      <c r="GL7" s="37">
        <v>564465319</v>
      </c>
      <c r="GM7" s="104">
        <v>315552097</v>
      </c>
      <c r="GN7" s="104">
        <v>248913222</v>
      </c>
      <c r="GO7" s="104">
        <v>352.57</v>
      </c>
      <c r="GP7" s="20">
        <v>58833</v>
      </c>
      <c r="GQ7" s="105">
        <f t="shared" ref="GQ7:GQ49" si="1">RANK(GP7,GP$6:GP$49,0)</f>
        <v>7</v>
      </c>
      <c r="GR7" s="51">
        <v>109.76574928412346</v>
      </c>
      <c r="GS7" s="52">
        <v>104.58119399026164</v>
      </c>
      <c r="GT7" s="103">
        <v>557284313</v>
      </c>
      <c r="GU7" s="104">
        <v>320950304</v>
      </c>
      <c r="GV7" s="104">
        <v>236334009</v>
      </c>
      <c r="GW7" s="104">
        <v>360</v>
      </c>
      <c r="GX7" s="104">
        <v>54707</v>
      </c>
      <c r="GY7" s="105">
        <f>RANK(GX7,GX$6:GX$49,0)</f>
        <v>8</v>
      </c>
      <c r="GZ7" s="40"/>
      <c r="HA7" s="37">
        <v>545284313</v>
      </c>
      <c r="HB7" s="104">
        <v>308950304</v>
      </c>
      <c r="HC7" s="104">
        <v>236334009</v>
      </c>
      <c r="HD7" s="104">
        <v>360</v>
      </c>
      <c r="HE7" s="20">
        <v>54707</v>
      </c>
      <c r="HF7" s="105">
        <f t="shared" ref="HF7:HF49" si="2">RANK(HE7,HE$6:HE$49,0)</f>
        <v>10</v>
      </c>
      <c r="HG7" s="37">
        <v>554428978</v>
      </c>
      <c r="HH7" s="104">
        <v>301794131</v>
      </c>
      <c r="HI7" s="104">
        <v>252634847</v>
      </c>
      <c r="HJ7" s="104">
        <v>352.86</v>
      </c>
      <c r="HK7" s="20">
        <v>59664</v>
      </c>
      <c r="HL7" s="105">
        <f t="shared" ref="HL7:HL49" si="3">RANK(HK7,HK$6:HK$49,0)</f>
        <v>9</v>
      </c>
      <c r="HM7" s="51"/>
      <c r="HN7" s="52"/>
    </row>
    <row r="8" spans="1:225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158199000</v>
      </c>
      <c r="F8" s="104">
        <v>71500000</v>
      </c>
      <c r="G8" s="104">
        <v>86699000</v>
      </c>
      <c r="H8" s="104">
        <v>216</v>
      </c>
      <c r="I8" s="104">
        <v>33449</v>
      </c>
      <c r="J8" s="105">
        <v>15</v>
      </c>
      <c r="K8" s="52">
        <v>100</v>
      </c>
      <c r="L8" s="103">
        <v>158199000</v>
      </c>
      <c r="M8" s="104">
        <v>71500000</v>
      </c>
      <c r="N8" s="104">
        <v>86699000</v>
      </c>
      <c r="O8" s="104">
        <v>216</v>
      </c>
      <c r="P8" s="104">
        <v>33449</v>
      </c>
      <c r="Q8" s="105">
        <v>16</v>
      </c>
      <c r="R8" s="103">
        <v>159719480</v>
      </c>
      <c r="S8" s="104">
        <v>73105351</v>
      </c>
      <c r="T8" s="104">
        <v>86614129</v>
      </c>
      <c r="U8" s="104">
        <v>192</v>
      </c>
      <c r="V8" s="104">
        <v>37593</v>
      </c>
      <c r="W8" s="105">
        <v>13</v>
      </c>
      <c r="X8" s="51">
        <v>112.38901013483213</v>
      </c>
      <c r="Y8" s="52">
        <v>101.4738035468459</v>
      </c>
      <c r="AA8" s="103">
        <v>170562980</v>
      </c>
      <c r="AB8" s="104">
        <v>82130000</v>
      </c>
      <c r="AC8" s="104">
        <v>88432980</v>
      </c>
      <c r="AD8" s="104">
        <v>216</v>
      </c>
      <c r="AE8" s="104">
        <v>34118</v>
      </c>
      <c r="AF8" s="105">
        <v>16</v>
      </c>
      <c r="AG8" s="52">
        <v>102.00005979251996</v>
      </c>
      <c r="AH8" s="103">
        <v>171078839</v>
      </c>
      <c r="AI8" s="104">
        <v>82130000</v>
      </c>
      <c r="AJ8" s="104">
        <v>88948839</v>
      </c>
      <c r="AK8" s="104">
        <v>216</v>
      </c>
      <c r="AL8" s="104">
        <v>34317</v>
      </c>
      <c r="AM8" s="105">
        <v>16</v>
      </c>
      <c r="AN8" s="103">
        <v>160779849</v>
      </c>
      <c r="AO8" s="104">
        <v>71850428</v>
      </c>
      <c r="AP8" s="104">
        <v>88929421</v>
      </c>
      <c r="AQ8" s="104">
        <v>190</v>
      </c>
      <c r="AR8" s="104">
        <v>39004</v>
      </c>
      <c r="AS8" s="105">
        <v>10</v>
      </c>
      <c r="AT8" s="51">
        <v>113.65795378383892</v>
      </c>
      <c r="AU8" s="52">
        <v>103.75335833798846</v>
      </c>
      <c r="AW8" s="103">
        <v>163918054</v>
      </c>
      <c r="AX8" s="104">
        <v>72307303</v>
      </c>
      <c r="AY8" s="104">
        <v>91610751</v>
      </c>
      <c r="AZ8" s="104">
        <v>213</v>
      </c>
      <c r="BA8" s="104">
        <v>35841</v>
      </c>
      <c r="BB8" s="41">
        <v>17</v>
      </c>
      <c r="BC8" s="52">
        <v>105.05012017117063</v>
      </c>
      <c r="BD8" s="37">
        <v>164376108</v>
      </c>
      <c r="BE8" s="104">
        <v>72307303</v>
      </c>
      <c r="BF8" s="104">
        <v>92068805</v>
      </c>
      <c r="BG8" s="104">
        <v>213</v>
      </c>
      <c r="BH8" s="20">
        <v>36021</v>
      </c>
      <c r="BI8" s="41">
        <v>17</v>
      </c>
      <c r="BJ8" s="37">
        <v>171511858</v>
      </c>
      <c r="BK8" s="104">
        <v>79443929</v>
      </c>
      <c r="BL8" s="104">
        <v>92067929</v>
      </c>
      <c r="BM8" s="104">
        <v>191</v>
      </c>
      <c r="BN8" s="20">
        <v>40169</v>
      </c>
      <c r="BO8" s="41">
        <v>10</v>
      </c>
      <c r="BP8" s="51">
        <v>111.51550484439632</v>
      </c>
      <c r="BQ8" s="52">
        <v>102.98687314121628</v>
      </c>
      <c r="BS8" s="37">
        <v>188714596</v>
      </c>
      <c r="BT8" s="104">
        <v>94355522</v>
      </c>
      <c r="BU8" s="104">
        <v>94359074</v>
      </c>
      <c r="BV8" s="104">
        <v>213</v>
      </c>
      <c r="BW8" s="20">
        <v>36917</v>
      </c>
      <c r="BX8" s="41">
        <v>20</v>
      </c>
      <c r="BY8" s="40">
        <v>103.00214837755644</v>
      </c>
      <c r="BZ8" s="37">
        <v>189500922</v>
      </c>
      <c r="CA8" s="104">
        <v>94355522</v>
      </c>
      <c r="CB8" s="104">
        <v>95145400</v>
      </c>
      <c r="CC8" s="104">
        <v>213</v>
      </c>
      <c r="CD8" s="20">
        <v>37224</v>
      </c>
      <c r="CE8" s="105">
        <v>19</v>
      </c>
      <c r="CF8" s="37">
        <v>177689439</v>
      </c>
      <c r="CG8" s="104">
        <v>82583917</v>
      </c>
      <c r="CH8" s="104">
        <v>95105522</v>
      </c>
      <c r="CI8" s="104">
        <v>191.44</v>
      </c>
      <c r="CJ8" s="20">
        <v>41399</v>
      </c>
      <c r="CK8" s="105">
        <v>14</v>
      </c>
      <c r="CL8" s="51">
        <v>111.21588222652052</v>
      </c>
      <c r="CM8" s="52">
        <v>103.06206278473449</v>
      </c>
      <c r="CO8" s="103">
        <v>187635350</v>
      </c>
      <c r="CP8" s="104">
        <v>88558322</v>
      </c>
      <c r="CQ8" s="104">
        <v>99077028</v>
      </c>
      <c r="CR8" s="104">
        <v>213</v>
      </c>
      <c r="CS8" s="104">
        <v>38763</v>
      </c>
      <c r="CT8" s="62">
        <v>21</v>
      </c>
      <c r="CU8" s="40">
        <v>105.000406316873</v>
      </c>
      <c r="CV8" s="103">
        <v>189121505</v>
      </c>
      <c r="CW8" s="104">
        <v>88558322</v>
      </c>
      <c r="CX8" s="104">
        <v>100563183</v>
      </c>
      <c r="CY8" s="104">
        <v>213</v>
      </c>
      <c r="CZ8" s="104">
        <v>39344</v>
      </c>
      <c r="DA8" s="105">
        <v>24</v>
      </c>
      <c r="DB8" s="37">
        <v>193838081</v>
      </c>
      <c r="DC8" s="104">
        <v>93286022</v>
      </c>
      <c r="DD8" s="104">
        <v>100552059</v>
      </c>
      <c r="DE8" s="104">
        <v>191</v>
      </c>
      <c r="DF8" s="20">
        <v>43871</v>
      </c>
      <c r="DG8" s="105">
        <v>19</v>
      </c>
      <c r="DH8" s="51">
        <v>111.50620170801137</v>
      </c>
      <c r="DI8" s="52">
        <v>105.97115872364067</v>
      </c>
      <c r="DK8" s="37">
        <v>214825783</v>
      </c>
      <c r="DL8" s="104">
        <v>106831822</v>
      </c>
      <c r="DM8" s="104">
        <v>107993961</v>
      </c>
      <c r="DN8" s="104">
        <v>213</v>
      </c>
      <c r="DO8" s="20">
        <v>42251</v>
      </c>
      <c r="DP8" s="105">
        <v>19</v>
      </c>
      <c r="DQ8" s="40">
        <v>108.99827154760983</v>
      </c>
      <c r="DR8" s="37">
        <v>214825783</v>
      </c>
      <c r="DS8" s="104">
        <v>106831822</v>
      </c>
      <c r="DT8" s="104">
        <v>107993961</v>
      </c>
      <c r="DU8" s="104">
        <v>213</v>
      </c>
      <c r="DV8" s="20">
        <v>42251</v>
      </c>
      <c r="DW8" s="105">
        <v>21</v>
      </c>
      <c r="DX8" s="37">
        <v>204066509</v>
      </c>
      <c r="DY8" s="104">
        <v>96083414</v>
      </c>
      <c r="DZ8" s="104">
        <v>107983095</v>
      </c>
      <c r="EA8" s="104">
        <v>189.66</v>
      </c>
      <c r="EB8" s="20">
        <v>47446</v>
      </c>
      <c r="EC8" s="105">
        <v>19</v>
      </c>
      <c r="ED8" s="51">
        <v>112.29556696882914</v>
      </c>
      <c r="EE8" s="52">
        <v>108.14889106699187</v>
      </c>
      <c r="EG8" s="37">
        <v>218379921</v>
      </c>
      <c r="EH8" s="104">
        <v>102628322</v>
      </c>
      <c r="EI8" s="104">
        <v>115751599</v>
      </c>
      <c r="EJ8" s="104">
        <v>213</v>
      </c>
      <c r="EK8" s="20">
        <v>45286</v>
      </c>
      <c r="EL8" s="105">
        <v>17</v>
      </c>
      <c r="EM8" s="40">
        <v>107.18326193462877</v>
      </c>
      <c r="EN8" s="37">
        <v>218379921</v>
      </c>
      <c r="EO8" s="104">
        <v>102628322</v>
      </c>
      <c r="EP8" s="104">
        <v>115751599</v>
      </c>
      <c r="EQ8" s="104">
        <v>213</v>
      </c>
      <c r="ER8" s="20">
        <v>45286</v>
      </c>
      <c r="ES8" s="105">
        <v>18</v>
      </c>
      <c r="ET8" s="37">
        <v>227176041</v>
      </c>
      <c r="EU8" s="104">
        <v>111434216</v>
      </c>
      <c r="EV8" s="104">
        <v>115741825</v>
      </c>
      <c r="EW8" s="104">
        <v>191.46</v>
      </c>
      <c r="EX8" s="20">
        <v>50377</v>
      </c>
      <c r="EY8" s="41">
        <v>18</v>
      </c>
      <c r="EZ8" s="51">
        <v>111.24188490924347</v>
      </c>
      <c r="FA8" s="52">
        <v>106.17754921384311</v>
      </c>
      <c r="FC8" s="37">
        <v>236171121</v>
      </c>
      <c r="FD8" s="104">
        <v>116585522</v>
      </c>
      <c r="FE8" s="104">
        <v>119585599</v>
      </c>
      <c r="FF8" s="104">
        <v>213</v>
      </c>
      <c r="FG8" s="20">
        <v>46786</v>
      </c>
      <c r="FH8" s="105">
        <v>20</v>
      </c>
      <c r="FI8" s="40">
        <v>103.31228194143887</v>
      </c>
      <c r="FJ8" s="37">
        <v>236171121</v>
      </c>
      <c r="FK8" s="104">
        <v>116585522</v>
      </c>
      <c r="FL8" s="104">
        <v>119585599</v>
      </c>
      <c r="FM8" s="104">
        <v>213</v>
      </c>
      <c r="FN8" s="20">
        <v>46786</v>
      </c>
      <c r="FO8" s="105">
        <v>19</v>
      </c>
      <c r="FP8" s="37">
        <v>233975968</v>
      </c>
      <c r="FQ8" s="104">
        <v>114394310</v>
      </c>
      <c r="FR8" s="104">
        <v>119581658</v>
      </c>
      <c r="FS8" s="104">
        <v>189.39</v>
      </c>
      <c r="FT8" s="20">
        <v>52617</v>
      </c>
      <c r="FU8" s="105">
        <v>16</v>
      </c>
      <c r="FV8" s="51">
        <v>112.46312999615269</v>
      </c>
      <c r="FW8" s="52">
        <v>104.4464735891379</v>
      </c>
      <c r="FY8" s="103">
        <v>254073538</v>
      </c>
      <c r="FZ8" s="104">
        <v>134487939</v>
      </c>
      <c r="GA8" s="104">
        <v>119585599</v>
      </c>
      <c r="GB8" s="104">
        <v>213</v>
      </c>
      <c r="GC8" s="104">
        <v>46786</v>
      </c>
      <c r="GD8" s="105">
        <v>23</v>
      </c>
      <c r="GE8" s="40">
        <v>100</v>
      </c>
      <c r="GF8" s="37">
        <v>256808062</v>
      </c>
      <c r="GG8" s="104">
        <v>134487939</v>
      </c>
      <c r="GH8" s="104">
        <v>122320123</v>
      </c>
      <c r="GI8" s="104">
        <v>209.67</v>
      </c>
      <c r="GJ8" s="20">
        <v>48616</v>
      </c>
      <c r="GK8" s="105">
        <f t="shared" si="0"/>
        <v>18</v>
      </c>
      <c r="GL8" s="37">
        <v>235027943</v>
      </c>
      <c r="GM8" s="104">
        <v>113470682</v>
      </c>
      <c r="GN8" s="104">
        <v>121557261</v>
      </c>
      <c r="GO8" s="104">
        <v>191.7</v>
      </c>
      <c r="GP8" s="20">
        <v>52842</v>
      </c>
      <c r="GQ8" s="105">
        <f t="shared" si="1"/>
        <v>17</v>
      </c>
      <c r="GR8" s="51">
        <v>106.79476766554097</v>
      </c>
      <c r="GS8" s="52">
        <v>94.959803865670793</v>
      </c>
      <c r="GT8" s="103">
        <v>257213542</v>
      </c>
      <c r="GU8" s="104">
        <v>132988022</v>
      </c>
      <c r="GV8" s="104">
        <v>124225520</v>
      </c>
      <c r="GW8" s="104">
        <v>203</v>
      </c>
      <c r="GX8" s="104">
        <v>50996</v>
      </c>
      <c r="GY8" s="105">
        <f t="shared" ref="GY8:GY49" si="4">RANK(GX8,GX$6:GX$49,0)</f>
        <v>18</v>
      </c>
      <c r="GZ8" s="40"/>
      <c r="HA8" s="37">
        <v>257213542</v>
      </c>
      <c r="HB8" s="104">
        <v>132988022</v>
      </c>
      <c r="HC8" s="104">
        <v>124225520</v>
      </c>
      <c r="HD8" s="104">
        <v>203</v>
      </c>
      <c r="HE8" s="20">
        <v>50996</v>
      </c>
      <c r="HF8" s="105">
        <f t="shared" si="2"/>
        <v>19</v>
      </c>
      <c r="HG8" s="37">
        <v>260885051</v>
      </c>
      <c r="HH8" s="104">
        <v>136598570</v>
      </c>
      <c r="HI8" s="104">
        <v>124286481</v>
      </c>
      <c r="HJ8" s="104">
        <v>190.93</v>
      </c>
      <c r="HK8" s="20">
        <v>54246</v>
      </c>
      <c r="HL8" s="105">
        <f t="shared" si="3"/>
        <v>21</v>
      </c>
      <c r="HM8" s="51"/>
      <c r="HN8" s="52"/>
    </row>
    <row r="9" spans="1:225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247595000</v>
      </c>
      <c r="F9" s="104">
        <v>36904000</v>
      </c>
      <c r="G9" s="104">
        <v>210691000</v>
      </c>
      <c r="H9" s="104">
        <v>534</v>
      </c>
      <c r="I9" s="104">
        <v>32879</v>
      </c>
      <c r="J9" s="105">
        <v>17</v>
      </c>
      <c r="K9" s="52">
        <v>101.13503537373117</v>
      </c>
      <c r="L9" s="103">
        <v>264426961</v>
      </c>
      <c r="M9" s="104">
        <v>45146938</v>
      </c>
      <c r="N9" s="104">
        <v>219280023</v>
      </c>
      <c r="O9" s="104">
        <v>534</v>
      </c>
      <c r="P9" s="104">
        <v>34220</v>
      </c>
      <c r="Q9" s="105">
        <v>13</v>
      </c>
      <c r="R9" s="103">
        <v>258697756</v>
      </c>
      <c r="S9" s="104">
        <v>39539642</v>
      </c>
      <c r="T9" s="104">
        <v>219158114</v>
      </c>
      <c r="U9" s="104">
        <v>433</v>
      </c>
      <c r="V9" s="104">
        <v>42178</v>
      </c>
      <c r="W9" s="105">
        <v>4</v>
      </c>
      <c r="X9" s="51">
        <v>123.25540619520747</v>
      </c>
      <c r="Y9" s="52">
        <v>103.41547137427976</v>
      </c>
      <c r="AA9" s="103">
        <v>263583620</v>
      </c>
      <c r="AB9" s="104">
        <v>41780832</v>
      </c>
      <c r="AC9" s="104">
        <v>221802788</v>
      </c>
      <c r="AD9" s="104">
        <v>533</v>
      </c>
      <c r="AE9" s="104">
        <v>34678</v>
      </c>
      <c r="AF9" s="105">
        <v>14</v>
      </c>
      <c r="AG9" s="52">
        <v>105.47157760272515</v>
      </c>
      <c r="AH9" s="103">
        <v>286126349</v>
      </c>
      <c r="AI9" s="104">
        <v>43753789</v>
      </c>
      <c r="AJ9" s="104">
        <v>242372560</v>
      </c>
      <c r="AK9" s="104">
        <v>572</v>
      </c>
      <c r="AL9" s="104">
        <v>35311</v>
      </c>
      <c r="AM9" s="105">
        <v>14</v>
      </c>
      <c r="AN9" s="103">
        <v>307139297</v>
      </c>
      <c r="AO9" s="104">
        <v>51799948</v>
      </c>
      <c r="AP9" s="104">
        <v>255339349</v>
      </c>
      <c r="AQ9" s="104">
        <v>528</v>
      </c>
      <c r="AR9" s="104">
        <v>40300</v>
      </c>
      <c r="AS9" s="105">
        <v>9</v>
      </c>
      <c r="AT9" s="51">
        <v>114.12874175186202</v>
      </c>
      <c r="AU9" s="52">
        <v>95.54744179430034</v>
      </c>
      <c r="AW9" s="103">
        <v>318762637</v>
      </c>
      <c r="AX9" s="104">
        <v>42382535</v>
      </c>
      <c r="AY9" s="104">
        <v>276380102</v>
      </c>
      <c r="AZ9" s="104">
        <v>576</v>
      </c>
      <c r="BA9" s="104">
        <v>39986</v>
      </c>
      <c r="BB9" s="41">
        <v>9</v>
      </c>
      <c r="BC9" s="52">
        <v>115.30653440221465</v>
      </c>
      <c r="BD9" s="37">
        <v>328906443</v>
      </c>
      <c r="BE9" s="104">
        <v>46904370</v>
      </c>
      <c r="BF9" s="104">
        <v>282002073</v>
      </c>
      <c r="BG9" s="104">
        <v>585</v>
      </c>
      <c r="BH9" s="20">
        <v>40171</v>
      </c>
      <c r="BI9" s="41">
        <v>9</v>
      </c>
      <c r="BJ9" s="37">
        <v>331608710</v>
      </c>
      <c r="BK9" s="104">
        <v>45987896</v>
      </c>
      <c r="BL9" s="104">
        <v>285620814</v>
      </c>
      <c r="BM9" s="104">
        <v>555</v>
      </c>
      <c r="BN9" s="20">
        <v>42886</v>
      </c>
      <c r="BO9" s="41">
        <v>7</v>
      </c>
      <c r="BP9" s="51">
        <v>106.75860695526625</v>
      </c>
      <c r="BQ9" s="52">
        <v>106.41687344913151</v>
      </c>
      <c r="BS9" s="37">
        <v>404562528</v>
      </c>
      <c r="BT9" s="104">
        <v>60609197</v>
      </c>
      <c r="BU9" s="104">
        <v>343953331</v>
      </c>
      <c r="BV9" s="104">
        <v>692</v>
      </c>
      <c r="BW9" s="20">
        <v>41420</v>
      </c>
      <c r="BX9" s="41">
        <v>8</v>
      </c>
      <c r="BY9" s="40">
        <v>103.58625518931626</v>
      </c>
      <c r="BZ9" s="37">
        <v>421338237</v>
      </c>
      <c r="CA9" s="104">
        <v>60173227</v>
      </c>
      <c r="CB9" s="104">
        <v>361165010</v>
      </c>
      <c r="CC9" s="104">
        <v>730</v>
      </c>
      <c r="CD9" s="20">
        <v>41229</v>
      </c>
      <c r="CE9" s="105">
        <v>8</v>
      </c>
      <c r="CF9" s="37">
        <v>394668136</v>
      </c>
      <c r="CG9" s="104">
        <v>69054585</v>
      </c>
      <c r="CH9" s="104">
        <v>325613551</v>
      </c>
      <c r="CI9" s="104">
        <v>621</v>
      </c>
      <c r="CJ9" s="20">
        <v>43695</v>
      </c>
      <c r="CK9" s="105">
        <v>7</v>
      </c>
      <c r="CL9" s="51">
        <v>105.98122680637417</v>
      </c>
      <c r="CM9" s="52">
        <v>101.88639649302802</v>
      </c>
      <c r="CO9" s="103">
        <v>474196605</v>
      </c>
      <c r="CP9" s="104">
        <v>76043353</v>
      </c>
      <c r="CQ9" s="104">
        <v>398153252</v>
      </c>
      <c r="CR9" s="104">
        <v>768.2</v>
      </c>
      <c r="CS9" s="104">
        <v>43191</v>
      </c>
      <c r="CT9" s="62">
        <v>8</v>
      </c>
      <c r="CU9" s="40">
        <v>104.27571221632061</v>
      </c>
      <c r="CV9" s="103">
        <v>494377440</v>
      </c>
      <c r="CW9" s="104">
        <v>91255853</v>
      </c>
      <c r="CX9" s="104">
        <v>403121587</v>
      </c>
      <c r="CY9" s="104">
        <v>768.2</v>
      </c>
      <c r="CZ9" s="104">
        <v>43730</v>
      </c>
      <c r="DA9" s="105">
        <v>9</v>
      </c>
      <c r="DB9" s="37">
        <v>442127703</v>
      </c>
      <c r="DC9" s="104">
        <v>73998098</v>
      </c>
      <c r="DD9" s="104">
        <v>368129605</v>
      </c>
      <c r="DE9" s="104">
        <v>673</v>
      </c>
      <c r="DF9" s="20">
        <v>45583</v>
      </c>
      <c r="DG9" s="105">
        <v>17</v>
      </c>
      <c r="DH9" s="51">
        <v>104.23736565286987</v>
      </c>
      <c r="DI9" s="52">
        <v>104.32086051035587</v>
      </c>
      <c r="DK9" s="37">
        <v>482777759</v>
      </c>
      <c r="DL9" s="104">
        <v>76059898</v>
      </c>
      <c r="DM9" s="104">
        <v>406717861</v>
      </c>
      <c r="DN9" s="104">
        <v>764.45</v>
      </c>
      <c r="DO9" s="20">
        <v>44337</v>
      </c>
      <c r="DP9" s="105">
        <v>14</v>
      </c>
      <c r="DQ9" s="40">
        <v>102.65333055497675</v>
      </c>
      <c r="DR9" s="37">
        <v>477870534</v>
      </c>
      <c r="DS9" s="104">
        <v>94118465</v>
      </c>
      <c r="DT9" s="104">
        <v>383752069</v>
      </c>
      <c r="DU9" s="104">
        <v>700</v>
      </c>
      <c r="DV9" s="20">
        <v>45685</v>
      </c>
      <c r="DW9" s="105">
        <v>14</v>
      </c>
      <c r="DX9" s="37">
        <v>426435335</v>
      </c>
      <c r="DY9" s="104">
        <v>65504509</v>
      </c>
      <c r="DZ9" s="104">
        <v>360930826</v>
      </c>
      <c r="EA9" s="104">
        <v>630.01</v>
      </c>
      <c r="EB9" s="20">
        <v>47741</v>
      </c>
      <c r="EC9" s="105">
        <v>18</v>
      </c>
      <c r="ED9" s="51">
        <v>104.50038305789646</v>
      </c>
      <c r="EE9" s="52">
        <v>104.73422109119628</v>
      </c>
      <c r="EG9" s="37">
        <v>454444961</v>
      </c>
      <c r="EH9" s="104">
        <v>68534439</v>
      </c>
      <c r="EI9" s="104">
        <v>385910522</v>
      </c>
      <c r="EJ9" s="104">
        <v>637</v>
      </c>
      <c r="EK9" s="20">
        <v>50485</v>
      </c>
      <c r="EL9" s="105">
        <v>7</v>
      </c>
      <c r="EM9" s="40">
        <v>113.86652231770304</v>
      </c>
      <c r="EN9" s="37">
        <v>429110328</v>
      </c>
      <c r="EO9" s="104">
        <v>49126939</v>
      </c>
      <c r="EP9" s="104">
        <v>379983389</v>
      </c>
      <c r="EQ9" s="104">
        <v>629.82999999999993</v>
      </c>
      <c r="ER9" s="20">
        <v>50276</v>
      </c>
      <c r="ES9" s="105">
        <v>9</v>
      </c>
      <c r="ET9" s="37">
        <v>436227165</v>
      </c>
      <c r="EU9" s="104">
        <v>76852755</v>
      </c>
      <c r="EV9" s="104">
        <v>359374410</v>
      </c>
      <c r="EW9" s="104">
        <v>580.93000000000006</v>
      </c>
      <c r="EX9" s="20">
        <v>51552</v>
      </c>
      <c r="EY9" s="41">
        <v>13</v>
      </c>
      <c r="EZ9" s="51">
        <v>102.53799029357944</v>
      </c>
      <c r="FA9" s="52">
        <v>107.98265641691627</v>
      </c>
      <c r="FC9" s="37">
        <v>384824392</v>
      </c>
      <c r="FD9" s="104">
        <v>58535863</v>
      </c>
      <c r="FE9" s="104">
        <v>326288529</v>
      </c>
      <c r="FF9" s="104">
        <v>500.2</v>
      </c>
      <c r="FG9" s="20">
        <v>54360</v>
      </c>
      <c r="FH9" s="105">
        <v>5</v>
      </c>
      <c r="FI9" s="40">
        <v>107.67554719223531</v>
      </c>
      <c r="FJ9" s="37">
        <v>325127517</v>
      </c>
      <c r="FK9" s="104">
        <v>58535863</v>
      </c>
      <c r="FL9" s="104">
        <v>266591654</v>
      </c>
      <c r="FM9" s="104">
        <v>510.2</v>
      </c>
      <c r="FN9" s="20">
        <v>43544</v>
      </c>
      <c r="FO9" s="105">
        <v>27</v>
      </c>
      <c r="FP9" s="37">
        <v>388629075</v>
      </c>
      <c r="FQ9" s="104">
        <v>61373361</v>
      </c>
      <c r="FR9" s="104">
        <v>327255714</v>
      </c>
      <c r="FS9" s="104">
        <v>490.08</v>
      </c>
      <c r="FT9" s="20">
        <v>55647</v>
      </c>
      <c r="FU9" s="105">
        <v>9</v>
      </c>
      <c r="FV9" s="51">
        <v>127.79487415028477</v>
      </c>
      <c r="FW9" s="52">
        <v>107.94343575418995</v>
      </c>
      <c r="FY9" s="103">
        <v>413949852</v>
      </c>
      <c r="FZ9" s="104">
        <v>78256461</v>
      </c>
      <c r="GA9" s="104">
        <v>335693391</v>
      </c>
      <c r="GB9" s="104">
        <v>597.75</v>
      </c>
      <c r="GC9" s="104">
        <v>52878</v>
      </c>
      <c r="GD9" s="105">
        <v>9</v>
      </c>
      <c r="GE9" s="40">
        <v>97.273730684326708</v>
      </c>
      <c r="GF9" s="37">
        <v>425009300</v>
      </c>
      <c r="GG9" s="104">
        <v>89535812</v>
      </c>
      <c r="GH9" s="104">
        <v>335473488</v>
      </c>
      <c r="GI9" s="104">
        <v>585</v>
      </c>
      <c r="GJ9" s="20">
        <v>47788</v>
      </c>
      <c r="GK9" s="105">
        <f t="shared" si="0"/>
        <v>20</v>
      </c>
      <c r="GL9" s="37">
        <v>454287992</v>
      </c>
      <c r="GM9" s="104">
        <v>90976167</v>
      </c>
      <c r="GN9" s="104">
        <v>363311825</v>
      </c>
      <c r="GO9" s="104">
        <v>530.19000000000005</v>
      </c>
      <c r="GP9" s="20">
        <v>57104</v>
      </c>
      <c r="GQ9" s="105">
        <f t="shared" si="1"/>
        <v>9</v>
      </c>
      <c r="GR9" s="51">
        <v>106.48925358527497</v>
      </c>
      <c r="GS9" s="52">
        <v>101.68023433428577</v>
      </c>
      <c r="GT9" s="103">
        <v>467783243</v>
      </c>
      <c r="GU9" s="104">
        <v>78813962</v>
      </c>
      <c r="GV9" s="104">
        <v>388969281</v>
      </c>
      <c r="GW9" s="104">
        <v>595</v>
      </c>
      <c r="GX9" s="104">
        <v>54477</v>
      </c>
      <c r="GY9" s="105">
        <f t="shared" si="4"/>
        <v>9</v>
      </c>
      <c r="GZ9" s="40"/>
      <c r="HA9" s="37">
        <v>486187936</v>
      </c>
      <c r="HB9" s="104">
        <v>78813962</v>
      </c>
      <c r="HC9" s="104">
        <v>407373974</v>
      </c>
      <c r="HD9" s="104">
        <v>615.17000000000007</v>
      </c>
      <c r="HE9" s="20">
        <v>55184</v>
      </c>
      <c r="HF9" s="105">
        <f t="shared" si="2"/>
        <v>8</v>
      </c>
      <c r="HG9" s="37">
        <v>497460877</v>
      </c>
      <c r="HH9" s="104">
        <v>95417650</v>
      </c>
      <c r="HI9" s="104">
        <v>402043227</v>
      </c>
      <c r="HJ9" s="104">
        <v>539.46</v>
      </c>
      <c r="HK9" s="20">
        <v>62106</v>
      </c>
      <c r="HL9" s="105">
        <f t="shared" si="3"/>
        <v>4</v>
      </c>
      <c r="HM9" s="51"/>
      <c r="HN9" s="52"/>
    </row>
    <row r="10" spans="1:225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640341000</v>
      </c>
      <c r="F10" s="104">
        <v>5231000</v>
      </c>
      <c r="G10" s="104">
        <v>635110000</v>
      </c>
      <c r="H10" s="104">
        <v>1772</v>
      </c>
      <c r="I10" s="104">
        <v>29868</v>
      </c>
      <c r="J10" s="105">
        <v>23</v>
      </c>
      <c r="K10" s="52">
        <v>100</v>
      </c>
      <c r="L10" s="103">
        <v>647644222</v>
      </c>
      <c r="M10" s="104">
        <v>8140451</v>
      </c>
      <c r="N10" s="104">
        <v>639503771</v>
      </c>
      <c r="O10" s="104">
        <v>1780</v>
      </c>
      <c r="P10" s="104">
        <v>29939</v>
      </c>
      <c r="Q10" s="105">
        <v>23</v>
      </c>
      <c r="R10" s="103">
        <v>655906399</v>
      </c>
      <c r="S10" s="104">
        <v>7020757</v>
      </c>
      <c r="T10" s="104">
        <v>648885642</v>
      </c>
      <c r="U10" s="104">
        <v>1721</v>
      </c>
      <c r="V10" s="104">
        <v>31420</v>
      </c>
      <c r="W10" s="105">
        <v>23</v>
      </c>
      <c r="X10" s="51">
        <v>104.94672500751527</v>
      </c>
      <c r="Y10" s="52">
        <v>101.42681903286204</v>
      </c>
      <c r="AA10" s="103">
        <v>674197303</v>
      </c>
      <c r="AB10" s="104">
        <v>6615620</v>
      </c>
      <c r="AC10" s="104">
        <v>667581683</v>
      </c>
      <c r="AD10" s="104">
        <v>1824</v>
      </c>
      <c r="AE10" s="104">
        <v>30500</v>
      </c>
      <c r="AF10" s="105">
        <v>23</v>
      </c>
      <c r="AG10" s="52">
        <v>102.11597696531405</v>
      </c>
      <c r="AH10" s="103">
        <v>678399909</v>
      </c>
      <c r="AI10" s="104">
        <v>6615620</v>
      </c>
      <c r="AJ10" s="104">
        <v>671784289</v>
      </c>
      <c r="AK10" s="104">
        <v>1825</v>
      </c>
      <c r="AL10" s="104">
        <v>30675</v>
      </c>
      <c r="AM10" s="105">
        <v>23</v>
      </c>
      <c r="AN10" s="103">
        <v>677552857</v>
      </c>
      <c r="AO10" s="104">
        <v>6293325</v>
      </c>
      <c r="AP10" s="104">
        <v>671259532</v>
      </c>
      <c r="AQ10" s="104">
        <v>1748</v>
      </c>
      <c r="AR10" s="104">
        <v>32001</v>
      </c>
      <c r="AS10" s="105">
        <v>24</v>
      </c>
      <c r="AT10" s="51">
        <v>104.32273838630807</v>
      </c>
      <c r="AU10" s="52">
        <v>101.84914067472948</v>
      </c>
      <c r="AW10" s="103">
        <v>714580096</v>
      </c>
      <c r="AX10" s="104">
        <v>6898002</v>
      </c>
      <c r="AY10" s="104">
        <v>707682094</v>
      </c>
      <c r="AZ10" s="104">
        <v>1845</v>
      </c>
      <c r="BA10" s="104">
        <v>31964</v>
      </c>
      <c r="BB10" s="41">
        <v>23</v>
      </c>
      <c r="BC10" s="52">
        <v>104.80000000000001</v>
      </c>
      <c r="BD10" s="37">
        <v>722406568</v>
      </c>
      <c r="BE10" s="104">
        <v>6898002</v>
      </c>
      <c r="BF10" s="104">
        <v>715508566</v>
      </c>
      <c r="BG10" s="104">
        <v>1855</v>
      </c>
      <c r="BH10" s="20">
        <v>32143</v>
      </c>
      <c r="BI10" s="41">
        <v>23</v>
      </c>
      <c r="BJ10" s="37">
        <v>729716796</v>
      </c>
      <c r="BK10" s="104">
        <v>9788151</v>
      </c>
      <c r="BL10" s="104">
        <v>719928645</v>
      </c>
      <c r="BM10" s="104">
        <v>1778</v>
      </c>
      <c r="BN10" s="20">
        <v>33742</v>
      </c>
      <c r="BO10" s="41">
        <v>23</v>
      </c>
      <c r="BP10" s="51">
        <v>104.97464455713529</v>
      </c>
      <c r="BQ10" s="52">
        <v>105.4404549857817</v>
      </c>
      <c r="BS10" s="37">
        <v>760719268</v>
      </c>
      <c r="BT10" s="104">
        <v>7276958</v>
      </c>
      <c r="BU10" s="104">
        <v>753442310</v>
      </c>
      <c r="BV10" s="104">
        <v>1951</v>
      </c>
      <c r="BW10" s="20">
        <v>32182</v>
      </c>
      <c r="BX10" s="41">
        <v>25</v>
      </c>
      <c r="BY10" s="40">
        <v>100.68201726942812</v>
      </c>
      <c r="BZ10" s="37">
        <v>771107283</v>
      </c>
      <c r="CA10" s="104">
        <v>7276958</v>
      </c>
      <c r="CB10" s="104">
        <v>763830325</v>
      </c>
      <c r="CC10" s="104">
        <v>1973</v>
      </c>
      <c r="CD10" s="20">
        <v>32262</v>
      </c>
      <c r="CE10" s="105">
        <v>27</v>
      </c>
      <c r="CF10" s="37">
        <v>768808680</v>
      </c>
      <c r="CG10" s="104">
        <v>6864995</v>
      </c>
      <c r="CH10" s="104">
        <v>761943685</v>
      </c>
      <c r="CI10" s="104">
        <v>1795</v>
      </c>
      <c r="CJ10" s="20">
        <v>35373</v>
      </c>
      <c r="CK10" s="105">
        <v>24</v>
      </c>
      <c r="CL10" s="51">
        <v>109.64292356332528</v>
      </c>
      <c r="CM10" s="52">
        <v>104.83373836761307</v>
      </c>
      <c r="CO10" s="103">
        <v>826811296</v>
      </c>
      <c r="CP10" s="104">
        <v>7395758</v>
      </c>
      <c r="CQ10" s="104">
        <v>819415538</v>
      </c>
      <c r="CR10" s="104">
        <v>2000</v>
      </c>
      <c r="CS10" s="104">
        <v>34142</v>
      </c>
      <c r="CT10" s="62">
        <v>25</v>
      </c>
      <c r="CU10" s="40">
        <v>106.09036107140636</v>
      </c>
      <c r="CV10" s="103">
        <v>843625280</v>
      </c>
      <c r="CW10" s="104">
        <v>8495758</v>
      </c>
      <c r="CX10" s="104">
        <v>835129522</v>
      </c>
      <c r="CY10" s="104">
        <v>2004.83</v>
      </c>
      <c r="CZ10" s="104">
        <v>34713</v>
      </c>
      <c r="DA10" s="105">
        <v>30</v>
      </c>
      <c r="DB10" s="37">
        <v>837805933.38999999</v>
      </c>
      <c r="DC10" s="104">
        <v>6438096.3899999997</v>
      </c>
      <c r="DD10" s="104">
        <v>831367837</v>
      </c>
      <c r="DE10" s="104">
        <v>1818</v>
      </c>
      <c r="DF10" s="20">
        <v>38108</v>
      </c>
      <c r="DG10" s="105">
        <v>28</v>
      </c>
      <c r="DH10" s="51">
        <v>109.78019762048801</v>
      </c>
      <c r="DI10" s="52">
        <v>107.73188590167642</v>
      </c>
      <c r="DK10" s="37">
        <v>908282421</v>
      </c>
      <c r="DL10" s="104">
        <v>7508558</v>
      </c>
      <c r="DM10" s="104">
        <v>900773863</v>
      </c>
      <c r="DN10" s="104">
        <v>2020.5</v>
      </c>
      <c r="DO10" s="20">
        <v>37151</v>
      </c>
      <c r="DP10" s="105">
        <v>29</v>
      </c>
      <c r="DQ10" s="40">
        <v>108.81319196297814</v>
      </c>
      <c r="DR10" s="37">
        <v>909986671</v>
      </c>
      <c r="DS10" s="104">
        <v>9108558</v>
      </c>
      <c r="DT10" s="104">
        <v>900878113</v>
      </c>
      <c r="DU10" s="104">
        <v>2026.17</v>
      </c>
      <c r="DV10" s="20">
        <v>37052</v>
      </c>
      <c r="DW10" s="105">
        <v>31</v>
      </c>
      <c r="DX10" s="37">
        <v>894184625.78999996</v>
      </c>
      <c r="DY10" s="104">
        <v>6724311.79</v>
      </c>
      <c r="DZ10" s="104">
        <v>887460314</v>
      </c>
      <c r="EA10" s="104">
        <v>1807.47</v>
      </c>
      <c r="EB10" s="20">
        <v>40916</v>
      </c>
      <c r="EC10" s="105">
        <v>30</v>
      </c>
      <c r="ED10" s="51">
        <v>110.42858685091224</v>
      </c>
      <c r="EE10" s="52">
        <v>107.36853154193344</v>
      </c>
      <c r="EG10" s="37">
        <v>944305498</v>
      </c>
      <c r="EH10" s="104">
        <v>7846958</v>
      </c>
      <c r="EI10" s="104">
        <v>936458540</v>
      </c>
      <c r="EJ10" s="104">
        <v>2032.5</v>
      </c>
      <c r="EK10" s="20">
        <v>38395</v>
      </c>
      <c r="EL10" s="105">
        <v>33</v>
      </c>
      <c r="EM10" s="40">
        <v>103.34849667572878</v>
      </c>
      <c r="EN10" s="37">
        <v>965543162</v>
      </c>
      <c r="EO10" s="104">
        <v>7846958</v>
      </c>
      <c r="EP10" s="104">
        <v>957696204</v>
      </c>
      <c r="EQ10" s="104">
        <v>2040</v>
      </c>
      <c r="ER10" s="20">
        <v>39122</v>
      </c>
      <c r="ES10" s="105">
        <v>29</v>
      </c>
      <c r="ET10" s="37">
        <v>963133811</v>
      </c>
      <c r="EU10" s="104">
        <v>10653624</v>
      </c>
      <c r="EV10" s="104">
        <v>952480187</v>
      </c>
      <c r="EW10" s="104">
        <v>1847.69</v>
      </c>
      <c r="EX10" s="20">
        <v>42958</v>
      </c>
      <c r="EY10" s="41">
        <v>30</v>
      </c>
      <c r="EZ10" s="51">
        <v>109.80522468176474</v>
      </c>
      <c r="FA10" s="52">
        <v>104.99071267963633</v>
      </c>
      <c r="FC10" s="37">
        <v>995622788</v>
      </c>
      <c r="FD10" s="104">
        <v>8172386</v>
      </c>
      <c r="FE10" s="104">
        <v>987450402</v>
      </c>
      <c r="FF10" s="104">
        <v>2048.58</v>
      </c>
      <c r="FG10" s="20">
        <v>40168</v>
      </c>
      <c r="FH10" s="105">
        <v>34</v>
      </c>
      <c r="FI10" s="40">
        <v>104.61778877458003</v>
      </c>
      <c r="FJ10" s="37">
        <v>1015229954</v>
      </c>
      <c r="FK10" s="104">
        <v>8172386</v>
      </c>
      <c r="FL10" s="104">
        <v>1007057568</v>
      </c>
      <c r="FM10" s="104">
        <v>2072.5699999999997</v>
      </c>
      <c r="FN10" s="20">
        <v>40491</v>
      </c>
      <c r="FO10" s="105">
        <v>35</v>
      </c>
      <c r="FP10" s="37">
        <v>1017067313</v>
      </c>
      <c r="FQ10" s="104">
        <v>8815528</v>
      </c>
      <c r="FR10" s="104">
        <v>1008251785</v>
      </c>
      <c r="FS10" s="104">
        <v>1867.31</v>
      </c>
      <c r="FT10" s="20">
        <v>44996</v>
      </c>
      <c r="FU10" s="105">
        <v>31</v>
      </c>
      <c r="FV10" s="51">
        <v>111.12592921883875</v>
      </c>
      <c r="FW10" s="52">
        <v>104.74416872293868</v>
      </c>
      <c r="FY10" s="103">
        <v>1049873636</v>
      </c>
      <c r="FZ10" s="104">
        <v>8351758</v>
      </c>
      <c r="GA10" s="104">
        <v>1041521878</v>
      </c>
      <c r="GB10" s="104">
        <v>2136.5</v>
      </c>
      <c r="GC10" s="104">
        <v>40354</v>
      </c>
      <c r="GD10" s="105">
        <v>35</v>
      </c>
      <c r="GE10" s="40">
        <v>100.46305516829317</v>
      </c>
      <c r="GF10" s="37">
        <v>1073723193</v>
      </c>
      <c r="GG10" s="104">
        <v>8351758</v>
      </c>
      <c r="GH10" s="104">
        <v>1065371435</v>
      </c>
      <c r="GI10" s="104">
        <v>2131.66</v>
      </c>
      <c r="GJ10" s="20">
        <v>41649</v>
      </c>
      <c r="GK10" s="105">
        <f t="shared" si="0"/>
        <v>35</v>
      </c>
      <c r="GL10" s="37">
        <v>1037787531</v>
      </c>
      <c r="GM10" s="104">
        <v>7877237</v>
      </c>
      <c r="GN10" s="104">
        <v>1029910294</v>
      </c>
      <c r="GO10" s="104">
        <v>1923.46</v>
      </c>
      <c r="GP10" s="20">
        <v>44621</v>
      </c>
      <c r="GQ10" s="105">
        <f t="shared" si="1"/>
        <v>34</v>
      </c>
      <c r="GR10" s="51">
        <v>108.28191212549252</v>
      </c>
      <c r="GS10" s="52">
        <v>97.10863187838919</v>
      </c>
      <c r="GT10" s="103">
        <v>1058486117</v>
      </c>
      <c r="GU10" s="104">
        <v>8116958</v>
      </c>
      <c r="GV10" s="104">
        <v>1050369159</v>
      </c>
      <c r="GW10" s="104">
        <v>2127.5</v>
      </c>
      <c r="GX10" s="104">
        <v>41143</v>
      </c>
      <c r="GY10" s="105">
        <f t="shared" si="4"/>
        <v>39</v>
      </c>
      <c r="GZ10" s="40"/>
      <c r="HA10" s="37">
        <v>1140079818</v>
      </c>
      <c r="HB10" s="104">
        <v>10216958</v>
      </c>
      <c r="HC10" s="104">
        <v>1129862860</v>
      </c>
      <c r="HD10" s="104">
        <v>2114.7399999999998</v>
      </c>
      <c r="HE10" s="20">
        <v>44523</v>
      </c>
      <c r="HF10" s="105">
        <f t="shared" si="2"/>
        <v>35</v>
      </c>
      <c r="HG10" s="37">
        <v>1114047408.8299999</v>
      </c>
      <c r="HH10" s="104">
        <v>9770705.8300000001</v>
      </c>
      <c r="HI10" s="104">
        <v>1104276703</v>
      </c>
      <c r="HJ10" s="104">
        <v>1876.22</v>
      </c>
      <c r="HK10" s="20">
        <v>49047</v>
      </c>
      <c r="HL10" s="105">
        <f t="shared" si="3"/>
        <v>31</v>
      </c>
      <c r="HM10" s="51"/>
      <c r="HN10" s="52"/>
    </row>
    <row r="11" spans="1:225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10227092000</v>
      </c>
      <c r="F11" s="104">
        <v>1038841000</v>
      </c>
      <c r="G11" s="104">
        <v>9188251000</v>
      </c>
      <c r="H11" s="104">
        <v>31734</v>
      </c>
      <c r="I11" s="104">
        <v>24128</v>
      </c>
      <c r="J11" s="105">
        <v>34</v>
      </c>
      <c r="K11" s="52">
        <v>100</v>
      </c>
      <c r="L11" s="103">
        <v>10437326921</v>
      </c>
      <c r="M11" s="104">
        <v>1419808963</v>
      </c>
      <c r="N11" s="104">
        <v>9017517958</v>
      </c>
      <c r="O11" s="104">
        <v>30960</v>
      </c>
      <c r="P11" s="104">
        <v>24272</v>
      </c>
      <c r="Q11" s="105">
        <v>34</v>
      </c>
      <c r="R11" s="103">
        <v>10428247209</v>
      </c>
      <c r="S11" s="104">
        <v>1473039251</v>
      </c>
      <c r="T11" s="104">
        <v>8955207958</v>
      </c>
      <c r="U11" s="104">
        <v>29817</v>
      </c>
      <c r="V11" s="104">
        <v>25028</v>
      </c>
      <c r="W11" s="105">
        <v>36</v>
      </c>
      <c r="X11" s="51">
        <v>103.11470006591958</v>
      </c>
      <c r="Y11" s="52">
        <v>100.65149199710449</v>
      </c>
      <c r="AA11" s="103">
        <v>10418018514</v>
      </c>
      <c r="AB11" s="104">
        <v>1039217000</v>
      </c>
      <c r="AC11" s="104">
        <v>9378801514</v>
      </c>
      <c r="AD11" s="104">
        <v>29290</v>
      </c>
      <c r="AE11" s="104">
        <v>26684</v>
      </c>
      <c r="AF11" s="105">
        <v>32</v>
      </c>
      <c r="AG11" s="52">
        <v>110.59350132625995</v>
      </c>
      <c r="AH11" s="103">
        <v>10648875354</v>
      </c>
      <c r="AI11" s="104">
        <v>1381710110</v>
      </c>
      <c r="AJ11" s="104">
        <v>9267165244</v>
      </c>
      <c r="AK11" s="104">
        <v>28873</v>
      </c>
      <c r="AL11" s="104">
        <v>26747</v>
      </c>
      <c r="AM11" s="105">
        <v>33</v>
      </c>
      <c r="AN11" s="103">
        <v>10656817436</v>
      </c>
      <c r="AO11" s="104">
        <v>1377297742</v>
      </c>
      <c r="AP11" s="104">
        <v>9279519694</v>
      </c>
      <c r="AQ11" s="104">
        <v>28433</v>
      </c>
      <c r="AR11" s="104">
        <v>27197</v>
      </c>
      <c r="AS11" s="105">
        <v>35</v>
      </c>
      <c r="AT11" s="51">
        <v>101.68243167458033</v>
      </c>
      <c r="AU11" s="52">
        <v>108.66629375099888</v>
      </c>
      <c r="AW11" s="103">
        <v>10856582569</v>
      </c>
      <c r="AX11" s="104">
        <v>1090369391</v>
      </c>
      <c r="AY11" s="104">
        <v>9766213178</v>
      </c>
      <c r="AZ11" s="104">
        <v>29290</v>
      </c>
      <c r="BA11" s="104">
        <v>27786</v>
      </c>
      <c r="BB11" s="41">
        <v>34</v>
      </c>
      <c r="BC11" s="52">
        <v>104.12981561984711</v>
      </c>
      <c r="BD11" s="37">
        <v>11140424642</v>
      </c>
      <c r="BE11" s="104">
        <v>1100374657</v>
      </c>
      <c r="BF11" s="104">
        <v>10040049985</v>
      </c>
      <c r="BG11" s="104">
        <v>29503</v>
      </c>
      <c r="BH11" s="20">
        <v>28359</v>
      </c>
      <c r="BI11" s="41">
        <v>34</v>
      </c>
      <c r="BJ11" s="37">
        <v>11137853367.119999</v>
      </c>
      <c r="BK11" s="104">
        <v>1092115412.1300001</v>
      </c>
      <c r="BL11" s="104">
        <v>10045737954.99</v>
      </c>
      <c r="BM11" s="104">
        <v>28933</v>
      </c>
      <c r="BN11" s="20">
        <v>28934</v>
      </c>
      <c r="BO11" s="41">
        <v>35</v>
      </c>
      <c r="BP11" s="51">
        <v>102.02757502027575</v>
      </c>
      <c r="BQ11" s="52">
        <v>106.38673383093725</v>
      </c>
      <c r="BS11" s="37">
        <v>11924615531</v>
      </c>
      <c r="BT11" s="104">
        <v>759611900</v>
      </c>
      <c r="BU11" s="104">
        <v>11165003631</v>
      </c>
      <c r="BV11" s="104">
        <v>30552</v>
      </c>
      <c r="BW11" s="20">
        <v>30454</v>
      </c>
      <c r="BX11" s="41">
        <v>33</v>
      </c>
      <c r="BY11" s="40">
        <v>109.60195782048514</v>
      </c>
      <c r="BZ11" s="37">
        <v>12375117353</v>
      </c>
      <c r="CA11" s="104">
        <v>946779420</v>
      </c>
      <c r="CB11" s="104">
        <v>11428337933</v>
      </c>
      <c r="CC11" s="104">
        <v>30757</v>
      </c>
      <c r="CD11" s="20">
        <v>30964</v>
      </c>
      <c r="CE11" s="105">
        <v>33</v>
      </c>
      <c r="CF11" s="37">
        <v>12381299534.540001</v>
      </c>
      <c r="CG11" s="104">
        <v>939873320</v>
      </c>
      <c r="CH11" s="104">
        <v>11441426214.540001</v>
      </c>
      <c r="CI11" s="104">
        <v>30332</v>
      </c>
      <c r="CJ11" s="20">
        <v>31434</v>
      </c>
      <c r="CK11" s="105">
        <v>34</v>
      </c>
      <c r="CL11" s="51">
        <v>101.51789174525254</v>
      </c>
      <c r="CM11" s="52">
        <v>108.6403539088961</v>
      </c>
      <c r="CO11" s="103">
        <v>13460507641</v>
      </c>
      <c r="CP11" s="104">
        <v>831800807</v>
      </c>
      <c r="CQ11" s="104">
        <v>12628706834</v>
      </c>
      <c r="CR11" s="104">
        <v>32516</v>
      </c>
      <c r="CS11" s="104">
        <v>32365</v>
      </c>
      <c r="CT11" s="62">
        <v>33</v>
      </c>
      <c r="CU11" s="40">
        <v>106.27503776187038</v>
      </c>
      <c r="CV11" s="103">
        <v>13361424815</v>
      </c>
      <c r="CW11" s="104">
        <v>939788179</v>
      </c>
      <c r="CX11" s="104">
        <v>12421636636</v>
      </c>
      <c r="CY11" s="104">
        <v>31462</v>
      </c>
      <c r="CZ11" s="104">
        <v>32901</v>
      </c>
      <c r="DA11" s="105">
        <v>36</v>
      </c>
      <c r="DB11" s="37">
        <v>13278346447.73</v>
      </c>
      <c r="DC11" s="104">
        <v>922155567</v>
      </c>
      <c r="DD11" s="104">
        <v>12356190880.73</v>
      </c>
      <c r="DE11" s="104">
        <v>30567</v>
      </c>
      <c r="DF11" s="20">
        <v>33686</v>
      </c>
      <c r="DG11" s="105">
        <v>37</v>
      </c>
      <c r="DH11" s="51">
        <v>102.38594571593569</v>
      </c>
      <c r="DI11" s="52">
        <v>107.16421708977539</v>
      </c>
      <c r="DK11" s="37">
        <v>15458894814</v>
      </c>
      <c r="DL11" s="104">
        <v>1157008259</v>
      </c>
      <c r="DM11" s="104">
        <v>14301886555</v>
      </c>
      <c r="DN11" s="104">
        <v>32557</v>
      </c>
      <c r="DO11" s="20">
        <v>36607</v>
      </c>
      <c r="DP11" s="105">
        <v>32</v>
      </c>
      <c r="DQ11" s="40">
        <v>113.10675112003707</v>
      </c>
      <c r="DR11" s="37">
        <v>15469585459</v>
      </c>
      <c r="DS11" s="104">
        <v>1161690404</v>
      </c>
      <c r="DT11" s="104">
        <v>14307895055</v>
      </c>
      <c r="DU11" s="104">
        <v>32557</v>
      </c>
      <c r="DV11" s="20">
        <v>36623</v>
      </c>
      <c r="DW11" s="105">
        <v>33</v>
      </c>
      <c r="DX11" s="37">
        <v>15475963806.700001</v>
      </c>
      <c r="DY11" s="104">
        <v>1108706294.7</v>
      </c>
      <c r="DZ11" s="104">
        <v>14367257512</v>
      </c>
      <c r="EA11" s="104">
        <v>31622.59</v>
      </c>
      <c r="EB11" s="20">
        <v>37861</v>
      </c>
      <c r="EC11" s="105">
        <v>37</v>
      </c>
      <c r="ED11" s="51">
        <v>103.38038937279852</v>
      </c>
      <c r="EE11" s="52">
        <v>112.39387282550615</v>
      </c>
      <c r="EG11" s="37">
        <v>17314001889</v>
      </c>
      <c r="EH11" s="104">
        <v>1767733171</v>
      </c>
      <c r="EI11" s="104">
        <v>15546268718</v>
      </c>
      <c r="EJ11" s="104">
        <v>33622</v>
      </c>
      <c r="EK11" s="20">
        <v>38532</v>
      </c>
      <c r="EL11" s="105">
        <v>31</v>
      </c>
      <c r="EM11" s="40">
        <v>105.25855710656431</v>
      </c>
      <c r="EN11" s="37">
        <v>17324283786</v>
      </c>
      <c r="EO11" s="104">
        <v>1772130508</v>
      </c>
      <c r="EP11" s="104">
        <v>15552153278</v>
      </c>
      <c r="EQ11" s="104">
        <v>33622</v>
      </c>
      <c r="ER11" s="20">
        <v>38547</v>
      </c>
      <c r="ES11" s="105">
        <v>35</v>
      </c>
      <c r="ET11" s="37">
        <v>17241734879.849998</v>
      </c>
      <c r="EU11" s="104">
        <v>1731257754.95</v>
      </c>
      <c r="EV11" s="104">
        <v>15510477124.9</v>
      </c>
      <c r="EW11" s="104">
        <v>32551.020000000004</v>
      </c>
      <c r="EX11" s="20">
        <v>39708</v>
      </c>
      <c r="EY11" s="41">
        <v>38</v>
      </c>
      <c r="EZ11" s="51">
        <v>103.01190754144291</v>
      </c>
      <c r="FA11" s="52">
        <v>104.87837088296664</v>
      </c>
      <c r="FC11" s="37">
        <v>17917157923</v>
      </c>
      <c r="FD11" s="104">
        <v>1744137395</v>
      </c>
      <c r="FE11" s="104">
        <v>16173020528</v>
      </c>
      <c r="FF11" s="104">
        <v>34657</v>
      </c>
      <c r="FG11" s="20">
        <v>38888</v>
      </c>
      <c r="FH11" s="105">
        <v>38</v>
      </c>
      <c r="FI11" s="40">
        <v>100.92390740164019</v>
      </c>
      <c r="FJ11" s="37">
        <v>17892879005</v>
      </c>
      <c r="FK11" s="104">
        <v>1682345032</v>
      </c>
      <c r="FL11" s="104">
        <v>16210533973</v>
      </c>
      <c r="FM11" s="104">
        <v>33830</v>
      </c>
      <c r="FN11" s="20">
        <v>39931</v>
      </c>
      <c r="FO11" s="105">
        <v>38</v>
      </c>
      <c r="FP11" s="37">
        <v>17743857921</v>
      </c>
      <c r="FQ11" s="104">
        <v>1549446622</v>
      </c>
      <c r="FR11" s="104">
        <v>16194411299</v>
      </c>
      <c r="FS11" s="104">
        <v>33483.479999999996</v>
      </c>
      <c r="FT11" s="20">
        <v>40304</v>
      </c>
      <c r="FU11" s="105">
        <v>39</v>
      </c>
      <c r="FV11" s="51">
        <v>100.93411134206507</v>
      </c>
      <c r="FW11" s="52">
        <v>101.50095698599779</v>
      </c>
      <c r="FY11" s="103">
        <v>18690846848</v>
      </c>
      <c r="FZ11" s="104">
        <v>1545303192</v>
      </c>
      <c r="GA11" s="104">
        <v>17145543656</v>
      </c>
      <c r="GB11" s="104">
        <v>35226</v>
      </c>
      <c r="GC11" s="104">
        <v>40036</v>
      </c>
      <c r="GD11" s="105">
        <v>37</v>
      </c>
      <c r="GE11" s="40">
        <v>102.95206747582802</v>
      </c>
      <c r="GF11" s="37">
        <v>18534591600</v>
      </c>
      <c r="GG11" s="104">
        <v>1298393436</v>
      </c>
      <c r="GH11" s="104">
        <v>17236198164</v>
      </c>
      <c r="GI11" s="104">
        <v>35225.5</v>
      </c>
      <c r="GJ11" s="20">
        <v>40776</v>
      </c>
      <c r="GK11" s="105">
        <f t="shared" si="0"/>
        <v>38</v>
      </c>
      <c r="GL11" s="37">
        <v>18513362554</v>
      </c>
      <c r="GM11" s="104">
        <v>1304786677</v>
      </c>
      <c r="GN11" s="104">
        <v>17208575877</v>
      </c>
      <c r="GO11" s="104">
        <v>34393.07</v>
      </c>
      <c r="GP11" s="20">
        <v>41696</v>
      </c>
      <c r="GQ11" s="105">
        <f t="shared" si="1"/>
        <v>39</v>
      </c>
      <c r="GR11" s="51">
        <v>101.25566279298799</v>
      </c>
      <c r="GS11" s="52">
        <v>102.03949980150853</v>
      </c>
      <c r="GT11" s="103">
        <v>21001752410</v>
      </c>
      <c r="GU11" s="104">
        <v>1557968020</v>
      </c>
      <c r="GV11" s="104">
        <v>19443784390</v>
      </c>
      <c r="GW11" s="104">
        <v>36426</v>
      </c>
      <c r="GX11" s="104">
        <v>44482</v>
      </c>
      <c r="GY11" s="105">
        <f t="shared" si="4"/>
        <v>31</v>
      </c>
      <c r="GZ11" s="40"/>
      <c r="HA11" s="37">
        <v>20913855356</v>
      </c>
      <c r="HB11" s="104">
        <v>1170961753</v>
      </c>
      <c r="HC11" s="104">
        <v>19742893603</v>
      </c>
      <c r="HD11" s="104">
        <v>36430.25</v>
      </c>
      <c r="HE11" s="20">
        <v>45161</v>
      </c>
      <c r="HF11" s="105">
        <f t="shared" si="2"/>
        <v>31</v>
      </c>
      <c r="HG11" s="37">
        <v>20342504534</v>
      </c>
      <c r="HH11" s="104">
        <v>1171545294</v>
      </c>
      <c r="HI11" s="104">
        <v>19170959240</v>
      </c>
      <c r="HJ11" s="104">
        <v>34896.270000000004</v>
      </c>
      <c r="HK11" s="20">
        <v>45781</v>
      </c>
      <c r="HL11" s="105">
        <f t="shared" si="3"/>
        <v>39</v>
      </c>
      <c r="HM11" s="51"/>
      <c r="HN11" s="52"/>
    </row>
    <row r="12" spans="1:225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130608000</v>
      </c>
      <c r="F12" s="104">
        <v>1812000</v>
      </c>
      <c r="G12" s="104">
        <v>128796000</v>
      </c>
      <c r="H12" s="104">
        <v>294</v>
      </c>
      <c r="I12" s="104">
        <v>36507</v>
      </c>
      <c r="J12" s="105">
        <v>6</v>
      </c>
      <c r="K12" s="52">
        <v>101.70213951415199</v>
      </c>
      <c r="L12" s="103">
        <v>131788000</v>
      </c>
      <c r="M12" s="104">
        <v>1812000</v>
      </c>
      <c r="N12" s="104">
        <v>129976000</v>
      </c>
      <c r="O12" s="104">
        <v>296</v>
      </c>
      <c r="P12" s="104">
        <v>36592</v>
      </c>
      <c r="Q12" s="105">
        <v>6</v>
      </c>
      <c r="R12" s="103">
        <v>129440136</v>
      </c>
      <c r="S12" s="104">
        <v>1231226</v>
      </c>
      <c r="T12" s="104">
        <v>128208910</v>
      </c>
      <c r="U12" s="104">
        <v>279</v>
      </c>
      <c r="V12" s="104">
        <v>38294</v>
      </c>
      <c r="W12" s="105">
        <v>11</v>
      </c>
      <c r="X12" s="51">
        <v>104.65128989943157</v>
      </c>
      <c r="Y12" s="52">
        <v>101.22386402685628</v>
      </c>
      <c r="AA12" s="103">
        <v>143749898</v>
      </c>
      <c r="AB12" s="104">
        <v>1848240</v>
      </c>
      <c r="AC12" s="104">
        <v>141901658</v>
      </c>
      <c r="AD12" s="104">
        <v>310</v>
      </c>
      <c r="AE12" s="104">
        <v>38146</v>
      </c>
      <c r="AF12" s="105">
        <v>5</v>
      </c>
      <c r="AG12" s="52">
        <v>104.48954994932478</v>
      </c>
      <c r="AH12" s="103">
        <v>144577658</v>
      </c>
      <c r="AI12" s="104">
        <v>1848240</v>
      </c>
      <c r="AJ12" s="104">
        <v>142729418</v>
      </c>
      <c r="AK12" s="104">
        <v>310</v>
      </c>
      <c r="AL12" s="104">
        <v>38368</v>
      </c>
      <c r="AM12" s="105">
        <v>5</v>
      </c>
      <c r="AN12" s="103">
        <v>142096196</v>
      </c>
      <c r="AO12" s="104">
        <v>1351736</v>
      </c>
      <c r="AP12" s="104">
        <v>140744460</v>
      </c>
      <c r="AQ12" s="104">
        <v>290</v>
      </c>
      <c r="AR12" s="104">
        <v>40444</v>
      </c>
      <c r="AS12" s="105">
        <v>8</v>
      </c>
      <c r="AT12" s="51">
        <v>105.41075896580483</v>
      </c>
      <c r="AU12" s="52">
        <v>105.61445657283126</v>
      </c>
      <c r="AW12" s="103">
        <v>155078393</v>
      </c>
      <c r="AX12" s="104">
        <v>1941622</v>
      </c>
      <c r="AY12" s="104">
        <v>153136771</v>
      </c>
      <c r="AZ12" s="104">
        <v>316</v>
      </c>
      <c r="BA12" s="104">
        <v>40384</v>
      </c>
      <c r="BB12" s="41">
        <v>7</v>
      </c>
      <c r="BC12" s="52">
        <v>105.86693231269334</v>
      </c>
      <c r="BD12" s="37">
        <v>155844077</v>
      </c>
      <c r="BE12" s="104">
        <v>1941622</v>
      </c>
      <c r="BF12" s="104">
        <v>153902455</v>
      </c>
      <c r="BG12" s="104">
        <v>316</v>
      </c>
      <c r="BH12" s="20">
        <v>40586</v>
      </c>
      <c r="BI12" s="41">
        <v>7</v>
      </c>
      <c r="BJ12" s="37">
        <v>151481114</v>
      </c>
      <c r="BK12" s="104">
        <v>1562290</v>
      </c>
      <c r="BL12" s="104">
        <v>149918824</v>
      </c>
      <c r="BM12" s="104">
        <v>303</v>
      </c>
      <c r="BN12" s="20">
        <v>41232</v>
      </c>
      <c r="BO12" s="41">
        <v>9</v>
      </c>
      <c r="BP12" s="51">
        <v>101.59168186074015</v>
      </c>
      <c r="BQ12" s="52">
        <v>101.9483730590446</v>
      </c>
      <c r="BS12" s="37">
        <v>164916377</v>
      </c>
      <c r="BT12" s="104">
        <v>1999871</v>
      </c>
      <c r="BU12" s="104">
        <v>162916506</v>
      </c>
      <c r="BV12" s="104">
        <v>324</v>
      </c>
      <c r="BW12" s="20">
        <v>41902</v>
      </c>
      <c r="BX12" s="41">
        <v>6</v>
      </c>
      <c r="BY12" s="40">
        <v>103.7589144215531</v>
      </c>
      <c r="BZ12" s="37">
        <v>166317228</v>
      </c>
      <c r="CA12" s="104">
        <v>1999871</v>
      </c>
      <c r="CB12" s="104">
        <v>164317357</v>
      </c>
      <c r="CC12" s="104">
        <v>333</v>
      </c>
      <c r="CD12" s="20">
        <v>41120</v>
      </c>
      <c r="CE12" s="105">
        <v>9</v>
      </c>
      <c r="CF12" s="37">
        <v>165647889</v>
      </c>
      <c r="CG12" s="104">
        <v>2521929</v>
      </c>
      <c r="CH12" s="104">
        <v>163125960</v>
      </c>
      <c r="CI12" s="104">
        <v>312</v>
      </c>
      <c r="CJ12" s="20">
        <v>43570</v>
      </c>
      <c r="CK12" s="105">
        <v>9</v>
      </c>
      <c r="CL12" s="51">
        <v>105.95817120622569</v>
      </c>
      <c r="CM12" s="52">
        <v>105.67035312378734</v>
      </c>
      <c r="CO12" s="103">
        <v>187547263</v>
      </c>
      <c r="CP12" s="104">
        <v>1999871</v>
      </c>
      <c r="CQ12" s="104">
        <v>185547392</v>
      </c>
      <c r="CR12" s="104">
        <v>352</v>
      </c>
      <c r="CS12" s="104">
        <v>43927</v>
      </c>
      <c r="CT12" s="62">
        <v>6</v>
      </c>
      <c r="CU12" s="40">
        <v>104.83270488282182</v>
      </c>
      <c r="CV12" s="103">
        <v>164462070</v>
      </c>
      <c r="CW12" s="104">
        <v>1577407</v>
      </c>
      <c r="CX12" s="104">
        <v>162884663</v>
      </c>
      <c r="CY12" s="104">
        <v>330.91</v>
      </c>
      <c r="CZ12" s="104">
        <v>41019</v>
      </c>
      <c r="DA12" s="105">
        <v>18</v>
      </c>
      <c r="DB12" s="37">
        <v>167504390</v>
      </c>
      <c r="DC12" s="104">
        <v>1713309</v>
      </c>
      <c r="DD12" s="104">
        <v>165791081</v>
      </c>
      <c r="DE12" s="104">
        <v>295</v>
      </c>
      <c r="DF12" s="20">
        <v>46834</v>
      </c>
      <c r="DG12" s="105">
        <v>12</v>
      </c>
      <c r="DH12" s="51">
        <v>114.1763572978376</v>
      </c>
      <c r="DI12" s="52">
        <v>107.49139316043149</v>
      </c>
      <c r="DK12" s="37">
        <v>154889377</v>
      </c>
      <c r="DL12" s="104">
        <v>1420438</v>
      </c>
      <c r="DM12" s="104">
        <v>153468939</v>
      </c>
      <c r="DN12" s="104">
        <v>268</v>
      </c>
      <c r="DO12" s="20">
        <v>47720</v>
      </c>
      <c r="DP12" s="105">
        <v>8</v>
      </c>
      <c r="DQ12" s="40">
        <v>108.6347804311699</v>
      </c>
      <c r="DR12" s="37">
        <v>154889377</v>
      </c>
      <c r="DS12" s="104">
        <v>1420438</v>
      </c>
      <c r="DT12" s="104">
        <v>153468939</v>
      </c>
      <c r="DU12" s="104">
        <v>268</v>
      </c>
      <c r="DV12" s="20">
        <v>47720</v>
      </c>
      <c r="DW12" s="105">
        <v>8</v>
      </c>
      <c r="DX12" s="37">
        <v>156122766</v>
      </c>
      <c r="DY12" s="104">
        <v>1295413</v>
      </c>
      <c r="DZ12" s="104">
        <v>154827353</v>
      </c>
      <c r="EA12" s="104">
        <v>249.67</v>
      </c>
      <c r="EB12" s="20">
        <v>51677</v>
      </c>
      <c r="EC12" s="105">
        <v>8</v>
      </c>
      <c r="ED12" s="51">
        <v>108.2921207041073</v>
      </c>
      <c r="EE12" s="52">
        <v>110.34077806721612</v>
      </c>
      <c r="EG12" s="37">
        <v>158091571</v>
      </c>
      <c r="EH12" s="104">
        <v>1420438</v>
      </c>
      <c r="EI12" s="104">
        <v>156671133</v>
      </c>
      <c r="EJ12" s="104">
        <v>268</v>
      </c>
      <c r="EK12" s="20">
        <v>48716</v>
      </c>
      <c r="EL12" s="105">
        <v>11</v>
      </c>
      <c r="EM12" s="40">
        <v>102.08717518860017</v>
      </c>
      <c r="EN12" s="37">
        <v>161091571</v>
      </c>
      <c r="EO12" s="104">
        <v>2260438</v>
      </c>
      <c r="EP12" s="104">
        <v>158831133</v>
      </c>
      <c r="EQ12" s="104">
        <v>268</v>
      </c>
      <c r="ER12" s="20">
        <v>49388</v>
      </c>
      <c r="ES12" s="105">
        <v>10</v>
      </c>
      <c r="ET12" s="37">
        <v>160848569</v>
      </c>
      <c r="EU12" s="104">
        <v>3489188</v>
      </c>
      <c r="EV12" s="104">
        <v>157359381</v>
      </c>
      <c r="EW12" s="104">
        <v>254.44</v>
      </c>
      <c r="EX12" s="20">
        <v>51538</v>
      </c>
      <c r="EY12" s="41">
        <v>14</v>
      </c>
      <c r="EZ12" s="51">
        <v>104.35328419859076</v>
      </c>
      <c r="FA12" s="52">
        <v>99.731021537627967</v>
      </c>
      <c r="FC12" s="37">
        <v>166149005</v>
      </c>
      <c r="FD12" s="104">
        <v>1420438</v>
      </c>
      <c r="FE12" s="104">
        <v>164728567</v>
      </c>
      <c r="FF12" s="104">
        <v>262</v>
      </c>
      <c r="FG12" s="20">
        <v>52395</v>
      </c>
      <c r="FH12" s="105">
        <v>10</v>
      </c>
      <c r="FI12" s="40">
        <v>107.55193365629363</v>
      </c>
      <c r="FJ12" s="37">
        <v>166149005</v>
      </c>
      <c r="FK12" s="104">
        <v>1420438</v>
      </c>
      <c r="FL12" s="104">
        <v>164728567</v>
      </c>
      <c r="FM12" s="104">
        <v>262</v>
      </c>
      <c r="FN12" s="20">
        <v>52395</v>
      </c>
      <c r="FO12" s="105">
        <v>9</v>
      </c>
      <c r="FP12" s="37">
        <v>161387122</v>
      </c>
      <c r="FQ12" s="104">
        <v>1260714</v>
      </c>
      <c r="FR12" s="104">
        <v>160126408</v>
      </c>
      <c r="FS12" s="104">
        <v>245.64</v>
      </c>
      <c r="FT12" s="20">
        <v>54323</v>
      </c>
      <c r="FU12" s="105">
        <v>11</v>
      </c>
      <c r="FV12" s="51">
        <v>103.67974043324746</v>
      </c>
      <c r="FW12" s="52">
        <v>105.40377973534092</v>
      </c>
      <c r="FY12" s="103">
        <v>163334434</v>
      </c>
      <c r="FZ12" s="104">
        <v>1420438</v>
      </c>
      <c r="GA12" s="104">
        <v>161913996</v>
      </c>
      <c r="GB12" s="104">
        <v>263</v>
      </c>
      <c r="GC12" s="104">
        <v>52371</v>
      </c>
      <c r="GD12" s="105">
        <v>11</v>
      </c>
      <c r="GE12" s="40">
        <v>99.954194102490703</v>
      </c>
      <c r="GF12" s="37">
        <v>167101227</v>
      </c>
      <c r="GG12" s="104">
        <v>1420438</v>
      </c>
      <c r="GH12" s="104">
        <v>165680789</v>
      </c>
      <c r="GI12" s="104">
        <v>263</v>
      </c>
      <c r="GJ12" s="20">
        <v>52497</v>
      </c>
      <c r="GK12" s="105">
        <f t="shared" si="0"/>
        <v>9</v>
      </c>
      <c r="GL12" s="37">
        <v>159169915</v>
      </c>
      <c r="GM12" s="104">
        <v>878128</v>
      </c>
      <c r="GN12" s="104">
        <v>158291787</v>
      </c>
      <c r="GO12" s="104">
        <v>241.76</v>
      </c>
      <c r="GP12" s="20">
        <v>54562</v>
      </c>
      <c r="GQ12" s="105">
        <f t="shared" si="1"/>
        <v>14</v>
      </c>
      <c r="GR12" s="51">
        <v>107.57671230261023</v>
      </c>
      <c r="GS12" s="52">
        <v>103.71113524658064</v>
      </c>
      <c r="GT12" s="103">
        <v>172540474</v>
      </c>
      <c r="GU12" s="104">
        <v>1420438</v>
      </c>
      <c r="GV12" s="104">
        <v>171120036</v>
      </c>
      <c r="GW12" s="104">
        <v>262</v>
      </c>
      <c r="GX12" s="104">
        <v>54427</v>
      </c>
      <c r="GY12" s="105">
        <f t="shared" si="4"/>
        <v>10</v>
      </c>
      <c r="GZ12" s="40"/>
      <c r="HA12" s="37">
        <v>172704039</v>
      </c>
      <c r="HB12" s="104">
        <v>1420438</v>
      </c>
      <c r="HC12" s="104">
        <v>171283601</v>
      </c>
      <c r="HD12" s="104">
        <v>262</v>
      </c>
      <c r="HE12" s="20">
        <v>54480</v>
      </c>
      <c r="HF12" s="105">
        <f t="shared" si="2"/>
        <v>12</v>
      </c>
      <c r="HG12" s="37">
        <v>168669711</v>
      </c>
      <c r="HH12" s="104">
        <v>1147709</v>
      </c>
      <c r="HI12" s="104">
        <v>167522002</v>
      </c>
      <c r="HJ12" s="104">
        <v>240.88</v>
      </c>
      <c r="HK12" s="20">
        <v>57955</v>
      </c>
      <c r="HL12" s="105">
        <f t="shared" si="3"/>
        <v>14</v>
      </c>
      <c r="HM12" s="51"/>
      <c r="HN12" s="52"/>
    </row>
    <row r="13" spans="1:225" ht="18" customHeight="1" x14ac:dyDescent="0.3">
      <c r="A13" s="93">
        <v>309</v>
      </c>
      <c r="B13" s="96" t="s">
        <v>85</v>
      </c>
      <c r="C13" s="47" t="s">
        <v>94</v>
      </c>
      <c r="D13" s="57"/>
      <c r="E13" s="103">
        <v>48080000</v>
      </c>
      <c r="F13" s="104">
        <v>5639000</v>
      </c>
      <c r="G13" s="104">
        <v>42441000</v>
      </c>
      <c r="H13" s="104">
        <v>113</v>
      </c>
      <c r="I13" s="104">
        <v>31299</v>
      </c>
      <c r="J13" s="105">
        <v>19</v>
      </c>
      <c r="K13" s="52">
        <v>100</v>
      </c>
      <c r="L13" s="103">
        <v>50334000</v>
      </c>
      <c r="M13" s="104">
        <v>5639000</v>
      </c>
      <c r="N13" s="104">
        <v>44695000</v>
      </c>
      <c r="O13" s="104">
        <v>118</v>
      </c>
      <c r="P13" s="104">
        <v>31564</v>
      </c>
      <c r="Q13" s="105">
        <v>20</v>
      </c>
      <c r="R13" s="103">
        <v>49843209</v>
      </c>
      <c r="S13" s="104">
        <v>5639000</v>
      </c>
      <c r="T13" s="104">
        <v>44204209</v>
      </c>
      <c r="U13" s="104">
        <v>115</v>
      </c>
      <c r="V13" s="104">
        <v>32032</v>
      </c>
      <c r="W13" s="105">
        <v>21</v>
      </c>
      <c r="X13" s="51">
        <v>101.4827018121911</v>
      </c>
      <c r="Y13" s="52">
        <v>99.626772829061963</v>
      </c>
      <c r="AA13" s="103">
        <v>50848480</v>
      </c>
      <c r="AB13" s="104">
        <v>5259580</v>
      </c>
      <c r="AC13" s="104">
        <v>45588900</v>
      </c>
      <c r="AD13" s="104">
        <v>119</v>
      </c>
      <c r="AE13" s="104">
        <v>31925</v>
      </c>
      <c r="AF13" s="105">
        <v>21</v>
      </c>
      <c r="AG13" s="52">
        <v>102.00006389980511</v>
      </c>
      <c r="AH13" s="103">
        <v>53554365</v>
      </c>
      <c r="AI13" s="104">
        <v>5504580</v>
      </c>
      <c r="AJ13" s="104">
        <v>48049785</v>
      </c>
      <c r="AK13" s="104">
        <v>122</v>
      </c>
      <c r="AL13" s="104">
        <v>32821</v>
      </c>
      <c r="AM13" s="105">
        <v>20</v>
      </c>
      <c r="AN13" s="103">
        <v>54799701</v>
      </c>
      <c r="AO13" s="104">
        <v>5389557</v>
      </c>
      <c r="AP13" s="104">
        <v>49410144</v>
      </c>
      <c r="AQ13" s="104">
        <v>123</v>
      </c>
      <c r="AR13" s="104">
        <v>33476</v>
      </c>
      <c r="AS13" s="105">
        <v>22</v>
      </c>
      <c r="AT13" s="51">
        <v>101.99567350172146</v>
      </c>
      <c r="AU13" s="52">
        <v>104.50799200799202</v>
      </c>
      <c r="AW13" s="103">
        <v>59497817</v>
      </c>
      <c r="AX13" s="104">
        <v>5716395</v>
      </c>
      <c r="AY13" s="104">
        <v>53781422</v>
      </c>
      <c r="AZ13" s="104">
        <v>133</v>
      </c>
      <c r="BA13" s="104">
        <v>33698</v>
      </c>
      <c r="BB13" s="41">
        <v>22</v>
      </c>
      <c r="BC13" s="52">
        <v>105.55364134690682</v>
      </c>
      <c r="BD13" s="37">
        <v>59261839</v>
      </c>
      <c r="BE13" s="104">
        <v>5708995</v>
      </c>
      <c r="BF13" s="104">
        <v>53552844</v>
      </c>
      <c r="BG13" s="104">
        <v>130</v>
      </c>
      <c r="BH13" s="20">
        <v>34329</v>
      </c>
      <c r="BI13" s="41">
        <v>22</v>
      </c>
      <c r="BJ13" s="37">
        <v>60995724.240000002</v>
      </c>
      <c r="BK13" s="104">
        <v>6049151</v>
      </c>
      <c r="BL13" s="104">
        <v>54946573.240000002</v>
      </c>
      <c r="BM13" s="104">
        <v>132</v>
      </c>
      <c r="BN13" s="20">
        <v>34688</v>
      </c>
      <c r="BO13" s="41">
        <v>21</v>
      </c>
      <c r="BP13" s="51">
        <v>101.04576305747328</v>
      </c>
      <c r="BQ13" s="52">
        <v>103.6205042418449</v>
      </c>
      <c r="BS13" s="37">
        <v>58603536</v>
      </c>
      <c r="BT13" s="104">
        <v>5953580</v>
      </c>
      <c r="BU13" s="104">
        <v>52649956</v>
      </c>
      <c r="BV13" s="104">
        <v>127</v>
      </c>
      <c r="BW13" s="20">
        <v>34547</v>
      </c>
      <c r="BX13" s="41">
        <v>22</v>
      </c>
      <c r="BY13" s="40">
        <v>102.51943735533267</v>
      </c>
      <c r="BZ13" s="37">
        <v>59371636</v>
      </c>
      <c r="CA13" s="104">
        <v>6001680</v>
      </c>
      <c r="CB13" s="104">
        <v>53369956</v>
      </c>
      <c r="CC13" s="104">
        <v>128</v>
      </c>
      <c r="CD13" s="20">
        <v>34746</v>
      </c>
      <c r="CE13" s="105">
        <v>22</v>
      </c>
      <c r="CF13" s="37">
        <v>63676375.240000002</v>
      </c>
      <c r="CG13" s="104">
        <v>7061549</v>
      </c>
      <c r="CH13" s="104">
        <v>56614826.240000002</v>
      </c>
      <c r="CI13" s="104">
        <v>132</v>
      </c>
      <c r="CJ13" s="20">
        <v>35742</v>
      </c>
      <c r="CK13" s="105">
        <v>22</v>
      </c>
      <c r="CL13" s="51">
        <v>102.86651700915212</v>
      </c>
      <c r="CM13" s="52">
        <v>103.03851476014761</v>
      </c>
      <c r="CO13" s="103">
        <v>64761787</v>
      </c>
      <c r="CP13" s="104">
        <v>6257580</v>
      </c>
      <c r="CQ13" s="104">
        <v>58504207</v>
      </c>
      <c r="CR13" s="104">
        <v>133</v>
      </c>
      <c r="CS13" s="104">
        <v>36657</v>
      </c>
      <c r="CT13" s="62">
        <v>22</v>
      </c>
      <c r="CU13" s="40">
        <v>106.10762150114337</v>
      </c>
      <c r="CV13" s="103">
        <v>67034870</v>
      </c>
      <c r="CW13" s="104">
        <v>6523032</v>
      </c>
      <c r="CX13" s="104">
        <v>60511838</v>
      </c>
      <c r="CY13" s="104">
        <v>136</v>
      </c>
      <c r="CZ13" s="104">
        <v>37078</v>
      </c>
      <c r="DA13" s="105">
        <v>25</v>
      </c>
      <c r="DB13" s="37">
        <v>68695406.24000001</v>
      </c>
      <c r="DC13" s="104">
        <v>7382214</v>
      </c>
      <c r="DD13" s="104">
        <v>61313192.240000002</v>
      </c>
      <c r="DE13" s="104">
        <v>137</v>
      </c>
      <c r="DF13" s="20">
        <v>37295</v>
      </c>
      <c r="DG13" s="105">
        <v>30</v>
      </c>
      <c r="DH13" s="51">
        <v>100.58525271050217</v>
      </c>
      <c r="DI13" s="52">
        <v>104.34502825807172</v>
      </c>
      <c r="DK13" s="37">
        <v>77344724</v>
      </c>
      <c r="DL13" s="104">
        <v>6689580</v>
      </c>
      <c r="DM13" s="104">
        <v>70655144</v>
      </c>
      <c r="DN13" s="104">
        <v>149.25</v>
      </c>
      <c r="DO13" s="20">
        <v>39450</v>
      </c>
      <c r="DP13" s="105">
        <v>26</v>
      </c>
      <c r="DQ13" s="40">
        <v>107.61928144692692</v>
      </c>
      <c r="DR13" s="37">
        <v>81319400</v>
      </c>
      <c r="DS13" s="104">
        <v>6802980</v>
      </c>
      <c r="DT13" s="104">
        <v>74516420</v>
      </c>
      <c r="DU13" s="104">
        <v>156.25</v>
      </c>
      <c r="DV13" s="20">
        <v>39742</v>
      </c>
      <c r="DW13" s="105">
        <v>26</v>
      </c>
      <c r="DX13" s="37">
        <v>81675187.810000002</v>
      </c>
      <c r="DY13" s="104">
        <v>7332966</v>
      </c>
      <c r="DZ13" s="104">
        <v>74342221.810000002</v>
      </c>
      <c r="EA13" s="104">
        <v>157.38999999999999</v>
      </c>
      <c r="EB13" s="20">
        <v>39362</v>
      </c>
      <c r="EC13" s="105">
        <v>34</v>
      </c>
      <c r="ED13" s="51">
        <v>99.043832721050777</v>
      </c>
      <c r="EE13" s="52">
        <v>105.5422978951602</v>
      </c>
      <c r="EG13" s="37">
        <v>86112638</v>
      </c>
      <c r="EH13" s="104">
        <v>7003880</v>
      </c>
      <c r="EI13" s="104">
        <v>79108758</v>
      </c>
      <c r="EJ13" s="104">
        <v>155.66999999999999</v>
      </c>
      <c r="EK13" s="20">
        <v>42349</v>
      </c>
      <c r="EL13" s="105">
        <v>23</v>
      </c>
      <c r="EM13" s="40">
        <v>107.34854245880862</v>
      </c>
      <c r="EN13" s="37">
        <v>93283838</v>
      </c>
      <c r="EO13" s="104">
        <v>8455080</v>
      </c>
      <c r="EP13" s="104">
        <v>84828758</v>
      </c>
      <c r="EQ13" s="104">
        <v>164.67</v>
      </c>
      <c r="ER13" s="20">
        <v>42929</v>
      </c>
      <c r="ES13" s="105">
        <v>23</v>
      </c>
      <c r="ET13" s="37">
        <v>89259664.680000007</v>
      </c>
      <c r="EU13" s="104">
        <v>9099342</v>
      </c>
      <c r="EV13" s="104">
        <v>80160322.680000007</v>
      </c>
      <c r="EW13" s="104">
        <v>156.24</v>
      </c>
      <c r="EX13" s="20">
        <v>42755</v>
      </c>
      <c r="EY13" s="41">
        <v>32</v>
      </c>
      <c r="EZ13" s="51">
        <v>99.594679587225414</v>
      </c>
      <c r="FA13" s="52">
        <v>108.6199888217062</v>
      </c>
      <c r="FC13" s="37">
        <v>88773338</v>
      </c>
      <c r="FD13" s="104">
        <v>7444580</v>
      </c>
      <c r="FE13" s="104">
        <v>81328758</v>
      </c>
      <c r="FF13" s="104">
        <v>154</v>
      </c>
      <c r="FG13" s="20">
        <v>44009</v>
      </c>
      <c r="FH13" s="105">
        <v>26</v>
      </c>
      <c r="FI13" s="40">
        <v>103.91980920446764</v>
      </c>
      <c r="FJ13" s="37">
        <v>88773338</v>
      </c>
      <c r="FK13" s="104">
        <v>7444580</v>
      </c>
      <c r="FL13" s="104">
        <v>81328758</v>
      </c>
      <c r="FM13" s="104">
        <v>154</v>
      </c>
      <c r="FN13" s="20">
        <v>44009</v>
      </c>
      <c r="FO13" s="105">
        <v>26</v>
      </c>
      <c r="FP13" s="37">
        <v>96062386.180000007</v>
      </c>
      <c r="FQ13" s="104">
        <v>10248671</v>
      </c>
      <c r="FR13" s="104">
        <v>85813715.180000007</v>
      </c>
      <c r="FS13" s="104">
        <v>162.41</v>
      </c>
      <c r="FT13" s="20">
        <v>44031</v>
      </c>
      <c r="FU13" s="105">
        <v>32</v>
      </c>
      <c r="FV13" s="51">
        <v>100.04998977481878</v>
      </c>
      <c r="FW13" s="52">
        <v>102.9844462635949</v>
      </c>
      <c r="FY13" s="103">
        <v>93962858</v>
      </c>
      <c r="FZ13" s="104">
        <v>7904100</v>
      </c>
      <c r="GA13" s="104">
        <v>86058758</v>
      </c>
      <c r="GB13" s="104">
        <v>164.25</v>
      </c>
      <c r="GC13" s="104">
        <v>44405</v>
      </c>
      <c r="GD13" s="105">
        <v>25</v>
      </c>
      <c r="GE13" s="40">
        <v>100.89981594673816</v>
      </c>
      <c r="GF13" s="37">
        <v>95818460</v>
      </c>
      <c r="GG13" s="104">
        <v>7904100</v>
      </c>
      <c r="GH13" s="104">
        <v>87914360</v>
      </c>
      <c r="GI13" s="104">
        <v>164.25</v>
      </c>
      <c r="GJ13" s="20">
        <v>44604</v>
      </c>
      <c r="GK13" s="105">
        <f t="shared" si="0"/>
        <v>26</v>
      </c>
      <c r="GL13" s="37">
        <v>96643999.739999995</v>
      </c>
      <c r="GM13" s="104">
        <v>7895407</v>
      </c>
      <c r="GN13" s="104">
        <v>88748592.739999995</v>
      </c>
      <c r="GO13" s="104">
        <v>165.48</v>
      </c>
      <c r="GP13" s="20">
        <v>44693</v>
      </c>
      <c r="GQ13" s="105">
        <f t="shared" si="1"/>
        <v>33</v>
      </c>
      <c r="GR13" s="51">
        <v>98.547460871523469</v>
      </c>
      <c r="GS13" s="52">
        <v>99.384524539528968</v>
      </c>
      <c r="GT13" s="103">
        <v>97387088</v>
      </c>
      <c r="GU13" s="104">
        <v>8792380</v>
      </c>
      <c r="GV13" s="104">
        <v>88594708</v>
      </c>
      <c r="GW13" s="104">
        <v>164.75</v>
      </c>
      <c r="GX13" s="104">
        <v>44813</v>
      </c>
      <c r="GY13" s="105">
        <f t="shared" si="4"/>
        <v>30</v>
      </c>
      <c r="GZ13" s="40"/>
      <c r="HA13" s="37">
        <v>97387088</v>
      </c>
      <c r="HB13" s="104">
        <v>8792380</v>
      </c>
      <c r="HC13" s="104">
        <v>88594708</v>
      </c>
      <c r="HD13" s="104">
        <v>164.75</v>
      </c>
      <c r="HE13" s="20">
        <v>44813</v>
      </c>
      <c r="HF13" s="105">
        <f t="shared" si="2"/>
        <v>33</v>
      </c>
      <c r="HG13" s="37">
        <v>98251101.790000007</v>
      </c>
      <c r="HH13" s="104">
        <v>8146426</v>
      </c>
      <c r="HI13" s="104">
        <v>90104675.790000007</v>
      </c>
      <c r="HJ13" s="104">
        <v>163.15</v>
      </c>
      <c r="HK13" s="20">
        <v>46023</v>
      </c>
      <c r="HL13" s="105">
        <f t="shared" si="3"/>
        <v>38</v>
      </c>
      <c r="HM13" s="51"/>
      <c r="HN13" s="52"/>
    </row>
    <row r="14" spans="1:225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7821874000</v>
      </c>
      <c r="F14" s="104">
        <v>57913000</v>
      </c>
      <c r="G14" s="104">
        <v>7763961000</v>
      </c>
      <c r="H14" s="104">
        <v>24218</v>
      </c>
      <c r="I14" s="104">
        <v>26716</v>
      </c>
      <c r="J14" s="105">
        <v>28</v>
      </c>
      <c r="K14" s="52">
        <v>102.93596362795716</v>
      </c>
      <c r="L14" s="103">
        <v>8044437273</v>
      </c>
      <c r="M14" s="104">
        <v>67876373</v>
      </c>
      <c r="N14" s="104">
        <v>7976560900</v>
      </c>
      <c r="O14" s="104">
        <v>24222</v>
      </c>
      <c r="P14" s="104">
        <v>27443</v>
      </c>
      <c r="Q14" s="105">
        <v>27</v>
      </c>
      <c r="R14" s="103">
        <v>7983989972</v>
      </c>
      <c r="S14" s="104">
        <v>41909093</v>
      </c>
      <c r="T14" s="104">
        <v>7942080879</v>
      </c>
      <c r="U14" s="104">
        <v>23347</v>
      </c>
      <c r="V14" s="104">
        <v>28348</v>
      </c>
      <c r="W14" s="105">
        <v>33</v>
      </c>
      <c r="X14" s="51">
        <v>103.29774441569799</v>
      </c>
      <c r="Y14" s="52">
        <v>102.01892971533451</v>
      </c>
      <c r="AA14" s="103">
        <v>8199608731</v>
      </c>
      <c r="AB14" s="104">
        <v>59013120</v>
      </c>
      <c r="AC14" s="104">
        <v>8140595611</v>
      </c>
      <c r="AD14" s="104">
        <v>24279</v>
      </c>
      <c r="AE14" s="104">
        <v>27941</v>
      </c>
      <c r="AF14" s="105">
        <v>28</v>
      </c>
      <c r="AG14" s="52">
        <v>104.58526725557718</v>
      </c>
      <c r="AH14" s="103">
        <v>8275514578</v>
      </c>
      <c r="AI14" s="104">
        <v>59557495</v>
      </c>
      <c r="AJ14" s="104">
        <v>8215957083</v>
      </c>
      <c r="AK14" s="104">
        <v>24305</v>
      </c>
      <c r="AL14" s="104">
        <v>28170</v>
      </c>
      <c r="AM14" s="105">
        <v>30</v>
      </c>
      <c r="AN14" s="103">
        <v>8242061671</v>
      </c>
      <c r="AO14" s="104">
        <v>54195496</v>
      </c>
      <c r="AP14" s="104">
        <v>8187866175</v>
      </c>
      <c r="AQ14" s="104">
        <v>23478</v>
      </c>
      <c r="AR14" s="104">
        <v>29062</v>
      </c>
      <c r="AS14" s="105">
        <v>33</v>
      </c>
      <c r="AT14" s="51">
        <v>103.16648917287894</v>
      </c>
      <c r="AU14" s="52">
        <v>102.51869620431778</v>
      </c>
      <c r="AW14" s="103">
        <v>8828251329</v>
      </c>
      <c r="AX14" s="104">
        <v>58717384</v>
      </c>
      <c r="AY14" s="104">
        <v>8769533945</v>
      </c>
      <c r="AZ14" s="104">
        <v>24878</v>
      </c>
      <c r="BA14" s="104">
        <v>29375</v>
      </c>
      <c r="BB14" s="41">
        <v>31</v>
      </c>
      <c r="BC14" s="52">
        <v>105.13224294048173</v>
      </c>
      <c r="BD14" s="37">
        <v>8921590706</v>
      </c>
      <c r="BE14" s="104">
        <v>63834652</v>
      </c>
      <c r="BF14" s="104">
        <v>8857756054</v>
      </c>
      <c r="BG14" s="104">
        <v>24873</v>
      </c>
      <c r="BH14" s="20">
        <v>29677</v>
      </c>
      <c r="BI14" s="41">
        <v>30</v>
      </c>
      <c r="BJ14" s="37">
        <v>8880924963</v>
      </c>
      <c r="BK14" s="104">
        <v>40644785</v>
      </c>
      <c r="BL14" s="104">
        <v>8840280178</v>
      </c>
      <c r="BM14" s="104">
        <v>23744</v>
      </c>
      <c r="BN14" s="20">
        <v>31026</v>
      </c>
      <c r="BO14" s="41">
        <v>30</v>
      </c>
      <c r="BP14" s="51">
        <v>104.54560770967416</v>
      </c>
      <c r="BQ14" s="52">
        <v>106.75796572844266</v>
      </c>
      <c r="BS14" s="37">
        <v>9932195024</v>
      </c>
      <c r="BT14" s="104">
        <v>65187653</v>
      </c>
      <c r="BU14" s="104">
        <v>9867007371</v>
      </c>
      <c r="BV14" s="104">
        <v>25516</v>
      </c>
      <c r="BW14" s="20">
        <v>32225</v>
      </c>
      <c r="BX14" s="41">
        <v>24</v>
      </c>
      <c r="BY14" s="40">
        <v>109.70212765957447</v>
      </c>
      <c r="BZ14" s="37">
        <v>10013570402</v>
      </c>
      <c r="CA14" s="104">
        <v>65613387</v>
      </c>
      <c r="CB14" s="104">
        <v>9947957015</v>
      </c>
      <c r="CC14" s="104">
        <v>25517</v>
      </c>
      <c r="CD14" s="20">
        <v>32488</v>
      </c>
      <c r="CE14" s="105">
        <v>25</v>
      </c>
      <c r="CF14" s="37">
        <v>9730203585</v>
      </c>
      <c r="CG14" s="104">
        <v>36420621</v>
      </c>
      <c r="CH14" s="104">
        <v>9693782964</v>
      </c>
      <c r="CI14" s="104">
        <v>23767</v>
      </c>
      <c r="CJ14" s="20">
        <v>33989</v>
      </c>
      <c r="CK14" s="105">
        <v>27</v>
      </c>
      <c r="CL14" s="51">
        <v>104.62016744644176</v>
      </c>
      <c r="CM14" s="52">
        <v>109.55005479275445</v>
      </c>
      <c r="CO14" s="103">
        <v>11017621431</v>
      </c>
      <c r="CP14" s="104">
        <v>66733494</v>
      </c>
      <c r="CQ14" s="104">
        <v>10950887937</v>
      </c>
      <c r="CR14" s="104">
        <v>26120</v>
      </c>
      <c r="CS14" s="104">
        <v>34938</v>
      </c>
      <c r="CT14" s="62">
        <v>23</v>
      </c>
      <c r="CU14" s="40">
        <v>108.41892940263772</v>
      </c>
      <c r="CV14" s="103">
        <v>11260189028</v>
      </c>
      <c r="CW14" s="104">
        <v>68287466</v>
      </c>
      <c r="CX14" s="104">
        <v>11191901562</v>
      </c>
      <c r="CY14" s="104">
        <v>26120</v>
      </c>
      <c r="CZ14" s="104">
        <v>35707</v>
      </c>
      <c r="DA14" s="105">
        <v>26</v>
      </c>
      <c r="DB14" s="37">
        <v>11200993574.41</v>
      </c>
      <c r="DC14" s="104">
        <v>36035922</v>
      </c>
      <c r="DD14" s="104">
        <v>11164957652.41</v>
      </c>
      <c r="DE14" s="104">
        <v>24076</v>
      </c>
      <c r="DF14" s="20">
        <v>38645</v>
      </c>
      <c r="DG14" s="105">
        <v>26</v>
      </c>
      <c r="DH14" s="51">
        <v>108.22807852801972</v>
      </c>
      <c r="DI14" s="52">
        <v>113.69854953073053</v>
      </c>
      <c r="DK14" s="37">
        <v>12088147819</v>
      </c>
      <c r="DL14" s="104">
        <v>51206397</v>
      </c>
      <c r="DM14" s="104">
        <v>12036941422</v>
      </c>
      <c r="DN14" s="104">
        <v>26174.67</v>
      </c>
      <c r="DO14" s="20">
        <v>38322</v>
      </c>
      <c r="DP14" s="105">
        <v>27</v>
      </c>
      <c r="DQ14" s="40">
        <v>109.68572900566717</v>
      </c>
      <c r="DR14" s="37">
        <v>12090038535</v>
      </c>
      <c r="DS14" s="104">
        <v>53097113</v>
      </c>
      <c r="DT14" s="104">
        <v>12036941422</v>
      </c>
      <c r="DU14" s="104">
        <v>26182.67</v>
      </c>
      <c r="DV14" s="20">
        <v>38311</v>
      </c>
      <c r="DW14" s="105">
        <v>28</v>
      </c>
      <c r="DX14" s="37">
        <v>12071509464.59</v>
      </c>
      <c r="DY14" s="104">
        <v>31370344</v>
      </c>
      <c r="DZ14" s="104">
        <v>12040139120.59</v>
      </c>
      <c r="EA14" s="104">
        <v>24322.18</v>
      </c>
      <c r="EB14" s="20">
        <v>41252</v>
      </c>
      <c r="EC14" s="105">
        <v>28</v>
      </c>
      <c r="ED14" s="51">
        <v>107.67664639398606</v>
      </c>
      <c r="EE14" s="52">
        <v>106.74602147755208</v>
      </c>
      <c r="EG14" s="37">
        <v>12518046807</v>
      </c>
      <c r="EH14" s="104">
        <v>58233400</v>
      </c>
      <c r="EI14" s="104">
        <v>12459813407</v>
      </c>
      <c r="EJ14" s="104">
        <v>25831</v>
      </c>
      <c r="EK14" s="20">
        <v>40197</v>
      </c>
      <c r="EL14" s="105">
        <v>28</v>
      </c>
      <c r="EM14" s="40">
        <v>104.89275090026618</v>
      </c>
      <c r="EN14" s="37">
        <v>12483733368</v>
      </c>
      <c r="EO14" s="104">
        <v>59354908</v>
      </c>
      <c r="EP14" s="104">
        <v>12424378460</v>
      </c>
      <c r="EQ14" s="104">
        <v>25833</v>
      </c>
      <c r="ER14" s="20">
        <v>40079</v>
      </c>
      <c r="ES14" s="105">
        <v>28</v>
      </c>
      <c r="ET14" s="37">
        <v>12432866640</v>
      </c>
      <c r="EU14" s="104">
        <v>37344943</v>
      </c>
      <c r="EV14" s="104">
        <v>12395521697</v>
      </c>
      <c r="EW14" s="104">
        <v>24142.03</v>
      </c>
      <c r="EX14" s="20">
        <v>42787</v>
      </c>
      <c r="EY14" s="41">
        <v>31</v>
      </c>
      <c r="EZ14" s="51">
        <v>106.75665560517977</v>
      </c>
      <c r="FA14" s="52">
        <v>103.72103170755358</v>
      </c>
      <c r="FC14" s="37">
        <v>12884107340</v>
      </c>
      <c r="FD14" s="104">
        <v>53941982</v>
      </c>
      <c r="FE14" s="104">
        <v>12830165358</v>
      </c>
      <c r="FF14" s="104">
        <v>24885</v>
      </c>
      <c r="FG14" s="20">
        <v>42965</v>
      </c>
      <c r="FH14" s="105">
        <v>28</v>
      </c>
      <c r="FI14" s="40">
        <v>106.88608602632037</v>
      </c>
      <c r="FJ14" s="37">
        <v>12921837798</v>
      </c>
      <c r="FK14" s="104">
        <v>88625376</v>
      </c>
      <c r="FL14" s="104">
        <v>12833212422</v>
      </c>
      <c r="FM14" s="104">
        <v>24888.839999999997</v>
      </c>
      <c r="FN14" s="20">
        <v>42968</v>
      </c>
      <c r="FO14" s="105">
        <v>29</v>
      </c>
      <c r="FP14" s="37">
        <v>12831916261.119999</v>
      </c>
      <c r="FQ14" s="104">
        <v>102743197</v>
      </c>
      <c r="FR14" s="104">
        <v>12729173064.119999</v>
      </c>
      <c r="FS14" s="104">
        <v>23560.11</v>
      </c>
      <c r="FT14" s="20">
        <v>45024</v>
      </c>
      <c r="FU14" s="105">
        <v>30</v>
      </c>
      <c r="FV14" s="51">
        <v>104.78495624650903</v>
      </c>
      <c r="FW14" s="52">
        <v>105.22822352583729</v>
      </c>
      <c r="FY14" s="103">
        <v>12420486230</v>
      </c>
      <c r="FZ14" s="104">
        <v>55126956</v>
      </c>
      <c r="GA14" s="104">
        <v>12365359274</v>
      </c>
      <c r="GB14" s="104">
        <v>24238.5</v>
      </c>
      <c r="GC14" s="104">
        <v>42943</v>
      </c>
      <c r="GD14" s="105">
        <v>29</v>
      </c>
      <c r="GE14" s="40">
        <v>99.948795531246361</v>
      </c>
      <c r="GF14" s="37">
        <v>12628804651</v>
      </c>
      <c r="GG14" s="104">
        <v>56575444</v>
      </c>
      <c r="GH14" s="104">
        <v>12572229207</v>
      </c>
      <c r="GI14" s="104">
        <v>24238.5</v>
      </c>
      <c r="GJ14" s="20">
        <v>43224</v>
      </c>
      <c r="GK14" s="105">
        <f t="shared" si="0"/>
        <v>31</v>
      </c>
      <c r="GL14" s="37">
        <v>12398755842.32</v>
      </c>
      <c r="GM14" s="104">
        <v>52386932.700000003</v>
      </c>
      <c r="GN14" s="104">
        <v>12346368909.619999</v>
      </c>
      <c r="GO14" s="104">
        <v>22557.940000000002</v>
      </c>
      <c r="GP14" s="20">
        <v>45610</v>
      </c>
      <c r="GQ14" s="105">
        <f t="shared" si="1"/>
        <v>30</v>
      </c>
      <c r="GR14" s="51">
        <v>104.43145565051346</v>
      </c>
      <c r="GS14" s="52">
        <v>99.604655294953801</v>
      </c>
      <c r="GT14" s="103">
        <v>13269561859</v>
      </c>
      <c r="GU14" s="104">
        <v>55853337</v>
      </c>
      <c r="GV14" s="104">
        <v>13213708522</v>
      </c>
      <c r="GW14" s="104">
        <v>23879</v>
      </c>
      <c r="GX14" s="104">
        <v>46113</v>
      </c>
      <c r="GY14" s="105">
        <f t="shared" si="4"/>
        <v>28</v>
      </c>
      <c r="GZ14" s="40"/>
      <c r="HA14" s="37">
        <v>13244864149</v>
      </c>
      <c r="HB14" s="104">
        <v>77100214</v>
      </c>
      <c r="HC14" s="104">
        <v>13167763935</v>
      </c>
      <c r="HD14" s="104">
        <v>23877.919999999998</v>
      </c>
      <c r="HE14" s="20">
        <v>45955</v>
      </c>
      <c r="HF14" s="105">
        <f t="shared" si="2"/>
        <v>29</v>
      </c>
      <c r="HG14" s="37">
        <v>12756842462.889999</v>
      </c>
      <c r="HH14" s="104">
        <v>37878229</v>
      </c>
      <c r="HI14" s="104">
        <v>12718964233.889999</v>
      </c>
      <c r="HJ14" s="104">
        <v>22026.98</v>
      </c>
      <c r="HK14" s="20">
        <v>48119</v>
      </c>
      <c r="HL14" s="105">
        <f t="shared" si="3"/>
        <v>33</v>
      </c>
      <c r="HM14" s="51"/>
      <c r="HN14" s="52"/>
    </row>
    <row r="15" spans="1:225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5356374000</v>
      </c>
      <c r="F15" s="104">
        <v>94174000</v>
      </c>
      <c r="G15" s="104">
        <v>5262200000</v>
      </c>
      <c r="H15" s="104">
        <v>19529</v>
      </c>
      <c r="I15" s="104">
        <v>22455</v>
      </c>
      <c r="J15" s="105">
        <v>37</v>
      </c>
      <c r="K15" s="52">
        <v>100.30822835700886</v>
      </c>
      <c r="L15" s="103">
        <v>5432101528</v>
      </c>
      <c r="M15" s="104">
        <v>46376200</v>
      </c>
      <c r="N15" s="104">
        <v>5385725328</v>
      </c>
      <c r="O15" s="104">
        <v>19780</v>
      </c>
      <c r="P15" s="104">
        <v>22690</v>
      </c>
      <c r="Q15" s="105">
        <v>37</v>
      </c>
      <c r="R15" s="103">
        <v>5521830108</v>
      </c>
      <c r="S15" s="104">
        <v>52245131</v>
      </c>
      <c r="T15" s="104">
        <v>5469584977</v>
      </c>
      <c r="U15" s="104">
        <v>19823</v>
      </c>
      <c r="V15" s="104">
        <v>22993</v>
      </c>
      <c r="W15" s="105">
        <v>38</v>
      </c>
      <c r="X15" s="51">
        <v>101.33539003966506</v>
      </c>
      <c r="Y15" s="52">
        <v>101.01484931025394</v>
      </c>
      <c r="AA15" s="103">
        <v>5715243421</v>
      </c>
      <c r="AB15" s="104">
        <v>85589442</v>
      </c>
      <c r="AC15" s="104">
        <v>5629653979</v>
      </c>
      <c r="AD15" s="104">
        <v>20255</v>
      </c>
      <c r="AE15" s="104">
        <v>23162</v>
      </c>
      <c r="AF15" s="105">
        <v>37</v>
      </c>
      <c r="AG15" s="52">
        <v>103.14851926074371</v>
      </c>
      <c r="AH15" s="103">
        <v>5844836246</v>
      </c>
      <c r="AI15" s="104">
        <v>84052203</v>
      </c>
      <c r="AJ15" s="104">
        <v>5760784043</v>
      </c>
      <c r="AK15" s="104">
        <v>20253</v>
      </c>
      <c r="AL15" s="104">
        <v>23703</v>
      </c>
      <c r="AM15" s="105">
        <v>37</v>
      </c>
      <c r="AN15" s="103">
        <v>6145518966</v>
      </c>
      <c r="AO15" s="104">
        <v>64167587</v>
      </c>
      <c r="AP15" s="104">
        <v>6081351379</v>
      </c>
      <c r="AQ15" s="104">
        <v>21123</v>
      </c>
      <c r="AR15" s="104">
        <v>23992</v>
      </c>
      <c r="AS15" s="105">
        <v>37</v>
      </c>
      <c r="AT15" s="51">
        <v>101.21925494663122</v>
      </c>
      <c r="AU15" s="52">
        <v>104.34480059148437</v>
      </c>
      <c r="AW15" s="103">
        <v>6224320350</v>
      </c>
      <c r="AX15" s="104">
        <v>47258894</v>
      </c>
      <c r="AY15" s="104">
        <v>6177061456</v>
      </c>
      <c r="AZ15" s="104">
        <v>20854</v>
      </c>
      <c r="BA15" s="104">
        <v>24684</v>
      </c>
      <c r="BB15" s="41">
        <v>36</v>
      </c>
      <c r="BC15" s="52">
        <v>106.57110784906311</v>
      </c>
      <c r="BD15" s="37">
        <v>6263083158</v>
      </c>
      <c r="BE15" s="104">
        <v>47586894</v>
      </c>
      <c r="BF15" s="104">
        <v>6215496264</v>
      </c>
      <c r="BG15" s="104">
        <v>21077</v>
      </c>
      <c r="BH15" s="20">
        <v>24575</v>
      </c>
      <c r="BI15" s="41">
        <v>36</v>
      </c>
      <c r="BJ15" s="37">
        <v>6542652296.9699993</v>
      </c>
      <c r="BK15" s="104">
        <v>61530538</v>
      </c>
      <c r="BL15" s="104">
        <v>6481121758.9699993</v>
      </c>
      <c r="BM15" s="104">
        <v>21715</v>
      </c>
      <c r="BN15" s="20">
        <v>24872</v>
      </c>
      <c r="BO15" s="41">
        <v>38</v>
      </c>
      <c r="BP15" s="51">
        <v>101.20854526958291</v>
      </c>
      <c r="BQ15" s="52">
        <v>103.66788929643214</v>
      </c>
      <c r="BS15" s="37">
        <v>6722008806</v>
      </c>
      <c r="BT15" s="104">
        <v>51376141</v>
      </c>
      <c r="BU15" s="104">
        <v>6670632665</v>
      </c>
      <c r="BV15" s="104">
        <v>22324</v>
      </c>
      <c r="BW15" s="20">
        <v>24901</v>
      </c>
      <c r="BX15" s="41">
        <v>38</v>
      </c>
      <c r="BY15" s="40">
        <v>100.87911197536866</v>
      </c>
      <c r="BZ15" s="37">
        <v>7173544117</v>
      </c>
      <c r="CA15" s="104">
        <v>94714139</v>
      </c>
      <c r="CB15" s="104">
        <v>7078829978</v>
      </c>
      <c r="CC15" s="104">
        <v>22493</v>
      </c>
      <c r="CD15" s="20">
        <v>26226</v>
      </c>
      <c r="CE15" s="105">
        <v>36</v>
      </c>
      <c r="CF15" s="37">
        <v>6824482130.0799999</v>
      </c>
      <c r="CG15" s="104">
        <v>89553703.00999999</v>
      </c>
      <c r="CH15" s="104">
        <v>6734928427.0699997</v>
      </c>
      <c r="CI15" s="104">
        <v>21212</v>
      </c>
      <c r="CJ15" s="20">
        <v>26459</v>
      </c>
      <c r="CK15" s="105">
        <v>38</v>
      </c>
      <c r="CL15" s="51">
        <v>100.88843132769007</v>
      </c>
      <c r="CM15" s="52">
        <v>106.3806690254101</v>
      </c>
      <c r="CO15" s="103">
        <v>7622263432</v>
      </c>
      <c r="CP15" s="104">
        <v>51259401</v>
      </c>
      <c r="CQ15" s="104">
        <v>7571004031</v>
      </c>
      <c r="CR15" s="104">
        <v>23069.77</v>
      </c>
      <c r="CS15" s="104">
        <v>27348</v>
      </c>
      <c r="CT15" s="62">
        <v>36</v>
      </c>
      <c r="CU15" s="40">
        <v>109.82691458174369</v>
      </c>
      <c r="CV15" s="103">
        <v>7723858913</v>
      </c>
      <c r="CW15" s="104">
        <v>130121991</v>
      </c>
      <c r="CX15" s="104">
        <v>7593736922</v>
      </c>
      <c r="CY15" s="104">
        <v>23069.77</v>
      </c>
      <c r="CZ15" s="104">
        <v>27430</v>
      </c>
      <c r="DA15" s="105">
        <v>40</v>
      </c>
      <c r="DB15" s="37">
        <v>7515848052.3899994</v>
      </c>
      <c r="DC15" s="104">
        <v>100490514</v>
      </c>
      <c r="DD15" s="104">
        <v>7415357538.3899994</v>
      </c>
      <c r="DE15" s="104">
        <v>21734</v>
      </c>
      <c r="DF15" s="20">
        <v>28432</v>
      </c>
      <c r="DG15" s="105">
        <v>41</v>
      </c>
      <c r="DH15" s="51">
        <v>103.65293474298214</v>
      </c>
      <c r="DI15" s="52">
        <v>107.45681998563816</v>
      </c>
      <c r="DK15" s="37">
        <v>8204978271</v>
      </c>
      <c r="DL15" s="104">
        <v>76925381</v>
      </c>
      <c r="DM15" s="104">
        <v>8128052890</v>
      </c>
      <c r="DN15" s="104">
        <v>23493.75</v>
      </c>
      <c r="DO15" s="20">
        <v>28831</v>
      </c>
      <c r="DP15" s="105">
        <v>41</v>
      </c>
      <c r="DQ15" s="40">
        <v>105.4227000146263</v>
      </c>
      <c r="DR15" s="37">
        <v>8208239947</v>
      </c>
      <c r="DS15" s="104">
        <v>84230985</v>
      </c>
      <c r="DT15" s="104">
        <v>8124008962</v>
      </c>
      <c r="DU15" s="104">
        <v>23502</v>
      </c>
      <c r="DV15" s="20">
        <v>28806</v>
      </c>
      <c r="DW15" s="105">
        <v>42</v>
      </c>
      <c r="DX15" s="37">
        <v>8289311340.3699999</v>
      </c>
      <c r="DY15" s="104">
        <v>98377914</v>
      </c>
      <c r="DZ15" s="104">
        <v>8190933426.3699999</v>
      </c>
      <c r="EA15" s="104">
        <v>22294.93</v>
      </c>
      <c r="EB15" s="20">
        <v>30616</v>
      </c>
      <c r="EC15" s="105">
        <v>42</v>
      </c>
      <c r="ED15" s="51">
        <v>106.28341317781019</v>
      </c>
      <c r="EE15" s="52">
        <v>107.68148564997186</v>
      </c>
      <c r="EG15" s="37">
        <v>8683757411</v>
      </c>
      <c r="EH15" s="104">
        <v>81747674</v>
      </c>
      <c r="EI15" s="104">
        <v>8602009737</v>
      </c>
      <c r="EJ15" s="104">
        <v>23369.43</v>
      </c>
      <c r="EK15" s="20">
        <v>30674</v>
      </c>
      <c r="EL15" s="105">
        <v>42</v>
      </c>
      <c r="EM15" s="40">
        <v>106.39242482050571</v>
      </c>
      <c r="EN15" s="37">
        <v>8793658066</v>
      </c>
      <c r="EO15" s="104">
        <v>142020102</v>
      </c>
      <c r="EP15" s="104">
        <v>8651637964</v>
      </c>
      <c r="EQ15" s="104">
        <v>23389.5</v>
      </c>
      <c r="ER15" s="20">
        <v>30825</v>
      </c>
      <c r="ES15" s="105">
        <v>42</v>
      </c>
      <c r="ET15" s="37">
        <v>8849013550.6000004</v>
      </c>
      <c r="EU15" s="104">
        <v>162265294</v>
      </c>
      <c r="EV15" s="104">
        <v>8686748256.6000004</v>
      </c>
      <c r="EW15" s="104">
        <v>22305.13</v>
      </c>
      <c r="EX15" s="20">
        <v>32454</v>
      </c>
      <c r="EY15" s="41">
        <v>43</v>
      </c>
      <c r="EZ15" s="51">
        <v>105.2846715328467</v>
      </c>
      <c r="FA15" s="52">
        <v>106.00339691664489</v>
      </c>
      <c r="FC15" s="37">
        <v>9137895098</v>
      </c>
      <c r="FD15" s="104">
        <v>62356133</v>
      </c>
      <c r="FE15" s="104">
        <v>9075538965</v>
      </c>
      <c r="FF15" s="104">
        <v>22730.15</v>
      </c>
      <c r="FG15" s="20">
        <v>33273</v>
      </c>
      <c r="FH15" s="105">
        <v>42</v>
      </c>
      <c r="FI15" s="40">
        <v>108.47297385407838</v>
      </c>
      <c r="FJ15" s="37">
        <v>9186252519</v>
      </c>
      <c r="FK15" s="104">
        <v>64356133</v>
      </c>
      <c r="FL15" s="104">
        <v>9121896386</v>
      </c>
      <c r="FM15" s="104">
        <v>22745.54</v>
      </c>
      <c r="FN15" s="20">
        <v>33420</v>
      </c>
      <c r="FO15" s="105">
        <v>43</v>
      </c>
      <c r="FP15" s="37">
        <v>9163321516.4300003</v>
      </c>
      <c r="FQ15" s="104">
        <v>93666081</v>
      </c>
      <c r="FR15" s="104">
        <v>9069655435.4300003</v>
      </c>
      <c r="FS15" s="104">
        <v>21918.35</v>
      </c>
      <c r="FT15" s="20">
        <v>34483</v>
      </c>
      <c r="FU15" s="105">
        <v>43</v>
      </c>
      <c r="FV15" s="51">
        <v>103.18073010173549</v>
      </c>
      <c r="FW15" s="52">
        <v>106.25192580267455</v>
      </c>
      <c r="FY15" s="103">
        <v>9218429403</v>
      </c>
      <c r="FZ15" s="104">
        <v>66403284</v>
      </c>
      <c r="GA15" s="104">
        <v>9152026119</v>
      </c>
      <c r="GB15" s="104">
        <v>23027.39</v>
      </c>
      <c r="GC15" s="104">
        <v>32908</v>
      </c>
      <c r="GD15" s="105">
        <v>43</v>
      </c>
      <c r="GE15" s="40">
        <v>98.903014456165664</v>
      </c>
      <c r="GF15" s="37">
        <v>9770611249</v>
      </c>
      <c r="GG15" s="104">
        <v>75812467</v>
      </c>
      <c r="GH15" s="104">
        <v>9694798782</v>
      </c>
      <c r="GI15" s="104">
        <v>23027</v>
      </c>
      <c r="GJ15" s="20">
        <v>35085</v>
      </c>
      <c r="GK15" s="105">
        <f t="shared" si="0"/>
        <v>42</v>
      </c>
      <c r="GL15" s="37">
        <v>9746624701.2199993</v>
      </c>
      <c r="GM15" s="104">
        <v>95026674.219999999</v>
      </c>
      <c r="GN15" s="104">
        <v>9651598027</v>
      </c>
      <c r="GO15" s="104">
        <v>21887.84</v>
      </c>
      <c r="GP15" s="20">
        <v>36746</v>
      </c>
      <c r="GQ15" s="105">
        <f t="shared" si="1"/>
        <v>42</v>
      </c>
      <c r="GR15" s="51">
        <v>104.21007867318733</v>
      </c>
      <c r="GS15" s="52">
        <v>99.489603572774982</v>
      </c>
      <c r="GT15" s="103">
        <v>9406992045</v>
      </c>
      <c r="GU15" s="104">
        <v>58715060</v>
      </c>
      <c r="GV15" s="104">
        <v>9348276985</v>
      </c>
      <c r="GW15" s="104">
        <v>23022.5</v>
      </c>
      <c r="GX15" s="104">
        <v>33837</v>
      </c>
      <c r="GY15" s="105">
        <f t="shared" si="4"/>
        <v>43</v>
      </c>
      <c r="GZ15" s="40"/>
      <c r="HA15" s="37">
        <v>10385854705</v>
      </c>
      <c r="HB15" s="104">
        <v>88114457</v>
      </c>
      <c r="HC15" s="104">
        <v>10297740248</v>
      </c>
      <c r="HD15" s="104">
        <v>22913.7</v>
      </c>
      <c r="HE15" s="20">
        <v>37451</v>
      </c>
      <c r="HF15" s="105">
        <f t="shared" si="2"/>
        <v>42</v>
      </c>
      <c r="HG15" s="37">
        <v>10543209141.099998</v>
      </c>
      <c r="HH15" s="104">
        <v>131150741</v>
      </c>
      <c r="HI15" s="104">
        <v>10412058400.099998</v>
      </c>
      <c r="HJ15" s="104">
        <v>21347.089999999997</v>
      </c>
      <c r="HK15" s="20">
        <v>40646</v>
      </c>
      <c r="HL15" s="105">
        <f t="shared" si="3"/>
        <v>42</v>
      </c>
      <c r="HM15" s="51"/>
      <c r="HN15" s="52"/>
    </row>
    <row r="16" spans="1:225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22120690000</v>
      </c>
      <c r="F16" s="104">
        <v>291065000</v>
      </c>
      <c r="G16" s="104">
        <v>21829625000</v>
      </c>
      <c r="H16" s="104">
        <v>64542</v>
      </c>
      <c r="I16" s="104">
        <v>28185</v>
      </c>
      <c r="J16" s="105">
        <v>24</v>
      </c>
      <c r="K16" s="52">
        <v>102.21585551606587</v>
      </c>
      <c r="L16" s="103">
        <v>22470373740</v>
      </c>
      <c r="M16" s="104">
        <v>461979089</v>
      </c>
      <c r="N16" s="104">
        <v>22008394651</v>
      </c>
      <c r="O16" s="104">
        <v>64763</v>
      </c>
      <c r="P16" s="104">
        <v>28319</v>
      </c>
      <c r="Q16" s="105">
        <v>24</v>
      </c>
      <c r="R16" s="103">
        <v>22751698383</v>
      </c>
      <c r="S16" s="104">
        <v>442779607</v>
      </c>
      <c r="T16" s="104">
        <v>22308918776</v>
      </c>
      <c r="U16" s="104">
        <v>62427</v>
      </c>
      <c r="V16" s="104">
        <v>29780</v>
      </c>
      <c r="W16" s="105">
        <v>28</v>
      </c>
      <c r="X16" s="51">
        <v>105.1590804760055</v>
      </c>
      <c r="Y16" s="52">
        <v>101.42706311092947</v>
      </c>
      <c r="AA16" s="103">
        <v>23211143927</v>
      </c>
      <c r="AB16" s="104">
        <v>289143523</v>
      </c>
      <c r="AC16" s="104">
        <v>22922000404</v>
      </c>
      <c r="AD16" s="104">
        <v>65802</v>
      </c>
      <c r="AE16" s="104">
        <v>29029</v>
      </c>
      <c r="AF16" s="105">
        <v>24</v>
      </c>
      <c r="AG16" s="52">
        <v>102.99450062089764</v>
      </c>
      <c r="AH16" s="103">
        <v>23502605580</v>
      </c>
      <c r="AI16" s="104">
        <v>307382852</v>
      </c>
      <c r="AJ16" s="104">
        <v>23195222728</v>
      </c>
      <c r="AK16" s="104">
        <v>66024</v>
      </c>
      <c r="AL16" s="104">
        <v>29276</v>
      </c>
      <c r="AM16" s="105">
        <v>25</v>
      </c>
      <c r="AN16" s="103">
        <v>23609533430</v>
      </c>
      <c r="AO16" s="104">
        <v>288887149</v>
      </c>
      <c r="AP16" s="104">
        <v>23320646281</v>
      </c>
      <c r="AQ16" s="104">
        <v>63443</v>
      </c>
      <c r="AR16" s="104">
        <v>30632</v>
      </c>
      <c r="AS16" s="105">
        <v>26</v>
      </c>
      <c r="AT16" s="51">
        <v>104.63178029785489</v>
      </c>
      <c r="AU16" s="52">
        <v>102.86098052384149</v>
      </c>
      <c r="AW16" s="103">
        <v>24439835544</v>
      </c>
      <c r="AX16" s="104">
        <v>282229416</v>
      </c>
      <c r="AY16" s="104">
        <v>24157606128</v>
      </c>
      <c r="AZ16" s="104">
        <v>65152</v>
      </c>
      <c r="BA16" s="104">
        <v>30899</v>
      </c>
      <c r="BB16" s="41">
        <v>25</v>
      </c>
      <c r="BC16" s="52">
        <v>106.44183402804093</v>
      </c>
      <c r="BD16" s="37">
        <v>24977263016</v>
      </c>
      <c r="BE16" s="104">
        <v>304438515</v>
      </c>
      <c r="BF16" s="104">
        <v>24672824501</v>
      </c>
      <c r="BG16" s="104">
        <v>65891</v>
      </c>
      <c r="BH16" s="20">
        <v>31204</v>
      </c>
      <c r="BI16" s="41">
        <v>24</v>
      </c>
      <c r="BJ16" s="37">
        <v>25162451660.449997</v>
      </c>
      <c r="BK16" s="104">
        <v>311871221.44</v>
      </c>
      <c r="BL16" s="104">
        <v>24850580439.009998</v>
      </c>
      <c r="BM16" s="104">
        <v>64344</v>
      </c>
      <c r="BN16" s="20">
        <v>32185</v>
      </c>
      <c r="BO16" s="41">
        <v>26</v>
      </c>
      <c r="BP16" s="51">
        <v>103.14382771439558</v>
      </c>
      <c r="BQ16" s="52">
        <v>105.06986158265865</v>
      </c>
      <c r="BS16" s="37">
        <v>26286013294</v>
      </c>
      <c r="BT16" s="104">
        <v>288010377</v>
      </c>
      <c r="BU16" s="104">
        <v>25998002917</v>
      </c>
      <c r="BV16" s="104">
        <v>67637</v>
      </c>
      <c r="BW16" s="20">
        <v>32031</v>
      </c>
      <c r="BX16" s="41">
        <v>26</v>
      </c>
      <c r="BY16" s="40">
        <v>103.6635489821677</v>
      </c>
      <c r="BZ16" s="37">
        <v>26634465518</v>
      </c>
      <c r="CA16" s="104">
        <v>309988346</v>
      </c>
      <c r="CB16" s="104">
        <v>26324477172</v>
      </c>
      <c r="CC16" s="104">
        <v>67901</v>
      </c>
      <c r="CD16" s="20">
        <v>32307</v>
      </c>
      <c r="CE16" s="105">
        <v>26</v>
      </c>
      <c r="CF16" s="37">
        <v>26547158387.900002</v>
      </c>
      <c r="CG16" s="104">
        <v>291662623.24000001</v>
      </c>
      <c r="CH16" s="104">
        <v>26255495764.66</v>
      </c>
      <c r="CI16" s="104">
        <v>65050</v>
      </c>
      <c r="CJ16" s="20">
        <v>33635</v>
      </c>
      <c r="CK16" s="105">
        <v>29</v>
      </c>
      <c r="CL16" s="51">
        <v>104.11056427399635</v>
      </c>
      <c r="CM16" s="52">
        <v>104.50520428771166</v>
      </c>
      <c r="CO16" s="103">
        <v>27710930611</v>
      </c>
      <c r="CP16" s="104">
        <v>311829988</v>
      </c>
      <c r="CQ16" s="104">
        <v>27399100623</v>
      </c>
      <c r="CR16" s="104">
        <v>67804.56</v>
      </c>
      <c r="CS16" s="104">
        <v>33674</v>
      </c>
      <c r="CT16" s="62">
        <v>27</v>
      </c>
      <c r="CU16" s="40">
        <v>105.12940588804595</v>
      </c>
      <c r="CV16" s="103">
        <v>29178916196</v>
      </c>
      <c r="CW16" s="104">
        <v>328664410</v>
      </c>
      <c r="CX16" s="104">
        <v>28850251786</v>
      </c>
      <c r="CY16" s="104">
        <v>68104.05</v>
      </c>
      <c r="CZ16" s="104">
        <v>35302</v>
      </c>
      <c r="DA16" s="105">
        <v>27</v>
      </c>
      <c r="DB16" s="37">
        <v>29099550213.310001</v>
      </c>
      <c r="DC16" s="104">
        <v>301021969.84000003</v>
      </c>
      <c r="DD16" s="104">
        <v>28798528243.470001</v>
      </c>
      <c r="DE16" s="104">
        <v>65271</v>
      </c>
      <c r="DF16" s="20">
        <v>36768</v>
      </c>
      <c r="DG16" s="105">
        <v>31</v>
      </c>
      <c r="DH16" s="51">
        <v>104.15273922157384</v>
      </c>
      <c r="DI16" s="52">
        <v>109.31470194737625</v>
      </c>
      <c r="DK16" s="37">
        <v>32695522633</v>
      </c>
      <c r="DL16" s="104">
        <v>309588132</v>
      </c>
      <c r="DM16" s="104">
        <v>32385934501</v>
      </c>
      <c r="DN16" s="104">
        <v>68389.009999999995</v>
      </c>
      <c r="DO16" s="20">
        <v>39463</v>
      </c>
      <c r="DP16" s="105">
        <v>25</v>
      </c>
      <c r="DQ16" s="40">
        <v>117.19130486428699</v>
      </c>
      <c r="DR16" s="37">
        <v>32761301493</v>
      </c>
      <c r="DS16" s="104">
        <v>329803107</v>
      </c>
      <c r="DT16" s="104">
        <v>32431498386</v>
      </c>
      <c r="DU16" s="104">
        <v>68627</v>
      </c>
      <c r="DV16" s="20">
        <v>39381</v>
      </c>
      <c r="DW16" s="105">
        <v>27</v>
      </c>
      <c r="DX16" s="37">
        <v>32818019824.810001</v>
      </c>
      <c r="DY16" s="104">
        <v>309146080.57999998</v>
      </c>
      <c r="DZ16" s="104">
        <v>32508873744.23</v>
      </c>
      <c r="EA16" s="104">
        <v>65761.03</v>
      </c>
      <c r="EB16" s="20">
        <v>41196</v>
      </c>
      <c r="EC16" s="105">
        <v>29</v>
      </c>
      <c r="ED16" s="51">
        <v>104.60882151291231</v>
      </c>
      <c r="EE16" s="52">
        <v>112.04308093994777</v>
      </c>
      <c r="EG16" s="37">
        <v>34646773704</v>
      </c>
      <c r="EH16" s="104">
        <v>307116040</v>
      </c>
      <c r="EI16" s="104">
        <v>34339657664</v>
      </c>
      <c r="EJ16" s="104">
        <v>68523.88</v>
      </c>
      <c r="EK16" s="20">
        <v>41761</v>
      </c>
      <c r="EL16" s="105">
        <v>25</v>
      </c>
      <c r="EM16" s="40">
        <v>105.82317613967514</v>
      </c>
      <c r="EN16" s="37">
        <v>35134226046</v>
      </c>
      <c r="EO16" s="104">
        <v>322333021</v>
      </c>
      <c r="EP16" s="104">
        <v>34811893025</v>
      </c>
      <c r="EQ16" s="104">
        <v>69820.209999999992</v>
      </c>
      <c r="ER16" s="20">
        <v>41549</v>
      </c>
      <c r="ES16" s="105">
        <v>27</v>
      </c>
      <c r="ET16" s="37">
        <v>35226141789.760002</v>
      </c>
      <c r="EU16" s="104">
        <v>319954893.62</v>
      </c>
      <c r="EV16" s="104">
        <v>34906186896.139999</v>
      </c>
      <c r="EW16" s="104">
        <v>66155.19</v>
      </c>
      <c r="EX16" s="20">
        <v>43970</v>
      </c>
      <c r="EY16" s="41">
        <v>27</v>
      </c>
      <c r="EZ16" s="51">
        <v>105.82685503862909</v>
      </c>
      <c r="FA16" s="52">
        <v>106.73366346247208</v>
      </c>
      <c r="FC16" s="37">
        <v>36162703619</v>
      </c>
      <c r="FD16" s="104">
        <v>303066725</v>
      </c>
      <c r="FE16" s="104">
        <v>35859636894</v>
      </c>
      <c r="FF16" s="104">
        <v>69712.22</v>
      </c>
      <c r="FG16" s="20">
        <v>42866</v>
      </c>
      <c r="FH16" s="105">
        <v>29</v>
      </c>
      <c r="FI16" s="40">
        <v>102.64600943463998</v>
      </c>
      <c r="FJ16" s="37">
        <v>37402069793</v>
      </c>
      <c r="FK16" s="104">
        <v>322496158</v>
      </c>
      <c r="FL16" s="104">
        <v>37079573635</v>
      </c>
      <c r="FM16" s="104">
        <v>70112.049999999988</v>
      </c>
      <c r="FN16" s="20">
        <v>44072</v>
      </c>
      <c r="FO16" s="105">
        <v>25</v>
      </c>
      <c r="FP16" s="37">
        <v>37283417504.639992</v>
      </c>
      <c r="FQ16" s="104">
        <v>305844934.36000001</v>
      </c>
      <c r="FR16" s="104">
        <v>36977572570.279991</v>
      </c>
      <c r="FS16" s="104">
        <v>66079.33</v>
      </c>
      <c r="FT16" s="20">
        <v>46633</v>
      </c>
      <c r="FU16" s="105">
        <v>28</v>
      </c>
      <c r="FV16" s="51">
        <v>105.81094572517698</v>
      </c>
      <c r="FW16" s="52">
        <v>106.05640209233569</v>
      </c>
      <c r="FY16" s="103">
        <v>38472318534</v>
      </c>
      <c r="FZ16" s="104">
        <v>428673071</v>
      </c>
      <c r="GA16" s="104">
        <v>38043645463</v>
      </c>
      <c r="GB16" s="104">
        <v>72738.73</v>
      </c>
      <c r="GC16" s="104">
        <v>43362</v>
      </c>
      <c r="GD16" s="105">
        <v>27</v>
      </c>
      <c r="GE16" s="40">
        <v>101.1570942005319</v>
      </c>
      <c r="GF16" s="37">
        <v>39373029551</v>
      </c>
      <c r="GG16" s="104">
        <v>475651415</v>
      </c>
      <c r="GH16" s="104">
        <v>38897378136</v>
      </c>
      <c r="GI16" s="104">
        <v>73019.28</v>
      </c>
      <c r="GJ16" s="20">
        <v>44392</v>
      </c>
      <c r="GK16" s="105">
        <f t="shared" si="0"/>
        <v>29</v>
      </c>
      <c r="GL16" s="37">
        <v>38638506487.43</v>
      </c>
      <c r="GM16" s="104">
        <v>360298840.62</v>
      </c>
      <c r="GN16" s="104">
        <v>38278207646.809998</v>
      </c>
      <c r="GO16" s="104">
        <v>66367.759999999995</v>
      </c>
      <c r="GP16" s="20">
        <v>48063</v>
      </c>
      <c r="GQ16" s="105">
        <f t="shared" si="1"/>
        <v>27</v>
      </c>
      <c r="GR16" s="51">
        <v>106.7541917114837</v>
      </c>
      <c r="GS16" s="52">
        <v>101.3080865481526</v>
      </c>
      <c r="GT16" s="103">
        <v>41398423859</v>
      </c>
      <c r="GU16" s="104">
        <v>348277280</v>
      </c>
      <c r="GV16" s="104">
        <v>41050146579</v>
      </c>
      <c r="GW16" s="104">
        <v>73954.05</v>
      </c>
      <c r="GX16" s="104">
        <v>46256</v>
      </c>
      <c r="GY16" s="105">
        <f t="shared" si="4"/>
        <v>27</v>
      </c>
      <c r="GZ16" s="40"/>
      <c r="HA16" s="37">
        <v>41513980130</v>
      </c>
      <c r="HB16" s="104">
        <v>357051646</v>
      </c>
      <c r="HC16" s="104">
        <v>41156928484</v>
      </c>
      <c r="HD16" s="104">
        <v>73674.040000000008</v>
      </c>
      <c r="HE16" s="20">
        <v>46553</v>
      </c>
      <c r="HF16" s="105">
        <f t="shared" si="2"/>
        <v>28</v>
      </c>
      <c r="HG16" s="37">
        <v>41532224666.309998</v>
      </c>
      <c r="HH16" s="104">
        <v>537151199.86000013</v>
      </c>
      <c r="HI16" s="104">
        <v>40995073466.449997</v>
      </c>
      <c r="HJ16" s="104">
        <v>66469.08</v>
      </c>
      <c r="HK16" s="20">
        <v>51396</v>
      </c>
      <c r="HL16" s="105">
        <f t="shared" si="3"/>
        <v>26</v>
      </c>
      <c r="HM16" s="51"/>
      <c r="HN16" s="52"/>
    </row>
    <row r="17" spans="1:225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589397000</v>
      </c>
      <c r="F17" s="104">
        <v>10584000</v>
      </c>
      <c r="G17" s="104">
        <v>578813000</v>
      </c>
      <c r="H17" s="104">
        <v>1789</v>
      </c>
      <c r="I17" s="104">
        <v>26962</v>
      </c>
      <c r="J17" s="105">
        <v>27</v>
      </c>
      <c r="K17" s="52">
        <v>102.46646144491316</v>
      </c>
      <c r="L17" s="103">
        <v>594576978</v>
      </c>
      <c r="M17" s="104">
        <v>10789000</v>
      </c>
      <c r="N17" s="104">
        <v>583787978</v>
      </c>
      <c r="O17" s="104">
        <v>1797</v>
      </c>
      <c r="P17" s="104">
        <v>27072</v>
      </c>
      <c r="Q17" s="105">
        <v>29</v>
      </c>
      <c r="R17" s="103">
        <v>612947489</v>
      </c>
      <c r="S17" s="104">
        <v>15589405</v>
      </c>
      <c r="T17" s="104">
        <v>597358084</v>
      </c>
      <c r="U17" s="104">
        <v>1663</v>
      </c>
      <c r="V17" s="104">
        <v>29934</v>
      </c>
      <c r="W17" s="105">
        <v>27</v>
      </c>
      <c r="X17" s="51">
        <v>110.57180851063831</v>
      </c>
      <c r="Y17" s="52">
        <v>100.21090689966859</v>
      </c>
      <c r="AA17" s="103">
        <v>622141221</v>
      </c>
      <c r="AB17" s="104">
        <v>8315444</v>
      </c>
      <c r="AC17" s="104">
        <v>613825777</v>
      </c>
      <c r="AD17" s="104">
        <v>1808</v>
      </c>
      <c r="AE17" s="104">
        <v>28292</v>
      </c>
      <c r="AF17" s="105">
        <v>26</v>
      </c>
      <c r="AG17" s="52">
        <v>104.93286848156664</v>
      </c>
      <c r="AH17" s="103">
        <v>630318192</v>
      </c>
      <c r="AI17" s="104">
        <v>8315444</v>
      </c>
      <c r="AJ17" s="104">
        <v>622002748</v>
      </c>
      <c r="AK17" s="104">
        <v>1836</v>
      </c>
      <c r="AL17" s="104">
        <v>28232</v>
      </c>
      <c r="AM17" s="105">
        <v>28</v>
      </c>
      <c r="AN17" s="103">
        <v>640613297</v>
      </c>
      <c r="AO17" s="104">
        <v>15837606</v>
      </c>
      <c r="AP17" s="104">
        <v>624775691</v>
      </c>
      <c r="AQ17" s="104">
        <v>1708</v>
      </c>
      <c r="AR17" s="104">
        <v>30483</v>
      </c>
      <c r="AS17" s="105">
        <v>27</v>
      </c>
      <c r="AT17" s="51">
        <v>107.97322187588551</v>
      </c>
      <c r="AU17" s="52">
        <v>101.83403487672879</v>
      </c>
      <c r="AW17" s="103">
        <v>648170721</v>
      </c>
      <c r="AX17" s="104">
        <v>9234027</v>
      </c>
      <c r="AY17" s="104">
        <v>638936694</v>
      </c>
      <c r="AZ17" s="104">
        <v>1744</v>
      </c>
      <c r="BA17" s="104">
        <v>30530</v>
      </c>
      <c r="BB17" s="41">
        <v>26</v>
      </c>
      <c r="BC17" s="52">
        <v>107.91036335359819</v>
      </c>
      <c r="BD17" s="37">
        <v>669461270</v>
      </c>
      <c r="BE17" s="104">
        <v>22092502</v>
      </c>
      <c r="BF17" s="104">
        <v>647368768</v>
      </c>
      <c r="BG17" s="104">
        <v>1765</v>
      </c>
      <c r="BH17" s="20">
        <v>30565</v>
      </c>
      <c r="BI17" s="41">
        <v>26</v>
      </c>
      <c r="BJ17" s="37">
        <v>677434471</v>
      </c>
      <c r="BK17" s="104">
        <v>21310146</v>
      </c>
      <c r="BL17" s="104">
        <v>656124325</v>
      </c>
      <c r="BM17" s="104">
        <v>1725</v>
      </c>
      <c r="BN17" s="20">
        <v>31697</v>
      </c>
      <c r="BO17" s="41">
        <v>29</v>
      </c>
      <c r="BP17" s="51">
        <v>103.70358252903648</v>
      </c>
      <c r="BQ17" s="52">
        <v>103.98254764950956</v>
      </c>
      <c r="BS17" s="37">
        <v>720624899</v>
      </c>
      <c r="BT17" s="104">
        <v>9648152</v>
      </c>
      <c r="BU17" s="104">
        <v>710976747</v>
      </c>
      <c r="BV17" s="104">
        <v>1812</v>
      </c>
      <c r="BW17" s="20">
        <v>32698</v>
      </c>
      <c r="BX17" s="41">
        <v>23</v>
      </c>
      <c r="BY17" s="40">
        <v>107.10121192269899</v>
      </c>
      <c r="BZ17" s="37">
        <v>748739254</v>
      </c>
      <c r="CA17" s="104">
        <v>10873611</v>
      </c>
      <c r="CB17" s="104">
        <v>737865643</v>
      </c>
      <c r="CC17" s="104">
        <v>1836</v>
      </c>
      <c r="CD17" s="20">
        <v>33491</v>
      </c>
      <c r="CE17" s="105">
        <v>23</v>
      </c>
      <c r="CF17" s="37">
        <v>702553334</v>
      </c>
      <c r="CG17" s="104">
        <v>15668952</v>
      </c>
      <c r="CH17" s="104">
        <v>686884382</v>
      </c>
      <c r="CI17" s="104">
        <v>1698</v>
      </c>
      <c r="CJ17" s="20">
        <v>33710</v>
      </c>
      <c r="CK17" s="105">
        <v>28</v>
      </c>
      <c r="CL17" s="51">
        <v>100.65390701979638</v>
      </c>
      <c r="CM17" s="52">
        <v>106.35075874688455</v>
      </c>
      <c r="CO17" s="103">
        <v>782751388</v>
      </c>
      <c r="CP17" s="104">
        <v>14389242</v>
      </c>
      <c r="CQ17" s="104">
        <v>768362146</v>
      </c>
      <c r="CR17" s="104">
        <v>1842.83</v>
      </c>
      <c r="CS17" s="104">
        <v>34746</v>
      </c>
      <c r="CT17" s="62">
        <v>24</v>
      </c>
      <c r="CU17" s="40">
        <v>106.263380023243</v>
      </c>
      <c r="CV17" s="103">
        <v>819509098</v>
      </c>
      <c r="CW17" s="104">
        <v>37793667</v>
      </c>
      <c r="CX17" s="104">
        <v>781715431</v>
      </c>
      <c r="CY17" s="104">
        <v>1845.42</v>
      </c>
      <c r="CZ17" s="104">
        <v>35300</v>
      </c>
      <c r="DA17" s="105">
        <v>28</v>
      </c>
      <c r="DB17" s="37">
        <v>765213881</v>
      </c>
      <c r="DC17" s="104">
        <v>14917962</v>
      </c>
      <c r="DD17" s="104">
        <v>750295919</v>
      </c>
      <c r="DE17" s="104">
        <v>1714</v>
      </c>
      <c r="DF17" s="20">
        <v>36479</v>
      </c>
      <c r="DG17" s="105">
        <v>33</v>
      </c>
      <c r="DH17" s="51">
        <v>103.33994334277621</v>
      </c>
      <c r="DI17" s="52">
        <v>108.21417976861466</v>
      </c>
      <c r="DK17" s="37">
        <v>821043202</v>
      </c>
      <c r="DL17" s="104">
        <v>17890460</v>
      </c>
      <c r="DM17" s="104">
        <v>803152742</v>
      </c>
      <c r="DN17" s="104">
        <v>1807.97</v>
      </c>
      <c r="DO17" s="20">
        <v>37019</v>
      </c>
      <c r="DP17" s="105">
        <v>30</v>
      </c>
      <c r="DQ17" s="40">
        <v>106.54176020261326</v>
      </c>
      <c r="DR17" s="37">
        <v>841155467</v>
      </c>
      <c r="DS17" s="104">
        <v>18650353</v>
      </c>
      <c r="DT17" s="104">
        <v>822505114</v>
      </c>
      <c r="DU17" s="104">
        <v>1849</v>
      </c>
      <c r="DV17" s="20">
        <v>37070</v>
      </c>
      <c r="DW17" s="105">
        <v>30</v>
      </c>
      <c r="DX17" s="37">
        <v>838752046</v>
      </c>
      <c r="DY17" s="104">
        <v>35067132</v>
      </c>
      <c r="DZ17" s="104">
        <v>803684914</v>
      </c>
      <c r="EA17" s="104">
        <v>1707.93</v>
      </c>
      <c r="EB17" s="20">
        <v>39213</v>
      </c>
      <c r="EC17" s="105">
        <v>35</v>
      </c>
      <c r="ED17" s="51">
        <v>105.78095495009441</v>
      </c>
      <c r="EE17" s="52">
        <v>107.49472299131007</v>
      </c>
      <c r="EG17" s="37">
        <v>915689567</v>
      </c>
      <c r="EH17" s="104">
        <v>42170929</v>
      </c>
      <c r="EI17" s="104">
        <v>873518638</v>
      </c>
      <c r="EJ17" s="104">
        <v>1907.1</v>
      </c>
      <c r="EK17" s="20">
        <v>38170</v>
      </c>
      <c r="EL17" s="105">
        <v>34</v>
      </c>
      <c r="EM17" s="40">
        <v>103.10921418730923</v>
      </c>
      <c r="EN17" s="37">
        <v>924799444</v>
      </c>
      <c r="EO17" s="104">
        <v>42542609</v>
      </c>
      <c r="EP17" s="104">
        <v>882256835</v>
      </c>
      <c r="EQ17" s="104">
        <v>1884.08</v>
      </c>
      <c r="ER17" s="20">
        <v>39022</v>
      </c>
      <c r="ES17" s="105">
        <v>30</v>
      </c>
      <c r="ET17" s="37">
        <v>921442889</v>
      </c>
      <c r="EU17" s="104">
        <v>42999849</v>
      </c>
      <c r="EV17" s="104">
        <v>878443040</v>
      </c>
      <c r="EW17" s="104">
        <v>1736.5100000000002</v>
      </c>
      <c r="EX17" s="20">
        <v>42156</v>
      </c>
      <c r="EY17" s="41">
        <v>33</v>
      </c>
      <c r="EZ17" s="51">
        <v>108.03136692122392</v>
      </c>
      <c r="FA17" s="52">
        <v>107.50516410374111</v>
      </c>
      <c r="FC17" s="37">
        <v>939507314</v>
      </c>
      <c r="FD17" s="104">
        <v>47646390</v>
      </c>
      <c r="FE17" s="104">
        <v>891860924</v>
      </c>
      <c r="FF17" s="104">
        <v>1801.5500000000002</v>
      </c>
      <c r="FG17" s="20">
        <v>41254</v>
      </c>
      <c r="FH17" s="105">
        <v>32</v>
      </c>
      <c r="FI17" s="40">
        <v>108.07964369924024</v>
      </c>
      <c r="FJ17" s="37">
        <v>940647550</v>
      </c>
      <c r="FK17" s="104">
        <v>47646390</v>
      </c>
      <c r="FL17" s="104">
        <v>893001160</v>
      </c>
      <c r="FM17" s="104">
        <v>1806.73</v>
      </c>
      <c r="FN17" s="20">
        <v>41189</v>
      </c>
      <c r="FO17" s="105">
        <v>33</v>
      </c>
      <c r="FP17" s="37">
        <v>952674799</v>
      </c>
      <c r="FQ17" s="104">
        <v>51105458</v>
      </c>
      <c r="FR17" s="104">
        <v>901569341</v>
      </c>
      <c r="FS17" s="104">
        <v>1724</v>
      </c>
      <c r="FT17" s="20">
        <v>43579</v>
      </c>
      <c r="FU17" s="105">
        <v>34</v>
      </c>
      <c r="FV17" s="51">
        <v>105.80252009031537</v>
      </c>
      <c r="FW17" s="52">
        <v>103.37555745326881</v>
      </c>
      <c r="FY17" s="103">
        <v>968475995</v>
      </c>
      <c r="FZ17" s="104">
        <v>43310141</v>
      </c>
      <c r="GA17" s="104">
        <v>925165854</v>
      </c>
      <c r="GB17" s="104">
        <v>1861.8000000000002</v>
      </c>
      <c r="GC17" s="104">
        <v>41418</v>
      </c>
      <c r="GD17" s="105">
        <v>33</v>
      </c>
      <c r="GE17" s="40">
        <v>100.39753720851311</v>
      </c>
      <c r="GF17" s="37">
        <v>1003477517</v>
      </c>
      <c r="GG17" s="104">
        <v>43433459</v>
      </c>
      <c r="GH17" s="104">
        <v>960044058</v>
      </c>
      <c r="GI17" s="104">
        <v>1869.61</v>
      </c>
      <c r="GJ17" s="20">
        <v>42792</v>
      </c>
      <c r="GK17" s="105">
        <f t="shared" si="0"/>
        <v>33</v>
      </c>
      <c r="GL17" s="37">
        <v>1017353989</v>
      </c>
      <c r="GM17" s="104">
        <v>56107859</v>
      </c>
      <c r="GN17" s="104">
        <v>961246130</v>
      </c>
      <c r="GO17" s="104">
        <v>1757.19</v>
      </c>
      <c r="GP17" s="20">
        <v>45586</v>
      </c>
      <c r="GQ17" s="105">
        <f t="shared" si="1"/>
        <v>31</v>
      </c>
      <c r="GR17" s="51">
        <v>106.85414703679544</v>
      </c>
      <c r="GS17" s="52">
        <v>101.48924940911908</v>
      </c>
      <c r="GT17" s="103">
        <v>1034481301</v>
      </c>
      <c r="GU17" s="104">
        <v>32462724</v>
      </c>
      <c r="GV17" s="104">
        <v>1002018577</v>
      </c>
      <c r="GW17" s="104">
        <v>1917.9100000000003</v>
      </c>
      <c r="GX17" s="104">
        <v>43538</v>
      </c>
      <c r="GY17" s="105">
        <f t="shared" si="4"/>
        <v>34</v>
      </c>
      <c r="GZ17" s="40"/>
      <c r="HA17" s="37">
        <v>1117089390</v>
      </c>
      <c r="HB17" s="104">
        <v>48520035</v>
      </c>
      <c r="HC17" s="104">
        <v>1068569355</v>
      </c>
      <c r="HD17" s="104">
        <v>1961.3899999999999</v>
      </c>
      <c r="HE17" s="20">
        <v>45400</v>
      </c>
      <c r="HF17" s="105">
        <f t="shared" si="2"/>
        <v>30</v>
      </c>
      <c r="HG17" s="37">
        <v>1098120583</v>
      </c>
      <c r="HH17" s="104">
        <v>51533905</v>
      </c>
      <c r="HI17" s="104">
        <v>1046586678</v>
      </c>
      <c r="HJ17" s="104">
        <v>1777.98</v>
      </c>
      <c r="HK17" s="20">
        <v>49053</v>
      </c>
      <c r="HL17" s="105">
        <f t="shared" si="3"/>
        <v>30</v>
      </c>
      <c r="HM17" s="51"/>
      <c r="HN17" s="52"/>
    </row>
    <row r="18" spans="1:225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314686000</v>
      </c>
      <c r="F18" s="104">
        <v>14403000</v>
      </c>
      <c r="G18" s="104">
        <v>300283000</v>
      </c>
      <c r="H18" s="104">
        <v>647</v>
      </c>
      <c r="I18" s="104">
        <v>38676</v>
      </c>
      <c r="J18" s="105">
        <v>3</v>
      </c>
      <c r="K18" s="52">
        <v>99.950898048843513</v>
      </c>
      <c r="L18" s="103">
        <v>315525000</v>
      </c>
      <c r="M18" s="104">
        <v>22163000</v>
      </c>
      <c r="N18" s="104">
        <v>293362000</v>
      </c>
      <c r="O18" s="104">
        <v>648</v>
      </c>
      <c r="P18" s="104">
        <v>37727</v>
      </c>
      <c r="Q18" s="105">
        <v>4</v>
      </c>
      <c r="R18" s="103">
        <v>294103710</v>
      </c>
      <c r="S18" s="104">
        <v>15934764</v>
      </c>
      <c r="T18" s="104">
        <v>278168946</v>
      </c>
      <c r="U18" s="104">
        <v>602</v>
      </c>
      <c r="V18" s="104">
        <v>38506</v>
      </c>
      <c r="W18" s="105">
        <v>10</v>
      </c>
      <c r="X18" s="51">
        <v>102.06483420362076</v>
      </c>
      <c r="Y18" s="52">
        <v>99.627425614489013</v>
      </c>
      <c r="AA18" s="103">
        <v>338787512</v>
      </c>
      <c r="AB18" s="104">
        <v>35512962</v>
      </c>
      <c r="AC18" s="104">
        <v>303274550</v>
      </c>
      <c r="AD18" s="104">
        <v>627</v>
      </c>
      <c r="AE18" s="104">
        <v>40308</v>
      </c>
      <c r="AF18" s="105">
        <v>3</v>
      </c>
      <c r="AG18" s="52">
        <v>104.21967111386907</v>
      </c>
      <c r="AH18" s="103">
        <v>345614086</v>
      </c>
      <c r="AI18" s="104">
        <v>37212962</v>
      </c>
      <c r="AJ18" s="104">
        <v>308401124</v>
      </c>
      <c r="AK18" s="104">
        <v>641</v>
      </c>
      <c r="AL18" s="104">
        <v>40094</v>
      </c>
      <c r="AM18" s="105">
        <v>2</v>
      </c>
      <c r="AN18" s="103">
        <v>300494639</v>
      </c>
      <c r="AO18" s="104">
        <v>19514392.000000004</v>
      </c>
      <c r="AP18" s="104">
        <v>280980247</v>
      </c>
      <c r="AQ18" s="104">
        <v>614</v>
      </c>
      <c r="AR18" s="104">
        <v>38135</v>
      </c>
      <c r="AS18" s="105">
        <v>11</v>
      </c>
      <c r="AT18" s="51">
        <v>95.113982141966375</v>
      </c>
      <c r="AU18" s="52">
        <v>99.036513790058692</v>
      </c>
      <c r="AW18" s="103">
        <v>379944224</v>
      </c>
      <c r="AX18" s="104">
        <v>25794874</v>
      </c>
      <c r="AY18" s="104">
        <v>354149350</v>
      </c>
      <c r="AZ18" s="104">
        <v>681</v>
      </c>
      <c r="BA18" s="104">
        <v>43337</v>
      </c>
      <c r="BB18" s="41">
        <v>4</v>
      </c>
      <c r="BC18" s="52">
        <v>107.51463729284509</v>
      </c>
      <c r="BD18" s="103">
        <v>381055065</v>
      </c>
      <c r="BE18" s="104">
        <v>25794874</v>
      </c>
      <c r="BF18" s="104">
        <v>355260191</v>
      </c>
      <c r="BG18" s="104">
        <v>699</v>
      </c>
      <c r="BH18" s="104">
        <v>42353</v>
      </c>
      <c r="BI18" s="41">
        <v>4</v>
      </c>
      <c r="BJ18" s="37">
        <v>326609208.42000002</v>
      </c>
      <c r="BK18" s="104">
        <v>20279050.600000001</v>
      </c>
      <c r="BL18" s="104">
        <v>306330157.81999999</v>
      </c>
      <c r="BM18" s="104">
        <v>641</v>
      </c>
      <c r="BN18" s="20">
        <v>39825</v>
      </c>
      <c r="BO18" s="41">
        <v>13</v>
      </c>
      <c r="BP18" s="51">
        <v>94.031119401223052</v>
      </c>
      <c r="BQ18" s="52">
        <v>104.43162449193655</v>
      </c>
      <c r="BS18" s="37">
        <v>433302106</v>
      </c>
      <c r="BT18" s="104">
        <v>35770614</v>
      </c>
      <c r="BU18" s="104">
        <v>397531492</v>
      </c>
      <c r="BV18" s="104">
        <v>746</v>
      </c>
      <c r="BW18" s="20">
        <v>44407</v>
      </c>
      <c r="BX18" s="41">
        <v>2</v>
      </c>
      <c r="BY18" s="40">
        <v>102.46902185199713</v>
      </c>
      <c r="BZ18" s="37">
        <v>440129203</v>
      </c>
      <c r="CA18" s="104">
        <v>35770614</v>
      </c>
      <c r="CB18" s="104">
        <v>404358589</v>
      </c>
      <c r="CC18" s="104">
        <v>756</v>
      </c>
      <c r="CD18" s="20">
        <v>44572</v>
      </c>
      <c r="CE18" s="105">
        <v>2</v>
      </c>
      <c r="CF18" s="37">
        <v>340067092</v>
      </c>
      <c r="CG18" s="104">
        <v>17216062</v>
      </c>
      <c r="CH18" s="104">
        <v>322851030</v>
      </c>
      <c r="CI18" s="104">
        <v>632</v>
      </c>
      <c r="CJ18" s="20">
        <v>42570</v>
      </c>
      <c r="CK18" s="105">
        <v>10</v>
      </c>
      <c r="CL18" s="51">
        <v>95.50839091806516</v>
      </c>
      <c r="CM18" s="52">
        <v>106.89265536723165</v>
      </c>
      <c r="CO18" s="103">
        <v>464381157</v>
      </c>
      <c r="CP18" s="104">
        <v>30129845</v>
      </c>
      <c r="CQ18" s="104">
        <v>434251312</v>
      </c>
      <c r="CR18" s="104">
        <v>790</v>
      </c>
      <c r="CS18" s="104">
        <v>45807</v>
      </c>
      <c r="CT18" s="62">
        <v>4</v>
      </c>
      <c r="CU18" s="40">
        <v>103.15265611277502</v>
      </c>
      <c r="CV18" s="103">
        <v>468737632</v>
      </c>
      <c r="CW18" s="104">
        <v>30129845</v>
      </c>
      <c r="CX18" s="104">
        <v>438607787</v>
      </c>
      <c r="CY18" s="104">
        <v>790</v>
      </c>
      <c r="CZ18" s="104">
        <v>46267</v>
      </c>
      <c r="DA18" s="105">
        <v>6</v>
      </c>
      <c r="DB18" s="37">
        <v>397445301.54000002</v>
      </c>
      <c r="DC18" s="104">
        <v>23607928.539999999</v>
      </c>
      <c r="DD18" s="104">
        <v>373837373</v>
      </c>
      <c r="DE18" s="104">
        <v>664</v>
      </c>
      <c r="DF18" s="20">
        <v>46917</v>
      </c>
      <c r="DG18" s="105">
        <v>11</v>
      </c>
      <c r="DH18" s="51">
        <v>101.40488901376791</v>
      </c>
      <c r="DI18" s="52">
        <v>110.21141649048624</v>
      </c>
      <c r="DK18" s="37">
        <v>412786822</v>
      </c>
      <c r="DL18" s="104">
        <v>19265893</v>
      </c>
      <c r="DM18" s="104">
        <v>393520929</v>
      </c>
      <c r="DN18" s="104">
        <v>817</v>
      </c>
      <c r="DO18" s="20">
        <v>40139</v>
      </c>
      <c r="DP18" s="105">
        <v>24</v>
      </c>
      <c r="DQ18" s="40">
        <v>87.626345318401121</v>
      </c>
      <c r="DR18" s="37">
        <v>412786822</v>
      </c>
      <c r="DS18" s="104">
        <v>18813506</v>
      </c>
      <c r="DT18" s="104">
        <v>393973316</v>
      </c>
      <c r="DU18" s="104">
        <v>817</v>
      </c>
      <c r="DV18" s="20">
        <v>40185</v>
      </c>
      <c r="DW18" s="105">
        <v>25</v>
      </c>
      <c r="DX18" s="37">
        <v>449908528</v>
      </c>
      <c r="DY18" s="104">
        <v>23699601</v>
      </c>
      <c r="DZ18" s="104">
        <v>426208927</v>
      </c>
      <c r="EA18" s="104">
        <v>695.81</v>
      </c>
      <c r="EB18" s="20">
        <v>51045</v>
      </c>
      <c r="EC18" s="105">
        <v>11</v>
      </c>
      <c r="ED18" s="51">
        <v>127.02500933184024</v>
      </c>
      <c r="EE18" s="52">
        <v>108.79851652918984</v>
      </c>
      <c r="EG18" s="37">
        <v>467581916</v>
      </c>
      <c r="EH18" s="104">
        <v>20848539</v>
      </c>
      <c r="EI18" s="104">
        <v>446733377</v>
      </c>
      <c r="EJ18" s="104">
        <v>771</v>
      </c>
      <c r="EK18" s="20">
        <v>48285</v>
      </c>
      <c r="EL18" s="105">
        <v>13</v>
      </c>
      <c r="EM18" s="40">
        <v>120.29447669349011</v>
      </c>
      <c r="EN18" s="37">
        <v>468062696</v>
      </c>
      <c r="EO18" s="104">
        <v>20848539</v>
      </c>
      <c r="EP18" s="104">
        <v>447214157</v>
      </c>
      <c r="EQ18" s="104">
        <v>772</v>
      </c>
      <c r="ER18" s="20">
        <v>48274</v>
      </c>
      <c r="ES18" s="105">
        <v>14</v>
      </c>
      <c r="ET18" s="37">
        <v>474768935</v>
      </c>
      <c r="EU18" s="104">
        <v>25955442</v>
      </c>
      <c r="EV18" s="104">
        <v>448813493</v>
      </c>
      <c r="EW18" s="104">
        <v>716.34999999999991</v>
      </c>
      <c r="EX18" s="20">
        <v>52211</v>
      </c>
      <c r="EY18" s="41">
        <v>10</v>
      </c>
      <c r="EZ18" s="51">
        <v>108.15552885611301</v>
      </c>
      <c r="FA18" s="52">
        <v>102.28425898716817</v>
      </c>
      <c r="FC18" s="37">
        <v>518260933</v>
      </c>
      <c r="FD18" s="104">
        <v>46557932</v>
      </c>
      <c r="FE18" s="104">
        <v>471703001</v>
      </c>
      <c r="FF18" s="104">
        <v>831.5</v>
      </c>
      <c r="FG18" s="20">
        <v>47274</v>
      </c>
      <c r="FH18" s="105">
        <v>19</v>
      </c>
      <c r="FI18" s="40">
        <v>97.906182044113081</v>
      </c>
      <c r="FJ18" s="37">
        <v>518919973</v>
      </c>
      <c r="FK18" s="104">
        <v>46557932</v>
      </c>
      <c r="FL18" s="104">
        <v>472362041</v>
      </c>
      <c r="FM18" s="104">
        <v>843</v>
      </c>
      <c r="FN18" s="20">
        <v>46695</v>
      </c>
      <c r="FO18" s="105">
        <v>21</v>
      </c>
      <c r="FP18" s="37">
        <v>509797396.00000006</v>
      </c>
      <c r="FQ18" s="104">
        <v>45558207.000000007</v>
      </c>
      <c r="FR18" s="104">
        <v>464239189.00000006</v>
      </c>
      <c r="FS18" s="104">
        <v>766.6</v>
      </c>
      <c r="FT18" s="20">
        <v>50465</v>
      </c>
      <c r="FU18" s="105">
        <v>19</v>
      </c>
      <c r="FV18" s="51">
        <v>108.0736695577685</v>
      </c>
      <c r="FW18" s="52">
        <v>96.655877114018125</v>
      </c>
      <c r="FY18" s="103">
        <v>487877593</v>
      </c>
      <c r="FZ18" s="104">
        <v>18564272</v>
      </c>
      <c r="GA18" s="104">
        <v>469313321</v>
      </c>
      <c r="GB18" s="104">
        <v>882</v>
      </c>
      <c r="GC18" s="104">
        <v>50708</v>
      </c>
      <c r="GD18" s="105">
        <v>15</v>
      </c>
      <c r="GE18" s="40">
        <v>107.26403519905234</v>
      </c>
      <c r="GF18" s="37">
        <v>495668897</v>
      </c>
      <c r="GG18" s="104">
        <v>23564272</v>
      </c>
      <c r="GH18" s="104">
        <v>472104625</v>
      </c>
      <c r="GI18" s="104">
        <v>854.5</v>
      </c>
      <c r="GJ18" s="20">
        <v>46041</v>
      </c>
      <c r="GK18" s="105">
        <f t="shared" si="0"/>
        <v>24</v>
      </c>
      <c r="GL18" s="37">
        <v>527538687.00000006</v>
      </c>
      <c r="GM18" s="104">
        <v>32803099</v>
      </c>
      <c r="GN18" s="104">
        <v>494735588.00000006</v>
      </c>
      <c r="GO18" s="104">
        <v>753.91</v>
      </c>
      <c r="GP18" s="20">
        <v>54686</v>
      </c>
      <c r="GQ18" s="105">
        <f t="shared" si="1"/>
        <v>13</v>
      </c>
      <c r="GR18" s="51">
        <v>104.86275437766209</v>
      </c>
      <c r="GS18" s="52">
        <v>105.37600317051421</v>
      </c>
      <c r="GT18" s="103">
        <v>575220508</v>
      </c>
      <c r="GU18" s="104">
        <v>28509995</v>
      </c>
      <c r="GV18" s="104">
        <v>546710513</v>
      </c>
      <c r="GW18" s="104">
        <v>845.17000000000007</v>
      </c>
      <c r="GX18" s="104">
        <v>53905</v>
      </c>
      <c r="GY18" s="105">
        <f t="shared" si="4"/>
        <v>12</v>
      </c>
      <c r="GZ18" s="40"/>
      <c r="HA18" s="37">
        <v>581674266</v>
      </c>
      <c r="HB18" s="104">
        <v>34956595</v>
      </c>
      <c r="HC18" s="104">
        <v>546717671</v>
      </c>
      <c r="HD18" s="104">
        <v>857.17000000000007</v>
      </c>
      <c r="HE18" s="20">
        <v>53151</v>
      </c>
      <c r="HF18" s="105">
        <f t="shared" si="2"/>
        <v>16</v>
      </c>
      <c r="HG18" s="37">
        <v>567349459.00999999</v>
      </c>
      <c r="HH18" s="104">
        <v>37003730.010000005</v>
      </c>
      <c r="HI18" s="104">
        <v>530345729</v>
      </c>
      <c r="HJ18" s="104">
        <v>754.3599999999999</v>
      </c>
      <c r="HK18" s="20">
        <v>58587</v>
      </c>
      <c r="HL18" s="105">
        <f t="shared" si="3"/>
        <v>12</v>
      </c>
      <c r="HM18" s="51"/>
      <c r="HN18" s="52"/>
    </row>
    <row r="19" spans="1:225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44174000</v>
      </c>
      <c r="F19" s="104">
        <v>32379000</v>
      </c>
      <c r="G19" s="104">
        <v>11795000</v>
      </c>
      <c r="H19" s="104">
        <v>32</v>
      </c>
      <c r="I19" s="104">
        <v>30716</v>
      </c>
      <c r="J19" s="105">
        <v>21</v>
      </c>
      <c r="K19" s="52">
        <v>100</v>
      </c>
      <c r="L19" s="103">
        <v>42793511</v>
      </c>
      <c r="M19" s="104">
        <v>27054261</v>
      </c>
      <c r="N19" s="104">
        <v>15739250</v>
      </c>
      <c r="O19" s="104">
        <v>39</v>
      </c>
      <c r="P19" s="104">
        <v>33631</v>
      </c>
      <c r="Q19" s="105">
        <v>15</v>
      </c>
      <c r="R19" s="103">
        <v>29200089</v>
      </c>
      <c r="S19" s="104">
        <v>13502134</v>
      </c>
      <c r="T19" s="104">
        <v>15697955</v>
      </c>
      <c r="U19" s="104">
        <v>32</v>
      </c>
      <c r="V19" s="104">
        <v>40880</v>
      </c>
      <c r="W19" s="105">
        <v>7</v>
      </c>
      <c r="X19" s="51">
        <v>121.55451815289464</v>
      </c>
      <c r="Y19" s="52">
        <v>120.61131763733994</v>
      </c>
      <c r="AA19" s="103">
        <v>42734528</v>
      </c>
      <c r="AB19" s="104">
        <v>24066623</v>
      </c>
      <c r="AC19" s="104">
        <v>18667905</v>
      </c>
      <c r="AD19" s="104">
        <v>44</v>
      </c>
      <c r="AE19" s="104">
        <v>35356</v>
      </c>
      <c r="AF19" s="105">
        <v>12</v>
      </c>
      <c r="AG19" s="52">
        <v>115.10613361114727</v>
      </c>
      <c r="AH19" s="103">
        <v>42843424</v>
      </c>
      <c r="AI19" s="104">
        <v>24066623</v>
      </c>
      <c r="AJ19" s="104">
        <v>18776801</v>
      </c>
      <c r="AK19" s="104">
        <v>44</v>
      </c>
      <c r="AL19" s="104">
        <v>35562</v>
      </c>
      <c r="AM19" s="105">
        <v>12</v>
      </c>
      <c r="AN19" s="103">
        <v>40678173</v>
      </c>
      <c r="AO19" s="104">
        <v>21536541</v>
      </c>
      <c r="AP19" s="104">
        <v>19141632</v>
      </c>
      <c r="AQ19" s="104">
        <v>43</v>
      </c>
      <c r="AR19" s="104">
        <v>37096</v>
      </c>
      <c r="AS19" s="105">
        <v>16</v>
      </c>
      <c r="AT19" s="51">
        <v>104.31359316123951</v>
      </c>
      <c r="AU19" s="52">
        <v>90.743639921722121</v>
      </c>
      <c r="AW19" s="103">
        <v>45030403</v>
      </c>
      <c r="AX19" s="104">
        <v>25419302</v>
      </c>
      <c r="AY19" s="104">
        <v>19611101</v>
      </c>
      <c r="AZ19" s="104">
        <v>44</v>
      </c>
      <c r="BA19" s="104">
        <v>37142</v>
      </c>
      <c r="BB19" s="41">
        <v>14</v>
      </c>
      <c r="BC19" s="52">
        <v>105.05147641135875</v>
      </c>
      <c r="BD19" s="37">
        <v>45128459</v>
      </c>
      <c r="BE19" s="104">
        <v>25419302</v>
      </c>
      <c r="BF19" s="104">
        <v>19709157</v>
      </c>
      <c r="BG19" s="104">
        <v>44</v>
      </c>
      <c r="BH19" s="20">
        <v>37328</v>
      </c>
      <c r="BI19" s="41">
        <v>14</v>
      </c>
      <c r="BJ19" s="37">
        <v>37835171</v>
      </c>
      <c r="BK19" s="104">
        <v>18317700</v>
      </c>
      <c r="BL19" s="104">
        <v>19517471</v>
      </c>
      <c r="BM19" s="104">
        <v>43</v>
      </c>
      <c r="BN19" s="20">
        <v>37825</v>
      </c>
      <c r="BO19" s="41">
        <v>17</v>
      </c>
      <c r="BP19" s="51">
        <v>101.33144020574368</v>
      </c>
      <c r="BQ19" s="52">
        <v>101.96517144705628</v>
      </c>
      <c r="BS19" s="37">
        <v>46381315</v>
      </c>
      <c r="BT19" s="104">
        <v>26181881</v>
      </c>
      <c r="BU19" s="104">
        <v>20199434</v>
      </c>
      <c r="BV19" s="104">
        <v>44</v>
      </c>
      <c r="BW19" s="20">
        <v>38257</v>
      </c>
      <c r="BX19" s="41">
        <v>17</v>
      </c>
      <c r="BY19" s="40">
        <v>103.00199235366969</v>
      </c>
      <c r="BZ19" s="37">
        <v>46549644</v>
      </c>
      <c r="CA19" s="104">
        <v>26181881</v>
      </c>
      <c r="CB19" s="104">
        <v>20367763</v>
      </c>
      <c r="CC19" s="104">
        <v>44</v>
      </c>
      <c r="CD19" s="20">
        <v>38575</v>
      </c>
      <c r="CE19" s="105">
        <v>16</v>
      </c>
      <c r="CF19" s="37">
        <v>38314474</v>
      </c>
      <c r="CG19" s="104">
        <v>18162847</v>
      </c>
      <c r="CH19" s="104">
        <v>20151627</v>
      </c>
      <c r="CI19" s="104">
        <v>43</v>
      </c>
      <c r="CJ19" s="20">
        <v>39054</v>
      </c>
      <c r="CK19" s="105">
        <v>19</v>
      </c>
      <c r="CL19" s="51">
        <v>101.24173687621516</v>
      </c>
      <c r="CM19" s="52">
        <v>103.2491738268341</v>
      </c>
      <c r="CO19" s="103">
        <v>47391287</v>
      </c>
      <c r="CP19" s="104">
        <v>26181881</v>
      </c>
      <c r="CQ19" s="104">
        <v>21209406</v>
      </c>
      <c r="CR19" s="104">
        <v>44</v>
      </c>
      <c r="CS19" s="104">
        <v>40169</v>
      </c>
      <c r="CT19" s="62">
        <v>17</v>
      </c>
      <c r="CU19" s="40">
        <v>104.99777818438456</v>
      </c>
      <c r="CV19" s="103">
        <v>47709428</v>
      </c>
      <c r="CW19" s="104">
        <v>26181881</v>
      </c>
      <c r="CX19" s="104">
        <v>21527547</v>
      </c>
      <c r="CY19" s="104">
        <v>44</v>
      </c>
      <c r="CZ19" s="104">
        <v>40772</v>
      </c>
      <c r="DA19" s="105">
        <v>19</v>
      </c>
      <c r="DB19" s="37">
        <v>36882805</v>
      </c>
      <c r="DC19" s="104">
        <v>15582593</v>
      </c>
      <c r="DD19" s="104">
        <v>21300212</v>
      </c>
      <c r="DE19" s="104">
        <v>41</v>
      </c>
      <c r="DF19" s="20">
        <v>43293</v>
      </c>
      <c r="DG19" s="105">
        <v>20</v>
      </c>
      <c r="DH19" s="51">
        <v>106.18316491709999</v>
      </c>
      <c r="DI19" s="52">
        <v>110.85420187432786</v>
      </c>
      <c r="DK19" s="37">
        <v>49300134</v>
      </c>
      <c r="DL19" s="104">
        <v>20781881</v>
      </c>
      <c r="DM19" s="104">
        <v>28518253</v>
      </c>
      <c r="DN19" s="104">
        <v>54</v>
      </c>
      <c r="DO19" s="20">
        <v>44010</v>
      </c>
      <c r="DP19" s="105">
        <v>15</v>
      </c>
      <c r="DQ19" s="40">
        <v>109.56210012696357</v>
      </c>
      <c r="DR19" s="37">
        <v>49300134</v>
      </c>
      <c r="DS19" s="104">
        <v>20781881</v>
      </c>
      <c r="DT19" s="104">
        <v>28518253</v>
      </c>
      <c r="DU19" s="104">
        <v>54</v>
      </c>
      <c r="DV19" s="20">
        <v>44010</v>
      </c>
      <c r="DW19" s="105">
        <v>16</v>
      </c>
      <c r="DX19" s="37">
        <v>50500738</v>
      </c>
      <c r="DY19" s="104">
        <v>21977350</v>
      </c>
      <c r="DZ19" s="104">
        <v>28523388</v>
      </c>
      <c r="EA19" s="104">
        <v>49.17</v>
      </c>
      <c r="EB19" s="20">
        <v>48341</v>
      </c>
      <c r="EC19" s="105">
        <v>17</v>
      </c>
      <c r="ED19" s="51">
        <v>109.84094523971824</v>
      </c>
      <c r="EE19" s="52">
        <v>111.660083616289</v>
      </c>
      <c r="EG19" s="37">
        <v>48299471</v>
      </c>
      <c r="EH19" s="104">
        <v>18741881</v>
      </c>
      <c r="EI19" s="104">
        <v>29557590</v>
      </c>
      <c r="EJ19" s="104">
        <v>59</v>
      </c>
      <c r="EK19" s="20">
        <v>41748</v>
      </c>
      <c r="EL19" s="105">
        <v>26</v>
      </c>
      <c r="EM19" s="40">
        <v>94.860259032038172</v>
      </c>
      <c r="EN19" s="37">
        <v>48299471</v>
      </c>
      <c r="EO19" s="104">
        <v>18741881</v>
      </c>
      <c r="EP19" s="104">
        <v>29557590</v>
      </c>
      <c r="EQ19" s="104">
        <v>59</v>
      </c>
      <c r="ER19" s="20">
        <v>41748</v>
      </c>
      <c r="ES19" s="105">
        <v>26</v>
      </c>
      <c r="ET19" s="37">
        <v>58373396</v>
      </c>
      <c r="EU19" s="104">
        <v>28483175</v>
      </c>
      <c r="EV19" s="104">
        <v>29890221</v>
      </c>
      <c r="EW19" s="104">
        <v>56.46</v>
      </c>
      <c r="EX19" s="20">
        <v>44117</v>
      </c>
      <c r="EY19" s="41">
        <v>26</v>
      </c>
      <c r="EZ19" s="51">
        <v>105.67452333045895</v>
      </c>
      <c r="FA19" s="52">
        <v>91.262075670755678</v>
      </c>
      <c r="FC19" s="37">
        <v>51226366</v>
      </c>
      <c r="FD19" s="104">
        <v>18741881</v>
      </c>
      <c r="FE19" s="104">
        <v>32484485</v>
      </c>
      <c r="FF19" s="104">
        <v>59</v>
      </c>
      <c r="FG19" s="20">
        <v>45882</v>
      </c>
      <c r="FH19" s="105">
        <v>24</v>
      </c>
      <c r="FI19" s="40">
        <v>109.90227076746191</v>
      </c>
      <c r="FJ19" s="37">
        <v>51226366</v>
      </c>
      <c r="FK19" s="104">
        <v>18741881</v>
      </c>
      <c r="FL19" s="104">
        <v>32484485</v>
      </c>
      <c r="FM19" s="104">
        <v>59</v>
      </c>
      <c r="FN19" s="20">
        <v>45882</v>
      </c>
      <c r="FO19" s="105">
        <v>23</v>
      </c>
      <c r="FP19" s="37">
        <v>60138939</v>
      </c>
      <c r="FQ19" s="104">
        <v>26610718</v>
      </c>
      <c r="FR19" s="104">
        <v>33528221</v>
      </c>
      <c r="FS19" s="104">
        <v>55.66</v>
      </c>
      <c r="FT19" s="20">
        <v>50198</v>
      </c>
      <c r="FU19" s="105">
        <v>20</v>
      </c>
      <c r="FV19" s="51">
        <v>109.40673902619764</v>
      </c>
      <c r="FW19" s="52">
        <v>113.78380216243171</v>
      </c>
      <c r="FY19" s="103">
        <v>50576676</v>
      </c>
      <c r="FZ19" s="104">
        <v>18741881</v>
      </c>
      <c r="GA19" s="104">
        <v>31834795</v>
      </c>
      <c r="GB19" s="104">
        <v>59</v>
      </c>
      <c r="GC19" s="104">
        <v>45882</v>
      </c>
      <c r="GD19" s="105">
        <v>24</v>
      </c>
      <c r="GE19" s="40">
        <v>100</v>
      </c>
      <c r="GF19" s="37">
        <v>51319488</v>
      </c>
      <c r="GG19" s="104">
        <v>18741881</v>
      </c>
      <c r="GH19" s="104">
        <v>32577607</v>
      </c>
      <c r="GI19" s="104">
        <v>59</v>
      </c>
      <c r="GJ19" s="20">
        <v>46014</v>
      </c>
      <c r="GK19" s="105">
        <f t="shared" si="0"/>
        <v>25</v>
      </c>
      <c r="GL19" s="37">
        <v>56339372</v>
      </c>
      <c r="GM19" s="104">
        <v>22328330</v>
      </c>
      <c r="GN19" s="104">
        <v>34011042</v>
      </c>
      <c r="GO19" s="104">
        <v>57.99</v>
      </c>
      <c r="GP19" s="20">
        <v>48875</v>
      </c>
      <c r="GQ19" s="105">
        <f t="shared" si="1"/>
        <v>25</v>
      </c>
      <c r="GR19" s="51">
        <v>107.64134083082691</v>
      </c>
      <c r="GS19" s="52">
        <v>98.386389896011792</v>
      </c>
      <c r="GT19" s="103">
        <v>52486764</v>
      </c>
      <c r="GU19" s="104">
        <v>18741881</v>
      </c>
      <c r="GV19" s="104">
        <v>33744883</v>
      </c>
      <c r="GW19" s="104">
        <v>59</v>
      </c>
      <c r="GX19" s="104">
        <v>47662</v>
      </c>
      <c r="GY19" s="105">
        <f t="shared" si="4"/>
        <v>25</v>
      </c>
      <c r="GZ19" s="40"/>
      <c r="HA19" s="37">
        <v>52486764</v>
      </c>
      <c r="HB19" s="104">
        <v>18741881</v>
      </c>
      <c r="HC19" s="104">
        <v>33744883</v>
      </c>
      <c r="HD19" s="104">
        <v>59</v>
      </c>
      <c r="HE19" s="20">
        <v>47662</v>
      </c>
      <c r="HF19" s="105">
        <f t="shared" si="2"/>
        <v>26</v>
      </c>
      <c r="HG19" s="37">
        <v>61176610</v>
      </c>
      <c r="HH19" s="104">
        <v>24465058</v>
      </c>
      <c r="HI19" s="104">
        <v>36711552</v>
      </c>
      <c r="HJ19" s="104">
        <v>57.05</v>
      </c>
      <c r="HK19" s="20">
        <v>53625</v>
      </c>
      <c r="HL19" s="105">
        <f t="shared" si="3"/>
        <v>23</v>
      </c>
      <c r="HM19" s="51"/>
      <c r="HN19" s="52"/>
    </row>
    <row r="20" spans="1:225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674743000</v>
      </c>
      <c r="F20" s="104">
        <v>25738000</v>
      </c>
      <c r="G20" s="104">
        <v>649005000</v>
      </c>
      <c r="H20" s="104">
        <v>1729</v>
      </c>
      <c r="I20" s="104">
        <v>31280</v>
      </c>
      <c r="J20" s="105">
        <v>20</v>
      </c>
      <c r="K20" s="52">
        <v>99.207104345068188</v>
      </c>
      <c r="L20" s="103">
        <v>679215150</v>
      </c>
      <c r="M20" s="104">
        <v>13989150</v>
      </c>
      <c r="N20" s="104">
        <v>665226000</v>
      </c>
      <c r="O20" s="104">
        <v>1751</v>
      </c>
      <c r="P20" s="104">
        <v>31659</v>
      </c>
      <c r="Q20" s="105">
        <v>19</v>
      </c>
      <c r="R20" s="103">
        <v>672695969</v>
      </c>
      <c r="S20" s="104">
        <v>13147269</v>
      </c>
      <c r="T20" s="104">
        <v>659548700</v>
      </c>
      <c r="U20" s="104">
        <v>1523</v>
      </c>
      <c r="V20" s="104">
        <v>36088</v>
      </c>
      <c r="W20" s="105">
        <v>16</v>
      </c>
      <c r="X20" s="51">
        <v>113.98970277014435</v>
      </c>
      <c r="Y20" s="52">
        <v>99.972297634217966</v>
      </c>
      <c r="AA20" s="103">
        <v>692504954</v>
      </c>
      <c r="AB20" s="104">
        <v>25513160</v>
      </c>
      <c r="AC20" s="104">
        <v>666991794</v>
      </c>
      <c r="AD20" s="104">
        <v>1667</v>
      </c>
      <c r="AE20" s="104">
        <v>33343</v>
      </c>
      <c r="AF20" s="105">
        <v>19</v>
      </c>
      <c r="AG20" s="52">
        <v>106.59526854219949</v>
      </c>
      <c r="AH20" s="103">
        <v>698546864</v>
      </c>
      <c r="AI20" s="104">
        <v>13562710</v>
      </c>
      <c r="AJ20" s="104">
        <v>684984154</v>
      </c>
      <c r="AK20" s="104">
        <v>1650</v>
      </c>
      <c r="AL20" s="104">
        <v>34595</v>
      </c>
      <c r="AM20" s="105">
        <v>15</v>
      </c>
      <c r="AN20" s="103">
        <v>692069496</v>
      </c>
      <c r="AO20" s="104">
        <v>13227304</v>
      </c>
      <c r="AP20" s="104">
        <v>678842192</v>
      </c>
      <c r="AQ20" s="104">
        <v>1517</v>
      </c>
      <c r="AR20" s="104">
        <v>37291</v>
      </c>
      <c r="AS20" s="105">
        <v>15</v>
      </c>
      <c r="AT20" s="51">
        <v>107.79303367538662</v>
      </c>
      <c r="AU20" s="52">
        <v>103.33351806694746</v>
      </c>
      <c r="AW20" s="103">
        <v>733357522</v>
      </c>
      <c r="AX20" s="104">
        <v>27503612</v>
      </c>
      <c r="AY20" s="104">
        <v>705853910</v>
      </c>
      <c r="AZ20" s="104">
        <v>1600</v>
      </c>
      <c r="BA20" s="104">
        <v>36763</v>
      </c>
      <c r="BB20" s="41">
        <v>15</v>
      </c>
      <c r="BC20" s="52">
        <v>110.25702546261584</v>
      </c>
      <c r="BD20" s="37">
        <v>762054024</v>
      </c>
      <c r="BE20" s="104">
        <v>27503612</v>
      </c>
      <c r="BF20" s="104">
        <v>734550412</v>
      </c>
      <c r="BG20" s="104">
        <v>1643</v>
      </c>
      <c r="BH20" s="20">
        <v>37257</v>
      </c>
      <c r="BI20" s="41">
        <v>16</v>
      </c>
      <c r="BJ20" s="37">
        <v>745575922</v>
      </c>
      <c r="BK20" s="104">
        <v>18630808</v>
      </c>
      <c r="BL20" s="104">
        <v>726945114</v>
      </c>
      <c r="BM20" s="104">
        <v>1531</v>
      </c>
      <c r="BN20" s="20">
        <v>39568</v>
      </c>
      <c r="BO20" s="41">
        <v>14</v>
      </c>
      <c r="BP20" s="51">
        <v>106.2028612072899</v>
      </c>
      <c r="BQ20" s="52">
        <v>106.10603094580462</v>
      </c>
      <c r="BS20" s="37">
        <v>846536587</v>
      </c>
      <c r="BT20" s="104">
        <v>36217180</v>
      </c>
      <c r="BU20" s="104">
        <v>810319407</v>
      </c>
      <c r="BV20" s="104">
        <v>1747</v>
      </c>
      <c r="BW20" s="20">
        <v>38653</v>
      </c>
      <c r="BX20" s="41">
        <v>15</v>
      </c>
      <c r="BY20" s="40">
        <v>105.14103854418846</v>
      </c>
      <c r="BZ20" s="37">
        <v>893627709</v>
      </c>
      <c r="CA20" s="104">
        <v>69217180</v>
      </c>
      <c r="CB20" s="104">
        <v>824410529</v>
      </c>
      <c r="CC20" s="104">
        <v>1763</v>
      </c>
      <c r="CD20" s="20">
        <v>38968</v>
      </c>
      <c r="CE20" s="105">
        <v>15</v>
      </c>
      <c r="CF20" s="37">
        <v>814200476</v>
      </c>
      <c r="CG20" s="104">
        <v>32188152</v>
      </c>
      <c r="CH20" s="104">
        <v>782012324</v>
      </c>
      <c r="CI20" s="104">
        <v>1534</v>
      </c>
      <c r="CJ20" s="20">
        <v>42482</v>
      </c>
      <c r="CK20" s="105">
        <v>12</v>
      </c>
      <c r="CL20" s="51">
        <v>109.01765551221516</v>
      </c>
      <c r="CM20" s="52">
        <v>107.36453699959563</v>
      </c>
      <c r="CO20" s="103">
        <v>955832768</v>
      </c>
      <c r="CP20" s="104">
        <v>58819842</v>
      </c>
      <c r="CQ20" s="104">
        <v>897012926</v>
      </c>
      <c r="CR20" s="104">
        <v>1844</v>
      </c>
      <c r="CS20" s="104">
        <v>40537</v>
      </c>
      <c r="CT20" s="62">
        <v>15</v>
      </c>
      <c r="CU20" s="40">
        <v>104.87413654826274</v>
      </c>
      <c r="CV20" s="103">
        <v>975861122</v>
      </c>
      <c r="CW20" s="104">
        <v>66122442</v>
      </c>
      <c r="CX20" s="104">
        <v>909738680</v>
      </c>
      <c r="CY20" s="104">
        <v>1846.75</v>
      </c>
      <c r="CZ20" s="104">
        <v>41051</v>
      </c>
      <c r="DA20" s="105">
        <v>17</v>
      </c>
      <c r="DB20" s="37">
        <v>921725140</v>
      </c>
      <c r="DC20" s="104">
        <v>35574981</v>
      </c>
      <c r="DD20" s="104">
        <v>886150159</v>
      </c>
      <c r="DE20" s="104">
        <v>1610</v>
      </c>
      <c r="DF20" s="20">
        <v>45867</v>
      </c>
      <c r="DG20" s="105">
        <v>14</v>
      </c>
      <c r="DH20" s="51">
        <v>111.73174831307398</v>
      </c>
      <c r="DI20" s="52">
        <v>107.96808059884187</v>
      </c>
      <c r="DK20" s="37">
        <v>979615904</v>
      </c>
      <c r="DL20" s="104">
        <v>33234658</v>
      </c>
      <c r="DM20" s="104">
        <v>946381246</v>
      </c>
      <c r="DN20" s="104">
        <v>1882</v>
      </c>
      <c r="DO20" s="20">
        <v>41905</v>
      </c>
      <c r="DP20" s="105">
        <v>22</v>
      </c>
      <c r="DQ20" s="40">
        <v>103.37469472333918</v>
      </c>
      <c r="DR20" s="37">
        <v>989160960</v>
      </c>
      <c r="DS20" s="104">
        <v>39693714</v>
      </c>
      <c r="DT20" s="104">
        <v>949467246</v>
      </c>
      <c r="DU20" s="104">
        <v>1854.42</v>
      </c>
      <c r="DV20" s="20">
        <v>42667</v>
      </c>
      <c r="DW20" s="105">
        <v>20</v>
      </c>
      <c r="DX20" s="37">
        <v>990545797</v>
      </c>
      <c r="DY20" s="104">
        <v>40438192</v>
      </c>
      <c r="DZ20" s="104">
        <v>950107605</v>
      </c>
      <c r="EA20" s="104">
        <v>1631.3</v>
      </c>
      <c r="EB20" s="20">
        <v>48535</v>
      </c>
      <c r="EC20" s="105">
        <v>16</v>
      </c>
      <c r="ED20" s="51">
        <v>113.75301755455037</v>
      </c>
      <c r="EE20" s="52">
        <v>105.81681819172826</v>
      </c>
      <c r="EG20" s="37">
        <v>967227401</v>
      </c>
      <c r="EH20" s="104">
        <v>35437405</v>
      </c>
      <c r="EI20" s="104">
        <v>931789996</v>
      </c>
      <c r="EJ20" s="104">
        <v>1737</v>
      </c>
      <c r="EK20" s="20">
        <v>44703</v>
      </c>
      <c r="EL20" s="105">
        <v>18</v>
      </c>
      <c r="EM20" s="40">
        <v>106.67700751700275</v>
      </c>
      <c r="EN20" s="37">
        <v>968178930</v>
      </c>
      <c r="EO20" s="104">
        <v>35495605</v>
      </c>
      <c r="EP20" s="104">
        <v>932683325</v>
      </c>
      <c r="EQ20" s="104">
        <v>1737</v>
      </c>
      <c r="ER20" s="20">
        <v>44746</v>
      </c>
      <c r="ES20" s="105">
        <v>19</v>
      </c>
      <c r="ET20" s="37">
        <v>1009501078</v>
      </c>
      <c r="EU20" s="104">
        <v>42279502</v>
      </c>
      <c r="EV20" s="104">
        <v>967221576</v>
      </c>
      <c r="EW20" s="104">
        <v>1617.79</v>
      </c>
      <c r="EX20" s="20">
        <v>49822</v>
      </c>
      <c r="EY20" s="41">
        <v>19</v>
      </c>
      <c r="EZ20" s="51">
        <v>111.34403075135208</v>
      </c>
      <c r="FA20" s="52">
        <v>102.65169465334294</v>
      </c>
      <c r="FC20" s="37">
        <v>974553200</v>
      </c>
      <c r="FD20" s="104">
        <v>35904424</v>
      </c>
      <c r="FE20" s="104">
        <v>938648776</v>
      </c>
      <c r="FF20" s="104">
        <v>1686</v>
      </c>
      <c r="FG20" s="20">
        <v>46394</v>
      </c>
      <c r="FH20" s="105">
        <v>23</v>
      </c>
      <c r="FI20" s="40">
        <v>103.78274388743485</v>
      </c>
      <c r="FJ20" s="37">
        <v>990712161</v>
      </c>
      <c r="FK20" s="104">
        <v>33980525</v>
      </c>
      <c r="FL20" s="104">
        <v>956731636</v>
      </c>
      <c r="FM20" s="104">
        <v>1692.58</v>
      </c>
      <c r="FN20" s="20">
        <v>47104</v>
      </c>
      <c r="FO20" s="105">
        <v>18</v>
      </c>
      <c r="FP20" s="37">
        <v>1039607948.38</v>
      </c>
      <c r="FQ20" s="104">
        <v>52917922</v>
      </c>
      <c r="FR20" s="104">
        <v>986690026.38</v>
      </c>
      <c r="FS20" s="104">
        <v>1625.33</v>
      </c>
      <c r="FT20" s="20">
        <v>50589</v>
      </c>
      <c r="FU20" s="105">
        <v>18</v>
      </c>
      <c r="FV20" s="51">
        <v>107.39852241847827</v>
      </c>
      <c r="FW20" s="52">
        <v>101.53948055076071</v>
      </c>
      <c r="FY20" s="103">
        <v>1045115019</v>
      </c>
      <c r="FZ20" s="104">
        <v>49957508</v>
      </c>
      <c r="GA20" s="104">
        <v>995157511</v>
      </c>
      <c r="GB20" s="104">
        <v>1746.5</v>
      </c>
      <c r="GC20" s="104">
        <v>47664</v>
      </c>
      <c r="GD20" s="105">
        <v>19</v>
      </c>
      <c r="GE20" s="40">
        <v>102.73742294262189</v>
      </c>
      <c r="GF20" s="37">
        <v>1112934943</v>
      </c>
      <c r="GG20" s="104">
        <v>84434540</v>
      </c>
      <c r="GH20" s="104">
        <v>1028500403</v>
      </c>
      <c r="GI20" s="104">
        <v>1761.75</v>
      </c>
      <c r="GJ20" s="20">
        <v>48650</v>
      </c>
      <c r="GK20" s="105">
        <f t="shared" si="0"/>
        <v>17</v>
      </c>
      <c r="GL20" s="37">
        <v>1059004689.28</v>
      </c>
      <c r="GM20" s="104">
        <v>55366426.280000001</v>
      </c>
      <c r="GN20" s="104">
        <v>1003638263</v>
      </c>
      <c r="GO20" s="104">
        <v>1621.4699999999998</v>
      </c>
      <c r="GP20" s="20">
        <v>51581</v>
      </c>
      <c r="GQ20" s="105">
        <f t="shared" si="1"/>
        <v>19</v>
      </c>
      <c r="GR20" s="51">
        <v>103.1161177060692</v>
      </c>
      <c r="GS20" s="52">
        <v>97.529107118148218</v>
      </c>
      <c r="GT20" s="103">
        <v>1108823192</v>
      </c>
      <c r="GU20" s="104">
        <v>48462708</v>
      </c>
      <c r="GV20" s="104">
        <v>1060360484</v>
      </c>
      <c r="GW20" s="104">
        <v>1770</v>
      </c>
      <c r="GX20" s="104">
        <v>49923</v>
      </c>
      <c r="GY20" s="105">
        <f t="shared" si="4"/>
        <v>21</v>
      </c>
      <c r="GZ20" s="40"/>
      <c r="HA20" s="37">
        <v>1135969676</v>
      </c>
      <c r="HB20" s="104">
        <v>59552708</v>
      </c>
      <c r="HC20" s="104">
        <v>1076416968</v>
      </c>
      <c r="HD20" s="104">
        <v>1759.76</v>
      </c>
      <c r="HE20" s="20">
        <v>50974</v>
      </c>
      <c r="HF20" s="105">
        <f t="shared" si="2"/>
        <v>20</v>
      </c>
      <c r="HG20" s="37">
        <v>1116530621</v>
      </c>
      <c r="HH20" s="104">
        <v>68334183</v>
      </c>
      <c r="HI20" s="104">
        <v>1048196438</v>
      </c>
      <c r="HJ20" s="104">
        <v>1593.24</v>
      </c>
      <c r="HK20" s="20">
        <v>54825</v>
      </c>
      <c r="HL20" s="105">
        <f t="shared" si="3"/>
        <v>18</v>
      </c>
      <c r="HM20" s="51"/>
      <c r="HN20" s="52"/>
    </row>
    <row r="21" spans="1:225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356544000</v>
      </c>
      <c r="F21" s="104">
        <v>6882000</v>
      </c>
      <c r="G21" s="104">
        <v>349662000</v>
      </c>
      <c r="H21" s="104">
        <v>970</v>
      </c>
      <c r="I21" s="104">
        <v>30040</v>
      </c>
      <c r="J21" s="105">
        <v>22</v>
      </c>
      <c r="K21" s="52">
        <v>99.12555683880548</v>
      </c>
      <c r="L21" s="103">
        <v>358770587</v>
      </c>
      <c r="M21" s="104">
        <v>9362587</v>
      </c>
      <c r="N21" s="104">
        <v>349408000</v>
      </c>
      <c r="O21" s="104">
        <v>969</v>
      </c>
      <c r="P21" s="104">
        <v>30049</v>
      </c>
      <c r="Q21" s="105">
        <v>22</v>
      </c>
      <c r="R21" s="103">
        <v>355699960</v>
      </c>
      <c r="S21" s="104">
        <v>9180319</v>
      </c>
      <c r="T21" s="104">
        <v>346519641</v>
      </c>
      <c r="U21" s="104">
        <v>830</v>
      </c>
      <c r="V21" s="104">
        <v>34791</v>
      </c>
      <c r="W21" s="105">
        <v>20</v>
      </c>
      <c r="X21" s="51">
        <v>115.78089121102199</v>
      </c>
      <c r="Y21" s="52">
        <v>101.95463603329036</v>
      </c>
      <c r="AA21" s="103">
        <v>363851460</v>
      </c>
      <c r="AB21" s="104">
        <v>6730350</v>
      </c>
      <c r="AC21" s="104">
        <v>357121110</v>
      </c>
      <c r="AD21" s="104">
        <v>970</v>
      </c>
      <c r="AE21" s="104">
        <v>30681</v>
      </c>
      <c r="AF21" s="105">
        <v>22</v>
      </c>
      <c r="AG21" s="52">
        <v>102.13382157123836</v>
      </c>
      <c r="AH21" s="103">
        <v>366676875</v>
      </c>
      <c r="AI21" s="104">
        <v>6683430</v>
      </c>
      <c r="AJ21" s="104">
        <v>359993445</v>
      </c>
      <c r="AK21" s="104">
        <v>970</v>
      </c>
      <c r="AL21" s="104">
        <v>30927</v>
      </c>
      <c r="AM21" s="105">
        <v>22</v>
      </c>
      <c r="AN21" s="103">
        <v>363243325</v>
      </c>
      <c r="AO21" s="104">
        <v>7435281</v>
      </c>
      <c r="AP21" s="104">
        <v>355808044</v>
      </c>
      <c r="AQ21" s="104">
        <v>833</v>
      </c>
      <c r="AR21" s="104">
        <v>35595</v>
      </c>
      <c r="AS21" s="105">
        <v>20</v>
      </c>
      <c r="AT21" s="51">
        <v>115.09360752740324</v>
      </c>
      <c r="AU21" s="52">
        <v>102.31094248512547</v>
      </c>
      <c r="AW21" s="103">
        <v>389050254</v>
      </c>
      <c r="AX21" s="104">
        <v>10784935</v>
      </c>
      <c r="AY21" s="104">
        <v>378265319</v>
      </c>
      <c r="AZ21" s="104">
        <v>897</v>
      </c>
      <c r="BA21" s="104">
        <v>35142</v>
      </c>
      <c r="BB21" s="41">
        <v>20</v>
      </c>
      <c r="BC21" s="52">
        <v>114.53994328737656</v>
      </c>
      <c r="BD21" s="37">
        <v>399138065</v>
      </c>
      <c r="BE21" s="104">
        <v>10784935</v>
      </c>
      <c r="BF21" s="104">
        <v>388353130</v>
      </c>
      <c r="BG21" s="104">
        <v>904</v>
      </c>
      <c r="BH21" s="20">
        <v>35800</v>
      </c>
      <c r="BI21" s="41">
        <v>18</v>
      </c>
      <c r="BJ21" s="37">
        <v>390693803</v>
      </c>
      <c r="BK21" s="104">
        <v>7857391</v>
      </c>
      <c r="BL21" s="104">
        <v>382836412</v>
      </c>
      <c r="BM21" s="104">
        <v>845</v>
      </c>
      <c r="BN21" s="20">
        <v>37755</v>
      </c>
      <c r="BO21" s="41">
        <v>18</v>
      </c>
      <c r="BP21" s="51">
        <v>105.46089385474859</v>
      </c>
      <c r="BQ21" s="52">
        <v>106.06826801517066</v>
      </c>
      <c r="BS21" s="37">
        <v>448239755</v>
      </c>
      <c r="BT21" s="104">
        <v>14758872</v>
      </c>
      <c r="BU21" s="104">
        <v>433480883</v>
      </c>
      <c r="BV21" s="104">
        <v>910</v>
      </c>
      <c r="BW21" s="20">
        <v>39696</v>
      </c>
      <c r="BX21" s="41">
        <v>11</v>
      </c>
      <c r="BY21" s="40">
        <v>112.9588526549428</v>
      </c>
      <c r="BZ21" s="37">
        <v>458475605</v>
      </c>
      <c r="CA21" s="104">
        <v>14708103</v>
      </c>
      <c r="CB21" s="104">
        <v>443767502</v>
      </c>
      <c r="CC21" s="104">
        <v>924</v>
      </c>
      <c r="CD21" s="20">
        <v>40022</v>
      </c>
      <c r="CE21" s="105">
        <v>11</v>
      </c>
      <c r="CF21" s="37">
        <v>429438522</v>
      </c>
      <c r="CG21" s="104">
        <v>7536924</v>
      </c>
      <c r="CH21" s="104">
        <v>421901598</v>
      </c>
      <c r="CI21" s="104">
        <v>826</v>
      </c>
      <c r="CJ21" s="20">
        <v>42565</v>
      </c>
      <c r="CK21" s="105">
        <v>11</v>
      </c>
      <c r="CL21" s="51">
        <v>106.3540052970866</v>
      </c>
      <c r="CM21" s="52">
        <v>112.74003443252549</v>
      </c>
      <c r="CO21" s="103">
        <v>498242574</v>
      </c>
      <c r="CP21" s="104">
        <v>15487188</v>
      </c>
      <c r="CQ21" s="104">
        <v>482755386</v>
      </c>
      <c r="CR21" s="104">
        <v>944.6</v>
      </c>
      <c r="CS21" s="104">
        <v>42589</v>
      </c>
      <c r="CT21" s="62">
        <v>9</v>
      </c>
      <c r="CU21" s="40">
        <v>107.28788794840789</v>
      </c>
      <c r="CV21" s="103">
        <v>504849309</v>
      </c>
      <c r="CW21" s="104">
        <v>17091003</v>
      </c>
      <c r="CX21" s="104">
        <v>487758306</v>
      </c>
      <c r="CY21" s="104">
        <v>945</v>
      </c>
      <c r="CZ21" s="104">
        <v>43012</v>
      </c>
      <c r="DA21" s="105">
        <v>10</v>
      </c>
      <c r="DB21" s="37">
        <v>478229247.60000002</v>
      </c>
      <c r="DC21" s="104">
        <v>9004313</v>
      </c>
      <c r="DD21" s="104">
        <v>469224934.60000002</v>
      </c>
      <c r="DE21" s="104">
        <v>832.21</v>
      </c>
      <c r="DF21" s="20">
        <v>46986</v>
      </c>
      <c r="DG21" s="105">
        <v>9</v>
      </c>
      <c r="DH21" s="51">
        <v>109.23928206082023</v>
      </c>
      <c r="DI21" s="52">
        <v>110.38646775519794</v>
      </c>
      <c r="DK21" s="37">
        <v>548961703</v>
      </c>
      <c r="DL21" s="104">
        <v>18108895</v>
      </c>
      <c r="DM21" s="104">
        <v>530852808</v>
      </c>
      <c r="DN21" s="104">
        <v>956</v>
      </c>
      <c r="DO21" s="20">
        <v>46274</v>
      </c>
      <c r="DP21" s="105">
        <v>11</v>
      </c>
      <c r="DQ21" s="40">
        <v>108.65246894738078</v>
      </c>
      <c r="DR21" s="37">
        <v>548961703</v>
      </c>
      <c r="DS21" s="104">
        <v>18108895</v>
      </c>
      <c r="DT21" s="104">
        <v>530852808</v>
      </c>
      <c r="DU21" s="104">
        <v>955</v>
      </c>
      <c r="DV21" s="20">
        <v>46322</v>
      </c>
      <c r="DW21" s="105">
        <v>12</v>
      </c>
      <c r="DX21" s="37">
        <v>519550847.80000001</v>
      </c>
      <c r="DY21" s="104">
        <v>9213475</v>
      </c>
      <c r="DZ21" s="104">
        <v>510337372.80000001</v>
      </c>
      <c r="EA21" s="104">
        <v>853.7</v>
      </c>
      <c r="EB21" s="20">
        <v>49816</v>
      </c>
      <c r="EC21" s="105">
        <v>14</v>
      </c>
      <c r="ED21" s="51">
        <v>107.54285220845388</v>
      </c>
      <c r="EE21" s="52">
        <v>106.02307070191121</v>
      </c>
      <c r="EG21" s="37">
        <v>530166003</v>
      </c>
      <c r="EH21" s="104">
        <v>15529172</v>
      </c>
      <c r="EI21" s="104">
        <v>514636831</v>
      </c>
      <c r="EJ21" s="104">
        <v>933</v>
      </c>
      <c r="EK21" s="20">
        <v>45966</v>
      </c>
      <c r="EL21" s="105">
        <v>15</v>
      </c>
      <c r="EM21" s="40">
        <v>99.334399446773574</v>
      </c>
      <c r="EN21" s="37">
        <v>530660835</v>
      </c>
      <c r="EO21" s="104">
        <v>15529172</v>
      </c>
      <c r="EP21" s="104">
        <v>515131663</v>
      </c>
      <c r="EQ21" s="104">
        <v>933</v>
      </c>
      <c r="ER21" s="20">
        <v>46010</v>
      </c>
      <c r="ES21" s="105">
        <v>16</v>
      </c>
      <c r="ET21" s="37">
        <v>549790552.20000005</v>
      </c>
      <c r="EU21" s="104">
        <v>11396563</v>
      </c>
      <c r="EV21" s="104">
        <v>538393989.20000005</v>
      </c>
      <c r="EW21" s="104">
        <v>861.54</v>
      </c>
      <c r="EX21" s="20">
        <v>52077</v>
      </c>
      <c r="EY21" s="41">
        <v>11</v>
      </c>
      <c r="EZ21" s="51">
        <v>113.18626385568355</v>
      </c>
      <c r="FA21" s="52">
        <v>104.53870242492371</v>
      </c>
      <c r="FC21" s="37">
        <v>545743199</v>
      </c>
      <c r="FD21" s="104">
        <v>7287218</v>
      </c>
      <c r="FE21" s="104">
        <v>538455981</v>
      </c>
      <c r="FF21" s="104">
        <v>877</v>
      </c>
      <c r="FG21" s="20">
        <v>51165</v>
      </c>
      <c r="FH21" s="105">
        <v>13</v>
      </c>
      <c r="FI21" s="40">
        <v>111.31053387286256</v>
      </c>
      <c r="FJ21" s="37">
        <v>545872388</v>
      </c>
      <c r="FK21" s="104">
        <v>7287218</v>
      </c>
      <c r="FL21" s="104">
        <v>538585170</v>
      </c>
      <c r="FM21" s="104">
        <v>882</v>
      </c>
      <c r="FN21" s="20">
        <v>50887</v>
      </c>
      <c r="FO21" s="105">
        <v>12</v>
      </c>
      <c r="FP21" s="37">
        <v>549822778</v>
      </c>
      <c r="FQ21" s="104">
        <v>12091334</v>
      </c>
      <c r="FR21" s="104">
        <v>537731444</v>
      </c>
      <c r="FS21" s="104">
        <v>834.02</v>
      </c>
      <c r="FT21" s="20">
        <v>53729</v>
      </c>
      <c r="FU21" s="105">
        <v>12</v>
      </c>
      <c r="FV21" s="51">
        <v>105.58492345785761</v>
      </c>
      <c r="FW21" s="52">
        <v>103.1722257426503</v>
      </c>
      <c r="FY21" s="103">
        <v>545719043</v>
      </c>
      <c r="FZ21" s="104">
        <v>5436242</v>
      </c>
      <c r="GA21" s="104">
        <v>540282801</v>
      </c>
      <c r="GB21" s="104">
        <v>895</v>
      </c>
      <c r="GC21" s="104">
        <v>51330</v>
      </c>
      <c r="GD21" s="105">
        <v>13</v>
      </c>
      <c r="GE21" s="40">
        <v>100.32248607446496</v>
      </c>
      <c r="GF21" s="37">
        <v>557110566</v>
      </c>
      <c r="GG21" s="104">
        <v>5436242</v>
      </c>
      <c r="GH21" s="104">
        <v>551674324</v>
      </c>
      <c r="GI21" s="104">
        <v>896.5</v>
      </c>
      <c r="GJ21" s="20">
        <v>51280</v>
      </c>
      <c r="GK21" s="105">
        <f t="shared" si="0"/>
        <v>14</v>
      </c>
      <c r="GL21" s="37">
        <v>565248294.76999998</v>
      </c>
      <c r="GM21" s="104">
        <v>9768443</v>
      </c>
      <c r="GN21" s="104">
        <v>555479851.76999998</v>
      </c>
      <c r="GO21" s="104">
        <v>834.70999999999992</v>
      </c>
      <c r="GP21" s="20">
        <v>55456</v>
      </c>
      <c r="GQ21" s="105">
        <f t="shared" si="1"/>
        <v>12</v>
      </c>
      <c r="GR21" s="51">
        <v>103.99463494285048</v>
      </c>
      <c r="GS21" s="52">
        <v>99.571925775651877</v>
      </c>
      <c r="GT21" s="103">
        <v>594105658</v>
      </c>
      <c r="GU21" s="104">
        <v>15251073</v>
      </c>
      <c r="GV21" s="104">
        <v>578854585</v>
      </c>
      <c r="GW21" s="104">
        <v>900</v>
      </c>
      <c r="GX21" s="104">
        <v>53598</v>
      </c>
      <c r="GY21" s="105">
        <f t="shared" si="4"/>
        <v>14</v>
      </c>
      <c r="GZ21" s="40"/>
      <c r="HA21" s="37">
        <v>601214164</v>
      </c>
      <c r="HB21" s="104">
        <v>15251073</v>
      </c>
      <c r="HC21" s="104">
        <v>585963091</v>
      </c>
      <c r="HD21" s="104">
        <v>906</v>
      </c>
      <c r="HE21" s="20">
        <v>53897</v>
      </c>
      <c r="HF21" s="105">
        <f t="shared" si="2"/>
        <v>13</v>
      </c>
      <c r="HG21" s="37">
        <v>580140809.52999997</v>
      </c>
      <c r="HH21" s="104">
        <v>9147908</v>
      </c>
      <c r="HI21" s="104">
        <v>570992901.52999997</v>
      </c>
      <c r="HJ21" s="104">
        <v>819</v>
      </c>
      <c r="HK21" s="20">
        <v>58099</v>
      </c>
      <c r="HL21" s="105">
        <f t="shared" si="3"/>
        <v>13</v>
      </c>
      <c r="HM21" s="51"/>
      <c r="HN21" s="52"/>
    </row>
    <row r="22" spans="1:225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164360000</v>
      </c>
      <c r="F22" s="104">
        <v>7078000</v>
      </c>
      <c r="G22" s="104">
        <v>157282000</v>
      </c>
      <c r="H22" s="104">
        <v>472</v>
      </c>
      <c r="I22" s="104">
        <v>27769</v>
      </c>
      <c r="J22" s="105">
        <v>25</v>
      </c>
      <c r="K22" s="52">
        <v>99.221066923928973</v>
      </c>
      <c r="L22" s="103">
        <v>185171574</v>
      </c>
      <c r="M22" s="104">
        <v>7026920</v>
      </c>
      <c r="N22" s="104">
        <v>178144654</v>
      </c>
      <c r="O22" s="104">
        <v>535</v>
      </c>
      <c r="P22" s="104">
        <v>27748</v>
      </c>
      <c r="Q22" s="105">
        <v>26</v>
      </c>
      <c r="R22" s="103">
        <v>179611779</v>
      </c>
      <c r="S22" s="104">
        <v>7357088</v>
      </c>
      <c r="T22" s="104">
        <v>172254691</v>
      </c>
      <c r="U22" s="104">
        <v>503</v>
      </c>
      <c r="V22" s="104">
        <v>28538</v>
      </c>
      <c r="W22" s="105">
        <v>31</v>
      </c>
      <c r="X22" s="51">
        <v>102.84705203978666</v>
      </c>
      <c r="Y22" s="52">
        <v>101.6201972723712</v>
      </c>
      <c r="AA22" s="103">
        <v>218359082</v>
      </c>
      <c r="AB22" s="104">
        <v>7099970</v>
      </c>
      <c r="AC22" s="104">
        <v>211259112</v>
      </c>
      <c r="AD22" s="104">
        <v>622</v>
      </c>
      <c r="AE22" s="104">
        <v>28304</v>
      </c>
      <c r="AF22" s="105">
        <v>25</v>
      </c>
      <c r="AG22" s="52">
        <v>101.92660880838345</v>
      </c>
      <c r="AH22" s="103">
        <v>219591427</v>
      </c>
      <c r="AI22" s="104">
        <v>7099970</v>
      </c>
      <c r="AJ22" s="104">
        <v>212491457</v>
      </c>
      <c r="AK22" s="104">
        <v>622</v>
      </c>
      <c r="AL22" s="104">
        <v>28469</v>
      </c>
      <c r="AM22" s="105">
        <v>26</v>
      </c>
      <c r="AN22" s="103">
        <v>235837719</v>
      </c>
      <c r="AO22" s="104">
        <v>7514270</v>
      </c>
      <c r="AP22" s="104">
        <v>228323449</v>
      </c>
      <c r="AQ22" s="104">
        <v>628</v>
      </c>
      <c r="AR22" s="104">
        <v>30298</v>
      </c>
      <c r="AS22" s="105">
        <v>30</v>
      </c>
      <c r="AT22" s="51">
        <v>106.4245319470301</v>
      </c>
      <c r="AU22" s="52">
        <v>106.1672156423015</v>
      </c>
      <c r="AW22" s="103">
        <v>229438064</v>
      </c>
      <c r="AX22" s="104">
        <v>7342642</v>
      </c>
      <c r="AY22" s="104">
        <v>222095422</v>
      </c>
      <c r="AZ22" s="104">
        <v>622</v>
      </c>
      <c r="BA22" s="104">
        <v>29756</v>
      </c>
      <c r="BB22" s="41">
        <v>29</v>
      </c>
      <c r="BC22" s="52">
        <v>105.13001695873373</v>
      </c>
      <c r="BD22" s="37">
        <v>230547729</v>
      </c>
      <c r="BE22" s="104">
        <v>7342642</v>
      </c>
      <c r="BF22" s="104">
        <v>223205087</v>
      </c>
      <c r="BG22" s="104">
        <v>622</v>
      </c>
      <c r="BH22" s="20">
        <v>29904</v>
      </c>
      <c r="BI22" s="41">
        <v>28</v>
      </c>
      <c r="BJ22" s="37">
        <v>250678372</v>
      </c>
      <c r="BK22" s="104">
        <v>8173351</v>
      </c>
      <c r="BL22" s="104">
        <v>242505021</v>
      </c>
      <c r="BM22" s="104">
        <v>612</v>
      </c>
      <c r="BN22" s="20">
        <v>33021</v>
      </c>
      <c r="BO22" s="41">
        <v>25</v>
      </c>
      <c r="BP22" s="51">
        <v>110.42335473515249</v>
      </c>
      <c r="BQ22" s="52">
        <v>108.98739190705658</v>
      </c>
      <c r="BS22" s="37">
        <v>243994316</v>
      </c>
      <c r="BT22" s="104">
        <v>7625777</v>
      </c>
      <c r="BU22" s="104">
        <v>236368539</v>
      </c>
      <c r="BV22" s="104">
        <v>633</v>
      </c>
      <c r="BW22" s="20">
        <v>31118</v>
      </c>
      <c r="BX22" s="41">
        <v>31</v>
      </c>
      <c r="BY22" s="40">
        <v>104.57722812205941</v>
      </c>
      <c r="BZ22" s="37">
        <v>249964054</v>
      </c>
      <c r="CA22" s="104">
        <v>11625777</v>
      </c>
      <c r="CB22" s="104">
        <v>238338277</v>
      </c>
      <c r="CC22" s="104">
        <v>633</v>
      </c>
      <c r="CD22" s="20">
        <v>31377</v>
      </c>
      <c r="CE22" s="105">
        <v>31</v>
      </c>
      <c r="CF22" s="37">
        <v>247115106</v>
      </c>
      <c r="CG22" s="104">
        <v>8568192</v>
      </c>
      <c r="CH22" s="104">
        <v>238546914</v>
      </c>
      <c r="CI22" s="104">
        <v>601</v>
      </c>
      <c r="CJ22" s="20">
        <v>33076</v>
      </c>
      <c r="CK22" s="105">
        <v>32</v>
      </c>
      <c r="CL22" s="51">
        <v>105.41479427606208</v>
      </c>
      <c r="CM22" s="52">
        <v>100.1665606735108</v>
      </c>
      <c r="CO22" s="103">
        <v>259217803</v>
      </c>
      <c r="CP22" s="104">
        <v>8099777</v>
      </c>
      <c r="CQ22" s="104">
        <v>251118026</v>
      </c>
      <c r="CR22" s="104">
        <v>633</v>
      </c>
      <c r="CS22" s="104">
        <v>33059</v>
      </c>
      <c r="CT22" s="62">
        <v>30</v>
      </c>
      <c r="CU22" s="40">
        <v>106.23754740021852</v>
      </c>
      <c r="CV22" s="103">
        <v>265289447</v>
      </c>
      <c r="CW22" s="104">
        <v>9102811</v>
      </c>
      <c r="CX22" s="104">
        <v>256186636</v>
      </c>
      <c r="CY22" s="104">
        <v>637.62</v>
      </c>
      <c r="CZ22" s="104">
        <v>33482</v>
      </c>
      <c r="DA22" s="105">
        <v>34</v>
      </c>
      <c r="DB22" s="37">
        <v>266786551</v>
      </c>
      <c r="DC22" s="104">
        <v>10600505</v>
      </c>
      <c r="DD22" s="104">
        <v>256186046</v>
      </c>
      <c r="DE22" s="104">
        <v>583.91999999999996</v>
      </c>
      <c r="DF22" s="20">
        <v>36561</v>
      </c>
      <c r="DG22" s="105">
        <v>32</v>
      </c>
      <c r="DH22" s="51">
        <v>109.19598590287319</v>
      </c>
      <c r="DI22" s="52">
        <v>110.53634054903858</v>
      </c>
      <c r="DK22" s="37">
        <v>295033476</v>
      </c>
      <c r="DL22" s="104">
        <v>8543777</v>
      </c>
      <c r="DM22" s="104">
        <v>286489699</v>
      </c>
      <c r="DN22" s="104">
        <v>663</v>
      </c>
      <c r="DO22" s="20">
        <v>36009</v>
      </c>
      <c r="DP22" s="105">
        <v>35</v>
      </c>
      <c r="DQ22" s="40">
        <v>108.92343991046312</v>
      </c>
      <c r="DR22" s="37">
        <v>297533476</v>
      </c>
      <c r="DS22" s="104">
        <v>11043777</v>
      </c>
      <c r="DT22" s="104">
        <v>286489699</v>
      </c>
      <c r="DU22" s="104">
        <v>663</v>
      </c>
      <c r="DV22" s="20">
        <v>36009</v>
      </c>
      <c r="DW22" s="105">
        <v>36</v>
      </c>
      <c r="DX22" s="37">
        <v>295300306</v>
      </c>
      <c r="DY22" s="104">
        <v>11400520</v>
      </c>
      <c r="DZ22" s="104">
        <v>283899786</v>
      </c>
      <c r="EA22" s="104">
        <v>581.69000000000005</v>
      </c>
      <c r="EB22" s="20">
        <v>40672</v>
      </c>
      <c r="EC22" s="105">
        <v>32</v>
      </c>
      <c r="ED22" s="51">
        <v>112.94954039267961</v>
      </c>
      <c r="EE22" s="52">
        <v>111.24422198517546</v>
      </c>
      <c r="EG22" s="37">
        <v>298854741</v>
      </c>
      <c r="EH22" s="104">
        <v>14276917</v>
      </c>
      <c r="EI22" s="104">
        <v>284577824</v>
      </c>
      <c r="EJ22" s="104">
        <v>627</v>
      </c>
      <c r="EK22" s="20">
        <v>37823</v>
      </c>
      <c r="EL22" s="105">
        <v>35</v>
      </c>
      <c r="EM22" s="40">
        <v>105.03762948151851</v>
      </c>
      <c r="EN22" s="37">
        <v>298854741</v>
      </c>
      <c r="EO22" s="104">
        <v>14276917</v>
      </c>
      <c r="EP22" s="104">
        <v>284577824</v>
      </c>
      <c r="EQ22" s="104">
        <v>627</v>
      </c>
      <c r="ER22" s="20">
        <v>37823</v>
      </c>
      <c r="ES22" s="105">
        <v>36</v>
      </c>
      <c r="ET22" s="37">
        <v>301419158</v>
      </c>
      <c r="EU22" s="104">
        <v>14048380</v>
      </c>
      <c r="EV22" s="104">
        <v>287370778</v>
      </c>
      <c r="EW22" s="104">
        <v>576.66</v>
      </c>
      <c r="EX22" s="20">
        <v>41528</v>
      </c>
      <c r="EY22" s="41">
        <v>35</v>
      </c>
      <c r="EZ22" s="51">
        <v>109.79562699944478</v>
      </c>
      <c r="FA22" s="52">
        <v>102.10464201416207</v>
      </c>
      <c r="FC22" s="37">
        <v>312610788</v>
      </c>
      <c r="FD22" s="104">
        <v>13886777</v>
      </c>
      <c r="FE22" s="104">
        <v>298724011</v>
      </c>
      <c r="FF22" s="104">
        <v>596</v>
      </c>
      <c r="FG22" s="20">
        <v>41768</v>
      </c>
      <c r="FH22" s="105">
        <v>31</v>
      </c>
      <c r="FI22" s="40">
        <v>110.43016154191893</v>
      </c>
      <c r="FJ22" s="37">
        <v>312610788</v>
      </c>
      <c r="FK22" s="104">
        <v>13886777</v>
      </c>
      <c r="FL22" s="104">
        <v>298724011</v>
      </c>
      <c r="FM22" s="104">
        <v>596</v>
      </c>
      <c r="FN22" s="20">
        <v>41768</v>
      </c>
      <c r="FO22" s="105">
        <v>32</v>
      </c>
      <c r="FP22" s="37">
        <v>312969268</v>
      </c>
      <c r="FQ22" s="104">
        <v>15233312</v>
      </c>
      <c r="FR22" s="104">
        <v>297735956</v>
      </c>
      <c r="FS22" s="104">
        <v>563.58000000000004</v>
      </c>
      <c r="FT22" s="20">
        <v>44025</v>
      </c>
      <c r="FU22" s="105">
        <v>33</v>
      </c>
      <c r="FV22" s="51">
        <v>105.40365830300709</v>
      </c>
      <c r="FW22" s="52">
        <v>106.01281063378924</v>
      </c>
      <c r="FY22" s="103">
        <v>313054788</v>
      </c>
      <c r="FZ22" s="104">
        <v>14330777</v>
      </c>
      <c r="GA22" s="104">
        <v>298724011</v>
      </c>
      <c r="GB22" s="104">
        <v>596</v>
      </c>
      <c r="GC22" s="104">
        <v>41768</v>
      </c>
      <c r="GD22" s="105">
        <v>32</v>
      </c>
      <c r="GE22" s="40">
        <v>100</v>
      </c>
      <c r="GF22" s="37">
        <v>320025015</v>
      </c>
      <c r="GG22" s="104">
        <v>14330777</v>
      </c>
      <c r="GH22" s="104">
        <v>305694238</v>
      </c>
      <c r="GI22" s="104">
        <v>596</v>
      </c>
      <c r="GJ22" s="20">
        <v>42742</v>
      </c>
      <c r="GK22" s="105">
        <f t="shared" si="0"/>
        <v>34</v>
      </c>
      <c r="GL22" s="37">
        <v>308791032</v>
      </c>
      <c r="GM22" s="104">
        <v>11420229</v>
      </c>
      <c r="GN22" s="104">
        <v>297370803</v>
      </c>
      <c r="GO22" s="104">
        <v>555.53</v>
      </c>
      <c r="GP22" s="20">
        <v>44608</v>
      </c>
      <c r="GQ22" s="105">
        <f t="shared" si="1"/>
        <v>35</v>
      </c>
      <c r="GR22" s="51">
        <v>103.52183489752922</v>
      </c>
      <c r="GS22" s="52">
        <v>98.214650766609878</v>
      </c>
      <c r="GT22" s="103">
        <v>330706029</v>
      </c>
      <c r="GU22" s="104">
        <v>14058577</v>
      </c>
      <c r="GV22" s="104">
        <v>316647452</v>
      </c>
      <c r="GW22" s="104">
        <v>596</v>
      </c>
      <c r="GX22" s="104">
        <v>44274</v>
      </c>
      <c r="GY22" s="105">
        <f t="shared" si="4"/>
        <v>32</v>
      </c>
      <c r="GZ22" s="40"/>
      <c r="HA22" s="37">
        <v>330878509</v>
      </c>
      <c r="HB22" s="104">
        <v>14058577</v>
      </c>
      <c r="HC22" s="104">
        <v>316819932</v>
      </c>
      <c r="HD22" s="104">
        <v>596.30999999999995</v>
      </c>
      <c r="HE22" s="20">
        <v>44275</v>
      </c>
      <c r="HF22" s="105">
        <f t="shared" si="2"/>
        <v>36</v>
      </c>
      <c r="HG22" s="37">
        <v>319925686</v>
      </c>
      <c r="HH22" s="104">
        <v>12052253</v>
      </c>
      <c r="HI22" s="104">
        <v>307873433</v>
      </c>
      <c r="HJ22" s="104">
        <v>549.23</v>
      </c>
      <c r="HK22" s="20">
        <v>46713</v>
      </c>
      <c r="HL22" s="105">
        <f t="shared" si="3"/>
        <v>35</v>
      </c>
      <c r="HM22" s="51"/>
      <c r="HN22" s="52"/>
    </row>
    <row r="23" spans="1:225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1749991000</v>
      </c>
      <c r="F23" s="104">
        <v>16034000</v>
      </c>
      <c r="G23" s="104">
        <v>1733957000</v>
      </c>
      <c r="H23" s="104">
        <v>5651</v>
      </c>
      <c r="I23" s="104">
        <v>25570</v>
      </c>
      <c r="J23" s="105">
        <v>32</v>
      </c>
      <c r="K23" s="52">
        <v>106.03358905245696</v>
      </c>
      <c r="L23" s="103">
        <v>1920909300</v>
      </c>
      <c r="M23" s="104">
        <v>67110550</v>
      </c>
      <c r="N23" s="104">
        <v>1853798750</v>
      </c>
      <c r="O23" s="104">
        <v>5977</v>
      </c>
      <c r="P23" s="104">
        <v>25846</v>
      </c>
      <c r="Q23" s="105">
        <v>33</v>
      </c>
      <c r="R23" s="103">
        <v>1912292530</v>
      </c>
      <c r="S23" s="104">
        <v>51289381</v>
      </c>
      <c r="T23" s="104">
        <v>1861003149</v>
      </c>
      <c r="U23" s="104">
        <v>5431</v>
      </c>
      <c r="V23" s="104">
        <v>28555</v>
      </c>
      <c r="W23" s="105">
        <v>30</v>
      </c>
      <c r="X23" s="51">
        <v>110.48131238876422</v>
      </c>
      <c r="Y23" s="52">
        <v>106.68385264888292</v>
      </c>
      <c r="AA23" s="103">
        <v>1964263550</v>
      </c>
      <c r="AB23" s="104">
        <v>20082680</v>
      </c>
      <c r="AC23" s="104">
        <v>1944180870</v>
      </c>
      <c r="AD23" s="104">
        <v>5905</v>
      </c>
      <c r="AE23" s="104">
        <v>27437</v>
      </c>
      <c r="AF23" s="105">
        <v>30</v>
      </c>
      <c r="AG23" s="52">
        <v>107.3015252248729</v>
      </c>
      <c r="AH23" s="103">
        <v>1975945038</v>
      </c>
      <c r="AI23" s="104">
        <v>23749020</v>
      </c>
      <c r="AJ23" s="104">
        <v>1952196018</v>
      </c>
      <c r="AK23" s="104">
        <v>5905</v>
      </c>
      <c r="AL23" s="104">
        <v>27550</v>
      </c>
      <c r="AM23" s="105">
        <v>31</v>
      </c>
      <c r="AN23" s="103">
        <v>1920017565</v>
      </c>
      <c r="AO23" s="104">
        <v>28657396</v>
      </c>
      <c r="AP23" s="104">
        <v>1891360169</v>
      </c>
      <c r="AQ23" s="104">
        <v>5233</v>
      </c>
      <c r="AR23" s="104">
        <v>30119</v>
      </c>
      <c r="AS23" s="105">
        <v>31</v>
      </c>
      <c r="AT23" s="51">
        <v>109.32486388384754</v>
      </c>
      <c r="AU23" s="52">
        <v>105.47714936088251</v>
      </c>
      <c r="AW23" s="103">
        <v>2032201997</v>
      </c>
      <c r="AX23" s="104">
        <v>20627692</v>
      </c>
      <c r="AY23" s="104">
        <v>2011574305</v>
      </c>
      <c r="AZ23" s="104">
        <v>5567</v>
      </c>
      <c r="BA23" s="104">
        <v>30112</v>
      </c>
      <c r="BB23" s="41">
        <v>27</v>
      </c>
      <c r="BC23" s="52">
        <v>109.74960819331561</v>
      </c>
      <c r="BD23" s="37">
        <v>2044239641</v>
      </c>
      <c r="BE23" s="104">
        <v>25263064</v>
      </c>
      <c r="BF23" s="104">
        <v>2018976577</v>
      </c>
      <c r="BG23" s="104">
        <v>5634</v>
      </c>
      <c r="BH23" s="20">
        <v>29863</v>
      </c>
      <c r="BI23" s="41">
        <v>29</v>
      </c>
      <c r="BJ23" s="37">
        <v>2068942548</v>
      </c>
      <c r="BK23" s="104">
        <v>29277731</v>
      </c>
      <c r="BL23" s="104">
        <v>2039664817</v>
      </c>
      <c r="BM23" s="104">
        <v>5484</v>
      </c>
      <c r="BN23" s="20">
        <v>30994</v>
      </c>
      <c r="BO23" s="41">
        <v>31</v>
      </c>
      <c r="BP23" s="51">
        <v>103.78729531527308</v>
      </c>
      <c r="BQ23" s="52">
        <v>102.90514293303229</v>
      </c>
      <c r="BS23" s="37">
        <v>2183343092</v>
      </c>
      <c r="BT23" s="104">
        <v>24345172</v>
      </c>
      <c r="BU23" s="104">
        <v>2158997920</v>
      </c>
      <c r="BV23" s="104">
        <v>5714</v>
      </c>
      <c r="BW23" s="20">
        <v>31487</v>
      </c>
      <c r="BX23" s="41">
        <v>29</v>
      </c>
      <c r="BY23" s="40">
        <v>104.56628586609989</v>
      </c>
      <c r="BZ23" s="37">
        <v>2213588444</v>
      </c>
      <c r="CA23" s="104">
        <v>38321372</v>
      </c>
      <c r="CB23" s="104">
        <v>2175267072</v>
      </c>
      <c r="CC23" s="104">
        <v>5732</v>
      </c>
      <c r="CD23" s="20">
        <v>31625</v>
      </c>
      <c r="CE23" s="105">
        <v>30</v>
      </c>
      <c r="CF23" s="37">
        <v>2247554705</v>
      </c>
      <c r="CG23" s="104">
        <v>38300227</v>
      </c>
      <c r="CH23" s="104">
        <v>2209254478</v>
      </c>
      <c r="CI23" s="104">
        <v>5495</v>
      </c>
      <c r="CJ23" s="20">
        <v>33504</v>
      </c>
      <c r="CK23" s="105">
        <v>31</v>
      </c>
      <c r="CL23" s="51">
        <v>105.94150197628458</v>
      </c>
      <c r="CM23" s="52">
        <v>108.09834161450604</v>
      </c>
      <c r="CO23" s="103">
        <v>2305360610</v>
      </c>
      <c r="CP23" s="104">
        <v>26634612</v>
      </c>
      <c r="CQ23" s="104">
        <v>2278725998</v>
      </c>
      <c r="CR23" s="104">
        <v>5686</v>
      </c>
      <c r="CS23" s="104">
        <v>33397</v>
      </c>
      <c r="CT23" s="62">
        <v>29</v>
      </c>
      <c r="CU23" s="40">
        <v>106.0659954902023</v>
      </c>
      <c r="CV23" s="103">
        <v>2345202188</v>
      </c>
      <c r="CW23" s="104">
        <v>56017534</v>
      </c>
      <c r="CX23" s="104">
        <v>2289184654</v>
      </c>
      <c r="CY23" s="104">
        <v>5688.25</v>
      </c>
      <c r="CZ23" s="104">
        <v>33537</v>
      </c>
      <c r="DA23" s="105">
        <v>33</v>
      </c>
      <c r="DB23" s="37">
        <v>2413697675</v>
      </c>
      <c r="DC23" s="104">
        <v>58342577</v>
      </c>
      <c r="DD23" s="104">
        <v>2355355098</v>
      </c>
      <c r="DE23" s="104">
        <v>5430.4349999999995</v>
      </c>
      <c r="DF23" s="20">
        <v>36144</v>
      </c>
      <c r="DG23" s="105">
        <v>34</v>
      </c>
      <c r="DH23" s="51">
        <v>107.77350389122462</v>
      </c>
      <c r="DI23" s="52">
        <v>107.87965616045845</v>
      </c>
      <c r="DK23" s="37">
        <v>2508329213</v>
      </c>
      <c r="DL23" s="104">
        <v>36840733</v>
      </c>
      <c r="DM23" s="104">
        <v>2471488480</v>
      </c>
      <c r="DN23" s="104">
        <v>5674</v>
      </c>
      <c r="DO23" s="20">
        <v>36298</v>
      </c>
      <c r="DP23" s="105">
        <v>34</v>
      </c>
      <c r="DQ23" s="40">
        <v>108.68640895888852</v>
      </c>
      <c r="DR23" s="37">
        <v>2508340893</v>
      </c>
      <c r="DS23" s="104">
        <v>40683851</v>
      </c>
      <c r="DT23" s="104">
        <v>2467657042</v>
      </c>
      <c r="DU23" s="104">
        <v>5666</v>
      </c>
      <c r="DV23" s="20">
        <v>36293</v>
      </c>
      <c r="DW23" s="105">
        <v>35</v>
      </c>
      <c r="DX23" s="37">
        <v>2549510057</v>
      </c>
      <c r="DY23" s="104">
        <v>35949478</v>
      </c>
      <c r="DZ23" s="104">
        <v>2513560579</v>
      </c>
      <c r="EA23" s="104">
        <v>5456.11</v>
      </c>
      <c r="EB23" s="20">
        <v>38391</v>
      </c>
      <c r="EC23" s="105">
        <v>36</v>
      </c>
      <c r="ED23" s="51">
        <v>105.78072906621112</v>
      </c>
      <c r="EE23" s="52">
        <v>106.21679946879151</v>
      </c>
      <c r="EG23" s="37">
        <v>2625139514</v>
      </c>
      <c r="EH23" s="104">
        <v>42517509</v>
      </c>
      <c r="EI23" s="104">
        <v>2582622005</v>
      </c>
      <c r="EJ23" s="104">
        <v>5589</v>
      </c>
      <c r="EK23" s="20">
        <v>38508</v>
      </c>
      <c r="EL23" s="105">
        <v>32</v>
      </c>
      <c r="EM23" s="40">
        <v>106.08848972395172</v>
      </c>
      <c r="EN23" s="37">
        <v>2628823362</v>
      </c>
      <c r="EO23" s="104">
        <v>44714509</v>
      </c>
      <c r="EP23" s="104">
        <v>2584108853</v>
      </c>
      <c r="EQ23" s="104">
        <v>5585</v>
      </c>
      <c r="ER23" s="20">
        <v>38557</v>
      </c>
      <c r="ES23" s="105">
        <v>34</v>
      </c>
      <c r="ET23" s="37">
        <v>2657604747</v>
      </c>
      <c r="EU23" s="104">
        <v>36303058</v>
      </c>
      <c r="EV23" s="104">
        <v>2621301689</v>
      </c>
      <c r="EW23" s="104">
        <v>5397.65</v>
      </c>
      <c r="EX23" s="20">
        <v>40470</v>
      </c>
      <c r="EY23" s="41">
        <v>37</v>
      </c>
      <c r="EZ23" s="51">
        <v>104.96148559275878</v>
      </c>
      <c r="FA23" s="52">
        <v>105.41533171837149</v>
      </c>
      <c r="FC23" s="37">
        <v>2680374061</v>
      </c>
      <c r="FD23" s="104">
        <v>40559557</v>
      </c>
      <c r="FE23" s="104">
        <v>2639814504</v>
      </c>
      <c r="FF23" s="104">
        <v>5496</v>
      </c>
      <c r="FG23" s="20">
        <v>40026</v>
      </c>
      <c r="FH23" s="105">
        <v>35</v>
      </c>
      <c r="FI23" s="40">
        <v>103.94203801807416</v>
      </c>
      <c r="FJ23" s="37">
        <v>2679081061</v>
      </c>
      <c r="FK23" s="104">
        <v>41949557</v>
      </c>
      <c r="FL23" s="104">
        <v>2637131504</v>
      </c>
      <c r="FM23" s="104">
        <v>5497.67</v>
      </c>
      <c r="FN23" s="20">
        <v>39973</v>
      </c>
      <c r="FO23" s="105">
        <v>37</v>
      </c>
      <c r="FP23" s="37">
        <v>2714776206</v>
      </c>
      <c r="FQ23" s="104">
        <v>32687984</v>
      </c>
      <c r="FR23" s="104">
        <v>2682088222</v>
      </c>
      <c r="FS23" s="104">
        <v>5316.49</v>
      </c>
      <c r="FT23" s="20">
        <v>42040</v>
      </c>
      <c r="FU23" s="105">
        <v>36</v>
      </c>
      <c r="FV23" s="51">
        <v>105.17099041853251</v>
      </c>
      <c r="FW23" s="52">
        <v>103.87941685198913</v>
      </c>
      <c r="FY23" s="103">
        <v>2686883399</v>
      </c>
      <c r="FZ23" s="104">
        <v>42277243</v>
      </c>
      <c r="GA23" s="104">
        <v>2644606156</v>
      </c>
      <c r="GB23" s="104">
        <v>5503</v>
      </c>
      <c r="GC23" s="104">
        <v>39964</v>
      </c>
      <c r="GD23" s="105">
        <v>38</v>
      </c>
      <c r="GE23" s="40">
        <v>99.845100684555049</v>
      </c>
      <c r="GF23" s="37">
        <v>2748438729</v>
      </c>
      <c r="GG23" s="104">
        <v>43335669</v>
      </c>
      <c r="GH23" s="104">
        <v>2705103060</v>
      </c>
      <c r="GI23" s="104">
        <v>5503</v>
      </c>
      <c r="GJ23" s="20">
        <v>40964</v>
      </c>
      <c r="GK23" s="105">
        <f t="shared" si="0"/>
        <v>37</v>
      </c>
      <c r="GL23" s="37">
        <v>2782983756</v>
      </c>
      <c r="GM23" s="104">
        <v>31988144</v>
      </c>
      <c r="GN23" s="104">
        <v>2750995612</v>
      </c>
      <c r="GO23" s="104">
        <v>5297.8</v>
      </c>
      <c r="GP23" s="20">
        <v>43273</v>
      </c>
      <c r="GQ23" s="105">
        <f t="shared" si="1"/>
        <v>38</v>
      </c>
      <c r="GR23" s="51">
        <v>104.22764227642276</v>
      </c>
      <c r="GS23" s="52">
        <v>99.107992388201723</v>
      </c>
      <c r="GT23" s="103">
        <v>2783371144</v>
      </c>
      <c r="GU23" s="104">
        <v>39010292</v>
      </c>
      <c r="GV23" s="104">
        <v>2744360852</v>
      </c>
      <c r="GW23" s="104">
        <v>5503</v>
      </c>
      <c r="GX23" s="104">
        <v>41559</v>
      </c>
      <c r="GY23" s="105">
        <f t="shared" si="4"/>
        <v>37</v>
      </c>
      <c r="GZ23" s="40"/>
      <c r="HA23" s="37">
        <v>2791454791</v>
      </c>
      <c r="HB23" s="104">
        <v>39988151</v>
      </c>
      <c r="HC23" s="104">
        <v>2751466640</v>
      </c>
      <c r="HD23" s="104">
        <v>5456.1100000000006</v>
      </c>
      <c r="HE23" s="20">
        <v>42024</v>
      </c>
      <c r="HF23" s="105">
        <f t="shared" si="2"/>
        <v>39</v>
      </c>
      <c r="HG23" s="37">
        <v>2785162852</v>
      </c>
      <c r="HH23" s="104">
        <v>35779916</v>
      </c>
      <c r="HI23" s="104">
        <v>2749382936</v>
      </c>
      <c r="HJ23" s="104">
        <v>5243.5000000000009</v>
      </c>
      <c r="HK23" s="20">
        <v>43695</v>
      </c>
      <c r="HL23" s="105">
        <f t="shared" si="3"/>
        <v>41</v>
      </c>
      <c r="HM23" s="51"/>
      <c r="HN23" s="52"/>
    </row>
    <row r="24" spans="1:225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785934000</v>
      </c>
      <c r="F24" s="104">
        <v>182318000</v>
      </c>
      <c r="G24" s="104">
        <v>603616000</v>
      </c>
      <c r="H24" s="104">
        <v>1488</v>
      </c>
      <c r="I24" s="104">
        <v>33805</v>
      </c>
      <c r="J24" s="105">
        <v>13</v>
      </c>
      <c r="K24" s="52">
        <v>99.528926836449287</v>
      </c>
      <c r="L24" s="103">
        <v>861437000</v>
      </c>
      <c r="M24" s="104">
        <v>245020000</v>
      </c>
      <c r="N24" s="104">
        <v>616417000</v>
      </c>
      <c r="O24" s="104">
        <v>1545</v>
      </c>
      <c r="P24" s="104">
        <v>33248</v>
      </c>
      <c r="Q24" s="105">
        <v>17</v>
      </c>
      <c r="R24" s="103">
        <v>708902852</v>
      </c>
      <c r="S24" s="104">
        <v>106866734</v>
      </c>
      <c r="T24" s="104">
        <v>602036118</v>
      </c>
      <c r="U24" s="104">
        <v>1442</v>
      </c>
      <c r="V24" s="104">
        <v>34792</v>
      </c>
      <c r="W24" s="105">
        <v>19</v>
      </c>
      <c r="X24" s="51">
        <v>104.64388835418671</v>
      </c>
      <c r="Y24" s="52">
        <v>100.56072605352911</v>
      </c>
      <c r="AA24" s="103">
        <v>842879946</v>
      </c>
      <c r="AB24" s="104">
        <v>207104533</v>
      </c>
      <c r="AC24" s="104">
        <v>635775413</v>
      </c>
      <c r="AD24" s="104">
        <v>1583</v>
      </c>
      <c r="AE24" s="104">
        <v>33469</v>
      </c>
      <c r="AF24" s="105">
        <v>18</v>
      </c>
      <c r="AG24" s="52">
        <v>99.006064191687614</v>
      </c>
      <c r="AH24" s="103">
        <v>848054783</v>
      </c>
      <c r="AI24" s="104">
        <v>205711133</v>
      </c>
      <c r="AJ24" s="104">
        <v>642343650</v>
      </c>
      <c r="AK24" s="104">
        <v>1591</v>
      </c>
      <c r="AL24" s="104">
        <v>33645</v>
      </c>
      <c r="AM24" s="105">
        <v>19</v>
      </c>
      <c r="AN24" s="103">
        <v>883092353</v>
      </c>
      <c r="AO24" s="104">
        <v>239451174</v>
      </c>
      <c r="AP24" s="104">
        <v>643641179</v>
      </c>
      <c r="AQ24" s="104">
        <v>1488</v>
      </c>
      <c r="AR24" s="104">
        <v>36046</v>
      </c>
      <c r="AS24" s="105">
        <v>18</v>
      </c>
      <c r="AT24" s="51">
        <v>107.13627582107297</v>
      </c>
      <c r="AU24" s="52">
        <v>103.60427684525177</v>
      </c>
      <c r="AW24" s="103">
        <v>842846777</v>
      </c>
      <c r="AX24" s="104">
        <v>192815124</v>
      </c>
      <c r="AY24" s="104">
        <v>650031653</v>
      </c>
      <c r="AZ24" s="104">
        <v>1569</v>
      </c>
      <c r="BA24" s="104">
        <v>34525</v>
      </c>
      <c r="BB24" s="41">
        <v>21</v>
      </c>
      <c r="BC24" s="52">
        <v>103.15515850488512</v>
      </c>
      <c r="BD24" s="37">
        <v>848494499</v>
      </c>
      <c r="BE24" s="104">
        <v>192902724</v>
      </c>
      <c r="BF24" s="104">
        <v>655591775</v>
      </c>
      <c r="BG24" s="104">
        <v>1577</v>
      </c>
      <c r="BH24" s="20">
        <v>34643</v>
      </c>
      <c r="BI24" s="41">
        <v>21</v>
      </c>
      <c r="BJ24" s="37">
        <v>879050225.5</v>
      </c>
      <c r="BK24" s="104">
        <v>204683068.5</v>
      </c>
      <c r="BL24" s="104">
        <v>674367157</v>
      </c>
      <c r="BM24" s="104">
        <v>1507</v>
      </c>
      <c r="BN24" s="20">
        <v>37291</v>
      </c>
      <c r="BO24" s="41">
        <v>19</v>
      </c>
      <c r="BP24" s="51">
        <v>107.64367981987704</v>
      </c>
      <c r="BQ24" s="52">
        <v>103.45391999112246</v>
      </c>
      <c r="BS24" s="37">
        <v>827413333</v>
      </c>
      <c r="BT24" s="104">
        <v>159490086</v>
      </c>
      <c r="BU24" s="104">
        <v>667923247</v>
      </c>
      <c r="BV24" s="104">
        <v>1544</v>
      </c>
      <c r="BW24" s="20">
        <v>36049</v>
      </c>
      <c r="BX24" s="41">
        <v>21</v>
      </c>
      <c r="BY24" s="40">
        <v>104.41419261404778</v>
      </c>
      <c r="BZ24" s="37">
        <v>844199269</v>
      </c>
      <c r="CA24" s="104">
        <v>163099086</v>
      </c>
      <c r="CB24" s="104">
        <v>681100183</v>
      </c>
      <c r="CC24" s="104">
        <v>1551</v>
      </c>
      <c r="CD24" s="20">
        <v>36595</v>
      </c>
      <c r="CE24" s="105">
        <v>21</v>
      </c>
      <c r="CF24" s="37">
        <v>736967445</v>
      </c>
      <c r="CG24" s="104">
        <v>74309228</v>
      </c>
      <c r="CH24" s="104">
        <v>662658217</v>
      </c>
      <c r="CI24" s="104">
        <v>1432</v>
      </c>
      <c r="CJ24" s="20">
        <v>38563</v>
      </c>
      <c r="CK24" s="105">
        <v>20</v>
      </c>
      <c r="CL24" s="51">
        <v>105.37778385025275</v>
      </c>
      <c r="CM24" s="52">
        <v>103.41101069963261</v>
      </c>
      <c r="CO24" s="103">
        <v>872937724</v>
      </c>
      <c r="CP24" s="104">
        <v>105676165</v>
      </c>
      <c r="CQ24" s="104">
        <v>767261559</v>
      </c>
      <c r="CR24" s="104">
        <v>1638</v>
      </c>
      <c r="CS24" s="104">
        <v>39034</v>
      </c>
      <c r="CT24" s="62">
        <v>20</v>
      </c>
      <c r="CU24" s="40">
        <v>108.28039612749313</v>
      </c>
      <c r="CV24" s="103">
        <v>896587625</v>
      </c>
      <c r="CW24" s="104">
        <v>116366736</v>
      </c>
      <c r="CX24" s="104">
        <v>780220889</v>
      </c>
      <c r="CY24" s="104">
        <v>1642.38</v>
      </c>
      <c r="CZ24" s="104">
        <v>39588</v>
      </c>
      <c r="DA24" s="105">
        <v>23</v>
      </c>
      <c r="DB24" s="37">
        <v>859113996.80999994</v>
      </c>
      <c r="DC24" s="104">
        <v>104965778.81</v>
      </c>
      <c r="DD24" s="104">
        <v>754148218</v>
      </c>
      <c r="DE24" s="104">
        <v>1483</v>
      </c>
      <c r="DF24" s="20">
        <v>42377</v>
      </c>
      <c r="DG24" s="105">
        <v>22</v>
      </c>
      <c r="DH24" s="51">
        <v>107.04506416085681</v>
      </c>
      <c r="DI24" s="52">
        <v>109.89030936389803</v>
      </c>
      <c r="DK24" s="37">
        <v>933822946</v>
      </c>
      <c r="DL24" s="104">
        <v>88058631</v>
      </c>
      <c r="DM24" s="104">
        <v>845764315</v>
      </c>
      <c r="DN24" s="104">
        <v>1683.91</v>
      </c>
      <c r="DO24" s="20">
        <v>41855</v>
      </c>
      <c r="DP24" s="105">
        <v>23</v>
      </c>
      <c r="DQ24" s="40">
        <v>107.22703284316238</v>
      </c>
      <c r="DR24" s="37">
        <v>933822946</v>
      </c>
      <c r="DS24" s="104">
        <v>88058631</v>
      </c>
      <c r="DT24" s="104">
        <v>845764315</v>
      </c>
      <c r="DU24" s="104">
        <v>1683.9099999999999</v>
      </c>
      <c r="DV24" s="20">
        <v>41855</v>
      </c>
      <c r="DW24" s="105">
        <v>24</v>
      </c>
      <c r="DX24" s="37">
        <v>919984820</v>
      </c>
      <c r="DY24" s="104">
        <v>85758258</v>
      </c>
      <c r="DZ24" s="104">
        <v>834226562</v>
      </c>
      <c r="EA24" s="104">
        <v>1517.54</v>
      </c>
      <c r="EB24" s="20">
        <v>45810</v>
      </c>
      <c r="EC24" s="105">
        <v>22</v>
      </c>
      <c r="ED24" s="51">
        <v>109.44928921275834</v>
      </c>
      <c r="EE24" s="52">
        <v>108.10109257380182</v>
      </c>
      <c r="EG24" s="37">
        <v>945373270</v>
      </c>
      <c r="EH24" s="104">
        <v>83501059</v>
      </c>
      <c r="EI24" s="104">
        <v>861872211</v>
      </c>
      <c r="EJ24" s="104">
        <v>1651.48</v>
      </c>
      <c r="EK24" s="20">
        <v>43490</v>
      </c>
      <c r="EL24" s="105">
        <v>21</v>
      </c>
      <c r="EM24" s="40">
        <v>103.90634332815674</v>
      </c>
      <c r="EN24" s="37">
        <v>947045337</v>
      </c>
      <c r="EO24" s="104">
        <v>84284680</v>
      </c>
      <c r="EP24" s="104">
        <v>862760657</v>
      </c>
      <c r="EQ24" s="104">
        <v>1654</v>
      </c>
      <c r="ER24" s="20">
        <v>43468</v>
      </c>
      <c r="ES24" s="105">
        <v>22</v>
      </c>
      <c r="ET24" s="37">
        <v>980458831</v>
      </c>
      <c r="EU24" s="104">
        <v>86798797</v>
      </c>
      <c r="EV24" s="104">
        <v>893660034</v>
      </c>
      <c r="EW24" s="104">
        <v>1523.35</v>
      </c>
      <c r="EX24" s="20">
        <v>48887</v>
      </c>
      <c r="EY24" s="41">
        <v>20</v>
      </c>
      <c r="EZ24" s="51">
        <v>112.46664212754209</v>
      </c>
      <c r="FA24" s="52">
        <v>106.71687404496835</v>
      </c>
      <c r="FC24" s="37">
        <v>986277291</v>
      </c>
      <c r="FD24" s="104">
        <v>72954578</v>
      </c>
      <c r="FE24" s="104">
        <v>913322713</v>
      </c>
      <c r="FF24" s="104">
        <v>1634.65</v>
      </c>
      <c r="FG24" s="20">
        <v>46561</v>
      </c>
      <c r="FH24" s="105">
        <v>22</v>
      </c>
      <c r="FI24" s="40">
        <v>107.06139342377558</v>
      </c>
      <c r="FJ24" s="37">
        <v>986740371</v>
      </c>
      <c r="FK24" s="104">
        <v>72954578</v>
      </c>
      <c r="FL24" s="104">
        <v>913785793</v>
      </c>
      <c r="FM24" s="104">
        <v>1636.65</v>
      </c>
      <c r="FN24" s="20">
        <v>46527</v>
      </c>
      <c r="FO24" s="105">
        <v>22</v>
      </c>
      <c r="FP24" s="37">
        <v>972083030</v>
      </c>
      <c r="FQ24" s="104">
        <v>69430981</v>
      </c>
      <c r="FR24" s="104">
        <v>902652049</v>
      </c>
      <c r="FS24" s="104">
        <v>1505.3000000000002</v>
      </c>
      <c r="FT24" s="20">
        <v>49971</v>
      </c>
      <c r="FU24" s="105">
        <v>22</v>
      </c>
      <c r="FV24" s="51">
        <v>107.40215358823907</v>
      </c>
      <c r="FW24" s="52">
        <v>102.21735839793811</v>
      </c>
      <c r="FY24" s="103">
        <v>952579365</v>
      </c>
      <c r="FZ24" s="104">
        <v>51619920</v>
      </c>
      <c r="GA24" s="104">
        <v>900959445</v>
      </c>
      <c r="GB24" s="104">
        <v>1615.43</v>
      </c>
      <c r="GC24" s="104">
        <v>47013</v>
      </c>
      <c r="GD24" s="105">
        <v>21</v>
      </c>
      <c r="GE24" s="40">
        <v>100.97076952814588</v>
      </c>
      <c r="GF24" s="37">
        <v>971611329</v>
      </c>
      <c r="GG24" s="104">
        <v>51739920</v>
      </c>
      <c r="GH24" s="104">
        <v>919871409</v>
      </c>
      <c r="GI24" s="104">
        <v>1616.4299999999998</v>
      </c>
      <c r="GJ24" s="20">
        <v>47423</v>
      </c>
      <c r="GK24" s="105">
        <f t="shared" si="0"/>
        <v>23</v>
      </c>
      <c r="GL24" s="37">
        <v>999296945</v>
      </c>
      <c r="GM24" s="104">
        <v>62963809</v>
      </c>
      <c r="GN24" s="104">
        <v>936333136</v>
      </c>
      <c r="GO24" s="104">
        <v>1508.22</v>
      </c>
      <c r="GP24" s="20">
        <v>51735</v>
      </c>
      <c r="GQ24" s="105">
        <f t="shared" si="1"/>
        <v>18</v>
      </c>
      <c r="GR24" s="51">
        <v>108.89106008793357</v>
      </c>
      <c r="GS24" s="52">
        <v>102.59350423245482</v>
      </c>
      <c r="GT24" s="103">
        <v>1043560823</v>
      </c>
      <c r="GU24" s="104">
        <v>88935051</v>
      </c>
      <c r="GV24" s="104">
        <v>954625772</v>
      </c>
      <c r="GW24" s="104">
        <v>1586.46</v>
      </c>
      <c r="GX24" s="104">
        <v>50144</v>
      </c>
      <c r="GY24" s="105">
        <f t="shared" si="4"/>
        <v>20</v>
      </c>
      <c r="GZ24" s="40"/>
      <c r="HA24" s="37">
        <v>1092302759</v>
      </c>
      <c r="HB24" s="104">
        <v>101337351</v>
      </c>
      <c r="HC24" s="104">
        <v>990965408</v>
      </c>
      <c r="HD24" s="104">
        <v>1642.4499999999998</v>
      </c>
      <c r="HE24" s="20">
        <v>50279</v>
      </c>
      <c r="HF24" s="105">
        <f t="shared" si="2"/>
        <v>23</v>
      </c>
      <c r="HG24" s="37">
        <v>1053087408</v>
      </c>
      <c r="HH24" s="104">
        <v>79029372</v>
      </c>
      <c r="HI24" s="104">
        <v>974058036</v>
      </c>
      <c r="HJ24" s="104">
        <v>1507.19</v>
      </c>
      <c r="HK24" s="20">
        <v>53856</v>
      </c>
      <c r="HL24" s="105">
        <f t="shared" si="3"/>
        <v>22</v>
      </c>
      <c r="HM24" s="51"/>
      <c r="HN24" s="52"/>
    </row>
    <row r="25" spans="1:225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132912000</v>
      </c>
      <c r="F25" s="104">
        <v>12909000</v>
      </c>
      <c r="G25" s="104">
        <v>120003000</v>
      </c>
      <c r="H25" s="104">
        <v>297</v>
      </c>
      <c r="I25" s="104">
        <v>33671</v>
      </c>
      <c r="J25" s="105">
        <v>14</v>
      </c>
      <c r="K25" s="52">
        <v>105.79714698674042</v>
      </c>
      <c r="L25" s="103">
        <v>134677527</v>
      </c>
      <c r="M25" s="104">
        <v>13587730</v>
      </c>
      <c r="N25" s="104">
        <v>121089797</v>
      </c>
      <c r="O25" s="104">
        <v>296</v>
      </c>
      <c r="P25" s="104">
        <v>34091</v>
      </c>
      <c r="Q25" s="105">
        <v>14</v>
      </c>
      <c r="R25" s="103">
        <v>131600380</v>
      </c>
      <c r="S25" s="104">
        <v>11572396</v>
      </c>
      <c r="T25" s="104">
        <v>120027984</v>
      </c>
      <c r="U25" s="104">
        <v>270</v>
      </c>
      <c r="V25" s="104">
        <v>37046</v>
      </c>
      <c r="W25" s="105">
        <v>14</v>
      </c>
      <c r="X25" s="51">
        <v>108.66797688539498</v>
      </c>
      <c r="Y25" s="52">
        <v>104.21402047935186</v>
      </c>
      <c r="AA25" s="103">
        <v>135045220</v>
      </c>
      <c r="AB25" s="104">
        <v>11634000</v>
      </c>
      <c r="AC25" s="104">
        <v>123411220</v>
      </c>
      <c r="AD25" s="104">
        <v>299</v>
      </c>
      <c r="AE25" s="104">
        <v>34396</v>
      </c>
      <c r="AF25" s="105">
        <v>15</v>
      </c>
      <c r="AG25" s="52">
        <v>102.15318820349857</v>
      </c>
      <c r="AH25" s="103">
        <v>124772909</v>
      </c>
      <c r="AI25" s="104">
        <v>9934000</v>
      </c>
      <c r="AJ25" s="104">
        <v>114838909</v>
      </c>
      <c r="AK25" s="104">
        <v>281</v>
      </c>
      <c r="AL25" s="104">
        <v>34057</v>
      </c>
      <c r="AM25" s="105">
        <v>17</v>
      </c>
      <c r="AN25" s="103">
        <v>127218550</v>
      </c>
      <c r="AO25" s="104">
        <v>11530811</v>
      </c>
      <c r="AP25" s="104">
        <v>115687739</v>
      </c>
      <c r="AQ25" s="104">
        <v>258</v>
      </c>
      <c r="AR25" s="104">
        <v>37367</v>
      </c>
      <c r="AS25" s="105">
        <v>13</v>
      </c>
      <c r="AT25" s="51">
        <v>109.71900049916317</v>
      </c>
      <c r="AU25" s="52">
        <v>100.86649030934514</v>
      </c>
      <c r="AW25" s="103">
        <v>131367987</v>
      </c>
      <c r="AX25" s="104">
        <v>10650877</v>
      </c>
      <c r="AY25" s="104">
        <v>120717110</v>
      </c>
      <c r="AZ25" s="104">
        <v>263</v>
      </c>
      <c r="BA25" s="104">
        <v>38250</v>
      </c>
      <c r="BB25" s="41">
        <v>12</v>
      </c>
      <c r="BC25" s="52">
        <v>111.20479125479707</v>
      </c>
      <c r="BD25" s="37">
        <v>132591573</v>
      </c>
      <c r="BE25" s="104">
        <v>11270877</v>
      </c>
      <c r="BF25" s="104">
        <v>121320696</v>
      </c>
      <c r="BG25" s="104">
        <v>268</v>
      </c>
      <c r="BH25" s="20">
        <v>37724</v>
      </c>
      <c r="BI25" s="41">
        <v>13</v>
      </c>
      <c r="BJ25" s="37">
        <v>139505828.75</v>
      </c>
      <c r="BK25" s="104">
        <v>14168050</v>
      </c>
      <c r="BL25" s="104">
        <v>125337778.75</v>
      </c>
      <c r="BM25" s="104">
        <v>262</v>
      </c>
      <c r="BN25" s="20">
        <v>39866</v>
      </c>
      <c r="BO25" s="41">
        <v>12</v>
      </c>
      <c r="BP25" s="51">
        <v>105.67808291803627</v>
      </c>
      <c r="BQ25" s="52">
        <v>106.68771911044506</v>
      </c>
      <c r="BS25" s="37">
        <v>137500570</v>
      </c>
      <c r="BT25" s="104">
        <v>11142419</v>
      </c>
      <c r="BU25" s="104">
        <v>126358151</v>
      </c>
      <c r="BV25" s="104">
        <v>270</v>
      </c>
      <c r="BW25" s="20">
        <v>38999</v>
      </c>
      <c r="BX25" s="41">
        <v>14</v>
      </c>
      <c r="BY25" s="40">
        <v>101.95816993464052</v>
      </c>
      <c r="BZ25" s="37">
        <v>143947647</v>
      </c>
      <c r="CA25" s="104">
        <v>14561825</v>
      </c>
      <c r="CB25" s="104">
        <v>129385822</v>
      </c>
      <c r="CC25" s="104">
        <v>273</v>
      </c>
      <c r="CD25" s="20">
        <v>39495</v>
      </c>
      <c r="CE25" s="105">
        <v>14</v>
      </c>
      <c r="CF25" s="37">
        <v>143823304</v>
      </c>
      <c r="CG25" s="104">
        <v>12591260</v>
      </c>
      <c r="CH25" s="104">
        <v>131232044</v>
      </c>
      <c r="CI25" s="104">
        <v>264.21640000000002</v>
      </c>
      <c r="CJ25" s="20">
        <v>41390</v>
      </c>
      <c r="CK25" s="105">
        <v>15</v>
      </c>
      <c r="CL25" s="51">
        <v>104.79807570578555</v>
      </c>
      <c r="CM25" s="52">
        <v>103.82280640144484</v>
      </c>
      <c r="CO25" s="103">
        <v>160512391</v>
      </c>
      <c r="CP25" s="104">
        <v>12979286</v>
      </c>
      <c r="CQ25" s="104">
        <v>147533105</v>
      </c>
      <c r="CR25" s="104">
        <v>296</v>
      </c>
      <c r="CS25" s="104">
        <v>41535</v>
      </c>
      <c r="CT25" s="62">
        <v>13</v>
      </c>
      <c r="CU25" s="40">
        <v>106.50273083925228</v>
      </c>
      <c r="CV25" s="103">
        <v>163509628</v>
      </c>
      <c r="CW25" s="104">
        <v>13839639</v>
      </c>
      <c r="CX25" s="104">
        <v>149669989</v>
      </c>
      <c r="CY25" s="104">
        <v>296</v>
      </c>
      <c r="CZ25" s="104">
        <v>42137</v>
      </c>
      <c r="DA25" s="105">
        <v>15</v>
      </c>
      <c r="DB25" s="37">
        <v>164028494.69</v>
      </c>
      <c r="DC25" s="104">
        <v>14973875.689999999</v>
      </c>
      <c r="DD25" s="104">
        <v>149054619</v>
      </c>
      <c r="DE25" s="104">
        <v>271</v>
      </c>
      <c r="DF25" s="20">
        <v>45835</v>
      </c>
      <c r="DG25" s="105">
        <v>15</v>
      </c>
      <c r="DH25" s="51">
        <v>108.77613498825261</v>
      </c>
      <c r="DI25" s="52">
        <v>110.73930901183861</v>
      </c>
      <c r="DK25" s="37">
        <v>184427248</v>
      </c>
      <c r="DL25" s="104">
        <v>17044086</v>
      </c>
      <c r="DM25" s="104">
        <v>167383162</v>
      </c>
      <c r="DN25" s="104">
        <v>305</v>
      </c>
      <c r="DO25" s="20">
        <v>45733</v>
      </c>
      <c r="DP25" s="105">
        <v>12</v>
      </c>
      <c r="DQ25" s="40">
        <v>110.10713855784277</v>
      </c>
      <c r="DR25" s="37">
        <v>188137673</v>
      </c>
      <c r="DS25" s="104">
        <v>20363926</v>
      </c>
      <c r="DT25" s="104">
        <v>167773747</v>
      </c>
      <c r="DU25" s="104">
        <v>303</v>
      </c>
      <c r="DV25" s="20">
        <v>46142</v>
      </c>
      <c r="DW25" s="105">
        <v>13</v>
      </c>
      <c r="DX25" s="37">
        <v>182982062</v>
      </c>
      <c r="DY25" s="104">
        <v>17672883</v>
      </c>
      <c r="DZ25" s="104">
        <v>165309179</v>
      </c>
      <c r="EA25" s="104">
        <v>279.20999999999998</v>
      </c>
      <c r="EB25" s="20">
        <v>49338</v>
      </c>
      <c r="EC25" s="105">
        <v>15</v>
      </c>
      <c r="ED25" s="51">
        <v>106.92644445407655</v>
      </c>
      <c r="EE25" s="52">
        <v>107.64263117704812</v>
      </c>
      <c r="EG25" s="37">
        <v>202217749</v>
      </c>
      <c r="EH25" s="104">
        <v>26273087</v>
      </c>
      <c r="EI25" s="104">
        <v>175944662</v>
      </c>
      <c r="EJ25" s="104">
        <v>303</v>
      </c>
      <c r="EK25" s="20">
        <v>48390</v>
      </c>
      <c r="EL25" s="105">
        <v>12</v>
      </c>
      <c r="EM25" s="40">
        <v>105.80980910939584</v>
      </c>
      <c r="EN25" s="37">
        <v>205317749</v>
      </c>
      <c r="EO25" s="104">
        <v>28773087</v>
      </c>
      <c r="EP25" s="104">
        <v>176544662</v>
      </c>
      <c r="EQ25" s="104">
        <v>303</v>
      </c>
      <c r="ER25" s="20">
        <v>48555</v>
      </c>
      <c r="ES25" s="105">
        <v>13</v>
      </c>
      <c r="ET25" s="37">
        <v>200901804</v>
      </c>
      <c r="EU25" s="104">
        <v>25798846</v>
      </c>
      <c r="EV25" s="104">
        <v>175102958</v>
      </c>
      <c r="EW25" s="104">
        <v>286.77</v>
      </c>
      <c r="EX25" s="20">
        <v>50884</v>
      </c>
      <c r="EY25" s="41">
        <v>15</v>
      </c>
      <c r="EZ25" s="51">
        <v>104.79662238698384</v>
      </c>
      <c r="FA25" s="52">
        <v>103.13348737281609</v>
      </c>
      <c r="FC25" s="37">
        <v>198072370</v>
      </c>
      <c r="FD25" s="104">
        <v>19873656</v>
      </c>
      <c r="FE25" s="104">
        <v>178198714</v>
      </c>
      <c r="FF25" s="104">
        <v>293</v>
      </c>
      <c r="FG25" s="20">
        <v>50682</v>
      </c>
      <c r="FH25" s="105">
        <v>14</v>
      </c>
      <c r="FI25" s="40">
        <v>104.73651580905145</v>
      </c>
      <c r="FJ25" s="37">
        <v>201472370</v>
      </c>
      <c r="FK25" s="104">
        <v>25798176</v>
      </c>
      <c r="FL25" s="104">
        <v>175674194</v>
      </c>
      <c r="FM25" s="104">
        <v>293.58</v>
      </c>
      <c r="FN25" s="20">
        <v>49866</v>
      </c>
      <c r="FO25" s="105">
        <v>14</v>
      </c>
      <c r="FP25" s="37">
        <v>200566121</v>
      </c>
      <c r="FQ25" s="104">
        <v>26263283.999999996</v>
      </c>
      <c r="FR25" s="104">
        <v>174302837</v>
      </c>
      <c r="FS25" s="104">
        <v>282.18</v>
      </c>
      <c r="FT25" s="20">
        <v>51475</v>
      </c>
      <c r="FU25" s="105">
        <v>17</v>
      </c>
      <c r="FV25" s="51">
        <v>103.22664741507239</v>
      </c>
      <c r="FW25" s="52">
        <v>101.16146529360898</v>
      </c>
      <c r="FY25" s="103">
        <v>193495664</v>
      </c>
      <c r="FZ25" s="104">
        <v>15939219</v>
      </c>
      <c r="GA25" s="104">
        <v>177556445</v>
      </c>
      <c r="GB25" s="104">
        <v>300</v>
      </c>
      <c r="GC25" s="104">
        <v>50248</v>
      </c>
      <c r="GD25" s="105">
        <v>17</v>
      </c>
      <c r="GE25" s="40">
        <v>99.143680202044109</v>
      </c>
      <c r="GF25" s="37">
        <v>197495664</v>
      </c>
      <c r="GG25" s="104">
        <v>15939219</v>
      </c>
      <c r="GH25" s="104">
        <v>181556445</v>
      </c>
      <c r="GI25" s="104">
        <v>300</v>
      </c>
      <c r="GJ25" s="20">
        <v>50432</v>
      </c>
      <c r="GK25" s="105">
        <f t="shared" si="0"/>
        <v>15</v>
      </c>
      <c r="GL25" s="37">
        <v>191093295</v>
      </c>
      <c r="GM25" s="104">
        <v>16906553</v>
      </c>
      <c r="GN25" s="104">
        <v>174186742</v>
      </c>
      <c r="GO25" s="104">
        <v>274.56</v>
      </c>
      <c r="GP25" s="20">
        <v>52868</v>
      </c>
      <c r="GQ25" s="105">
        <f t="shared" si="1"/>
        <v>16</v>
      </c>
      <c r="GR25" s="51">
        <v>104.52555325585098</v>
      </c>
      <c r="GS25" s="52">
        <v>102.03399708596406</v>
      </c>
      <c r="GT25" s="103">
        <v>209706423</v>
      </c>
      <c r="GU25" s="104">
        <v>21114419</v>
      </c>
      <c r="GV25" s="104">
        <v>188592004</v>
      </c>
      <c r="GW25" s="104">
        <v>300</v>
      </c>
      <c r="GX25" s="104">
        <v>52387</v>
      </c>
      <c r="GY25" s="105">
        <f t="shared" si="4"/>
        <v>16</v>
      </c>
      <c r="GZ25" s="40"/>
      <c r="HA25" s="37">
        <v>211446705</v>
      </c>
      <c r="HB25" s="104">
        <v>21114419</v>
      </c>
      <c r="HC25" s="104">
        <v>190332286</v>
      </c>
      <c r="HD25" s="104">
        <v>302</v>
      </c>
      <c r="HE25" s="20">
        <v>52520</v>
      </c>
      <c r="HF25" s="105">
        <f t="shared" si="2"/>
        <v>17</v>
      </c>
      <c r="HG25" s="37">
        <v>199578457</v>
      </c>
      <c r="HH25" s="104">
        <v>16997241</v>
      </c>
      <c r="HI25" s="104">
        <v>182581216</v>
      </c>
      <c r="HJ25" s="104">
        <v>270.31</v>
      </c>
      <c r="HK25" s="20">
        <v>56288</v>
      </c>
      <c r="HL25" s="105">
        <f t="shared" si="3"/>
        <v>16</v>
      </c>
      <c r="HM25" s="51"/>
      <c r="HN25" s="52"/>
    </row>
    <row r="26" spans="1:225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1001855000</v>
      </c>
      <c r="F26" s="104">
        <v>29479000</v>
      </c>
      <c r="G26" s="104">
        <v>972376000</v>
      </c>
      <c r="H26" s="104">
        <v>3156</v>
      </c>
      <c r="I26" s="104">
        <v>25675</v>
      </c>
      <c r="J26" s="105">
        <v>31</v>
      </c>
      <c r="K26" s="52">
        <v>100.05065856129687</v>
      </c>
      <c r="L26" s="103">
        <v>1004784931</v>
      </c>
      <c r="M26" s="104">
        <v>29883742</v>
      </c>
      <c r="N26" s="104">
        <v>974901189</v>
      </c>
      <c r="O26" s="104">
        <v>3138</v>
      </c>
      <c r="P26" s="104">
        <v>25890</v>
      </c>
      <c r="Q26" s="105">
        <v>32</v>
      </c>
      <c r="R26" s="103">
        <v>1135844266</v>
      </c>
      <c r="S26" s="104">
        <v>46029971</v>
      </c>
      <c r="T26" s="104">
        <v>1089814295</v>
      </c>
      <c r="U26" s="104">
        <v>2956</v>
      </c>
      <c r="V26" s="104">
        <v>30723</v>
      </c>
      <c r="W26" s="105">
        <v>26</v>
      </c>
      <c r="X26" s="51">
        <v>118.66743916570104</v>
      </c>
      <c r="Y26" s="52">
        <v>102.58096828046746</v>
      </c>
      <c r="Z26" s="9"/>
      <c r="AA26" s="103">
        <v>1019202212</v>
      </c>
      <c r="AB26" s="104">
        <v>29017497</v>
      </c>
      <c r="AC26" s="104">
        <v>990184715</v>
      </c>
      <c r="AD26" s="104">
        <v>3127</v>
      </c>
      <c r="AE26" s="104">
        <v>26388</v>
      </c>
      <c r="AF26" s="105">
        <v>34</v>
      </c>
      <c r="AG26" s="52">
        <v>102.77702044790654</v>
      </c>
      <c r="AH26" s="103">
        <v>1041737505</v>
      </c>
      <c r="AI26" s="104">
        <v>35787921</v>
      </c>
      <c r="AJ26" s="104">
        <v>1005949584</v>
      </c>
      <c r="AK26" s="104">
        <v>3134</v>
      </c>
      <c r="AL26" s="104">
        <v>26748</v>
      </c>
      <c r="AM26" s="105">
        <v>32</v>
      </c>
      <c r="AN26" s="103">
        <v>1175519221</v>
      </c>
      <c r="AO26" s="104">
        <v>39705988</v>
      </c>
      <c r="AP26" s="104">
        <v>1135813233</v>
      </c>
      <c r="AQ26" s="104">
        <v>3051</v>
      </c>
      <c r="AR26" s="104">
        <v>31023</v>
      </c>
      <c r="AS26" s="105">
        <v>25</v>
      </c>
      <c r="AT26" s="51">
        <v>115.98250336473754</v>
      </c>
      <c r="AU26" s="52">
        <v>100.97646714188066</v>
      </c>
      <c r="AV26" s="9"/>
      <c r="AW26" s="103">
        <v>1117997867</v>
      </c>
      <c r="AX26" s="104">
        <v>40509290</v>
      </c>
      <c r="AY26" s="104">
        <v>1077488577</v>
      </c>
      <c r="AZ26" s="104">
        <v>3128</v>
      </c>
      <c r="BA26" s="104">
        <v>28705</v>
      </c>
      <c r="BB26" s="41">
        <v>32</v>
      </c>
      <c r="BC26" s="52">
        <v>108.78050629073822</v>
      </c>
      <c r="BD26" s="37">
        <v>1138308256</v>
      </c>
      <c r="BE26" s="104">
        <v>39091350</v>
      </c>
      <c r="BF26" s="104">
        <v>1099216906</v>
      </c>
      <c r="BG26" s="104">
        <v>3153</v>
      </c>
      <c r="BH26" s="20">
        <v>29052</v>
      </c>
      <c r="BI26" s="41">
        <v>32</v>
      </c>
      <c r="BJ26" s="37">
        <v>1277613080</v>
      </c>
      <c r="BK26" s="104">
        <v>39539892</v>
      </c>
      <c r="BL26" s="104">
        <v>1238073188</v>
      </c>
      <c r="BM26" s="104">
        <v>3112</v>
      </c>
      <c r="BN26" s="20">
        <v>33153</v>
      </c>
      <c r="BO26" s="41">
        <v>24</v>
      </c>
      <c r="BP26" s="51">
        <v>114.11606774060306</v>
      </c>
      <c r="BQ26" s="52">
        <v>106.86587370660479</v>
      </c>
      <c r="BR26" s="9"/>
      <c r="BS26" s="37">
        <v>1211661885</v>
      </c>
      <c r="BT26" s="104">
        <v>39763414</v>
      </c>
      <c r="BU26" s="104">
        <v>1171898471</v>
      </c>
      <c r="BV26" s="104">
        <v>3198</v>
      </c>
      <c r="BW26" s="20">
        <v>30537</v>
      </c>
      <c r="BX26" s="41">
        <v>32</v>
      </c>
      <c r="BY26" s="40">
        <v>106.38216338616967</v>
      </c>
      <c r="BZ26" s="37">
        <v>1253366862</v>
      </c>
      <c r="CA26" s="104">
        <v>49578708</v>
      </c>
      <c r="CB26" s="104">
        <v>1203788154</v>
      </c>
      <c r="CC26" s="104">
        <v>3211</v>
      </c>
      <c r="CD26" s="20">
        <v>31241</v>
      </c>
      <c r="CE26" s="105">
        <v>32</v>
      </c>
      <c r="CF26" s="37">
        <v>1358227315.5999999</v>
      </c>
      <c r="CG26" s="104">
        <v>47642664.600000001</v>
      </c>
      <c r="CH26" s="104">
        <v>1310584651</v>
      </c>
      <c r="CI26" s="104">
        <v>3086</v>
      </c>
      <c r="CJ26" s="20">
        <v>35391</v>
      </c>
      <c r="CK26" s="105">
        <v>23</v>
      </c>
      <c r="CL26" s="51">
        <v>113.28382574181364</v>
      </c>
      <c r="CM26" s="52">
        <v>106.75052031490362</v>
      </c>
      <c r="CN26" s="9"/>
      <c r="CO26" s="103">
        <v>1394005097</v>
      </c>
      <c r="CP26" s="104">
        <v>90162615</v>
      </c>
      <c r="CQ26" s="104">
        <v>1303842482</v>
      </c>
      <c r="CR26" s="104">
        <v>3310.9</v>
      </c>
      <c r="CS26" s="104">
        <v>32817</v>
      </c>
      <c r="CT26" s="62">
        <v>32</v>
      </c>
      <c r="CU26" s="40">
        <v>107.4663522939385</v>
      </c>
      <c r="CV26" s="103">
        <v>1420851771</v>
      </c>
      <c r="CW26" s="104">
        <v>90855615</v>
      </c>
      <c r="CX26" s="104">
        <v>1329996156</v>
      </c>
      <c r="CY26" s="104">
        <v>3311</v>
      </c>
      <c r="CZ26" s="104">
        <v>33474</v>
      </c>
      <c r="DA26" s="105">
        <v>35</v>
      </c>
      <c r="DB26" s="37">
        <v>1489084015.99</v>
      </c>
      <c r="DC26" s="104">
        <v>57348079.989999995</v>
      </c>
      <c r="DD26" s="104">
        <v>1431735936</v>
      </c>
      <c r="DE26" s="104">
        <v>3130</v>
      </c>
      <c r="DF26" s="20">
        <v>38119</v>
      </c>
      <c r="DG26" s="105">
        <v>27</v>
      </c>
      <c r="DH26" s="51">
        <v>113.87644141721933</v>
      </c>
      <c r="DI26" s="52">
        <v>107.7081743946201</v>
      </c>
      <c r="DJ26" s="9"/>
      <c r="DK26" s="37">
        <v>1558988020</v>
      </c>
      <c r="DL26" s="104">
        <v>96891016</v>
      </c>
      <c r="DM26" s="104">
        <v>1462097004</v>
      </c>
      <c r="DN26" s="104">
        <v>3341.66</v>
      </c>
      <c r="DO26" s="20">
        <v>36461</v>
      </c>
      <c r="DP26" s="105">
        <v>33</v>
      </c>
      <c r="DQ26" s="40">
        <v>111.10400097510436</v>
      </c>
      <c r="DR26" s="37">
        <v>1552179020</v>
      </c>
      <c r="DS26" s="104">
        <v>92250016</v>
      </c>
      <c r="DT26" s="104">
        <v>1459929004</v>
      </c>
      <c r="DU26" s="104">
        <v>3341.66</v>
      </c>
      <c r="DV26" s="20">
        <v>36407</v>
      </c>
      <c r="DW26" s="105">
        <v>34</v>
      </c>
      <c r="DX26" s="37">
        <v>1651936067</v>
      </c>
      <c r="DY26" s="104">
        <v>79945138</v>
      </c>
      <c r="DZ26" s="104">
        <v>1571990929</v>
      </c>
      <c r="EA26" s="104">
        <v>3202.7199999999993</v>
      </c>
      <c r="EB26" s="20">
        <v>40902</v>
      </c>
      <c r="EC26" s="105">
        <v>31</v>
      </c>
      <c r="ED26" s="51">
        <v>112.34652676683055</v>
      </c>
      <c r="EE26" s="52">
        <v>107.30082111283087</v>
      </c>
      <c r="EF26" s="9"/>
      <c r="EG26" s="37">
        <v>1534932797</v>
      </c>
      <c r="EH26" s="104">
        <v>96625231</v>
      </c>
      <c r="EI26" s="104">
        <v>1438307566</v>
      </c>
      <c r="EJ26" s="104">
        <v>3258.2099999999996</v>
      </c>
      <c r="EK26" s="20">
        <v>36787</v>
      </c>
      <c r="EL26" s="105">
        <v>38</v>
      </c>
      <c r="EM26" s="40">
        <v>100.89410603110171</v>
      </c>
      <c r="EN26" s="37">
        <v>1543367777</v>
      </c>
      <c r="EO26" s="104">
        <v>97347031</v>
      </c>
      <c r="EP26" s="104">
        <v>1446020746</v>
      </c>
      <c r="EQ26" s="104">
        <v>3258.6</v>
      </c>
      <c r="ER26" s="20">
        <v>36980</v>
      </c>
      <c r="ES26" s="105">
        <v>38</v>
      </c>
      <c r="ET26" s="37">
        <v>1781165745</v>
      </c>
      <c r="EU26" s="104">
        <v>99143182</v>
      </c>
      <c r="EV26" s="104">
        <v>1682022563</v>
      </c>
      <c r="EW26" s="104">
        <v>3261.92</v>
      </c>
      <c r="EX26" s="20">
        <v>42971</v>
      </c>
      <c r="EY26" s="41">
        <v>29</v>
      </c>
      <c r="EZ26" s="51">
        <v>116.20064899945916</v>
      </c>
      <c r="FA26" s="52">
        <v>105.0584323504963</v>
      </c>
      <c r="FB26" s="9"/>
      <c r="FC26" s="37">
        <v>1603144421</v>
      </c>
      <c r="FD26" s="104">
        <v>75619192</v>
      </c>
      <c r="FE26" s="104">
        <v>1527525229</v>
      </c>
      <c r="FF26" s="104">
        <v>3242.39</v>
      </c>
      <c r="FG26" s="20">
        <v>39259</v>
      </c>
      <c r="FH26" s="105">
        <v>37</v>
      </c>
      <c r="FI26" s="40">
        <v>106.71976513442249</v>
      </c>
      <c r="FJ26" s="37">
        <v>1782200860</v>
      </c>
      <c r="FK26" s="104">
        <v>83321192</v>
      </c>
      <c r="FL26" s="104">
        <v>1698879668</v>
      </c>
      <c r="FM26" s="104">
        <v>3336.6499999999996</v>
      </c>
      <c r="FN26" s="20">
        <v>42430</v>
      </c>
      <c r="FO26" s="105">
        <v>30</v>
      </c>
      <c r="FP26" s="37">
        <v>2034631121.5699999</v>
      </c>
      <c r="FQ26" s="104">
        <v>127803143.53999999</v>
      </c>
      <c r="FR26" s="104">
        <v>1906827978.03</v>
      </c>
      <c r="FS26" s="104">
        <v>3309.08</v>
      </c>
      <c r="FT26" s="20">
        <v>48020</v>
      </c>
      <c r="FU26" s="105">
        <v>25</v>
      </c>
      <c r="FV26" s="51">
        <v>113.17464058449211</v>
      </c>
      <c r="FW26" s="52">
        <v>111.74978473854461</v>
      </c>
      <c r="FX26" s="9"/>
      <c r="FY26" s="103">
        <v>1673735179</v>
      </c>
      <c r="FZ26" s="104">
        <v>116746549</v>
      </c>
      <c r="GA26" s="104">
        <v>1556988630</v>
      </c>
      <c r="GB26" s="104">
        <v>3433.3399999999997</v>
      </c>
      <c r="GC26" s="104">
        <v>39953</v>
      </c>
      <c r="GD26" s="105">
        <v>39</v>
      </c>
      <c r="GE26" s="40">
        <v>101.767747522861</v>
      </c>
      <c r="GF26" s="37">
        <v>1708722543</v>
      </c>
      <c r="GG26" s="104">
        <v>111752857</v>
      </c>
      <c r="GH26" s="104">
        <v>1596969686</v>
      </c>
      <c r="GI26" s="104">
        <v>3416.7200000000003</v>
      </c>
      <c r="GJ26" s="20">
        <v>38950</v>
      </c>
      <c r="GK26" s="105">
        <f t="shared" si="0"/>
        <v>40</v>
      </c>
      <c r="GL26" s="37">
        <v>1988397692.5999999</v>
      </c>
      <c r="GM26" s="104">
        <v>115951165.75</v>
      </c>
      <c r="GN26" s="104">
        <v>1872446526.8499999</v>
      </c>
      <c r="GO26" s="104">
        <v>3368.93</v>
      </c>
      <c r="GP26" s="20">
        <v>46317</v>
      </c>
      <c r="GQ26" s="105">
        <f t="shared" si="1"/>
        <v>29</v>
      </c>
      <c r="GR26" s="51">
        <v>110.23722873702656</v>
      </c>
      <c r="GS26" s="52">
        <v>102.18867138692211</v>
      </c>
      <c r="GT26" s="103">
        <v>1639991801</v>
      </c>
      <c r="GU26" s="104">
        <v>45890681</v>
      </c>
      <c r="GV26" s="104">
        <v>1594101120</v>
      </c>
      <c r="GW26" s="104">
        <v>3206.1099999999997</v>
      </c>
      <c r="GX26" s="104">
        <v>41434</v>
      </c>
      <c r="GY26" s="105">
        <f t="shared" si="4"/>
        <v>38</v>
      </c>
      <c r="GZ26" s="40"/>
      <c r="HA26" s="37">
        <v>1665514729</v>
      </c>
      <c r="HB26" s="104">
        <v>52426508</v>
      </c>
      <c r="HC26" s="104">
        <v>1613088221</v>
      </c>
      <c r="HD26" s="104">
        <v>3210.18</v>
      </c>
      <c r="HE26" s="20">
        <v>41874</v>
      </c>
      <c r="HF26" s="105">
        <f t="shared" si="2"/>
        <v>40</v>
      </c>
      <c r="HG26" s="37">
        <v>1962169820.28</v>
      </c>
      <c r="HH26" s="104">
        <v>70955553</v>
      </c>
      <c r="HI26" s="104">
        <v>1891214267.28</v>
      </c>
      <c r="HJ26" s="104">
        <v>3270.59</v>
      </c>
      <c r="HK26" s="20">
        <v>48187</v>
      </c>
      <c r="HL26" s="105">
        <f t="shared" si="3"/>
        <v>32</v>
      </c>
      <c r="HM26" s="51"/>
      <c r="HN26" s="52"/>
      <c r="HO26" s="9"/>
      <c r="HP26" s="9"/>
      <c r="HQ26" s="9"/>
    </row>
    <row r="27" spans="1:225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10297283000</v>
      </c>
      <c r="F27" s="104">
        <v>3199350000</v>
      </c>
      <c r="G27" s="104">
        <v>7097933000</v>
      </c>
      <c r="H27" s="104">
        <v>24932</v>
      </c>
      <c r="I27" s="104">
        <v>23724</v>
      </c>
      <c r="J27" s="105">
        <v>35</v>
      </c>
      <c r="K27" s="52">
        <v>100.52542372881356</v>
      </c>
      <c r="L27" s="103">
        <v>10741806438</v>
      </c>
      <c r="M27" s="104">
        <v>3523345053</v>
      </c>
      <c r="N27" s="104">
        <v>7218461385</v>
      </c>
      <c r="O27" s="104">
        <v>24932</v>
      </c>
      <c r="P27" s="104">
        <v>24127</v>
      </c>
      <c r="Q27" s="105">
        <v>35</v>
      </c>
      <c r="R27" s="103">
        <v>10983664328</v>
      </c>
      <c r="S27" s="104">
        <v>3471473696</v>
      </c>
      <c r="T27" s="104">
        <v>7512190632</v>
      </c>
      <c r="U27" s="104">
        <v>23045</v>
      </c>
      <c r="V27" s="104">
        <v>27165</v>
      </c>
      <c r="W27" s="105">
        <v>34</v>
      </c>
      <c r="X27" s="51">
        <v>112.59170224230115</v>
      </c>
      <c r="Y27" s="52">
        <v>105.00173939932745</v>
      </c>
      <c r="AA27" s="103">
        <v>10970589356</v>
      </c>
      <c r="AB27" s="104">
        <v>3612363389</v>
      </c>
      <c r="AC27" s="104">
        <v>7358225967</v>
      </c>
      <c r="AD27" s="104">
        <v>24872</v>
      </c>
      <c r="AE27" s="104">
        <v>24654</v>
      </c>
      <c r="AF27" s="105">
        <v>35</v>
      </c>
      <c r="AG27" s="52">
        <v>103.92008093070308</v>
      </c>
      <c r="AH27" s="103">
        <v>11025450161</v>
      </c>
      <c r="AI27" s="104">
        <v>3615933721</v>
      </c>
      <c r="AJ27" s="104">
        <v>7409516440</v>
      </c>
      <c r="AK27" s="104">
        <v>24872</v>
      </c>
      <c r="AL27" s="104">
        <v>24825</v>
      </c>
      <c r="AM27" s="105">
        <v>35</v>
      </c>
      <c r="AN27" s="103">
        <v>11443392550</v>
      </c>
      <c r="AO27" s="104">
        <v>3593123466</v>
      </c>
      <c r="AP27" s="104">
        <v>7850269084</v>
      </c>
      <c r="AQ27" s="104">
        <v>23013</v>
      </c>
      <c r="AR27" s="104">
        <v>28427</v>
      </c>
      <c r="AS27" s="105">
        <v>34</v>
      </c>
      <c r="AT27" s="51">
        <v>114.50956696878147</v>
      </c>
      <c r="AU27" s="52">
        <v>104.64568378428125</v>
      </c>
      <c r="AW27" s="103">
        <v>11744918511</v>
      </c>
      <c r="AX27" s="104">
        <v>3966346779</v>
      </c>
      <c r="AY27" s="104">
        <v>7778571732</v>
      </c>
      <c r="AZ27" s="104">
        <v>24627</v>
      </c>
      <c r="BA27" s="104">
        <v>26321</v>
      </c>
      <c r="BB27" s="41">
        <v>35</v>
      </c>
      <c r="BC27" s="52">
        <v>106.76158027094995</v>
      </c>
      <c r="BD27" s="37">
        <v>12960100848</v>
      </c>
      <c r="BE27" s="104">
        <v>4828820059</v>
      </c>
      <c r="BF27" s="104">
        <v>8131280789</v>
      </c>
      <c r="BG27" s="104">
        <v>24627</v>
      </c>
      <c r="BH27" s="20">
        <v>27515</v>
      </c>
      <c r="BI27" s="41">
        <v>35</v>
      </c>
      <c r="BJ27" s="37">
        <v>13440578012.869999</v>
      </c>
      <c r="BK27" s="104">
        <v>4802569615.5900002</v>
      </c>
      <c r="BL27" s="104">
        <v>8638008397.2799988</v>
      </c>
      <c r="BM27" s="104">
        <v>23280</v>
      </c>
      <c r="BN27" s="20">
        <v>30921</v>
      </c>
      <c r="BO27" s="41">
        <v>33</v>
      </c>
      <c r="BP27" s="51">
        <v>112.37870252589497</v>
      </c>
      <c r="BQ27" s="52">
        <v>108.7733492806135</v>
      </c>
      <c r="BS27" s="37">
        <v>12925596430</v>
      </c>
      <c r="BT27" s="104">
        <v>4322178581</v>
      </c>
      <c r="BU27" s="104">
        <v>8603417849</v>
      </c>
      <c r="BV27" s="104">
        <v>25042</v>
      </c>
      <c r="BW27" s="20">
        <v>28630</v>
      </c>
      <c r="BX27" s="41">
        <v>35</v>
      </c>
      <c r="BY27" s="40">
        <v>108.77246305231564</v>
      </c>
      <c r="BZ27" s="37">
        <v>12999466085</v>
      </c>
      <c r="CA27" s="104">
        <v>4329021805</v>
      </c>
      <c r="CB27" s="104">
        <v>8670444280</v>
      </c>
      <c r="CC27" s="104">
        <v>25042</v>
      </c>
      <c r="CD27" s="20">
        <v>28853</v>
      </c>
      <c r="CE27" s="105">
        <v>35</v>
      </c>
      <c r="CF27" s="37">
        <v>13163523934.18</v>
      </c>
      <c r="CG27" s="104">
        <v>4302742358.8199997</v>
      </c>
      <c r="CH27" s="104">
        <v>8860781575.3600006</v>
      </c>
      <c r="CI27" s="104">
        <v>23732</v>
      </c>
      <c r="CJ27" s="20">
        <v>31114</v>
      </c>
      <c r="CK27" s="105">
        <v>35</v>
      </c>
      <c r="CL27" s="51">
        <v>107.83627352441687</v>
      </c>
      <c r="CM27" s="52">
        <v>100.62417127518515</v>
      </c>
      <c r="CO27" s="103">
        <v>13946543969</v>
      </c>
      <c r="CP27" s="104">
        <v>4476532596</v>
      </c>
      <c r="CQ27" s="104">
        <v>9470011373</v>
      </c>
      <c r="CR27" s="104">
        <v>25492.05</v>
      </c>
      <c r="CS27" s="104">
        <v>30957</v>
      </c>
      <c r="CT27" s="62">
        <v>35</v>
      </c>
      <c r="CU27" s="40">
        <v>108.1278379322389</v>
      </c>
      <c r="CV27" s="103">
        <v>14185037680</v>
      </c>
      <c r="CW27" s="104">
        <v>4477979596</v>
      </c>
      <c r="CX27" s="104">
        <v>9707058084</v>
      </c>
      <c r="CY27" s="104">
        <v>25493.38</v>
      </c>
      <c r="CZ27" s="104">
        <v>31731</v>
      </c>
      <c r="DA27" s="105">
        <v>38</v>
      </c>
      <c r="DB27" s="37">
        <v>14161022554.57</v>
      </c>
      <c r="DC27" s="104">
        <v>4478485153.9099998</v>
      </c>
      <c r="DD27" s="104">
        <v>9682537400.6599998</v>
      </c>
      <c r="DE27" s="104">
        <v>24015.67</v>
      </c>
      <c r="DF27" s="20">
        <v>33598</v>
      </c>
      <c r="DG27" s="105">
        <v>38</v>
      </c>
      <c r="DH27" s="51">
        <v>105.88383599634427</v>
      </c>
      <c r="DI27" s="52">
        <v>107.98354438516424</v>
      </c>
      <c r="DK27" s="37">
        <v>15529667580</v>
      </c>
      <c r="DL27" s="104">
        <v>4712713857</v>
      </c>
      <c r="DM27" s="104">
        <v>10816953723</v>
      </c>
      <c r="DN27" s="104">
        <v>26090.6</v>
      </c>
      <c r="DO27" s="20">
        <v>34549</v>
      </c>
      <c r="DP27" s="105">
        <v>36</v>
      </c>
      <c r="DQ27" s="40">
        <v>111.60319152372647</v>
      </c>
      <c r="DR27" s="37">
        <v>15535167030</v>
      </c>
      <c r="DS27" s="104">
        <v>4714232657</v>
      </c>
      <c r="DT27" s="104">
        <v>10820934373</v>
      </c>
      <c r="DU27" s="104">
        <v>26093.600000000002</v>
      </c>
      <c r="DV27" s="20">
        <v>34558</v>
      </c>
      <c r="DW27" s="105">
        <v>38</v>
      </c>
      <c r="DX27" s="37">
        <v>15302422207.709999</v>
      </c>
      <c r="DY27" s="104">
        <v>4686909295.6599998</v>
      </c>
      <c r="DZ27" s="104">
        <v>10615512912.049999</v>
      </c>
      <c r="EA27" s="104">
        <v>24287.159999999996</v>
      </c>
      <c r="EB27" s="20">
        <v>36424</v>
      </c>
      <c r="EC27" s="105">
        <v>38</v>
      </c>
      <c r="ED27" s="51">
        <v>105.39961803345102</v>
      </c>
      <c r="EE27" s="52">
        <v>108.41121495327101</v>
      </c>
      <c r="EG27" s="37">
        <v>16805301180</v>
      </c>
      <c r="EH27" s="104">
        <v>5125450727</v>
      </c>
      <c r="EI27" s="104">
        <v>11679850453</v>
      </c>
      <c r="EJ27" s="104">
        <v>25807.25</v>
      </c>
      <c r="EK27" s="20">
        <v>37715</v>
      </c>
      <c r="EL27" s="105">
        <v>36</v>
      </c>
      <c r="EM27" s="40">
        <v>109.163796347217</v>
      </c>
      <c r="EN27" s="37">
        <v>16731026460</v>
      </c>
      <c r="EO27" s="104">
        <v>5105540727</v>
      </c>
      <c r="EP27" s="104">
        <v>11625485733</v>
      </c>
      <c r="EQ27" s="104">
        <v>25814.25</v>
      </c>
      <c r="ER27" s="20">
        <v>37529</v>
      </c>
      <c r="ES27" s="105">
        <v>37</v>
      </c>
      <c r="ET27" s="37">
        <v>16790883060.84</v>
      </c>
      <c r="EU27" s="104">
        <v>5107987514.3400002</v>
      </c>
      <c r="EV27" s="104">
        <v>11682895546.5</v>
      </c>
      <c r="EW27" s="104">
        <v>24518.63</v>
      </c>
      <c r="EX27" s="20">
        <v>39708</v>
      </c>
      <c r="EY27" s="41">
        <v>38</v>
      </c>
      <c r="EZ27" s="51">
        <v>105.80617655679607</v>
      </c>
      <c r="FA27" s="52">
        <v>109.01603338458159</v>
      </c>
      <c r="FC27" s="37">
        <v>17963687827</v>
      </c>
      <c r="FD27" s="104">
        <v>5653049062</v>
      </c>
      <c r="FE27" s="104">
        <v>12310638765</v>
      </c>
      <c r="FF27" s="104">
        <v>25409.809999999998</v>
      </c>
      <c r="FG27" s="20">
        <v>40374</v>
      </c>
      <c r="FH27" s="105">
        <v>33</v>
      </c>
      <c r="FI27" s="40">
        <v>107.05024526050644</v>
      </c>
      <c r="FJ27" s="37">
        <v>17953033394</v>
      </c>
      <c r="FK27" s="104">
        <v>5652100966</v>
      </c>
      <c r="FL27" s="104">
        <v>12300932428</v>
      </c>
      <c r="FM27" s="104">
        <v>25438.799999999999</v>
      </c>
      <c r="FN27" s="20">
        <v>40296</v>
      </c>
      <c r="FO27" s="105">
        <v>36</v>
      </c>
      <c r="FP27" s="37">
        <v>17818029530.43</v>
      </c>
      <c r="FQ27" s="104">
        <v>5634510342.4300003</v>
      </c>
      <c r="FR27" s="104">
        <v>12183519188</v>
      </c>
      <c r="FS27" s="104">
        <v>24329.199999999997</v>
      </c>
      <c r="FT27" s="20">
        <v>41731</v>
      </c>
      <c r="FU27" s="105">
        <v>38</v>
      </c>
      <c r="FV27" s="51">
        <v>103.56114750843757</v>
      </c>
      <c r="FW27" s="52">
        <v>105.09469124609649</v>
      </c>
      <c r="FY27" s="103">
        <v>17867967976</v>
      </c>
      <c r="FZ27" s="104">
        <v>5523176254</v>
      </c>
      <c r="GA27" s="104">
        <v>12344791722</v>
      </c>
      <c r="GB27" s="104">
        <v>25512.95</v>
      </c>
      <c r="GC27" s="104">
        <v>40231</v>
      </c>
      <c r="GD27" s="105">
        <v>36</v>
      </c>
      <c r="GE27" s="40">
        <v>99.645811660969926</v>
      </c>
      <c r="GF27" s="37">
        <v>18143655273</v>
      </c>
      <c r="GG27" s="104">
        <v>5553552808</v>
      </c>
      <c r="GH27" s="104">
        <v>12590102465</v>
      </c>
      <c r="GI27" s="104">
        <v>25507.06</v>
      </c>
      <c r="GJ27" s="20">
        <v>41133</v>
      </c>
      <c r="GK27" s="105">
        <f t="shared" si="0"/>
        <v>36</v>
      </c>
      <c r="GL27" s="37">
        <v>18246247163.670002</v>
      </c>
      <c r="GM27" s="104">
        <v>5637109968.670001</v>
      </c>
      <c r="GN27" s="104">
        <v>12609137195</v>
      </c>
      <c r="GO27" s="104">
        <v>24001.190000000002</v>
      </c>
      <c r="GP27" s="20">
        <v>43780</v>
      </c>
      <c r="GQ27" s="105">
        <f t="shared" si="1"/>
        <v>37</v>
      </c>
      <c r="GR27" s="51">
        <v>104.69256458108241</v>
      </c>
      <c r="GS27" s="52">
        <v>102.166255301814</v>
      </c>
      <c r="GT27" s="103">
        <v>19456835495</v>
      </c>
      <c r="GU27" s="104">
        <v>6188824668</v>
      </c>
      <c r="GV27" s="104">
        <v>13268010827</v>
      </c>
      <c r="GW27" s="104">
        <v>25499.16</v>
      </c>
      <c r="GX27" s="104">
        <v>43361</v>
      </c>
      <c r="GY27" s="105">
        <f t="shared" si="4"/>
        <v>35</v>
      </c>
      <c r="GZ27" s="40"/>
      <c r="HA27" s="37">
        <v>19994650445</v>
      </c>
      <c r="HB27" s="104">
        <v>6367830468</v>
      </c>
      <c r="HC27" s="104">
        <v>13626819977</v>
      </c>
      <c r="HD27" s="104">
        <v>25501.58</v>
      </c>
      <c r="HE27" s="20">
        <v>44529</v>
      </c>
      <c r="HF27" s="105">
        <f t="shared" si="2"/>
        <v>34</v>
      </c>
      <c r="HG27" s="37">
        <v>19831060388.779999</v>
      </c>
      <c r="HH27" s="104">
        <v>6359203825.7799988</v>
      </c>
      <c r="HI27" s="104">
        <v>13471856563</v>
      </c>
      <c r="HJ27" s="104">
        <v>23863.910000000003</v>
      </c>
      <c r="HK27" s="20">
        <v>47044</v>
      </c>
      <c r="HL27" s="105">
        <f t="shared" si="3"/>
        <v>34</v>
      </c>
      <c r="HM27" s="51"/>
      <c r="HN27" s="52"/>
    </row>
    <row r="28" spans="1:225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44464000</v>
      </c>
      <c r="F28" s="104">
        <v>2055000</v>
      </c>
      <c r="G28" s="104">
        <v>42409000</v>
      </c>
      <c r="H28" s="104">
        <v>102</v>
      </c>
      <c r="I28" s="104">
        <v>34648</v>
      </c>
      <c r="J28" s="105">
        <v>11</v>
      </c>
      <c r="K28" s="52">
        <v>100</v>
      </c>
      <c r="L28" s="103">
        <v>44464000</v>
      </c>
      <c r="M28" s="104">
        <v>2055000</v>
      </c>
      <c r="N28" s="104">
        <v>42409000</v>
      </c>
      <c r="O28" s="104">
        <v>102</v>
      </c>
      <c r="P28" s="104">
        <v>34648</v>
      </c>
      <c r="Q28" s="105">
        <v>12</v>
      </c>
      <c r="R28" s="103">
        <v>43787900</v>
      </c>
      <c r="S28" s="104">
        <v>1406400</v>
      </c>
      <c r="T28" s="104">
        <v>42381500</v>
      </c>
      <c r="U28" s="104">
        <v>99</v>
      </c>
      <c r="V28" s="104">
        <v>35675</v>
      </c>
      <c r="W28" s="105">
        <v>17</v>
      </c>
      <c r="X28" s="51">
        <v>102.96409605172016</v>
      </c>
      <c r="Y28" s="52">
        <v>98.713337022689544</v>
      </c>
      <c r="AA28" s="103">
        <v>45169580</v>
      </c>
      <c r="AB28" s="104">
        <v>2075700</v>
      </c>
      <c r="AC28" s="104">
        <v>43093880</v>
      </c>
      <c r="AD28" s="104">
        <v>102</v>
      </c>
      <c r="AE28" s="104">
        <v>35207</v>
      </c>
      <c r="AF28" s="105">
        <v>13</v>
      </c>
      <c r="AG28" s="52">
        <v>101.61336873701224</v>
      </c>
      <c r="AH28" s="103">
        <v>45373332</v>
      </c>
      <c r="AI28" s="104">
        <v>2075700</v>
      </c>
      <c r="AJ28" s="104">
        <v>43297632</v>
      </c>
      <c r="AK28" s="104">
        <v>102</v>
      </c>
      <c r="AL28" s="104">
        <v>35374</v>
      </c>
      <c r="AM28" s="105">
        <v>13</v>
      </c>
      <c r="AN28" s="103">
        <v>44743479</v>
      </c>
      <c r="AO28" s="104">
        <v>1530747</v>
      </c>
      <c r="AP28" s="104">
        <v>43212732</v>
      </c>
      <c r="AQ28" s="104">
        <v>98</v>
      </c>
      <c r="AR28" s="104">
        <v>36746</v>
      </c>
      <c r="AS28" s="105">
        <v>17</v>
      </c>
      <c r="AT28" s="51">
        <v>103.87855487080905</v>
      </c>
      <c r="AU28" s="52">
        <v>103.00210231254381</v>
      </c>
      <c r="AW28" s="103">
        <v>47121037</v>
      </c>
      <c r="AX28" s="104">
        <v>2180575</v>
      </c>
      <c r="AY28" s="104">
        <v>44940462</v>
      </c>
      <c r="AZ28" s="104">
        <v>102</v>
      </c>
      <c r="BA28" s="104">
        <v>36716</v>
      </c>
      <c r="BB28" s="41">
        <v>16</v>
      </c>
      <c r="BC28" s="52">
        <v>104.2860794728321</v>
      </c>
      <c r="BD28" s="37">
        <v>48731005</v>
      </c>
      <c r="BE28" s="104">
        <v>2016075</v>
      </c>
      <c r="BF28" s="104">
        <v>46714930</v>
      </c>
      <c r="BG28" s="104">
        <v>102</v>
      </c>
      <c r="BH28" s="20">
        <v>38166</v>
      </c>
      <c r="BI28" s="41">
        <v>12</v>
      </c>
      <c r="BJ28" s="37">
        <v>48535114</v>
      </c>
      <c r="BK28" s="104">
        <v>1886654</v>
      </c>
      <c r="BL28" s="104">
        <v>46648460</v>
      </c>
      <c r="BM28" s="104">
        <v>100</v>
      </c>
      <c r="BN28" s="20">
        <v>38874</v>
      </c>
      <c r="BO28" s="41">
        <v>16</v>
      </c>
      <c r="BP28" s="51">
        <v>101.85505423675522</v>
      </c>
      <c r="BQ28" s="52">
        <v>105.79110651499484</v>
      </c>
      <c r="BS28" s="37">
        <v>51006080</v>
      </c>
      <c r="BT28" s="104">
        <v>2245992</v>
      </c>
      <c r="BU28" s="104">
        <v>48760088</v>
      </c>
      <c r="BV28" s="104">
        <v>104</v>
      </c>
      <c r="BW28" s="20">
        <v>39071</v>
      </c>
      <c r="BX28" s="41">
        <v>13</v>
      </c>
      <c r="BY28" s="40">
        <v>106.41409739623053</v>
      </c>
      <c r="BZ28" s="37">
        <v>51332534</v>
      </c>
      <c r="CA28" s="104">
        <v>1745992</v>
      </c>
      <c r="CB28" s="104">
        <v>49586542</v>
      </c>
      <c r="CC28" s="104">
        <v>104</v>
      </c>
      <c r="CD28" s="20">
        <v>39733</v>
      </c>
      <c r="CE28" s="105">
        <v>13</v>
      </c>
      <c r="CF28" s="37">
        <v>50743614</v>
      </c>
      <c r="CG28" s="104">
        <v>1211342</v>
      </c>
      <c r="CH28" s="104">
        <v>49532272</v>
      </c>
      <c r="CI28" s="104">
        <v>100</v>
      </c>
      <c r="CJ28" s="20">
        <v>41277</v>
      </c>
      <c r="CK28" s="105">
        <v>16</v>
      </c>
      <c r="CL28" s="51">
        <v>103.88593864042484</v>
      </c>
      <c r="CM28" s="52">
        <v>106.18150949220559</v>
      </c>
      <c r="CO28" s="103">
        <v>56499885</v>
      </c>
      <c r="CP28" s="104">
        <v>1495992</v>
      </c>
      <c r="CQ28" s="104">
        <v>55003893</v>
      </c>
      <c r="CR28" s="104">
        <v>109</v>
      </c>
      <c r="CS28" s="104">
        <v>42052</v>
      </c>
      <c r="CT28" s="62">
        <v>11</v>
      </c>
      <c r="CU28" s="40">
        <v>107.62969977732845</v>
      </c>
      <c r="CV28" s="103">
        <v>57465847</v>
      </c>
      <c r="CW28" s="104">
        <v>1792182</v>
      </c>
      <c r="CX28" s="104">
        <v>55673665</v>
      </c>
      <c r="CY28" s="104">
        <v>109</v>
      </c>
      <c r="CZ28" s="104">
        <v>42564</v>
      </c>
      <c r="DA28" s="105">
        <v>12</v>
      </c>
      <c r="DB28" s="37">
        <v>56666974</v>
      </c>
      <c r="DC28" s="104">
        <v>1484925</v>
      </c>
      <c r="DD28" s="104">
        <v>55182049</v>
      </c>
      <c r="DE28" s="104">
        <v>99</v>
      </c>
      <c r="DF28" s="20">
        <v>46450</v>
      </c>
      <c r="DG28" s="105">
        <v>13</v>
      </c>
      <c r="DH28" s="51">
        <v>109.12978103561694</v>
      </c>
      <c r="DI28" s="52">
        <v>112.53240303316616</v>
      </c>
      <c r="DK28" s="37">
        <v>64835721</v>
      </c>
      <c r="DL28" s="104">
        <v>1890912</v>
      </c>
      <c r="DM28" s="104">
        <v>62944809</v>
      </c>
      <c r="DN28" s="104">
        <v>109</v>
      </c>
      <c r="DO28" s="20">
        <v>48123</v>
      </c>
      <c r="DP28" s="105">
        <v>6</v>
      </c>
      <c r="DQ28" s="40">
        <v>114.43688766289355</v>
      </c>
      <c r="DR28" s="37">
        <v>64835721</v>
      </c>
      <c r="DS28" s="104">
        <v>1890912</v>
      </c>
      <c r="DT28" s="104">
        <v>62944809</v>
      </c>
      <c r="DU28" s="104">
        <v>109</v>
      </c>
      <c r="DV28" s="20">
        <v>48123</v>
      </c>
      <c r="DW28" s="105">
        <v>5</v>
      </c>
      <c r="DX28" s="37">
        <v>65650918</v>
      </c>
      <c r="DY28" s="104">
        <v>2005480</v>
      </c>
      <c r="DZ28" s="104">
        <v>63645438</v>
      </c>
      <c r="EA28" s="104">
        <v>101</v>
      </c>
      <c r="EB28" s="20">
        <v>52513</v>
      </c>
      <c r="EC28" s="105">
        <v>5</v>
      </c>
      <c r="ED28" s="51">
        <v>109.12245703717558</v>
      </c>
      <c r="EE28" s="52">
        <v>113.05274488697523</v>
      </c>
      <c r="EG28" s="37">
        <v>67422694</v>
      </c>
      <c r="EH28" s="104">
        <v>1890912</v>
      </c>
      <c r="EI28" s="104">
        <v>65531782</v>
      </c>
      <c r="EJ28" s="104">
        <v>109</v>
      </c>
      <c r="EK28" s="20">
        <v>50101</v>
      </c>
      <c r="EL28" s="105">
        <v>9</v>
      </c>
      <c r="EM28" s="40">
        <v>104.1103006878208</v>
      </c>
      <c r="EN28" s="37">
        <v>70227545</v>
      </c>
      <c r="EO28" s="104">
        <v>1890912</v>
      </c>
      <c r="EP28" s="104">
        <v>68336633</v>
      </c>
      <c r="EQ28" s="104">
        <v>110.75</v>
      </c>
      <c r="ER28" s="20">
        <v>51420</v>
      </c>
      <c r="ES28" s="105">
        <v>5</v>
      </c>
      <c r="ET28" s="37">
        <v>67726637</v>
      </c>
      <c r="EU28" s="104">
        <v>1512246</v>
      </c>
      <c r="EV28" s="104">
        <v>66214391</v>
      </c>
      <c r="EW28" s="104">
        <v>102</v>
      </c>
      <c r="EX28" s="20">
        <v>54097</v>
      </c>
      <c r="EY28" s="41">
        <v>8</v>
      </c>
      <c r="EZ28" s="51">
        <v>105.20614546868923</v>
      </c>
      <c r="FA28" s="52">
        <v>103.01639594005294</v>
      </c>
      <c r="FC28" s="37">
        <v>74288084</v>
      </c>
      <c r="FD28" s="104">
        <v>1890912</v>
      </c>
      <c r="FE28" s="104">
        <v>72397172</v>
      </c>
      <c r="FF28" s="104">
        <v>112</v>
      </c>
      <c r="FG28" s="20">
        <v>53867</v>
      </c>
      <c r="FH28" s="105">
        <v>7</v>
      </c>
      <c r="FI28" s="40">
        <v>107.51681603161613</v>
      </c>
      <c r="FJ28" s="37">
        <v>74288084</v>
      </c>
      <c r="FK28" s="104">
        <v>1890912</v>
      </c>
      <c r="FL28" s="104">
        <v>72397172</v>
      </c>
      <c r="FM28" s="104">
        <v>112</v>
      </c>
      <c r="FN28" s="20">
        <v>53867</v>
      </c>
      <c r="FO28" s="105">
        <v>6</v>
      </c>
      <c r="FP28" s="37">
        <v>73795386</v>
      </c>
      <c r="FQ28" s="104">
        <v>3179379</v>
      </c>
      <c r="FR28" s="104">
        <v>70616007</v>
      </c>
      <c r="FS28" s="104">
        <v>104.95</v>
      </c>
      <c r="FT28" s="20">
        <v>56071</v>
      </c>
      <c r="FU28" s="105">
        <v>7</v>
      </c>
      <c r="FV28" s="51">
        <v>104.09155883936361</v>
      </c>
      <c r="FW28" s="52">
        <v>103.64900086880972</v>
      </c>
      <c r="FY28" s="103">
        <v>70308851</v>
      </c>
      <c r="FZ28" s="104">
        <v>1890912</v>
      </c>
      <c r="GA28" s="104">
        <v>68417939</v>
      </c>
      <c r="GB28" s="104">
        <v>113</v>
      </c>
      <c r="GC28" s="104">
        <v>53867</v>
      </c>
      <c r="GD28" s="105">
        <v>8</v>
      </c>
      <c r="GE28" s="40">
        <v>100</v>
      </c>
      <c r="GF28" s="37">
        <v>71739062</v>
      </c>
      <c r="GG28" s="104">
        <v>1890912</v>
      </c>
      <c r="GH28" s="104">
        <v>69848150</v>
      </c>
      <c r="GI28" s="104">
        <v>113</v>
      </c>
      <c r="GJ28" s="20">
        <v>51510</v>
      </c>
      <c r="GK28" s="105">
        <f t="shared" si="0"/>
        <v>12</v>
      </c>
      <c r="GL28" s="37">
        <v>74026803</v>
      </c>
      <c r="GM28" s="104">
        <v>2132891</v>
      </c>
      <c r="GN28" s="104">
        <v>71893912</v>
      </c>
      <c r="GO28" s="104">
        <v>104.65</v>
      </c>
      <c r="GP28" s="20">
        <v>57249</v>
      </c>
      <c r="GQ28" s="105">
        <f t="shared" si="1"/>
        <v>8</v>
      </c>
      <c r="GR28" s="51">
        <v>102.64843603671099</v>
      </c>
      <c r="GS28" s="52">
        <v>97.740364894508744</v>
      </c>
      <c r="GT28" s="103">
        <v>74850575</v>
      </c>
      <c r="GU28" s="104">
        <v>1890912</v>
      </c>
      <c r="GV28" s="104">
        <v>72959663</v>
      </c>
      <c r="GW28" s="104">
        <v>113.41</v>
      </c>
      <c r="GX28" s="104">
        <v>53611</v>
      </c>
      <c r="GY28" s="105">
        <f t="shared" si="4"/>
        <v>13</v>
      </c>
      <c r="GZ28" s="40"/>
      <c r="HA28" s="37">
        <v>74850575</v>
      </c>
      <c r="HB28" s="104">
        <v>1890912</v>
      </c>
      <c r="HC28" s="104">
        <v>72959663</v>
      </c>
      <c r="HD28" s="104">
        <v>113.41</v>
      </c>
      <c r="HE28" s="20">
        <v>53611</v>
      </c>
      <c r="HF28" s="105">
        <f t="shared" si="2"/>
        <v>14</v>
      </c>
      <c r="HG28" s="37">
        <v>73628621</v>
      </c>
      <c r="HH28" s="104">
        <v>1774970</v>
      </c>
      <c r="HI28" s="104">
        <v>71853651</v>
      </c>
      <c r="HJ28" s="104">
        <v>101.97</v>
      </c>
      <c r="HK28" s="20">
        <v>58721</v>
      </c>
      <c r="HL28" s="105">
        <f t="shared" si="3"/>
        <v>11</v>
      </c>
      <c r="HM28" s="51"/>
      <c r="HN28" s="52"/>
    </row>
    <row r="29" spans="1:225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75615000</v>
      </c>
      <c r="F29" s="104">
        <v>783000</v>
      </c>
      <c r="G29" s="104">
        <v>74832000</v>
      </c>
      <c r="H29" s="104">
        <v>230</v>
      </c>
      <c r="I29" s="104">
        <v>27113</v>
      </c>
      <c r="J29" s="105">
        <v>26</v>
      </c>
      <c r="K29" s="52">
        <v>100.31820031820031</v>
      </c>
      <c r="L29" s="103">
        <v>75615000</v>
      </c>
      <c r="M29" s="104">
        <v>783000</v>
      </c>
      <c r="N29" s="104">
        <v>74832000</v>
      </c>
      <c r="O29" s="104">
        <v>230</v>
      </c>
      <c r="P29" s="104">
        <v>27113</v>
      </c>
      <c r="Q29" s="105">
        <v>28</v>
      </c>
      <c r="R29" s="103">
        <v>75606111</v>
      </c>
      <c r="S29" s="104">
        <v>780886</v>
      </c>
      <c r="T29" s="104">
        <v>74825225</v>
      </c>
      <c r="U29" s="104">
        <v>214</v>
      </c>
      <c r="V29" s="104">
        <v>29138</v>
      </c>
      <c r="W29" s="105">
        <v>29</v>
      </c>
      <c r="X29" s="51">
        <v>107.46874193191458</v>
      </c>
      <c r="Y29" s="52">
        <v>99.842379385964904</v>
      </c>
      <c r="AA29" s="103">
        <v>77188145</v>
      </c>
      <c r="AB29" s="104">
        <v>798660</v>
      </c>
      <c r="AC29" s="104">
        <v>76389485</v>
      </c>
      <c r="AD29" s="104">
        <v>230</v>
      </c>
      <c r="AE29" s="104">
        <v>27677</v>
      </c>
      <c r="AF29" s="105">
        <v>29</v>
      </c>
      <c r="AG29" s="52">
        <v>102.08018293807399</v>
      </c>
      <c r="AH29" s="103">
        <v>79137027</v>
      </c>
      <c r="AI29" s="104">
        <v>798660</v>
      </c>
      <c r="AJ29" s="104">
        <v>78338367</v>
      </c>
      <c r="AK29" s="104">
        <v>230</v>
      </c>
      <c r="AL29" s="104">
        <v>28383</v>
      </c>
      <c r="AM29" s="105">
        <v>27</v>
      </c>
      <c r="AN29" s="103">
        <v>79133824</v>
      </c>
      <c r="AO29" s="104">
        <v>796278</v>
      </c>
      <c r="AP29" s="104">
        <v>78337546</v>
      </c>
      <c r="AQ29" s="104">
        <v>219</v>
      </c>
      <c r="AR29" s="104">
        <v>29809</v>
      </c>
      <c r="AS29" s="105">
        <v>32</v>
      </c>
      <c r="AT29" s="51">
        <v>105.02413416481697</v>
      </c>
      <c r="AU29" s="52">
        <v>102.30283478618985</v>
      </c>
      <c r="AW29" s="103">
        <v>82950612</v>
      </c>
      <c r="AX29" s="104">
        <v>839012</v>
      </c>
      <c r="AY29" s="104">
        <v>82111600</v>
      </c>
      <c r="AZ29" s="104">
        <v>221</v>
      </c>
      <c r="BA29" s="104">
        <v>30962</v>
      </c>
      <c r="BB29" s="41">
        <v>24</v>
      </c>
      <c r="BC29" s="52">
        <v>111.86906095313797</v>
      </c>
      <c r="BD29" s="37">
        <v>83353645</v>
      </c>
      <c r="BE29" s="104">
        <v>839012</v>
      </c>
      <c r="BF29" s="104">
        <v>82514633</v>
      </c>
      <c r="BG29" s="104">
        <v>221</v>
      </c>
      <c r="BH29" s="20">
        <v>31114</v>
      </c>
      <c r="BI29" s="41">
        <v>25</v>
      </c>
      <c r="BJ29" s="37">
        <v>83281205</v>
      </c>
      <c r="BK29" s="104">
        <v>838353</v>
      </c>
      <c r="BL29" s="104">
        <v>82442852</v>
      </c>
      <c r="BM29" s="104">
        <v>214</v>
      </c>
      <c r="BN29" s="20">
        <v>32104</v>
      </c>
      <c r="BO29" s="41">
        <v>27</v>
      </c>
      <c r="BP29" s="51">
        <v>103.18184739988429</v>
      </c>
      <c r="BQ29" s="52">
        <v>107.69901707537993</v>
      </c>
      <c r="BS29" s="37">
        <v>86824481</v>
      </c>
      <c r="BT29" s="104">
        <v>864182</v>
      </c>
      <c r="BU29" s="104">
        <v>85960299</v>
      </c>
      <c r="BV29" s="104">
        <v>224</v>
      </c>
      <c r="BW29" s="20">
        <v>31979</v>
      </c>
      <c r="BX29" s="41">
        <v>27</v>
      </c>
      <c r="BY29" s="40">
        <v>103.2846715328467</v>
      </c>
      <c r="BZ29" s="37">
        <v>87527979</v>
      </c>
      <c r="CA29" s="104">
        <v>864182</v>
      </c>
      <c r="CB29" s="104">
        <v>86663797</v>
      </c>
      <c r="CC29" s="104">
        <v>224</v>
      </c>
      <c r="CD29" s="20">
        <v>32241</v>
      </c>
      <c r="CE29" s="105">
        <v>28</v>
      </c>
      <c r="CF29" s="37">
        <v>87522479</v>
      </c>
      <c r="CG29" s="104">
        <v>859865</v>
      </c>
      <c r="CH29" s="104">
        <v>86662614</v>
      </c>
      <c r="CI29" s="104">
        <v>208</v>
      </c>
      <c r="CJ29" s="20">
        <v>34721</v>
      </c>
      <c r="CK29" s="105">
        <v>26</v>
      </c>
      <c r="CL29" s="51">
        <v>107.69206910455631</v>
      </c>
      <c r="CM29" s="52">
        <v>108.15163219536505</v>
      </c>
      <c r="CO29" s="103">
        <v>94623549</v>
      </c>
      <c r="CP29" s="104">
        <v>864182</v>
      </c>
      <c r="CQ29" s="104">
        <v>93759367</v>
      </c>
      <c r="CR29" s="104">
        <v>229</v>
      </c>
      <c r="CS29" s="104">
        <v>34119</v>
      </c>
      <c r="CT29" s="62">
        <v>26</v>
      </c>
      <c r="CU29" s="40">
        <v>106.69189155383221</v>
      </c>
      <c r="CV29" s="103">
        <v>96107208</v>
      </c>
      <c r="CW29" s="104">
        <v>973502</v>
      </c>
      <c r="CX29" s="104">
        <v>95133706</v>
      </c>
      <c r="CY29" s="104">
        <v>229</v>
      </c>
      <c r="CZ29" s="104">
        <v>34619</v>
      </c>
      <c r="DA29" s="105">
        <v>31</v>
      </c>
      <c r="DB29" s="37">
        <v>96101786</v>
      </c>
      <c r="DC29" s="104">
        <v>969221</v>
      </c>
      <c r="DD29" s="104">
        <v>95132565</v>
      </c>
      <c r="DE29" s="104">
        <v>205</v>
      </c>
      <c r="DF29" s="20">
        <v>38672</v>
      </c>
      <c r="DG29" s="105">
        <v>25</v>
      </c>
      <c r="DH29" s="51">
        <v>111.7074438891938</v>
      </c>
      <c r="DI29" s="52">
        <v>111.37928055067539</v>
      </c>
      <c r="DK29" s="37">
        <v>103207258</v>
      </c>
      <c r="DL29" s="104">
        <v>864182</v>
      </c>
      <c r="DM29" s="104">
        <v>102343076</v>
      </c>
      <c r="DN29" s="104">
        <v>229</v>
      </c>
      <c r="DO29" s="20">
        <v>37243</v>
      </c>
      <c r="DP29" s="105">
        <v>28</v>
      </c>
      <c r="DQ29" s="40">
        <v>109.15618863389899</v>
      </c>
      <c r="DR29" s="37">
        <v>103746242</v>
      </c>
      <c r="DS29" s="104">
        <v>1403166</v>
      </c>
      <c r="DT29" s="104">
        <v>102343076</v>
      </c>
      <c r="DU29" s="104">
        <v>229</v>
      </c>
      <c r="DV29" s="20">
        <v>37243</v>
      </c>
      <c r="DW29" s="105">
        <v>29</v>
      </c>
      <c r="DX29" s="37">
        <v>103635773</v>
      </c>
      <c r="DY29" s="104">
        <v>1408761</v>
      </c>
      <c r="DZ29" s="104">
        <v>102227012</v>
      </c>
      <c r="EA29" s="104">
        <v>203.42000000000002</v>
      </c>
      <c r="EB29" s="20">
        <v>41878</v>
      </c>
      <c r="EC29" s="105">
        <v>27</v>
      </c>
      <c r="ED29" s="51">
        <v>112.44529173267459</v>
      </c>
      <c r="EE29" s="52">
        <v>108.29023582954076</v>
      </c>
      <c r="EG29" s="37">
        <v>104584178</v>
      </c>
      <c r="EH29" s="104">
        <v>864182</v>
      </c>
      <c r="EI29" s="104">
        <v>103719996</v>
      </c>
      <c r="EJ29" s="104">
        <v>223</v>
      </c>
      <c r="EK29" s="20">
        <v>38759</v>
      </c>
      <c r="EL29" s="105">
        <v>30</v>
      </c>
      <c r="EM29" s="40">
        <v>104.07056359584352</v>
      </c>
      <c r="EN29" s="37">
        <v>104930786</v>
      </c>
      <c r="EO29" s="104">
        <v>864182</v>
      </c>
      <c r="EP29" s="104">
        <v>104066604</v>
      </c>
      <c r="EQ29" s="104">
        <v>223</v>
      </c>
      <c r="ER29" s="20">
        <v>38889</v>
      </c>
      <c r="ES29" s="105">
        <v>32</v>
      </c>
      <c r="ET29" s="37">
        <v>104859619</v>
      </c>
      <c r="EU29" s="104">
        <v>861114</v>
      </c>
      <c r="EV29" s="104">
        <v>103998505</v>
      </c>
      <c r="EW29" s="104">
        <v>200.79000000000002</v>
      </c>
      <c r="EX29" s="20">
        <v>43162</v>
      </c>
      <c r="EY29" s="41">
        <v>28</v>
      </c>
      <c r="EZ29" s="51">
        <v>110.98768289233459</v>
      </c>
      <c r="FA29" s="52">
        <v>103.06604899947467</v>
      </c>
      <c r="FC29" s="37">
        <v>111629554</v>
      </c>
      <c r="FD29" s="104">
        <v>864182</v>
      </c>
      <c r="FE29" s="104">
        <v>110765372</v>
      </c>
      <c r="FF29" s="104">
        <v>212</v>
      </c>
      <c r="FG29" s="20">
        <v>43540</v>
      </c>
      <c r="FH29" s="105">
        <v>27</v>
      </c>
      <c r="FI29" s="40">
        <v>112.33519956655229</v>
      </c>
      <c r="FJ29" s="37">
        <v>111629554</v>
      </c>
      <c r="FK29" s="104">
        <v>864182</v>
      </c>
      <c r="FL29" s="104">
        <v>110765372</v>
      </c>
      <c r="FM29" s="104">
        <v>212</v>
      </c>
      <c r="FN29" s="20">
        <v>43540</v>
      </c>
      <c r="FO29" s="105">
        <v>28</v>
      </c>
      <c r="FP29" s="37">
        <v>111608276.7</v>
      </c>
      <c r="FQ29" s="104">
        <v>853884</v>
      </c>
      <c r="FR29" s="104">
        <v>110754392.7</v>
      </c>
      <c r="FS29" s="104">
        <v>199.2</v>
      </c>
      <c r="FT29" s="20">
        <v>46333</v>
      </c>
      <c r="FU29" s="105">
        <v>29</v>
      </c>
      <c r="FV29" s="51">
        <v>106.41479099678457</v>
      </c>
      <c r="FW29" s="52">
        <v>107.34674018812844</v>
      </c>
      <c r="FY29" s="103">
        <v>112132750</v>
      </c>
      <c r="FZ29" s="104">
        <v>864182</v>
      </c>
      <c r="GA29" s="104">
        <v>111268568</v>
      </c>
      <c r="GB29" s="104">
        <v>213</v>
      </c>
      <c r="GC29" s="104">
        <v>43642</v>
      </c>
      <c r="GD29" s="105">
        <v>26</v>
      </c>
      <c r="GE29" s="40">
        <v>100.23426734037666</v>
      </c>
      <c r="GF29" s="37">
        <v>114620394</v>
      </c>
      <c r="GG29" s="104">
        <v>864182</v>
      </c>
      <c r="GH29" s="104">
        <v>113756212</v>
      </c>
      <c r="GI29" s="104">
        <v>213</v>
      </c>
      <c r="GJ29" s="20">
        <v>44506</v>
      </c>
      <c r="GK29" s="105">
        <f t="shared" si="0"/>
        <v>27</v>
      </c>
      <c r="GL29" s="37">
        <v>110895984</v>
      </c>
      <c r="GM29" s="104">
        <v>853895</v>
      </c>
      <c r="GN29" s="104">
        <v>110042089</v>
      </c>
      <c r="GO29" s="104">
        <v>194.64</v>
      </c>
      <c r="GP29" s="20">
        <v>47114</v>
      </c>
      <c r="GQ29" s="105">
        <f t="shared" si="1"/>
        <v>28</v>
      </c>
      <c r="GR29" s="51">
        <v>106.39521561798269</v>
      </c>
      <c r="GS29" s="52">
        <v>100.21582889085533</v>
      </c>
      <c r="GT29" s="103">
        <v>121329335</v>
      </c>
      <c r="GU29" s="104">
        <v>864182</v>
      </c>
      <c r="GV29" s="104">
        <v>120465153</v>
      </c>
      <c r="GW29" s="104">
        <v>213</v>
      </c>
      <c r="GX29" s="104">
        <v>47130</v>
      </c>
      <c r="GY29" s="105">
        <f t="shared" si="4"/>
        <v>26</v>
      </c>
      <c r="GZ29" s="40"/>
      <c r="HA29" s="37">
        <v>121586366</v>
      </c>
      <c r="HB29" s="104">
        <v>864182</v>
      </c>
      <c r="HC29" s="104">
        <v>120722184</v>
      </c>
      <c r="HD29" s="104">
        <v>213</v>
      </c>
      <c r="HE29" s="20">
        <v>47231</v>
      </c>
      <c r="HF29" s="105">
        <f t="shared" si="2"/>
        <v>27</v>
      </c>
      <c r="HG29" s="37">
        <v>117474590</v>
      </c>
      <c r="HH29" s="104">
        <v>864182</v>
      </c>
      <c r="HI29" s="104">
        <v>116610408</v>
      </c>
      <c r="HJ29" s="104">
        <v>193.96</v>
      </c>
      <c r="HK29" s="20">
        <v>50101</v>
      </c>
      <c r="HL29" s="105">
        <f t="shared" si="3"/>
        <v>29</v>
      </c>
      <c r="HM29" s="51"/>
      <c r="HN29" s="52"/>
    </row>
    <row r="30" spans="1:225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507660000</v>
      </c>
      <c r="F30" s="104">
        <v>39063000</v>
      </c>
      <c r="G30" s="104">
        <v>468597000</v>
      </c>
      <c r="H30" s="104">
        <v>1500</v>
      </c>
      <c r="I30" s="104">
        <v>26033</v>
      </c>
      <c r="J30" s="105">
        <v>30</v>
      </c>
      <c r="K30" s="52">
        <v>99.900226409301979</v>
      </c>
      <c r="L30" s="103">
        <v>547934262</v>
      </c>
      <c r="M30" s="104">
        <v>40625500</v>
      </c>
      <c r="N30" s="104">
        <v>507308762</v>
      </c>
      <c r="O30" s="104">
        <v>1499</v>
      </c>
      <c r="P30" s="104">
        <v>28203</v>
      </c>
      <c r="Q30" s="105">
        <v>25</v>
      </c>
      <c r="R30" s="103">
        <v>554473874</v>
      </c>
      <c r="S30" s="104">
        <v>40685716</v>
      </c>
      <c r="T30" s="104">
        <v>513788158</v>
      </c>
      <c r="U30" s="104">
        <v>1365</v>
      </c>
      <c r="V30" s="104">
        <v>31367</v>
      </c>
      <c r="W30" s="105">
        <v>24</v>
      </c>
      <c r="X30" s="51">
        <v>111.21866468106229</v>
      </c>
      <c r="Y30" s="52">
        <v>102.35601240006527</v>
      </c>
      <c r="AA30" s="103">
        <v>514068170</v>
      </c>
      <c r="AB30" s="104">
        <v>39358479</v>
      </c>
      <c r="AC30" s="104">
        <v>474709691</v>
      </c>
      <c r="AD30" s="104">
        <v>1499</v>
      </c>
      <c r="AE30" s="104">
        <v>26390</v>
      </c>
      <c r="AF30" s="105">
        <v>33</v>
      </c>
      <c r="AG30" s="52">
        <v>101.37133638074751</v>
      </c>
      <c r="AH30" s="103">
        <v>571574065</v>
      </c>
      <c r="AI30" s="104">
        <v>44427479</v>
      </c>
      <c r="AJ30" s="104">
        <v>527146586</v>
      </c>
      <c r="AK30" s="104">
        <v>1499</v>
      </c>
      <c r="AL30" s="104">
        <v>29305</v>
      </c>
      <c r="AM30" s="105">
        <v>24</v>
      </c>
      <c r="AN30" s="103">
        <v>554580729</v>
      </c>
      <c r="AO30" s="104">
        <v>37956261</v>
      </c>
      <c r="AP30" s="104">
        <v>516624468</v>
      </c>
      <c r="AQ30" s="104">
        <v>1341</v>
      </c>
      <c r="AR30" s="104">
        <v>32104</v>
      </c>
      <c r="AS30" s="105">
        <v>23</v>
      </c>
      <c r="AT30" s="51">
        <v>109.55127111414433</v>
      </c>
      <c r="AU30" s="52">
        <v>102.34960308604583</v>
      </c>
      <c r="AW30" s="103">
        <v>538228273</v>
      </c>
      <c r="AX30" s="104">
        <v>41369150</v>
      </c>
      <c r="AY30" s="104">
        <v>496859123</v>
      </c>
      <c r="AZ30" s="104">
        <v>1390</v>
      </c>
      <c r="BA30" s="104">
        <v>29788</v>
      </c>
      <c r="BB30" s="41">
        <v>28</v>
      </c>
      <c r="BC30" s="52">
        <v>112.87608942781358</v>
      </c>
      <c r="BD30" s="37">
        <v>543612477</v>
      </c>
      <c r="BE30" s="104">
        <v>41559150</v>
      </c>
      <c r="BF30" s="104">
        <v>502053327</v>
      </c>
      <c r="BG30" s="104">
        <v>1390</v>
      </c>
      <c r="BH30" s="20">
        <v>30099</v>
      </c>
      <c r="BI30" s="41">
        <v>27</v>
      </c>
      <c r="BJ30" s="37">
        <v>526518647</v>
      </c>
      <c r="BK30" s="104">
        <v>29222361</v>
      </c>
      <c r="BL30" s="104">
        <v>497296286</v>
      </c>
      <c r="BM30" s="104">
        <v>1339</v>
      </c>
      <c r="BN30" s="20">
        <v>30949</v>
      </c>
      <c r="BO30" s="41">
        <v>32</v>
      </c>
      <c r="BP30" s="51">
        <v>102.82401408684674</v>
      </c>
      <c r="BQ30" s="52">
        <v>96.402317468228262</v>
      </c>
      <c r="BS30" s="37">
        <v>562777813</v>
      </c>
      <c r="BT30" s="104">
        <v>42995248</v>
      </c>
      <c r="BU30" s="104">
        <v>519782565</v>
      </c>
      <c r="BV30" s="104">
        <v>1390</v>
      </c>
      <c r="BW30" s="20">
        <v>31162</v>
      </c>
      <c r="BX30" s="41">
        <v>30</v>
      </c>
      <c r="BY30" s="40">
        <v>104.61259567611118</v>
      </c>
      <c r="BZ30" s="37">
        <v>594625021</v>
      </c>
      <c r="CA30" s="104">
        <v>49793248</v>
      </c>
      <c r="CB30" s="104">
        <v>544831773</v>
      </c>
      <c r="CC30" s="104">
        <v>1390</v>
      </c>
      <c r="CD30" s="20">
        <v>32664</v>
      </c>
      <c r="CE30" s="105">
        <v>24</v>
      </c>
      <c r="CF30" s="37">
        <v>556761240</v>
      </c>
      <c r="CG30" s="104">
        <v>32816673</v>
      </c>
      <c r="CH30" s="104">
        <v>523944567</v>
      </c>
      <c r="CI30" s="104">
        <v>1302</v>
      </c>
      <c r="CJ30" s="20">
        <v>33535</v>
      </c>
      <c r="CK30" s="105">
        <v>30</v>
      </c>
      <c r="CL30" s="51">
        <v>102.66654420769041</v>
      </c>
      <c r="CM30" s="52">
        <v>108.35568192833371</v>
      </c>
      <c r="CO30" s="103">
        <v>590314952</v>
      </c>
      <c r="CP30" s="104">
        <v>42489823</v>
      </c>
      <c r="CQ30" s="104">
        <v>547825129</v>
      </c>
      <c r="CR30" s="104">
        <v>1390</v>
      </c>
      <c r="CS30" s="104">
        <v>32843</v>
      </c>
      <c r="CT30" s="62">
        <v>31</v>
      </c>
      <c r="CU30" s="40">
        <v>105.39439060394069</v>
      </c>
      <c r="CV30" s="103">
        <v>641252485</v>
      </c>
      <c r="CW30" s="104">
        <v>52764823</v>
      </c>
      <c r="CX30" s="104">
        <v>588487662</v>
      </c>
      <c r="CY30" s="104">
        <v>1390</v>
      </c>
      <c r="CZ30" s="104">
        <v>35281</v>
      </c>
      <c r="DA30" s="105">
        <v>29</v>
      </c>
      <c r="DB30" s="37">
        <v>565631709</v>
      </c>
      <c r="DC30" s="104">
        <v>25274925</v>
      </c>
      <c r="DD30" s="104">
        <v>540356784</v>
      </c>
      <c r="DE30" s="104">
        <v>1288.99</v>
      </c>
      <c r="DF30" s="20">
        <v>34934</v>
      </c>
      <c r="DG30" s="105">
        <v>35</v>
      </c>
      <c r="DH30" s="51">
        <v>99.016467787194244</v>
      </c>
      <c r="DI30" s="52">
        <v>104.17176084687641</v>
      </c>
      <c r="DK30" s="37">
        <v>597384645</v>
      </c>
      <c r="DL30" s="104">
        <v>26417648</v>
      </c>
      <c r="DM30" s="104">
        <v>570966997</v>
      </c>
      <c r="DN30" s="104">
        <v>1390</v>
      </c>
      <c r="DO30" s="20">
        <v>34231</v>
      </c>
      <c r="DP30" s="105">
        <v>38</v>
      </c>
      <c r="DQ30" s="40">
        <v>104.22616691532443</v>
      </c>
      <c r="DR30" s="37">
        <v>630154363</v>
      </c>
      <c r="DS30" s="104">
        <v>35621068</v>
      </c>
      <c r="DT30" s="104">
        <v>594533295</v>
      </c>
      <c r="DU30" s="104">
        <v>1390</v>
      </c>
      <c r="DV30" s="20">
        <v>35643</v>
      </c>
      <c r="DW30" s="105">
        <v>37</v>
      </c>
      <c r="DX30" s="37">
        <v>658769674</v>
      </c>
      <c r="DY30" s="104">
        <v>32716863</v>
      </c>
      <c r="DZ30" s="104">
        <v>626052811</v>
      </c>
      <c r="EA30" s="104">
        <v>1290.8200000000002</v>
      </c>
      <c r="EB30" s="20">
        <v>40417</v>
      </c>
      <c r="EC30" s="105">
        <v>33</v>
      </c>
      <c r="ED30" s="51">
        <v>113.39393429284851</v>
      </c>
      <c r="EE30" s="52">
        <v>115.69531115818401</v>
      </c>
      <c r="EG30" s="37">
        <v>671836604</v>
      </c>
      <c r="EH30" s="104">
        <v>2411550</v>
      </c>
      <c r="EI30" s="104">
        <v>669425054</v>
      </c>
      <c r="EJ30" s="104">
        <v>1501.5</v>
      </c>
      <c r="EK30" s="20">
        <v>37153</v>
      </c>
      <c r="EL30" s="105">
        <v>37</v>
      </c>
      <c r="EM30" s="40">
        <v>108.53612222838946</v>
      </c>
      <c r="EN30" s="37">
        <v>705187927</v>
      </c>
      <c r="EO30" s="104">
        <v>8264243</v>
      </c>
      <c r="EP30" s="104">
        <v>696923684</v>
      </c>
      <c r="EQ30" s="104">
        <v>1501.5</v>
      </c>
      <c r="ER30" s="20">
        <v>38679</v>
      </c>
      <c r="ES30" s="105">
        <v>33</v>
      </c>
      <c r="ET30" s="37">
        <v>716979886</v>
      </c>
      <c r="EU30" s="104">
        <v>30295642</v>
      </c>
      <c r="EV30" s="104">
        <v>686684244</v>
      </c>
      <c r="EW30" s="104">
        <v>1402.69</v>
      </c>
      <c r="EX30" s="20">
        <v>40796</v>
      </c>
      <c r="EY30" s="41">
        <v>36</v>
      </c>
      <c r="EZ30" s="51">
        <v>105.47325422063652</v>
      </c>
      <c r="FA30" s="52">
        <v>100.93772422495483</v>
      </c>
      <c r="FC30" s="37">
        <v>751154526</v>
      </c>
      <c r="FD30" s="104">
        <v>7333435</v>
      </c>
      <c r="FE30" s="104">
        <v>743821091</v>
      </c>
      <c r="FF30" s="104">
        <v>1574.5</v>
      </c>
      <c r="FG30" s="20">
        <v>39368</v>
      </c>
      <c r="FH30" s="105">
        <v>36</v>
      </c>
      <c r="FI30" s="40">
        <v>105.96183349931366</v>
      </c>
      <c r="FJ30" s="37">
        <v>788655101</v>
      </c>
      <c r="FK30" s="104">
        <v>16393905</v>
      </c>
      <c r="FL30" s="104">
        <v>772261196</v>
      </c>
      <c r="FM30" s="104">
        <v>1574.17</v>
      </c>
      <c r="FN30" s="20">
        <v>40882</v>
      </c>
      <c r="FO30" s="105">
        <v>34</v>
      </c>
      <c r="FP30" s="37">
        <v>819607389</v>
      </c>
      <c r="FQ30" s="104">
        <v>51442699</v>
      </c>
      <c r="FR30" s="104">
        <v>768164690</v>
      </c>
      <c r="FS30" s="104">
        <v>1527.01</v>
      </c>
      <c r="FT30" s="20">
        <v>41921</v>
      </c>
      <c r="FU30" s="105">
        <v>37</v>
      </c>
      <c r="FV30" s="51">
        <v>102.54146078958955</v>
      </c>
      <c r="FW30" s="52">
        <v>102.75762329640162</v>
      </c>
      <c r="FY30" s="103">
        <v>666257920</v>
      </c>
      <c r="FZ30" s="104">
        <v>32679913</v>
      </c>
      <c r="GA30" s="104">
        <v>633578007</v>
      </c>
      <c r="GB30" s="104">
        <v>1311</v>
      </c>
      <c r="GC30" s="104">
        <v>40401</v>
      </c>
      <c r="GD30" s="105">
        <v>34</v>
      </c>
      <c r="GE30" s="40">
        <v>102.62395854501119</v>
      </c>
      <c r="GF30" s="37">
        <v>747689642</v>
      </c>
      <c r="GG30" s="104">
        <v>48258913</v>
      </c>
      <c r="GH30" s="104">
        <v>699430729</v>
      </c>
      <c r="GI30" s="104">
        <v>1311</v>
      </c>
      <c r="GJ30" s="20">
        <v>44459</v>
      </c>
      <c r="GK30" s="105">
        <f t="shared" si="0"/>
        <v>28</v>
      </c>
      <c r="GL30" s="37">
        <v>721961029</v>
      </c>
      <c r="GM30" s="104">
        <v>34255508</v>
      </c>
      <c r="GN30" s="104">
        <v>687705521</v>
      </c>
      <c r="GO30" s="104">
        <v>1280.93</v>
      </c>
      <c r="GP30" s="20">
        <v>44740</v>
      </c>
      <c r="GQ30" s="105">
        <f t="shared" si="1"/>
        <v>32</v>
      </c>
      <c r="GR30" s="51">
        <v>105.38221153846155</v>
      </c>
      <c r="GS30" s="52">
        <v>104.57527253643759</v>
      </c>
      <c r="GT30" s="103">
        <v>694032007</v>
      </c>
      <c r="GU30" s="104">
        <v>31996761</v>
      </c>
      <c r="GV30" s="104">
        <v>662035246</v>
      </c>
      <c r="GW30" s="104">
        <v>1293</v>
      </c>
      <c r="GX30" s="104">
        <v>42668</v>
      </c>
      <c r="GY30" s="105">
        <f t="shared" si="4"/>
        <v>36</v>
      </c>
      <c r="GZ30" s="40"/>
      <c r="HA30" s="37">
        <v>701291212</v>
      </c>
      <c r="HB30" s="104">
        <v>32248231</v>
      </c>
      <c r="HC30" s="104">
        <v>669042981</v>
      </c>
      <c r="HD30" s="104">
        <v>1293</v>
      </c>
      <c r="HE30" s="20">
        <v>43120</v>
      </c>
      <c r="HF30" s="105">
        <f t="shared" si="2"/>
        <v>38</v>
      </c>
      <c r="HG30" s="37">
        <v>728833392</v>
      </c>
      <c r="HH30" s="104">
        <v>31008458</v>
      </c>
      <c r="HI30" s="104">
        <v>697824934</v>
      </c>
      <c r="HJ30" s="104">
        <v>1260.08</v>
      </c>
      <c r="HK30" s="20">
        <v>46150</v>
      </c>
      <c r="HL30" s="105">
        <f t="shared" si="3"/>
        <v>37</v>
      </c>
      <c r="HM30" s="51"/>
      <c r="HN30" s="52"/>
    </row>
    <row r="31" spans="1:225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1423867000</v>
      </c>
      <c r="F31" s="104">
        <v>1976000</v>
      </c>
      <c r="G31" s="104">
        <v>1421891000</v>
      </c>
      <c r="H31" s="104">
        <v>5386</v>
      </c>
      <c r="I31" s="104">
        <v>22000</v>
      </c>
      <c r="J31" s="105">
        <v>38</v>
      </c>
      <c r="K31" s="52">
        <v>100.25062656641603</v>
      </c>
      <c r="L31" s="103">
        <v>1423867000</v>
      </c>
      <c r="M31" s="104">
        <v>2526500</v>
      </c>
      <c r="N31" s="104">
        <v>1421340500</v>
      </c>
      <c r="O31" s="104">
        <v>5386</v>
      </c>
      <c r="P31" s="104">
        <v>21991</v>
      </c>
      <c r="Q31" s="105">
        <v>38</v>
      </c>
      <c r="R31" s="103">
        <v>1426589994</v>
      </c>
      <c r="S31" s="104">
        <v>3071265</v>
      </c>
      <c r="T31" s="104">
        <v>1423518729</v>
      </c>
      <c r="U31" s="104">
        <v>5070</v>
      </c>
      <c r="V31" s="104">
        <v>23398</v>
      </c>
      <c r="W31" s="105">
        <v>37</v>
      </c>
      <c r="X31" s="51">
        <v>106.39807193852032</v>
      </c>
      <c r="Y31" s="52">
        <v>102.33554933519943</v>
      </c>
      <c r="AA31" s="103">
        <v>1451259450</v>
      </c>
      <c r="AB31" s="104">
        <v>1709520</v>
      </c>
      <c r="AC31" s="104">
        <v>1449549930</v>
      </c>
      <c r="AD31" s="104">
        <v>5243</v>
      </c>
      <c r="AE31" s="104">
        <v>23039</v>
      </c>
      <c r="AF31" s="105">
        <v>38</v>
      </c>
      <c r="AG31" s="52">
        <v>104.72272727272727</v>
      </c>
      <c r="AH31" s="103">
        <v>1459713411</v>
      </c>
      <c r="AI31" s="104">
        <v>2219980</v>
      </c>
      <c r="AJ31" s="104">
        <v>1457493431</v>
      </c>
      <c r="AK31" s="104">
        <v>5243</v>
      </c>
      <c r="AL31" s="104">
        <v>23166</v>
      </c>
      <c r="AM31" s="105">
        <v>38</v>
      </c>
      <c r="AN31" s="103">
        <v>1462338885</v>
      </c>
      <c r="AO31" s="104">
        <v>3677209</v>
      </c>
      <c r="AP31" s="104">
        <v>1458661676</v>
      </c>
      <c r="AQ31" s="104">
        <v>5096</v>
      </c>
      <c r="AR31" s="104">
        <v>23853</v>
      </c>
      <c r="AS31" s="105">
        <v>38</v>
      </c>
      <c r="AT31" s="51">
        <v>102.96555296555296</v>
      </c>
      <c r="AU31" s="52">
        <v>101.94461065048294</v>
      </c>
      <c r="AW31" s="103">
        <v>1524102802</v>
      </c>
      <c r="AX31" s="104">
        <v>1844613</v>
      </c>
      <c r="AY31" s="104">
        <v>1522258189</v>
      </c>
      <c r="AZ31" s="104">
        <v>5230</v>
      </c>
      <c r="BA31" s="104">
        <v>24255</v>
      </c>
      <c r="BB31" s="41">
        <v>38</v>
      </c>
      <c r="BC31" s="52">
        <v>105.27800685793653</v>
      </c>
      <c r="BD31" s="37">
        <v>1531714093</v>
      </c>
      <c r="BE31" s="104">
        <v>2487113</v>
      </c>
      <c r="BF31" s="104">
        <v>1529226980</v>
      </c>
      <c r="BG31" s="104">
        <v>5234</v>
      </c>
      <c r="BH31" s="20">
        <v>24348</v>
      </c>
      <c r="BI31" s="41">
        <v>38</v>
      </c>
      <c r="BJ31" s="37">
        <v>1532404204.48</v>
      </c>
      <c r="BK31" s="104">
        <v>3111583</v>
      </c>
      <c r="BL31" s="104">
        <v>1529292621.48</v>
      </c>
      <c r="BM31" s="104">
        <v>5062</v>
      </c>
      <c r="BN31" s="20">
        <v>25176</v>
      </c>
      <c r="BO31" s="41">
        <v>37</v>
      </c>
      <c r="BP31" s="51">
        <v>103.40068999507146</v>
      </c>
      <c r="BQ31" s="52">
        <v>105.54647214186895</v>
      </c>
      <c r="BS31" s="37">
        <v>1598741859</v>
      </c>
      <c r="BT31" s="104">
        <v>2167452</v>
      </c>
      <c r="BU31" s="104">
        <v>1596574407</v>
      </c>
      <c r="BV31" s="104">
        <v>5230</v>
      </c>
      <c r="BW31" s="20">
        <v>25439</v>
      </c>
      <c r="BX31" s="41">
        <v>36</v>
      </c>
      <c r="BY31" s="40">
        <v>104.8814677386106</v>
      </c>
      <c r="BZ31" s="37">
        <v>1612510646</v>
      </c>
      <c r="CA31" s="104">
        <v>2763852</v>
      </c>
      <c r="CB31" s="104">
        <v>1609746794</v>
      </c>
      <c r="CC31" s="104">
        <v>5230</v>
      </c>
      <c r="CD31" s="20">
        <v>25649</v>
      </c>
      <c r="CE31" s="105">
        <v>38</v>
      </c>
      <c r="CF31" s="37">
        <v>1613019227.02</v>
      </c>
      <c r="CG31" s="104">
        <v>2999138</v>
      </c>
      <c r="CH31" s="104">
        <v>1610020089.02</v>
      </c>
      <c r="CI31" s="104">
        <v>4995</v>
      </c>
      <c r="CJ31" s="20">
        <v>26861</v>
      </c>
      <c r="CK31" s="105">
        <v>37</v>
      </c>
      <c r="CL31" s="51">
        <v>104.72533042223868</v>
      </c>
      <c r="CM31" s="52">
        <v>106.69288210994598</v>
      </c>
      <c r="CO31" s="103">
        <v>1681457000</v>
      </c>
      <c r="CP31" s="104">
        <v>2734291</v>
      </c>
      <c r="CQ31" s="104">
        <v>1678722709</v>
      </c>
      <c r="CR31" s="104">
        <v>5230</v>
      </c>
      <c r="CS31" s="104">
        <v>26748</v>
      </c>
      <c r="CT31" s="62">
        <v>37</v>
      </c>
      <c r="CU31" s="40">
        <v>105.14564251739455</v>
      </c>
      <c r="CV31" s="103">
        <v>1706637841</v>
      </c>
      <c r="CW31" s="104">
        <v>3507291</v>
      </c>
      <c r="CX31" s="104">
        <v>1703130550</v>
      </c>
      <c r="CY31" s="104">
        <v>5230</v>
      </c>
      <c r="CZ31" s="104">
        <v>27137</v>
      </c>
      <c r="DA31" s="105">
        <v>41</v>
      </c>
      <c r="DB31" s="37">
        <v>1705673946</v>
      </c>
      <c r="DC31" s="104">
        <v>3344309</v>
      </c>
      <c r="DD31" s="104">
        <v>1702329637</v>
      </c>
      <c r="DE31" s="104">
        <v>4963</v>
      </c>
      <c r="DF31" s="20">
        <v>28584</v>
      </c>
      <c r="DG31" s="105">
        <v>40</v>
      </c>
      <c r="DH31" s="51">
        <v>105.33220326491505</v>
      </c>
      <c r="DI31" s="52">
        <v>106.41450429991437</v>
      </c>
      <c r="DK31" s="37">
        <v>1832555795</v>
      </c>
      <c r="DL31" s="104">
        <v>2581509</v>
      </c>
      <c r="DM31" s="104">
        <v>1829974286</v>
      </c>
      <c r="DN31" s="104">
        <v>5230</v>
      </c>
      <c r="DO31" s="20">
        <v>29158</v>
      </c>
      <c r="DP31" s="105">
        <v>39</v>
      </c>
      <c r="DQ31" s="40">
        <v>109.01001944070585</v>
      </c>
      <c r="DR31" s="37">
        <v>1832555795</v>
      </c>
      <c r="DS31" s="104">
        <v>2646509</v>
      </c>
      <c r="DT31" s="104">
        <v>1829909286</v>
      </c>
      <c r="DU31" s="104">
        <v>5230</v>
      </c>
      <c r="DV31" s="20">
        <v>29157</v>
      </c>
      <c r="DW31" s="105">
        <v>41</v>
      </c>
      <c r="DX31" s="37">
        <v>1832443484</v>
      </c>
      <c r="DY31" s="104">
        <v>2771783</v>
      </c>
      <c r="DZ31" s="104">
        <v>1829671701</v>
      </c>
      <c r="EA31" s="104">
        <v>4957.2700000000004</v>
      </c>
      <c r="EB31" s="20">
        <v>30757</v>
      </c>
      <c r="EC31" s="105">
        <v>41</v>
      </c>
      <c r="ED31" s="51">
        <v>105.48753301094077</v>
      </c>
      <c r="EE31" s="52">
        <v>107.60215505177722</v>
      </c>
      <c r="EG31" s="37">
        <v>1980641236</v>
      </c>
      <c r="EH31" s="104">
        <v>2604419</v>
      </c>
      <c r="EI31" s="104">
        <v>1978036817</v>
      </c>
      <c r="EJ31" s="104">
        <v>5195</v>
      </c>
      <c r="EK31" s="20">
        <v>31730</v>
      </c>
      <c r="EL31" s="105">
        <v>40</v>
      </c>
      <c r="EM31" s="40">
        <v>108.82090678373002</v>
      </c>
      <c r="EN31" s="37">
        <v>1993885132</v>
      </c>
      <c r="EO31" s="104">
        <v>3240969</v>
      </c>
      <c r="EP31" s="104">
        <v>1990644163</v>
      </c>
      <c r="EQ31" s="104">
        <v>5195</v>
      </c>
      <c r="ER31" s="20">
        <v>31932</v>
      </c>
      <c r="ES31" s="105">
        <v>40</v>
      </c>
      <c r="ET31" s="37">
        <v>1992878116.4300001</v>
      </c>
      <c r="EU31" s="104">
        <v>3057924</v>
      </c>
      <c r="EV31" s="104">
        <v>1989820192.4300001</v>
      </c>
      <c r="EW31" s="104">
        <v>4955.91</v>
      </c>
      <c r="EX31" s="20">
        <v>33459</v>
      </c>
      <c r="EY31" s="41">
        <v>42</v>
      </c>
      <c r="EZ31" s="51">
        <v>104.78203682826006</v>
      </c>
      <c r="FA31" s="52">
        <v>108.78499203433365</v>
      </c>
      <c r="FC31" s="37">
        <v>2059904346</v>
      </c>
      <c r="FD31" s="104">
        <v>2818309</v>
      </c>
      <c r="FE31" s="104">
        <v>2057086037</v>
      </c>
      <c r="FF31" s="104">
        <v>5040</v>
      </c>
      <c r="FG31" s="20">
        <v>34013</v>
      </c>
      <c r="FH31" s="105">
        <v>40</v>
      </c>
      <c r="FI31" s="40">
        <v>107.19508351717617</v>
      </c>
      <c r="FJ31" s="37">
        <v>2059904346</v>
      </c>
      <c r="FK31" s="104">
        <v>5603949</v>
      </c>
      <c r="FL31" s="104">
        <v>2054300397</v>
      </c>
      <c r="FM31" s="104">
        <v>5040</v>
      </c>
      <c r="FN31" s="20">
        <v>33967</v>
      </c>
      <c r="FO31" s="105">
        <v>42</v>
      </c>
      <c r="FP31" s="37">
        <v>2058157500</v>
      </c>
      <c r="FQ31" s="104">
        <v>5974328</v>
      </c>
      <c r="FR31" s="104">
        <v>2052183172</v>
      </c>
      <c r="FS31" s="104">
        <v>4849.21</v>
      </c>
      <c r="FT31" s="20">
        <v>35267</v>
      </c>
      <c r="FU31" s="105">
        <v>42</v>
      </c>
      <c r="FV31" s="51">
        <v>103.82724408985192</v>
      </c>
      <c r="FW31" s="52">
        <v>105.40362832122896</v>
      </c>
      <c r="FY31" s="103">
        <v>2059904346</v>
      </c>
      <c r="FZ31" s="104">
        <v>3413909</v>
      </c>
      <c r="GA31" s="104">
        <v>2056490437</v>
      </c>
      <c r="GB31" s="104">
        <v>5040</v>
      </c>
      <c r="GC31" s="104">
        <v>34006</v>
      </c>
      <c r="GD31" s="105">
        <v>41</v>
      </c>
      <c r="GE31" s="40">
        <v>99.97941963366948</v>
      </c>
      <c r="GF31" s="37">
        <v>2107889124</v>
      </c>
      <c r="GG31" s="104">
        <v>3240889</v>
      </c>
      <c r="GH31" s="104">
        <v>2104648235</v>
      </c>
      <c r="GI31" s="104">
        <v>5040</v>
      </c>
      <c r="GJ31" s="20">
        <v>34799</v>
      </c>
      <c r="GK31" s="105">
        <f t="shared" si="0"/>
        <v>43</v>
      </c>
      <c r="GL31" s="37">
        <v>2091690232</v>
      </c>
      <c r="GM31" s="104">
        <v>3278819</v>
      </c>
      <c r="GN31" s="104">
        <v>2088411413</v>
      </c>
      <c r="GO31" s="104">
        <v>4822.93</v>
      </c>
      <c r="GP31" s="20">
        <v>36085</v>
      </c>
      <c r="GQ31" s="105">
        <f t="shared" si="1"/>
        <v>43</v>
      </c>
      <c r="GR31" s="51">
        <v>103.37744245675047</v>
      </c>
      <c r="GS31" s="52">
        <v>99.461252729180245</v>
      </c>
      <c r="GT31" s="103">
        <v>2181165793</v>
      </c>
      <c r="GU31" s="104">
        <v>3546909</v>
      </c>
      <c r="GV31" s="104">
        <v>2177618884</v>
      </c>
      <c r="GW31" s="104">
        <v>4996</v>
      </c>
      <c r="GX31" s="104">
        <v>36323</v>
      </c>
      <c r="GY31" s="105">
        <f t="shared" si="4"/>
        <v>41</v>
      </c>
      <c r="GZ31" s="40"/>
      <c r="HA31" s="37">
        <v>2181165793</v>
      </c>
      <c r="HB31" s="104">
        <v>4598719</v>
      </c>
      <c r="HC31" s="104">
        <v>2176567074</v>
      </c>
      <c r="HD31" s="104">
        <v>4996</v>
      </c>
      <c r="HE31" s="20">
        <v>36305</v>
      </c>
      <c r="HF31" s="105">
        <f t="shared" si="2"/>
        <v>44</v>
      </c>
      <c r="HG31" s="37">
        <v>2159013440</v>
      </c>
      <c r="HH31" s="104">
        <v>4716359</v>
      </c>
      <c r="HI31" s="104">
        <v>2154297081</v>
      </c>
      <c r="HJ31" s="104">
        <v>4755.24</v>
      </c>
      <c r="HK31" s="20">
        <v>37753</v>
      </c>
      <c r="HL31" s="105">
        <f t="shared" si="3"/>
        <v>44</v>
      </c>
      <c r="HM31" s="51"/>
      <c r="HN31" s="52"/>
    </row>
    <row r="32" spans="1:225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77210000</v>
      </c>
      <c r="F32" s="104">
        <v>85000</v>
      </c>
      <c r="G32" s="104">
        <v>77125000</v>
      </c>
      <c r="H32" s="104">
        <v>205</v>
      </c>
      <c r="I32" s="104">
        <v>31352</v>
      </c>
      <c r="J32" s="105">
        <v>18</v>
      </c>
      <c r="K32" s="52">
        <v>100</v>
      </c>
      <c r="L32" s="103">
        <v>77210000</v>
      </c>
      <c r="M32" s="104">
        <v>85000</v>
      </c>
      <c r="N32" s="104">
        <v>77125000</v>
      </c>
      <c r="O32" s="104">
        <v>205</v>
      </c>
      <c r="P32" s="104">
        <v>31352</v>
      </c>
      <c r="Q32" s="105">
        <v>21</v>
      </c>
      <c r="R32" s="103">
        <v>77146793</v>
      </c>
      <c r="S32" s="104">
        <v>28000</v>
      </c>
      <c r="T32" s="104">
        <v>77118793</v>
      </c>
      <c r="U32" s="104">
        <v>182</v>
      </c>
      <c r="V32" s="104">
        <v>35311</v>
      </c>
      <c r="W32" s="105">
        <v>18</v>
      </c>
      <c r="X32" s="51">
        <v>112.62758356723654</v>
      </c>
      <c r="Y32" s="52">
        <v>100.54671260571202</v>
      </c>
      <c r="AA32" s="103">
        <v>78754200</v>
      </c>
      <c r="AB32" s="104">
        <v>86700</v>
      </c>
      <c r="AC32" s="104">
        <v>78667500</v>
      </c>
      <c r="AD32" s="104">
        <v>205</v>
      </c>
      <c r="AE32" s="104">
        <v>31979</v>
      </c>
      <c r="AF32" s="105">
        <v>20</v>
      </c>
      <c r="AG32" s="52">
        <v>101.99987241643275</v>
      </c>
      <c r="AH32" s="103">
        <v>79213094</v>
      </c>
      <c r="AI32" s="104">
        <v>86700</v>
      </c>
      <c r="AJ32" s="104">
        <v>79126394</v>
      </c>
      <c r="AK32" s="104">
        <v>205</v>
      </c>
      <c r="AL32" s="104">
        <v>32165</v>
      </c>
      <c r="AM32" s="105">
        <v>21</v>
      </c>
      <c r="AN32" s="103">
        <v>79057356</v>
      </c>
      <c r="AO32" s="104">
        <v>35400</v>
      </c>
      <c r="AP32" s="104">
        <v>79021956</v>
      </c>
      <c r="AQ32" s="104">
        <v>183</v>
      </c>
      <c r="AR32" s="104">
        <v>35984</v>
      </c>
      <c r="AS32" s="105">
        <v>19</v>
      </c>
      <c r="AT32" s="51">
        <v>111.87315404943261</v>
      </c>
      <c r="AU32" s="52">
        <v>101.90592166746906</v>
      </c>
      <c r="AW32" s="103">
        <v>82733257</v>
      </c>
      <c r="AX32" s="104">
        <v>91081</v>
      </c>
      <c r="AY32" s="104">
        <v>82642176</v>
      </c>
      <c r="AZ32" s="104">
        <v>194</v>
      </c>
      <c r="BA32" s="104">
        <v>35499</v>
      </c>
      <c r="BB32" s="41">
        <v>18</v>
      </c>
      <c r="BC32" s="52">
        <v>111.00722349041558</v>
      </c>
      <c r="BD32" s="37">
        <v>83146468</v>
      </c>
      <c r="BE32" s="104">
        <v>91081</v>
      </c>
      <c r="BF32" s="104">
        <v>83055387</v>
      </c>
      <c r="BG32" s="104">
        <v>194</v>
      </c>
      <c r="BH32" s="20">
        <v>35677</v>
      </c>
      <c r="BI32" s="41">
        <v>19</v>
      </c>
      <c r="BJ32" s="37">
        <v>81623693</v>
      </c>
      <c r="BK32" s="104">
        <v>27600</v>
      </c>
      <c r="BL32" s="104">
        <v>81596093</v>
      </c>
      <c r="BM32" s="104">
        <v>187</v>
      </c>
      <c r="BN32" s="20">
        <v>36362</v>
      </c>
      <c r="BO32" s="41">
        <v>20</v>
      </c>
      <c r="BP32" s="51">
        <v>101.92000448468201</v>
      </c>
      <c r="BQ32" s="52">
        <v>101.0504668741663</v>
      </c>
      <c r="BS32" s="37">
        <v>86566250</v>
      </c>
      <c r="BT32" s="104">
        <v>93813</v>
      </c>
      <c r="BU32" s="104">
        <v>86472437</v>
      </c>
      <c r="BV32" s="104">
        <v>194</v>
      </c>
      <c r="BW32" s="20">
        <v>37145</v>
      </c>
      <c r="BX32" s="41">
        <v>19</v>
      </c>
      <c r="BY32" s="40">
        <v>104.63675033099524</v>
      </c>
      <c r="BZ32" s="37">
        <v>87286854</v>
      </c>
      <c r="CA32" s="104">
        <v>93813</v>
      </c>
      <c r="CB32" s="104">
        <v>87193041</v>
      </c>
      <c r="CC32" s="104">
        <v>194</v>
      </c>
      <c r="CD32" s="20">
        <v>37454</v>
      </c>
      <c r="CE32" s="105">
        <v>18</v>
      </c>
      <c r="CF32" s="37">
        <v>87008823</v>
      </c>
      <c r="CG32" s="104">
        <v>63850</v>
      </c>
      <c r="CH32" s="104">
        <v>86944973</v>
      </c>
      <c r="CI32" s="104">
        <v>183</v>
      </c>
      <c r="CJ32" s="20">
        <v>39592</v>
      </c>
      <c r="CK32" s="105">
        <v>18</v>
      </c>
      <c r="CL32" s="51">
        <v>105.70833555828483</v>
      </c>
      <c r="CM32" s="52">
        <v>108.88289973048788</v>
      </c>
      <c r="CO32" s="103">
        <v>91555152</v>
      </c>
      <c r="CP32" s="104">
        <v>93813</v>
      </c>
      <c r="CQ32" s="104">
        <v>91461339</v>
      </c>
      <c r="CR32" s="104">
        <v>194</v>
      </c>
      <c r="CS32" s="104">
        <v>39288</v>
      </c>
      <c r="CT32" s="62">
        <v>19</v>
      </c>
      <c r="CU32" s="40">
        <v>105.76928254139185</v>
      </c>
      <c r="CV32" s="103">
        <v>92927072</v>
      </c>
      <c r="CW32" s="104">
        <v>93813</v>
      </c>
      <c r="CX32" s="104">
        <v>92833259</v>
      </c>
      <c r="CY32" s="104">
        <v>194</v>
      </c>
      <c r="CZ32" s="104">
        <v>39877</v>
      </c>
      <c r="DA32" s="105">
        <v>21</v>
      </c>
      <c r="DB32" s="37">
        <v>93643754</v>
      </c>
      <c r="DC32" s="104">
        <v>92450</v>
      </c>
      <c r="DD32" s="104">
        <v>93551304</v>
      </c>
      <c r="DE32" s="104">
        <v>186</v>
      </c>
      <c r="DF32" s="20">
        <v>41914</v>
      </c>
      <c r="DG32" s="105">
        <v>23</v>
      </c>
      <c r="DH32" s="51">
        <v>105.10820773879681</v>
      </c>
      <c r="DI32" s="52">
        <v>105.86482117599516</v>
      </c>
      <c r="DK32" s="37">
        <v>99786673</v>
      </c>
      <c r="DL32" s="104">
        <v>93813</v>
      </c>
      <c r="DM32" s="104">
        <v>99692860</v>
      </c>
      <c r="DN32" s="104">
        <v>194</v>
      </c>
      <c r="DO32" s="20">
        <v>42823</v>
      </c>
      <c r="DP32" s="105">
        <v>17</v>
      </c>
      <c r="DQ32" s="40">
        <v>108.9976583180615</v>
      </c>
      <c r="DR32" s="37">
        <v>99786673</v>
      </c>
      <c r="DS32" s="104">
        <v>93813</v>
      </c>
      <c r="DT32" s="104">
        <v>99692860</v>
      </c>
      <c r="DU32" s="104">
        <v>194</v>
      </c>
      <c r="DV32" s="20">
        <v>42823</v>
      </c>
      <c r="DW32" s="105">
        <v>18</v>
      </c>
      <c r="DX32" s="37">
        <v>100752666</v>
      </c>
      <c r="DY32" s="104">
        <v>80990</v>
      </c>
      <c r="DZ32" s="104">
        <v>100671676</v>
      </c>
      <c r="EA32" s="104">
        <v>188.31</v>
      </c>
      <c r="EB32" s="20">
        <v>44551</v>
      </c>
      <c r="EC32" s="105">
        <v>24</v>
      </c>
      <c r="ED32" s="51">
        <v>104.03521472106112</v>
      </c>
      <c r="EE32" s="52">
        <v>106.29145392947463</v>
      </c>
      <c r="EG32" s="37">
        <v>107179686</v>
      </c>
      <c r="EH32" s="104">
        <v>93813</v>
      </c>
      <c r="EI32" s="104">
        <v>107085873</v>
      </c>
      <c r="EJ32" s="104">
        <v>195</v>
      </c>
      <c r="EK32" s="20">
        <v>45763</v>
      </c>
      <c r="EL32" s="105">
        <v>16</v>
      </c>
      <c r="EM32" s="40">
        <v>106.86546949069424</v>
      </c>
      <c r="EN32" s="37">
        <v>107179686</v>
      </c>
      <c r="EO32" s="104">
        <v>93813</v>
      </c>
      <c r="EP32" s="104">
        <v>107085873</v>
      </c>
      <c r="EQ32" s="104">
        <v>195</v>
      </c>
      <c r="ER32" s="20">
        <v>45763</v>
      </c>
      <c r="ES32" s="105">
        <v>17</v>
      </c>
      <c r="ET32" s="37">
        <v>106587345</v>
      </c>
      <c r="EU32" s="104">
        <v>40100</v>
      </c>
      <c r="EV32" s="104">
        <v>106547245</v>
      </c>
      <c r="EW32" s="104">
        <v>188.69</v>
      </c>
      <c r="EX32" s="20">
        <v>47056</v>
      </c>
      <c r="EY32" s="41">
        <v>23</v>
      </c>
      <c r="EZ32" s="51">
        <v>102.82542665472106</v>
      </c>
      <c r="FA32" s="52">
        <v>105.62276941033872</v>
      </c>
      <c r="FC32" s="37">
        <v>108297564</v>
      </c>
      <c r="FD32" s="104">
        <v>93813</v>
      </c>
      <c r="FE32" s="104">
        <v>108203751</v>
      </c>
      <c r="FF32" s="104">
        <v>193</v>
      </c>
      <c r="FG32" s="20">
        <v>46720</v>
      </c>
      <c r="FH32" s="105">
        <v>21</v>
      </c>
      <c r="FI32" s="40">
        <v>102.09120905535039</v>
      </c>
      <c r="FJ32" s="37">
        <v>108243759</v>
      </c>
      <c r="FK32" s="104">
        <v>40008</v>
      </c>
      <c r="FL32" s="104">
        <v>108203751</v>
      </c>
      <c r="FM32" s="104">
        <v>193</v>
      </c>
      <c r="FN32" s="20">
        <v>46720</v>
      </c>
      <c r="FO32" s="105">
        <v>20</v>
      </c>
      <c r="FP32" s="37">
        <v>107900982</v>
      </c>
      <c r="FQ32" s="104">
        <v>74908</v>
      </c>
      <c r="FR32" s="104">
        <v>107826074</v>
      </c>
      <c r="FS32" s="104">
        <v>187.84</v>
      </c>
      <c r="FT32" s="20">
        <v>47836</v>
      </c>
      <c r="FU32" s="105">
        <v>26</v>
      </c>
      <c r="FV32" s="51">
        <v>102.38869863013697</v>
      </c>
      <c r="FW32" s="52">
        <v>101.65759945596736</v>
      </c>
      <c r="FY32" s="103">
        <v>108931812</v>
      </c>
      <c r="FZ32" s="104">
        <v>93813</v>
      </c>
      <c r="GA32" s="104">
        <v>108837999</v>
      </c>
      <c r="GB32" s="104">
        <v>193</v>
      </c>
      <c r="GC32" s="104">
        <v>46994</v>
      </c>
      <c r="GD32" s="105">
        <v>22</v>
      </c>
      <c r="GE32" s="40">
        <v>100.58647260273972</v>
      </c>
      <c r="GF32" s="37">
        <v>110671365</v>
      </c>
      <c r="GG32" s="104">
        <v>93813</v>
      </c>
      <c r="GH32" s="104">
        <v>110577552</v>
      </c>
      <c r="GI32" s="104">
        <v>193</v>
      </c>
      <c r="GJ32" s="20">
        <v>47745</v>
      </c>
      <c r="GK32" s="105">
        <f t="shared" si="0"/>
        <v>21</v>
      </c>
      <c r="GL32" s="37">
        <v>110315133</v>
      </c>
      <c r="GM32" s="104">
        <v>70972</v>
      </c>
      <c r="GN32" s="104">
        <v>110244161</v>
      </c>
      <c r="GO32" s="104">
        <v>187.27999999999997</v>
      </c>
      <c r="GP32" s="20">
        <v>49055</v>
      </c>
      <c r="GQ32" s="105">
        <f t="shared" si="1"/>
        <v>24</v>
      </c>
      <c r="GR32" s="51">
        <v>101.57466910669449</v>
      </c>
      <c r="GS32" s="52">
        <v>99.786771469186391</v>
      </c>
      <c r="GT32" s="103">
        <v>115462092</v>
      </c>
      <c r="GU32" s="104">
        <v>93813</v>
      </c>
      <c r="GV32" s="104">
        <v>115368279</v>
      </c>
      <c r="GW32" s="104">
        <v>193</v>
      </c>
      <c r="GX32" s="104">
        <v>49814</v>
      </c>
      <c r="GY32" s="105">
        <f t="shared" si="4"/>
        <v>22</v>
      </c>
      <c r="GZ32" s="40"/>
      <c r="HA32" s="37">
        <v>115462092</v>
      </c>
      <c r="HB32" s="104">
        <v>293813</v>
      </c>
      <c r="HC32" s="104">
        <v>115168279</v>
      </c>
      <c r="HD32" s="104">
        <v>193</v>
      </c>
      <c r="HE32" s="20">
        <v>49727</v>
      </c>
      <c r="HF32" s="105">
        <f t="shared" si="2"/>
        <v>24</v>
      </c>
      <c r="HG32" s="37">
        <v>113085263</v>
      </c>
      <c r="HH32" s="104">
        <v>292443</v>
      </c>
      <c r="HI32" s="104">
        <v>112792820</v>
      </c>
      <c r="HJ32" s="104">
        <v>183.84</v>
      </c>
      <c r="HK32" s="20">
        <v>51128</v>
      </c>
      <c r="HL32" s="105">
        <f t="shared" si="3"/>
        <v>28</v>
      </c>
      <c r="HM32" s="51"/>
      <c r="HN32" s="52"/>
    </row>
    <row r="33" spans="1:225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85989000</v>
      </c>
      <c r="F33" s="104">
        <v>2098000</v>
      </c>
      <c r="G33" s="104">
        <v>83891000</v>
      </c>
      <c r="H33" s="104">
        <v>193</v>
      </c>
      <c r="I33" s="104">
        <v>36222</v>
      </c>
      <c r="J33" s="105">
        <v>7</v>
      </c>
      <c r="K33" s="52">
        <v>100</v>
      </c>
      <c r="L33" s="103">
        <v>85989000</v>
      </c>
      <c r="M33" s="104">
        <v>2098000</v>
      </c>
      <c r="N33" s="104">
        <v>83891000</v>
      </c>
      <c r="O33" s="104">
        <v>193</v>
      </c>
      <c r="P33" s="104">
        <v>36222</v>
      </c>
      <c r="Q33" s="105">
        <v>7</v>
      </c>
      <c r="R33" s="103">
        <v>88067255</v>
      </c>
      <c r="S33" s="104">
        <v>2186560</v>
      </c>
      <c r="T33" s="104">
        <v>85880695</v>
      </c>
      <c r="U33" s="104">
        <v>190</v>
      </c>
      <c r="V33" s="104">
        <v>37667</v>
      </c>
      <c r="W33" s="105">
        <v>12</v>
      </c>
      <c r="X33" s="51">
        <v>103.98928827784219</v>
      </c>
      <c r="Y33" s="52">
        <v>97.170054689918487</v>
      </c>
      <c r="AA33" s="103">
        <v>100968960</v>
      </c>
      <c r="AB33" s="104">
        <v>2139960</v>
      </c>
      <c r="AC33" s="104">
        <v>98829000</v>
      </c>
      <c r="AD33" s="104">
        <v>224</v>
      </c>
      <c r="AE33" s="104">
        <v>36767</v>
      </c>
      <c r="AF33" s="105">
        <v>10</v>
      </c>
      <c r="AG33" s="52">
        <v>101.50461045773287</v>
      </c>
      <c r="AH33" s="103">
        <v>101536310</v>
      </c>
      <c r="AI33" s="104">
        <v>2139960</v>
      </c>
      <c r="AJ33" s="104">
        <v>99396350</v>
      </c>
      <c r="AK33" s="104">
        <v>224</v>
      </c>
      <c r="AL33" s="104">
        <v>36978</v>
      </c>
      <c r="AM33" s="105">
        <v>10</v>
      </c>
      <c r="AN33" s="103">
        <v>101854364</v>
      </c>
      <c r="AO33" s="104">
        <v>2679761</v>
      </c>
      <c r="AP33" s="104">
        <v>99174603</v>
      </c>
      <c r="AQ33" s="104">
        <v>217</v>
      </c>
      <c r="AR33" s="104">
        <v>38085</v>
      </c>
      <c r="AS33" s="105">
        <v>12</v>
      </c>
      <c r="AT33" s="51">
        <v>102.99367191302937</v>
      </c>
      <c r="AU33" s="52">
        <v>101.10972469270183</v>
      </c>
      <c r="AW33" s="103">
        <v>119855139</v>
      </c>
      <c r="AX33" s="104">
        <v>2248082</v>
      </c>
      <c r="AY33" s="104">
        <v>117607057</v>
      </c>
      <c r="AZ33" s="104">
        <v>254</v>
      </c>
      <c r="BA33" s="104">
        <v>38585</v>
      </c>
      <c r="BB33" s="41">
        <v>11</v>
      </c>
      <c r="BC33" s="52">
        <v>104.94465145374929</v>
      </c>
      <c r="BD33" s="37">
        <v>120435251</v>
      </c>
      <c r="BE33" s="104">
        <v>2248082</v>
      </c>
      <c r="BF33" s="104">
        <v>118187169</v>
      </c>
      <c r="BG33" s="104">
        <v>254</v>
      </c>
      <c r="BH33" s="20">
        <v>38775</v>
      </c>
      <c r="BI33" s="41">
        <v>11</v>
      </c>
      <c r="BJ33" s="37">
        <v>116700251</v>
      </c>
      <c r="BK33" s="104">
        <v>1999416</v>
      </c>
      <c r="BL33" s="104">
        <v>114700835</v>
      </c>
      <c r="BM33" s="104">
        <v>239</v>
      </c>
      <c r="BN33" s="20">
        <v>39993</v>
      </c>
      <c r="BO33" s="41">
        <v>11</v>
      </c>
      <c r="BP33" s="51">
        <v>103.1411992263056</v>
      </c>
      <c r="BQ33" s="52">
        <v>105.00984639621898</v>
      </c>
      <c r="BS33" s="37">
        <v>142279374</v>
      </c>
      <c r="BT33" s="104">
        <v>2315524</v>
      </c>
      <c r="BU33" s="104">
        <v>139963850</v>
      </c>
      <c r="BV33" s="104">
        <v>294</v>
      </c>
      <c r="BW33" s="20">
        <v>39672</v>
      </c>
      <c r="BX33" s="41">
        <v>12</v>
      </c>
      <c r="BY33" s="40">
        <v>102.81715692626668</v>
      </c>
      <c r="BZ33" s="37">
        <v>143430540</v>
      </c>
      <c r="CA33" s="104">
        <v>2315524</v>
      </c>
      <c r="CB33" s="104">
        <v>141115016</v>
      </c>
      <c r="CC33" s="104">
        <v>294</v>
      </c>
      <c r="CD33" s="20">
        <v>39999</v>
      </c>
      <c r="CE33" s="105">
        <v>12</v>
      </c>
      <c r="CF33" s="37">
        <v>127093924</v>
      </c>
      <c r="CG33" s="104">
        <v>1905197</v>
      </c>
      <c r="CH33" s="104">
        <v>125188727</v>
      </c>
      <c r="CI33" s="104">
        <v>247</v>
      </c>
      <c r="CJ33" s="20">
        <v>42236</v>
      </c>
      <c r="CK33" s="105">
        <v>13</v>
      </c>
      <c r="CL33" s="51">
        <v>105.5926398159954</v>
      </c>
      <c r="CM33" s="52">
        <v>105.60848148425974</v>
      </c>
      <c r="CO33" s="103">
        <v>154514290</v>
      </c>
      <c r="CP33" s="104">
        <v>2315524</v>
      </c>
      <c r="CQ33" s="104">
        <v>152198766</v>
      </c>
      <c r="CR33" s="104">
        <v>311.25</v>
      </c>
      <c r="CS33" s="104">
        <v>40749</v>
      </c>
      <c r="CT33" s="62">
        <v>14</v>
      </c>
      <c r="CU33" s="40">
        <v>102.71476104053237</v>
      </c>
      <c r="CV33" s="103">
        <v>156737794</v>
      </c>
      <c r="CW33" s="104">
        <v>2315524</v>
      </c>
      <c r="CX33" s="104">
        <v>154422270</v>
      </c>
      <c r="CY33" s="104">
        <v>311.25</v>
      </c>
      <c r="CZ33" s="104">
        <v>41345</v>
      </c>
      <c r="DA33" s="105">
        <v>16</v>
      </c>
      <c r="DB33" s="37">
        <v>164888727</v>
      </c>
      <c r="DC33" s="104">
        <v>3667467</v>
      </c>
      <c r="DD33" s="104">
        <v>161221260</v>
      </c>
      <c r="DE33" s="104">
        <v>262</v>
      </c>
      <c r="DF33" s="20">
        <v>51279</v>
      </c>
      <c r="DG33" s="105">
        <v>4</v>
      </c>
      <c r="DH33" s="51">
        <v>124.02708912806868</v>
      </c>
      <c r="DI33" s="52">
        <v>121.4106449474382</v>
      </c>
      <c r="DK33" s="37">
        <v>170354711</v>
      </c>
      <c r="DL33" s="104">
        <v>2315524</v>
      </c>
      <c r="DM33" s="104">
        <v>168039187</v>
      </c>
      <c r="DN33" s="104">
        <v>333</v>
      </c>
      <c r="DO33" s="20">
        <v>42052</v>
      </c>
      <c r="DP33" s="105">
        <v>20</v>
      </c>
      <c r="DQ33" s="40">
        <v>103.19762448158237</v>
      </c>
      <c r="DR33" s="37">
        <v>170354711</v>
      </c>
      <c r="DS33" s="104">
        <v>2315524</v>
      </c>
      <c r="DT33" s="104">
        <v>168039187</v>
      </c>
      <c r="DU33" s="104">
        <v>333</v>
      </c>
      <c r="DV33" s="20">
        <v>42052</v>
      </c>
      <c r="DW33" s="105">
        <v>22</v>
      </c>
      <c r="DX33" s="37">
        <v>172207648</v>
      </c>
      <c r="DY33" s="104">
        <v>3519596</v>
      </c>
      <c r="DZ33" s="104">
        <v>168688052</v>
      </c>
      <c r="EA33" s="104">
        <v>275.84000000000003</v>
      </c>
      <c r="EB33" s="20">
        <v>50962</v>
      </c>
      <c r="EC33" s="105">
        <v>12</v>
      </c>
      <c r="ED33" s="51">
        <v>121.18805288690193</v>
      </c>
      <c r="EE33" s="52">
        <v>99.38181321788646</v>
      </c>
      <c r="EG33" s="37">
        <v>171231350</v>
      </c>
      <c r="EH33" s="104">
        <v>2315524</v>
      </c>
      <c r="EI33" s="104">
        <v>168915826</v>
      </c>
      <c r="EJ33" s="104">
        <v>321</v>
      </c>
      <c r="EK33" s="20">
        <v>43851</v>
      </c>
      <c r="EL33" s="105">
        <v>20</v>
      </c>
      <c r="EM33" s="40">
        <v>104.27803671644631</v>
      </c>
      <c r="EN33" s="37">
        <v>171576450</v>
      </c>
      <c r="EO33" s="104">
        <v>2315524</v>
      </c>
      <c r="EP33" s="104">
        <v>169260926</v>
      </c>
      <c r="EQ33" s="104">
        <v>321</v>
      </c>
      <c r="ER33" s="20">
        <v>43941</v>
      </c>
      <c r="ES33" s="105">
        <v>21</v>
      </c>
      <c r="ET33" s="37">
        <v>174049732</v>
      </c>
      <c r="EU33" s="104">
        <v>2351777</v>
      </c>
      <c r="EV33" s="104">
        <v>171697955</v>
      </c>
      <c r="EW33" s="104">
        <v>282.48</v>
      </c>
      <c r="EX33" s="20">
        <v>50652</v>
      </c>
      <c r="EY33" s="41">
        <v>16</v>
      </c>
      <c r="EZ33" s="51">
        <v>115.27275209940602</v>
      </c>
      <c r="FA33" s="52">
        <v>99.391703622306821</v>
      </c>
      <c r="FC33" s="37">
        <v>179955356</v>
      </c>
      <c r="FD33" s="104">
        <v>2315524</v>
      </c>
      <c r="FE33" s="104">
        <v>177639832</v>
      </c>
      <c r="FF33" s="104">
        <v>296</v>
      </c>
      <c r="FG33" s="20">
        <v>50011</v>
      </c>
      <c r="FH33" s="105">
        <v>16</v>
      </c>
      <c r="FI33" s="40">
        <v>114.04757018083967</v>
      </c>
      <c r="FJ33" s="37">
        <v>180546956</v>
      </c>
      <c r="FK33" s="104">
        <v>7615524</v>
      </c>
      <c r="FL33" s="104">
        <v>172931432</v>
      </c>
      <c r="FM33" s="104">
        <v>296</v>
      </c>
      <c r="FN33" s="20">
        <v>48686</v>
      </c>
      <c r="FO33" s="105">
        <v>16</v>
      </c>
      <c r="FP33" s="37">
        <v>176572755</v>
      </c>
      <c r="FQ33" s="104">
        <v>9098829</v>
      </c>
      <c r="FR33" s="104">
        <v>167473926</v>
      </c>
      <c r="FS33" s="104">
        <v>259.97000000000003</v>
      </c>
      <c r="FT33" s="20">
        <v>53684</v>
      </c>
      <c r="FU33" s="105">
        <v>14</v>
      </c>
      <c r="FV33" s="51">
        <v>110.26578482520641</v>
      </c>
      <c r="FW33" s="52">
        <v>105.98594329937615</v>
      </c>
      <c r="FY33" s="103">
        <v>176575695</v>
      </c>
      <c r="FZ33" s="104">
        <v>2315524</v>
      </c>
      <c r="GA33" s="104">
        <v>174260171</v>
      </c>
      <c r="GB33" s="104">
        <v>289</v>
      </c>
      <c r="GC33" s="104">
        <v>51223</v>
      </c>
      <c r="GD33" s="105">
        <v>14</v>
      </c>
      <c r="GE33" s="40">
        <v>102.42346683729579</v>
      </c>
      <c r="GF33" s="37">
        <v>181031374</v>
      </c>
      <c r="GG33" s="104">
        <v>2315524</v>
      </c>
      <c r="GH33" s="104">
        <v>178715850</v>
      </c>
      <c r="GI33" s="104">
        <v>289</v>
      </c>
      <c r="GJ33" s="20">
        <v>51533</v>
      </c>
      <c r="GK33" s="105">
        <f t="shared" si="0"/>
        <v>11</v>
      </c>
      <c r="GL33" s="37">
        <v>173611581</v>
      </c>
      <c r="GM33" s="104">
        <v>2343164</v>
      </c>
      <c r="GN33" s="104">
        <v>171268417</v>
      </c>
      <c r="GO33" s="104">
        <v>253.97</v>
      </c>
      <c r="GP33" s="20">
        <v>56197</v>
      </c>
      <c r="GQ33" s="105">
        <f t="shared" si="1"/>
        <v>10</v>
      </c>
      <c r="GR33" s="51">
        <v>109.35925125989921</v>
      </c>
      <c r="GS33" s="52">
        <v>104.69227330303256</v>
      </c>
      <c r="GT33" s="103">
        <v>187614697</v>
      </c>
      <c r="GU33" s="104">
        <v>2315524</v>
      </c>
      <c r="GV33" s="104">
        <v>185299173</v>
      </c>
      <c r="GW33" s="104">
        <v>289</v>
      </c>
      <c r="GX33" s="104">
        <v>53431</v>
      </c>
      <c r="GY33" s="105">
        <f t="shared" si="4"/>
        <v>15</v>
      </c>
      <c r="GZ33" s="40"/>
      <c r="HA33" s="37">
        <v>188379477</v>
      </c>
      <c r="HB33" s="104">
        <v>3725524</v>
      </c>
      <c r="HC33" s="104">
        <v>184653953</v>
      </c>
      <c r="HD33" s="104">
        <v>289</v>
      </c>
      <c r="HE33" s="20">
        <v>53245</v>
      </c>
      <c r="HF33" s="105">
        <f t="shared" si="2"/>
        <v>15</v>
      </c>
      <c r="HG33" s="37">
        <v>186472243</v>
      </c>
      <c r="HH33" s="104">
        <v>2216595</v>
      </c>
      <c r="HI33" s="104">
        <v>184255648</v>
      </c>
      <c r="HJ33" s="104">
        <v>257.98</v>
      </c>
      <c r="HK33" s="20">
        <v>59519</v>
      </c>
      <c r="HL33" s="105">
        <f t="shared" si="3"/>
        <v>10</v>
      </c>
      <c r="HM33" s="51"/>
      <c r="HN33" s="52"/>
    </row>
    <row r="34" spans="1:225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95299000</v>
      </c>
      <c r="F34" s="104">
        <v>1815000</v>
      </c>
      <c r="G34" s="104">
        <v>93484000</v>
      </c>
      <c r="H34" s="104">
        <v>235</v>
      </c>
      <c r="I34" s="104">
        <v>33150</v>
      </c>
      <c r="J34" s="105">
        <v>16</v>
      </c>
      <c r="K34" s="52">
        <v>98.050814871779707</v>
      </c>
      <c r="L34" s="103">
        <v>96309000</v>
      </c>
      <c r="M34" s="104">
        <v>1815000</v>
      </c>
      <c r="N34" s="104">
        <v>94494000</v>
      </c>
      <c r="O34" s="104">
        <v>238</v>
      </c>
      <c r="P34" s="104">
        <v>33086</v>
      </c>
      <c r="Q34" s="105">
        <v>18</v>
      </c>
      <c r="R34" s="103">
        <v>84258373</v>
      </c>
      <c r="S34" s="104">
        <v>1661035</v>
      </c>
      <c r="T34" s="104">
        <v>82597338</v>
      </c>
      <c r="U34" s="104">
        <v>215</v>
      </c>
      <c r="V34" s="104">
        <v>32014</v>
      </c>
      <c r="W34" s="105">
        <v>22</v>
      </c>
      <c r="X34" s="51">
        <v>96.759958895000906</v>
      </c>
      <c r="Y34" s="52">
        <v>95.044978178903307</v>
      </c>
      <c r="AA34" s="103">
        <v>103811760</v>
      </c>
      <c r="AB34" s="104">
        <v>1851300</v>
      </c>
      <c r="AC34" s="104">
        <v>101960460</v>
      </c>
      <c r="AD34" s="104">
        <v>251</v>
      </c>
      <c r="AE34" s="104">
        <v>33851</v>
      </c>
      <c r="AF34" s="105">
        <v>17</v>
      </c>
      <c r="AG34" s="52">
        <v>102.11463046757166</v>
      </c>
      <c r="AH34" s="103">
        <v>104375064</v>
      </c>
      <c r="AI34" s="104">
        <v>1851300</v>
      </c>
      <c r="AJ34" s="104">
        <v>102523764</v>
      </c>
      <c r="AK34" s="104">
        <v>251</v>
      </c>
      <c r="AL34" s="104">
        <v>34038</v>
      </c>
      <c r="AM34" s="105">
        <v>18</v>
      </c>
      <c r="AN34" s="103">
        <v>91542244</v>
      </c>
      <c r="AO34" s="104">
        <v>2313542</v>
      </c>
      <c r="AP34" s="104">
        <v>89228702</v>
      </c>
      <c r="AQ34" s="104">
        <v>222</v>
      </c>
      <c r="AR34" s="104">
        <v>33494</v>
      </c>
      <c r="AS34" s="105">
        <v>21</v>
      </c>
      <c r="AT34" s="51">
        <v>98.401786238909452</v>
      </c>
      <c r="AU34" s="52">
        <v>104.62297744736676</v>
      </c>
      <c r="AW34" s="103">
        <v>108838418</v>
      </c>
      <c r="AX34" s="104">
        <v>1944837</v>
      </c>
      <c r="AY34" s="104">
        <v>106893581</v>
      </c>
      <c r="AZ34" s="104">
        <v>251</v>
      </c>
      <c r="BA34" s="104">
        <v>35489</v>
      </c>
      <c r="BB34" s="41">
        <v>19</v>
      </c>
      <c r="BC34" s="52">
        <v>104.83885261882958</v>
      </c>
      <c r="BD34" s="37">
        <v>109345645</v>
      </c>
      <c r="BE34" s="104">
        <v>1944837</v>
      </c>
      <c r="BF34" s="104">
        <v>107400808</v>
      </c>
      <c r="BG34" s="104">
        <v>251</v>
      </c>
      <c r="BH34" s="20">
        <v>35658</v>
      </c>
      <c r="BI34" s="41">
        <v>20</v>
      </c>
      <c r="BJ34" s="37">
        <v>99001333</v>
      </c>
      <c r="BK34" s="104">
        <v>1948013</v>
      </c>
      <c r="BL34" s="104">
        <v>97053320</v>
      </c>
      <c r="BM34" s="104">
        <v>235</v>
      </c>
      <c r="BN34" s="20">
        <v>34416</v>
      </c>
      <c r="BO34" s="41">
        <v>22</v>
      </c>
      <c r="BP34" s="51">
        <v>96.516910651186265</v>
      </c>
      <c r="BQ34" s="52">
        <v>102.75273183256704</v>
      </c>
      <c r="BS34" s="37">
        <v>114633586</v>
      </c>
      <c r="BT34" s="104">
        <v>2003182</v>
      </c>
      <c r="BU34" s="104">
        <v>112630404</v>
      </c>
      <c r="BV34" s="104">
        <v>251</v>
      </c>
      <c r="BW34" s="20">
        <v>37394</v>
      </c>
      <c r="BX34" s="41">
        <v>18</v>
      </c>
      <c r="BY34" s="40">
        <v>105.36786046380568</v>
      </c>
      <c r="BZ34" s="37">
        <v>115519383</v>
      </c>
      <c r="CA34" s="104">
        <v>2003182</v>
      </c>
      <c r="CB34" s="104">
        <v>113516201</v>
      </c>
      <c r="CC34" s="104">
        <v>258</v>
      </c>
      <c r="CD34" s="20">
        <v>36665</v>
      </c>
      <c r="CE34" s="105">
        <v>20</v>
      </c>
      <c r="CF34" s="37">
        <v>103880085</v>
      </c>
      <c r="CG34" s="104">
        <v>4018046</v>
      </c>
      <c r="CH34" s="104">
        <v>99862039</v>
      </c>
      <c r="CI34" s="104">
        <v>225</v>
      </c>
      <c r="CJ34" s="20">
        <v>36986</v>
      </c>
      <c r="CK34" s="105">
        <v>21</v>
      </c>
      <c r="CL34" s="51">
        <v>100.87549434065184</v>
      </c>
      <c r="CM34" s="52">
        <v>107.4674569967457</v>
      </c>
      <c r="CO34" s="103">
        <v>125279930</v>
      </c>
      <c r="CP34" s="104">
        <v>2003182</v>
      </c>
      <c r="CQ34" s="104">
        <v>123276748</v>
      </c>
      <c r="CR34" s="104">
        <v>259</v>
      </c>
      <c r="CS34" s="104">
        <v>39664</v>
      </c>
      <c r="CT34" s="62">
        <v>18</v>
      </c>
      <c r="CU34" s="40">
        <v>106.07049259239449</v>
      </c>
      <c r="CV34" s="103">
        <v>127026535</v>
      </c>
      <c r="CW34" s="104">
        <v>2003182</v>
      </c>
      <c r="CX34" s="104">
        <v>125023353</v>
      </c>
      <c r="CY34" s="104">
        <v>261.5</v>
      </c>
      <c r="CZ34" s="104">
        <v>39842</v>
      </c>
      <c r="DA34" s="105">
        <v>22</v>
      </c>
      <c r="DB34" s="37">
        <v>108772625</v>
      </c>
      <c r="DC34" s="104">
        <v>2371920</v>
      </c>
      <c r="DD34" s="104">
        <v>106400705</v>
      </c>
      <c r="DE34" s="104">
        <v>225</v>
      </c>
      <c r="DF34" s="20">
        <v>39408</v>
      </c>
      <c r="DG34" s="105">
        <v>24</v>
      </c>
      <c r="DH34" s="51">
        <v>98.910697254153916</v>
      </c>
      <c r="DI34" s="52">
        <v>106.54842372789703</v>
      </c>
      <c r="DK34" s="37">
        <v>136234761</v>
      </c>
      <c r="DL34" s="104">
        <v>2003182</v>
      </c>
      <c r="DM34" s="104">
        <v>134231579</v>
      </c>
      <c r="DN34" s="104">
        <v>262</v>
      </c>
      <c r="DO34" s="20">
        <v>42695</v>
      </c>
      <c r="DP34" s="105">
        <v>18</v>
      </c>
      <c r="DQ34" s="40">
        <v>107.64169019766034</v>
      </c>
      <c r="DR34" s="37">
        <v>136234761</v>
      </c>
      <c r="DS34" s="104">
        <v>2003182</v>
      </c>
      <c r="DT34" s="104">
        <v>134231579</v>
      </c>
      <c r="DU34" s="104">
        <v>262</v>
      </c>
      <c r="DV34" s="20">
        <v>42695</v>
      </c>
      <c r="DW34" s="105">
        <v>19</v>
      </c>
      <c r="DX34" s="37">
        <v>121413719</v>
      </c>
      <c r="DY34" s="104">
        <v>2843349</v>
      </c>
      <c r="DZ34" s="104">
        <v>118570370</v>
      </c>
      <c r="EA34" s="104">
        <v>232.5</v>
      </c>
      <c r="EB34" s="20">
        <v>42498</v>
      </c>
      <c r="EC34" s="105">
        <v>25</v>
      </c>
      <c r="ED34" s="51">
        <v>99.538587656634263</v>
      </c>
      <c r="EE34" s="52">
        <v>107.84104750304506</v>
      </c>
      <c r="EG34" s="37">
        <v>137633677</v>
      </c>
      <c r="EH34" s="104">
        <v>2003182</v>
      </c>
      <c r="EI34" s="104">
        <v>135630495</v>
      </c>
      <c r="EJ34" s="104">
        <v>257</v>
      </c>
      <c r="EK34" s="20">
        <v>43979</v>
      </c>
      <c r="EL34" s="105">
        <v>19</v>
      </c>
      <c r="EM34" s="40">
        <v>103.00737791310456</v>
      </c>
      <c r="EN34" s="37">
        <v>137633677</v>
      </c>
      <c r="EO34" s="104">
        <v>2003182</v>
      </c>
      <c r="EP34" s="104">
        <v>135630495</v>
      </c>
      <c r="EQ34" s="104">
        <v>257</v>
      </c>
      <c r="ER34" s="20">
        <v>43979</v>
      </c>
      <c r="ES34" s="105">
        <v>20</v>
      </c>
      <c r="ET34" s="37">
        <v>130984427</v>
      </c>
      <c r="EU34" s="104">
        <v>2346411</v>
      </c>
      <c r="EV34" s="104">
        <v>128638016</v>
      </c>
      <c r="EW34" s="104">
        <v>235.77</v>
      </c>
      <c r="EX34" s="20">
        <v>45467</v>
      </c>
      <c r="EY34" s="41">
        <v>24</v>
      </c>
      <c r="EZ34" s="51">
        <v>103.38343300211466</v>
      </c>
      <c r="FA34" s="52">
        <v>106.98621111581721</v>
      </c>
      <c r="FC34" s="37">
        <v>144760277</v>
      </c>
      <c r="FD34" s="104">
        <v>2003182</v>
      </c>
      <c r="FE34" s="104">
        <v>142757095</v>
      </c>
      <c r="FF34" s="104">
        <v>251</v>
      </c>
      <c r="FG34" s="20">
        <v>47396</v>
      </c>
      <c r="FH34" s="105">
        <v>18</v>
      </c>
      <c r="FI34" s="40">
        <v>107.76961731735601</v>
      </c>
      <c r="FJ34" s="37">
        <v>144760277</v>
      </c>
      <c r="FK34" s="104">
        <v>2003182</v>
      </c>
      <c r="FL34" s="104">
        <v>142757095</v>
      </c>
      <c r="FM34" s="104">
        <v>251</v>
      </c>
      <c r="FN34" s="20">
        <v>47396</v>
      </c>
      <c r="FO34" s="105">
        <v>17</v>
      </c>
      <c r="FP34" s="37">
        <v>138875984</v>
      </c>
      <c r="FQ34" s="104">
        <v>1552087</v>
      </c>
      <c r="FR34" s="104">
        <v>137323897</v>
      </c>
      <c r="FS34" s="104">
        <v>233.55</v>
      </c>
      <c r="FT34" s="20">
        <v>48999</v>
      </c>
      <c r="FU34" s="105">
        <v>23</v>
      </c>
      <c r="FV34" s="51">
        <v>103.38214195290743</v>
      </c>
      <c r="FW34" s="52">
        <v>107.76827149361074</v>
      </c>
      <c r="FY34" s="103">
        <v>142560287</v>
      </c>
      <c r="FZ34" s="104">
        <v>2003182</v>
      </c>
      <c r="GA34" s="104">
        <v>140557105</v>
      </c>
      <c r="GB34" s="104">
        <v>252</v>
      </c>
      <c r="GC34" s="104">
        <v>47287</v>
      </c>
      <c r="GD34" s="105">
        <v>20</v>
      </c>
      <c r="GE34" s="40">
        <v>99.770022786733065</v>
      </c>
      <c r="GF34" s="37">
        <v>145624409</v>
      </c>
      <c r="GG34" s="104">
        <v>2003182</v>
      </c>
      <c r="GH34" s="104">
        <v>143621227</v>
      </c>
      <c r="GI34" s="104">
        <v>252</v>
      </c>
      <c r="GJ34" s="20">
        <v>47494</v>
      </c>
      <c r="GK34" s="105">
        <f t="shared" si="0"/>
        <v>22</v>
      </c>
      <c r="GL34" s="37">
        <v>145640885</v>
      </c>
      <c r="GM34" s="104">
        <v>2174073</v>
      </c>
      <c r="GN34" s="104">
        <v>143466812</v>
      </c>
      <c r="GO34" s="104">
        <v>233.85999999999999</v>
      </c>
      <c r="GP34" s="20">
        <v>51123</v>
      </c>
      <c r="GQ34" s="105">
        <f t="shared" si="1"/>
        <v>21</v>
      </c>
      <c r="GR34" s="51">
        <v>106.741810645632</v>
      </c>
      <c r="GS34" s="52">
        <v>103.01230637359946</v>
      </c>
      <c r="GT34" s="103">
        <v>151075457</v>
      </c>
      <c r="GU34" s="104">
        <v>2003182</v>
      </c>
      <c r="GV34" s="104">
        <v>149072275</v>
      </c>
      <c r="GW34" s="104">
        <v>252</v>
      </c>
      <c r="GX34" s="104">
        <v>49296</v>
      </c>
      <c r="GY34" s="105">
        <f t="shared" si="4"/>
        <v>24</v>
      </c>
      <c r="GZ34" s="40"/>
      <c r="HA34" s="37">
        <v>149864335</v>
      </c>
      <c r="HB34" s="104">
        <v>2003182</v>
      </c>
      <c r="HC34" s="104">
        <v>147861153</v>
      </c>
      <c r="HD34" s="104">
        <v>252</v>
      </c>
      <c r="HE34" s="20">
        <v>48896</v>
      </c>
      <c r="HF34" s="105">
        <f t="shared" si="2"/>
        <v>25</v>
      </c>
      <c r="HG34" s="37">
        <v>155738450</v>
      </c>
      <c r="HH34" s="104">
        <v>1987234</v>
      </c>
      <c r="HI34" s="104">
        <v>153751216</v>
      </c>
      <c r="HJ34" s="104">
        <v>241.14999999999998</v>
      </c>
      <c r="HK34" s="20">
        <v>53131</v>
      </c>
      <c r="HL34" s="105">
        <f t="shared" si="3"/>
        <v>24</v>
      </c>
      <c r="HM34" s="51"/>
      <c r="HN34" s="52"/>
    </row>
    <row r="35" spans="1:225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75626000</v>
      </c>
      <c r="F35" s="104">
        <v>3947000</v>
      </c>
      <c r="G35" s="104">
        <v>71679000</v>
      </c>
      <c r="H35" s="104">
        <v>260</v>
      </c>
      <c r="I35" s="104">
        <v>22974</v>
      </c>
      <c r="J35" s="105">
        <v>36</v>
      </c>
      <c r="K35" s="52">
        <v>94.761590496617714</v>
      </c>
      <c r="L35" s="103">
        <v>77493820</v>
      </c>
      <c r="M35" s="104">
        <v>4140220</v>
      </c>
      <c r="N35" s="104">
        <v>73353600</v>
      </c>
      <c r="O35" s="104">
        <v>260</v>
      </c>
      <c r="P35" s="104">
        <v>23511</v>
      </c>
      <c r="Q35" s="105">
        <v>36</v>
      </c>
      <c r="R35" s="103">
        <v>78060428</v>
      </c>
      <c r="S35" s="104">
        <v>4061981</v>
      </c>
      <c r="T35" s="104">
        <v>73998447</v>
      </c>
      <c r="U35" s="104">
        <v>237</v>
      </c>
      <c r="V35" s="104">
        <v>26019</v>
      </c>
      <c r="W35" s="105">
        <v>35</v>
      </c>
      <c r="X35" s="51">
        <v>110.66734719918337</v>
      </c>
      <c r="Y35" s="52">
        <v>101.47815912636506</v>
      </c>
      <c r="AA35" s="103">
        <v>78695395</v>
      </c>
      <c r="AB35" s="104">
        <v>4040795</v>
      </c>
      <c r="AC35" s="104">
        <v>74654600</v>
      </c>
      <c r="AD35" s="104">
        <v>259</v>
      </c>
      <c r="AE35" s="104">
        <v>24020</v>
      </c>
      <c r="AF35" s="105">
        <v>36</v>
      </c>
      <c r="AG35" s="52">
        <v>104.55297292591625</v>
      </c>
      <c r="AH35" s="103">
        <v>79231280</v>
      </c>
      <c r="AI35" s="104">
        <v>4141195</v>
      </c>
      <c r="AJ35" s="104">
        <v>75090085</v>
      </c>
      <c r="AK35" s="104">
        <v>259</v>
      </c>
      <c r="AL35" s="104">
        <v>24160</v>
      </c>
      <c r="AM35" s="105">
        <v>36</v>
      </c>
      <c r="AN35" s="103">
        <v>78717973</v>
      </c>
      <c r="AO35" s="104">
        <v>3965224</v>
      </c>
      <c r="AP35" s="104">
        <v>74752749</v>
      </c>
      <c r="AQ35" s="104">
        <v>236</v>
      </c>
      <c r="AR35" s="104">
        <v>26396</v>
      </c>
      <c r="AS35" s="105">
        <v>36</v>
      </c>
      <c r="AT35" s="51">
        <v>109.25496688741723</v>
      </c>
      <c r="AU35" s="52">
        <v>101.44894115838426</v>
      </c>
      <c r="AW35" s="103">
        <v>86926718</v>
      </c>
      <c r="AX35" s="104">
        <v>2857407</v>
      </c>
      <c r="AY35" s="104">
        <v>84069311</v>
      </c>
      <c r="AZ35" s="104">
        <v>287</v>
      </c>
      <c r="BA35" s="104">
        <v>24410</v>
      </c>
      <c r="BB35" s="41">
        <v>37</v>
      </c>
      <c r="BC35" s="52">
        <v>101.62364696086594</v>
      </c>
      <c r="BD35" s="37">
        <v>87505482</v>
      </c>
      <c r="BE35" s="104">
        <v>3015824</v>
      </c>
      <c r="BF35" s="104">
        <v>84489658</v>
      </c>
      <c r="BG35" s="104">
        <v>287</v>
      </c>
      <c r="BH35" s="20">
        <v>24532</v>
      </c>
      <c r="BI35" s="41">
        <v>37</v>
      </c>
      <c r="BJ35" s="37">
        <v>88595156</v>
      </c>
      <c r="BK35" s="104">
        <v>5512875</v>
      </c>
      <c r="BL35" s="104">
        <v>83082281</v>
      </c>
      <c r="BM35" s="104">
        <v>255</v>
      </c>
      <c r="BN35" s="20">
        <v>27151</v>
      </c>
      <c r="BO35" s="41">
        <v>36</v>
      </c>
      <c r="BP35" s="51">
        <v>110.67585194847547</v>
      </c>
      <c r="BQ35" s="52">
        <v>102.86028186088801</v>
      </c>
      <c r="BS35" s="37">
        <v>90399857</v>
      </c>
      <c r="BT35" s="104">
        <v>3207452</v>
      </c>
      <c r="BU35" s="104">
        <v>87192405</v>
      </c>
      <c r="BV35" s="104">
        <v>287</v>
      </c>
      <c r="BW35" s="20">
        <v>25317</v>
      </c>
      <c r="BX35" s="41">
        <v>37</v>
      </c>
      <c r="BY35" s="40">
        <v>103.7156902908644</v>
      </c>
      <c r="BZ35" s="37">
        <v>92021015</v>
      </c>
      <c r="CA35" s="104">
        <v>3283452</v>
      </c>
      <c r="CB35" s="104">
        <v>88737563</v>
      </c>
      <c r="CC35" s="104">
        <v>287</v>
      </c>
      <c r="CD35" s="20">
        <v>25766</v>
      </c>
      <c r="CE35" s="105">
        <v>37</v>
      </c>
      <c r="CF35" s="37">
        <v>92952869</v>
      </c>
      <c r="CG35" s="104">
        <v>3191180</v>
      </c>
      <c r="CH35" s="104">
        <v>89761689</v>
      </c>
      <c r="CI35" s="104">
        <v>261</v>
      </c>
      <c r="CJ35" s="20">
        <v>28660</v>
      </c>
      <c r="CK35" s="105">
        <v>36</v>
      </c>
      <c r="CL35" s="51">
        <v>111.23185593417682</v>
      </c>
      <c r="CM35" s="52">
        <v>105.55780634230783</v>
      </c>
      <c r="CO35" s="103">
        <v>95048798</v>
      </c>
      <c r="CP35" s="104">
        <v>3392252</v>
      </c>
      <c r="CQ35" s="104">
        <v>91656546</v>
      </c>
      <c r="CR35" s="104">
        <v>287</v>
      </c>
      <c r="CS35" s="104">
        <v>26613</v>
      </c>
      <c r="CT35" s="62">
        <v>38</v>
      </c>
      <c r="CU35" s="40">
        <v>105.11908993956629</v>
      </c>
      <c r="CV35" s="103">
        <v>98558946</v>
      </c>
      <c r="CW35" s="104">
        <v>3532252</v>
      </c>
      <c r="CX35" s="104">
        <v>95026694</v>
      </c>
      <c r="CY35" s="104">
        <v>287</v>
      </c>
      <c r="CZ35" s="104">
        <v>27592</v>
      </c>
      <c r="DA35" s="105">
        <v>39</v>
      </c>
      <c r="DB35" s="37">
        <v>98691673</v>
      </c>
      <c r="DC35" s="104">
        <v>3354680</v>
      </c>
      <c r="DD35" s="104">
        <v>95336993</v>
      </c>
      <c r="DE35" s="104">
        <v>264</v>
      </c>
      <c r="DF35" s="20">
        <v>30094</v>
      </c>
      <c r="DG35" s="105">
        <v>39</v>
      </c>
      <c r="DH35" s="51">
        <v>109.06784575239199</v>
      </c>
      <c r="DI35" s="52">
        <v>105.00348918353106</v>
      </c>
      <c r="DK35" s="37">
        <v>103378562</v>
      </c>
      <c r="DL35" s="104">
        <v>3472927</v>
      </c>
      <c r="DM35" s="104">
        <v>99905635</v>
      </c>
      <c r="DN35" s="104">
        <v>287</v>
      </c>
      <c r="DO35" s="20">
        <v>29009</v>
      </c>
      <c r="DP35" s="105">
        <v>40</v>
      </c>
      <c r="DQ35" s="40">
        <v>109.00311877653779</v>
      </c>
      <c r="DR35" s="37">
        <v>107253731</v>
      </c>
      <c r="DS35" s="104">
        <v>4212927</v>
      </c>
      <c r="DT35" s="104">
        <v>103040804</v>
      </c>
      <c r="DU35" s="104">
        <v>287</v>
      </c>
      <c r="DV35" s="20">
        <v>29919</v>
      </c>
      <c r="DW35" s="105">
        <v>40</v>
      </c>
      <c r="DX35" s="37">
        <v>107877448</v>
      </c>
      <c r="DY35" s="104">
        <v>4637640</v>
      </c>
      <c r="DZ35" s="104">
        <v>103239808</v>
      </c>
      <c r="EA35" s="104">
        <v>246.11</v>
      </c>
      <c r="EB35" s="20">
        <v>34957</v>
      </c>
      <c r="EC35" s="105">
        <v>40</v>
      </c>
      <c r="ED35" s="51">
        <v>116.83879808817139</v>
      </c>
      <c r="EE35" s="52">
        <v>116.15936731574401</v>
      </c>
      <c r="EG35" s="37">
        <v>107467192</v>
      </c>
      <c r="EH35" s="104">
        <v>4094252</v>
      </c>
      <c r="EI35" s="104">
        <v>103372940</v>
      </c>
      <c r="EJ35" s="104">
        <v>278</v>
      </c>
      <c r="EK35" s="20">
        <v>30987</v>
      </c>
      <c r="EL35" s="105">
        <v>41</v>
      </c>
      <c r="EM35" s="40">
        <v>106.81857354614085</v>
      </c>
      <c r="EN35" s="37">
        <v>111539858</v>
      </c>
      <c r="EO35" s="104">
        <v>5726252</v>
      </c>
      <c r="EP35" s="104">
        <v>105813606</v>
      </c>
      <c r="EQ35" s="104">
        <v>278</v>
      </c>
      <c r="ER35" s="20">
        <v>31719</v>
      </c>
      <c r="ES35" s="105">
        <v>41</v>
      </c>
      <c r="ET35" s="37">
        <v>111785466</v>
      </c>
      <c r="EU35" s="104">
        <v>5065824</v>
      </c>
      <c r="EV35" s="104">
        <v>106719642</v>
      </c>
      <c r="EW35" s="104">
        <v>249.62</v>
      </c>
      <c r="EX35" s="20">
        <v>35627</v>
      </c>
      <c r="EY35" s="41">
        <v>41</v>
      </c>
      <c r="EZ35" s="51">
        <v>112.32069106844477</v>
      </c>
      <c r="FA35" s="52">
        <v>101.91664044397402</v>
      </c>
      <c r="FC35" s="37">
        <v>112277020</v>
      </c>
      <c r="FD35" s="104">
        <v>4136652</v>
      </c>
      <c r="FE35" s="104">
        <v>108140368</v>
      </c>
      <c r="FF35" s="104">
        <v>265.58</v>
      </c>
      <c r="FG35" s="20">
        <v>33932</v>
      </c>
      <c r="FH35" s="105">
        <v>41</v>
      </c>
      <c r="FI35" s="40">
        <v>109.50398554232422</v>
      </c>
      <c r="FJ35" s="37">
        <v>117611544</v>
      </c>
      <c r="FK35" s="104">
        <v>5655652</v>
      </c>
      <c r="FL35" s="104">
        <v>111955892</v>
      </c>
      <c r="FM35" s="104">
        <v>265.58</v>
      </c>
      <c r="FN35" s="20">
        <v>35129</v>
      </c>
      <c r="FO35" s="105">
        <v>41</v>
      </c>
      <c r="FP35" s="37">
        <v>116343745</v>
      </c>
      <c r="FQ35" s="104">
        <v>5214938</v>
      </c>
      <c r="FR35" s="104">
        <v>111128807</v>
      </c>
      <c r="FS35" s="104">
        <v>248.34</v>
      </c>
      <c r="FT35" s="20">
        <v>37291</v>
      </c>
      <c r="FU35" s="105">
        <v>41</v>
      </c>
      <c r="FV35" s="51">
        <v>106.15445927865865</v>
      </c>
      <c r="FW35" s="52">
        <v>104.67061498301851</v>
      </c>
      <c r="FY35" s="103">
        <v>112004220</v>
      </c>
      <c r="FZ35" s="104">
        <v>4096652</v>
      </c>
      <c r="GA35" s="104">
        <v>107907568</v>
      </c>
      <c r="GB35" s="104">
        <v>265</v>
      </c>
      <c r="GC35" s="104">
        <v>33933</v>
      </c>
      <c r="GD35" s="105">
        <v>42</v>
      </c>
      <c r="GE35" s="40">
        <v>100.00294707061181</v>
      </c>
      <c r="GF35" s="37">
        <v>120227063</v>
      </c>
      <c r="GG35" s="104">
        <v>7747652</v>
      </c>
      <c r="GH35" s="104">
        <v>112479411</v>
      </c>
      <c r="GI35" s="104">
        <v>265</v>
      </c>
      <c r="GJ35" s="20">
        <v>35371</v>
      </c>
      <c r="GK35" s="105">
        <f t="shared" si="0"/>
        <v>41</v>
      </c>
      <c r="GL35" s="37">
        <v>118047079</v>
      </c>
      <c r="GM35" s="104">
        <v>6074777</v>
      </c>
      <c r="GN35" s="104">
        <v>111972302</v>
      </c>
      <c r="GO35" s="104">
        <v>245.02</v>
      </c>
      <c r="GP35" s="20">
        <v>38083</v>
      </c>
      <c r="GQ35" s="105">
        <f t="shared" si="1"/>
        <v>41</v>
      </c>
      <c r="GR35" s="51">
        <v>106.86659594598468</v>
      </c>
      <c r="GS35" s="52">
        <v>99.954412592850815</v>
      </c>
      <c r="GT35" s="103">
        <v>118887874</v>
      </c>
      <c r="GU35" s="104">
        <v>4505852</v>
      </c>
      <c r="GV35" s="104">
        <v>114382022</v>
      </c>
      <c r="GW35" s="104">
        <v>265</v>
      </c>
      <c r="GX35" s="104">
        <v>35969</v>
      </c>
      <c r="GY35" s="105">
        <f t="shared" si="4"/>
        <v>42</v>
      </c>
      <c r="GZ35" s="40"/>
      <c r="HA35" s="37">
        <v>123125874</v>
      </c>
      <c r="HB35" s="104">
        <v>5565852</v>
      </c>
      <c r="HC35" s="104">
        <v>117560022</v>
      </c>
      <c r="HD35" s="104">
        <v>264.85000000000002</v>
      </c>
      <c r="HE35" s="20">
        <v>36989</v>
      </c>
      <c r="HF35" s="105">
        <f t="shared" si="2"/>
        <v>43</v>
      </c>
      <c r="HG35" s="37">
        <v>123124000</v>
      </c>
      <c r="HH35" s="104">
        <v>5606129</v>
      </c>
      <c r="HI35" s="104">
        <v>117517871</v>
      </c>
      <c r="HJ35" s="104">
        <v>241.19</v>
      </c>
      <c r="HK35" s="20">
        <v>40603</v>
      </c>
      <c r="HL35" s="105">
        <f t="shared" si="3"/>
        <v>43</v>
      </c>
      <c r="HM35" s="51"/>
      <c r="HN35" s="52"/>
    </row>
    <row r="36" spans="1:225" s="13" customFormat="1" ht="18" customHeight="1" x14ac:dyDescent="0.3">
      <c r="A36" s="93">
        <v>358</v>
      </c>
      <c r="B36" s="96" t="s">
        <v>50</v>
      </c>
      <c r="C36" s="47" t="s">
        <v>51</v>
      </c>
      <c r="D36" s="57"/>
      <c r="E36" s="103">
        <v>77862000</v>
      </c>
      <c r="F36" s="104">
        <v>25820000</v>
      </c>
      <c r="G36" s="104">
        <v>52042000</v>
      </c>
      <c r="H36" s="104">
        <v>125</v>
      </c>
      <c r="I36" s="104">
        <v>34695</v>
      </c>
      <c r="J36" s="105">
        <v>10</v>
      </c>
      <c r="K36" s="52">
        <v>103.7995512341062</v>
      </c>
      <c r="L36" s="103">
        <v>80997000</v>
      </c>
      <c r="M36" s="104">
        <v>28955000</v>
      </c>
      <c r="N36" s="104">
        <v>52042000</v>
      </c>
      <c r="O36" s="104">
        <v>125</v>
      </c>
      <c r="P36" s="104">
        <v>34695</v>
      </c>
      <c r="Q36" s="105">
        <v>11</v>
      </c>
      <c r="R36" s="103">
        <v>75895433</v>
      </c>
      <c r="S36" s="104">
        <v>23579098</v>
      </c>
      <c r="T36" s="104">
        <v>52316335</v>
      </c>
      <c r="U36" s="104">
        <v>120</v>
      </c>
      <c r="V36" s="104">
        <v>36331</v>
      </c>
      <c r="W36" s="105">
        <v>15</v>
      </c>
      <c r="X36" s="51">
        <v>104.71537685545466</v>
      </c>
      <c r="Y36" s="52">
        <v>104.13907759337289</v>
      </c>
      <c r="Z36" s="9"/>
      <c r="AA36" s="103">
        <v>78166040</v>
      </c>
      <c r="AB36" s="104">
        <v>24017200</v>
      </c>
      <c r="AC36" s="104">
        <v>54148840</v>
      </c>
      <c r="AD36" s="104">
        <v>127</v>
      </c>
      <c r="AE36" s="104">
        <v>35531</v>
      </c>
      <c r="AF36" s="105">
        <v>11</v>
      </c>
      <c r="AG36" s="52">
        <v>102.40956910217611</v>
      </c>
      <c r="AH36" s="103">
        <v>78481908</v>
      </c>
      <c r="AI36" s="104">
        <v>24017200</v>
      </c>
      <c r="AJ36" s="104">
        <v>54464708</v>
      </c>
      <c r="AK36" s="104">
        <v>127</v>
      </c>
      <c r="AL36" s="104">
        <v>35738</v>
      </c>
      <c r="AM36" s="105">
        <v>11</v>
      </c>
      <c r="AN36" s="103">
        <v>79943097</v>
      </c>
      <c r="AO36" s="104">
        <v>24795995</v>
      </c>
      <c r="AP36" s="104">
        <v>55147102</v>
      </c>
      <c r="AQ36" s="104">
        <v>123</v>
      </c>
      <c r="AR36" s="104">
        <v>37363</v>
      </c>
      <c r="AS36" s="105">
        <v>14</v>
      </c>
      <c r="AT36" s="51">
        <v>104.54698080474564</v>
      </c>
      <c r="AU36" s="52">
        <v>102.84054939308029</v>
      </c>
      <c r="AV36" s="9"/>
      <c r="AW36" s="103">
        <v>88042238</v>
      </c>
      <c r="AX36" s="104">
        <v>31157528</v>
      </c>
      <c r="AY36" s="104">
        <v>56884710</v>
      </c>
      <c r="AZ36" s="104">
        <v>127</v>
      </c>
      <c r="BA36" s="104">
        <v>37326</v>
      </c>
      <c r="BB36" s="41">
        <v>13</v>
      </c>
      <c r="BC36" s="52">
        <v>105.0519264867299</v>
      </c>
      <c r="BD36" s="37">
        <v>88042238</v>
      </c>
      <c r="BE36" s="104">
        <v>31157528</v>
      </c>
      <c r="BF36" s="104">
        <v>56884710</v>
      </c>
      <c r="BG36" s="104">
        <v>127</v>
      </c>
      <c r="BH36" s="20">
        <v>37326</v>
      </c>
      <c r="BI36" s="41">
        <v>15</v>
      </c>
      <c r="BJ36" s="37">
        <v>87980013</v>
      </c>
      <c r="BK36" s="104">
        <v>30350923</v>
      </c>
      <c r="BL36" s="104">
        <v>57629090</v>
      </c>
      <c r="BM36" s="104">
        <v>122</v>
      </c>
      <c r="BN36" s="20">
        <v>39364</v>
      </c>
      <c r="BO36" s="41">
        <v>15</v>
      </c>
      <c r="BP36" s="51">
        <v>105.46000107163907</v>
      </c>
      <c r="BQ36" s="52">
        <v>105.35556566656854</v>
      </c>
      <c r="BR36" s="9"/>
      <c r="BS36" s="37">
        <v>89915851</v>
      </c>
      <c r="BT36" s="104">
        <v>31324600</v>
      </c>
      <c r="BU36" s="104">
        <v>58591251</v>
      </c>
      <c r="BV36" s="104">
        <v>127</v>
      </c>
      <c r="BW36" s="20">
        <v>38446</v>
      </c>
      <c r="BX36" s="41">
        <v>16</v>
      </c>
      <c r="BY36" s="40">
        <v>103.00058940148958</v>
      </c>
      <c r="BZ36" s="37">
        <v>89915851</v>
      </c>
      <c r="CA36" s="104">
        <v>31324600</v>
      </c>
      <c r="CB36" s="104">
        <v>58591251</v>
      </c>
      <c r="CC36" s="104">
        <v>127</v>
      </c>
      <c r="CD36" s="20">
        <v>38446</v>
      </c>
      <c r="CE36" s="105">
        <v>17</v>
      </c>
      <c r="CF36" s="37">
        <v>90708440</v>
      </c>
      <c r="CG36" s="104">
        <v>30867429</v>
      </c>
      <c r="CH36" s="104">
        <v>59841011</v>
      </c>
      <c r="CI36" s="104">
        <v>123</v>
      </c>
      <c r="CJ36" s="20">
        <v>40543</v>
      </c>
      <c r="CK36" s="105">
        <v>17</v>
      </c>
      <c r="CL36" s="51">
        <v>105.45440357904594</v>
      </c>
      <c r="CM36" s="52">
        <v>102.99512244690581</v>
      </c>
      <c r="CN36" s="9"/>
      <c r="CO36" s="103">
        <v>93927814</v>
      </c>
      <c r="CP36" s="104">
        <v>32407000</v>
      </c>
      <c r="CQ36" s="104">
        <v>61520814</v>
      </c>
      <c r="CR36" s="104">
        <v>127</v>
      </c>
      <c r="CS36" s="104">
        <v>40368</v>
      </c>
      <c r="CT36" s="62">
        <v>16</v>
      </c>
      <c r="CU36" s="40">
        <v>104.99921968475263</v>
      </c>
      <c r="CV36" s="103">
        <v>93927814</v>
      </c>
      <c r="CW36" s="104">
        <v>32407000</v>
      </c>
      <c r="CX36" s="104">
        <v>61520814</v>
      </c>
      <c r="CY36" s="104">
        <v>127</v>
      </c>
      <c r="CZ36" s="104">
        <v>40368</v>
      </c>
      <c r="DA36" s="105">
        <v>20</v>
      </c>
      <c r="DB36" s="37">
        <v>95208437</v>
      </c>
      <c r="DC36" s="104">
        <v>31698959</v>
      </c>
      <c r="DD36" s="104">
        <v>63509478</v>
      </c>
      <c r="DE36" s="104">
        <v>124</v>
      </c>
      <c r="DF36" s="20">
        <v>42681</v>
      </c>
      <c r="DG36" s="105">
        <v>21</v>
      </c>
      <c r="DH36" s="51">
        <v>105.72978596908442</v>
      </c>
      <c r="DI36" s="52">
        <v>105.27341341291962</v>
      </c>
      <c r="DJ36" s="9"/>
      <c r="DK36" s="37">
        <v>100983887</v>
      </c>
      <c r="DL36" s="104">
        <v>33926200</v>
      </c>
      <c r="DM36" s="104">
        <v>67057687</v>
      </c>
      <c r="DN36" s="104">
        <v>127</v>
      </c>
      <c r="DO36" s="20">
        <v>44001</v>
      </c>
      <c r="DP36" s="105">
        <v>16</v>
      </c>
      <c r="DQ36" s="40">
        <v>108.99970273483947</v>
      </c>
      <c r="DR36" s="37">
        <v>100983887</v>
      </c>
      <c r="DS36" s="104">
        <v>33926200</v>
      </c>
      <c r="DT36" s="104">
        <v>67057687</v>
      </c>
      <c r="DU36" s="104">
        <v>127</v>
      </c>
      <c r="DV36" s="20">
        <v>44001</v>
      </c>
      <c r="DW36" s="105">
        <v>17</v>
      </c>
      <c r="DX36" s="37">
        <v>102224777</v>
      </c>
      <c r="DY36" s="104">
        <v>33517550</v>
      </c>
      <c r="DZ36" s="104">
        <v>68707227</v>
      </c>
      <c r="EA36" s="104">
        <v>125.97</v>
      </c>
      <c r="EB36" s="20">
        <v>45452</v>
      </c>
      <c r="EC36" s="105">
        <v>23</v>
      </c>
      <c r="ED36" s="51">
        <v>103.29765232608349</v>
      </c>
      <c r="EE36" s="52">
        <v>106.49235022609591</v>
      </c>
      <c r="EF36" s="9"/>
      <c r="EG36" s="37">
        <v>110013762</v>
      </c>
      <c r="EH36" s="104">
        <v>36759400</v>
      </c>
      <c r="EI36" s="104">
        <v>73254362</v>
      </c>
      <c r="EJ36" s="104">
        <v>129</v>
      </c>
      <c r="EK36" s="20">
        <v>47322</v>
      </c>
      <c r="EL36" s="105">
        <v>14</v>
      </c>
      <c r="EM36" s="40">
        <v>107.54755573736961</v>
      </c>
      <c r="EN36" s="37">
        <v>110956262</v>
      </c>
      <c r="EO36" s="104">
        <v>37701900</v>
      </c>
      <c r="EP36" s="104">
        <v>73254362</v>
      </c>
      <c r="EQ36" s="104">
        <v>129</v>
      </c>
      <c r="ER36" s="20">
        <v>47322</v>
      </c>
      <c r="ES36" s="105">
        <v>15</v>
      </c>
      <c r="ET36" s="37">
        <v>108872720</v>
      </c>
      <c r="EU36" s="104">
        <v>35546982</v>
      </c>
      <c r="EV36" s="104">
        <v>73325738</v>
      </c>
      <c r="EW36" s="104">
        <v>125.96</v>
      </c>
      <c r="EX36" s="20">
        <v>48511</v>
      </c>
      <c r="EY36" s="41">
        <v>21</v>
      </c>
      <c r="EZ36" s="51">
        <v>102.51257343307552</v>
      </c>
      <c r="FA36" s="52">
        <v>106.73017688990582</v>
      </c>
      <c r="FB36" s="14"/>
      <c r="FC36" s="37">
        <v>116000562</v>
      </c>
      <c r="FD36" s="104">
        <v>40424200</v>
      </c>
      <c r="FE36" s="104">
        <v>75576362</v>
      </c>
      <c r="FF36" s="104">
        <v>129</v>
      </c>
      <c r="FG36" s="20">
        <v>48822</v>
      </c>
      <c r="FH36" s="105">
        <v>17</v>
      </c>
      <c r="FI36" s="40">
        <v>103.16977304425004</v>
      </c>
      <c r="FJ36" s="37">
        <v>116000562</v>
      </c>
      <c r="FK36" s="104">
        <v>40424200</v>
      </c>
      <c r="FL36" s="104">
        <v>75576362</v>
      </c>
      <c r="FM36" s="104">
        <v>129</v>
      </c>
      <c r="FN36" s="20">
        <v>48822</v>
      </c>
      <c r="FO36" s="105">
        <v>15</v>
      </c>
      <c r="FP36" s="37">
        <v>116527000</v>
      </c>
      <c r="FQ36" s="104">
        <v>39540700</v>
      </c>
      <c r="FR36" s="104">
        <v>76986300</v>
      </c>
      <c r="FS36" s="104">
        <v>127.89</v>
      </c>
      <c r="FT36" s="20">
        <v>50164</v>
      </c>
      <c r="FU36" s="105">
        <v>21</v>
      </c>
      <c r="FV36" s="51">
        <v>102.74876080455533</v>
      </c>
      <c r="FW36" s="52">
        <v>103.40747459339119</v>
      </c>
      <c r="FX36" s="14"/>
      <c r="FY36" s="103">
        <v>116000562</v>
      </c>
      <c r="FZ36" s="104">
        <v>40424200</v>
      </c>
      <c r="GA36" s="104">
        <v>75576362</v>
      </c>
      <c r="GB36" s="104">
        <v>129</v>
      </c>
      <c r="GC36" s="104">
        <v>48822</v>
      </c>
      <c r="GD36" s="105">
        <v>18</v>
      </c>
      <c r="GE36" s="40">
        <v>100</v>
      </c>
      <c r="GF36" s="37">
        <v>117728741</v>
      </c>
      <c r="GG36" s="104">
        <v>40424200</v>
      </c>
      <c r="GH36" s="104">
        <v>77304541</v>
      </c>
      <c r="GI36" s="104">
        <v>129</v>
      </c>
      <c r="GJ36" s="20">
        <v>49938</v>
      </c>
      <c r="GK36" s="105">
        <f t="shared" si="0"/>
        <v>16</v>
      </c>
      <c r="GL36" s="37">
        <v>115305140</v>
      </c>
      <c r="GM36" s="104">
        <v>38847444</v>
      </c>
      <c r="GN36" s="104">
        <v>76457696</v>
      </c>
      <c r="GO36" s="104">
        <v>124.78</v>
      </c>
      <c r="GP36" s="20">
        <v>51062</v>
      </c>
      <c r="GQ36" s="105">
        <f t="shared" si="1"/>
        <v>22</v>
      </c>
      <c r="GR36" s="51">
        <v>103.67866945229609</v>
      </c>
      <c r="GS36" s="52">
        <v>100.90503149669085</v>
      </c>
      <c r="GT36" s="103">
        <v>138080516</v>
      </c>
      <c r="GU36" s="104">
        <v>59481100</v>
      </c>
      <c r="GV36" s="104">
        <v>78599416</v>
      </c>
      <c r="GW36" s="104">
        <v>129</v>
      </c>
      <c r="GX36" s="104">
        <v>50775</v>
      </c>
      <c r="GY36" s="105">
        <f t="shared" si="4"/>
        <v>19</v>
      </c>
      <c r="GZ36" s="40"/>
      <c r="HA36" s="37">
        <v>138080516</v>
      </c>
      <c r="HB36" s="104">
        <v>59481100</v>
      </c>
      <c r="HC36" s="104">
        <v>78599416</v>
      </c>
      <c r="HD36" s="104">
        <v>129</v>
      </c>
      <c r="HE36" s="20">
        <v>50775</v>
      </c>
      <c r="HF36" s="105">
        <f t="shared" si="2"/>
        <v>21</v>
      </c>
      <c r="HG36" s="37">
        <v>131667293</v>
      </c>
      <c r="HH36" s="104">
        <v>53089361</v>
      </c>
      <c r="HI36" s="104">
        <v>78577932</v>
      </c>
      <c r="HJ36" s="104">
        <v>119.77</v>
      </c>
      <c r="HK36" s="20">
        <v>54673</v>
      </c>
      <c r="HL36" s="105">
        <f t="shared" si="3"/>
        <v>20</v>
      </c>
      <c r="HM36" s="51"/>
      <c r="HN36" s="52"/>
      <c r="HO36" s="14"/>
      <c r="HP36" s="14"/>
      <c r="HQ36" s="14"/>
    </row>
    <row r="37" spans="1:225" s="13" customFormat="1" ht="18" customHeight="1" x14ac:dyDescent="0.3">
      <c r="A37" s="93">
        <v>359</v>
      </c>
      <c r="B37" s="96" t="s">
        <v>196</v>
      </c>
      <c r="C37" s="47" t="s">
        <v>210</v>
      </c>
      <c r="D37" s="57"/>
      <c r="E37" s="103">
        <v>0</v>
      </c>
      <c r="F37" s="104">
        <v>0</v>
      </c>
      <c r="G37" s="104">
        <v>0</v>
      </c>
      <c r="H37" s="104">
        <v>0</v>
      </c>
      <c r="I37" s="104">
        <v>0</v>
      </c>
      <c r="J37" s="105">
        <v>39</v>
      </c>
      <c r="K37" s="52">
        <v>103.7995512341062</v>
      </c>
      <c r="L37" s="103">
        <v>0</v>
      </c>
      <c r="M37" s="104">
        <v>0</v>
      </c>
      <c r="N37" s="104">
        <v>0</v>
      </c>
      <c r="O37" s="104">
        <v>0</v>
      </c>
      <c r="P37" s="104">
        <v>0</v>
      </c>
      <c r="Q37" s="105">
        <v>39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39</v>
      </c>
      <c r="X37" s="51">
        <v>0</v>
      </c>
      <c r="Y37" s="52">
        <v>105.139077593373</v>
      </c>
      <c r="Z37" s="9"/>
      <c r="AA37" s="103">
        <v>0</v>
      </c>
      <c r="AB37" s="104">
        <v>0</v>
      </c>
      <c r="AC37" s="104">
        <v>0</v>
      </c>
      <c r="AD37" s="104">
        <v>0</v>
      </c>
      <c r="AE37" s="104">
        <v>0</v>
      </c>
      <c r="AF37" s="105">
        <v>39</v>
      </c>
      <c r="AG37" s="52">
        <v>0</v>
      </c>
      <c r="AH37" s="103">
        <v>0</v>
      </c>
      <c r="AI37" s="104">
        <v>0</v>
      </c>
      <c r="AJ37" s="104">
        <v>0</v>
      </c>
      <c r="AK37" s="104">
        <v>0</v>
      </c>
      <c r="AL37" s="104">
        <v>0</v>
      </c>
      <c r="AM37" s="105">
        <v>39</v>
      </c>
      <c r="AN37" s="103">
        <v>0</v>
      </c>
      <c r="AO37" s="104">
        <v>0</v>
      </c>
      <c r="AP37" s="104">
        <v>0</v>
      </c>
      <c r="AQ37" s="104">
        <v>0</v>
      </c>
      <c r="AR37" s="104">
        <v>0</v>
      </c>
      <c r="AS37" s="105">
        <v>39</v>
      </c>
      <c r="AT37" s="51">
        <v>0</v>
      </c>
      <c r="AU37" s="52">
        <v>0</v>
      </c>
      <c r="AV37" s="9"/>
      <c r="AW37" s="103">
        <v>0</v>
      </c>
      <c r="AX37" s="104">
        <v>0</v>
      </c>
      <c r="AY37" s="104">
        <v>0</v>
      </c>
      <c r="AZ37" s="104">
        <v>0</v>
      </c>
      <c r="BA37" s="104">
        <v>0</v>
      </c>
      <c r="BB37" s="41">
        <v>39</v>
      </c>
      <c r="BC37" s="52">
        <v>0</v>
      </c>
      <c r="BD37" s="37">
        <v>0</v>
      </c>
      <c r="BE37" s="104">
        <v>0</v>
      </c>
      <c r="BF37" s="104">
        <v>0</v>
      </c>
      <c r="BG37" s="104">
        <v>0</v>
      </c>
      <c r="BH37" s="20">
        <v>0</v>
      </c>
      <c r="BI37" s="41">
        <v>39</v>
      </c>
      <c r="BJ37" s="37">
        <v>0</v>
      </c>
      <c r="BK37" s="104">
        <v>0</v>
      </c>
      <c r="BL37" s="104">
        <v>0</v>
      </c>
      <c r="BM37" s="104">
        <v>0</v>
      </c>
      <c r="BN37" s="20">
        <v>0</v>
      </c>
      <c r="BO37" s="41">
        <v>39</v>
      </c>
      <c r="BP37" s="51">
        <v>0</v>
      </c>
      <c r="BQ37" s="52">
        <v>0</v>
      </c>
      <c r="BR37" s="9"/>
      <c r="BS37" s="37">
        <v>0</v>
      </c>
      <c r="BT37" s="104">
        <v>0</v>
      </c>
      <c r="BU37" s="104">
        <v>0</v>
      </c>
      <c r="BV37" s="104">
        <v>0</v>
      </c>
      <c r="BW37" s="20">
        <v>0</v>
      </c>
      <c r="BX37" s="41">
        <v>39</v>
      </c>
      <c r="BY37" s="40">
        <v>0</v>
      </c>
      <c r="BZ37" s="37">
        <v>0</v>
      </c>
      <c r="CA37" s="104">
        <v>0</v>
      </c>
      <c r="CB37" s="104">
        <v>0</v>
      </c>
      <c r="CC37" s="104">
        <v>0</v>
      </c>
      <c r="CD37" s="20">
        <v>0</v>
      </c>
      <c r="CE37" s="105">
        <v>39</v>
      </c>
      <c r="CF37" s="37">
        <v>0</v>
      </c>
      <c r="CG37" s="104">
        <v>0</v>
      </c>
      <c r="CH37" s="104">
        <v>0</v>
      </c>
      <c r="CI37" s="104">
        <v>0</v>
      </c>
      <c r="CJ37" s="20">
        <v>0</v>
      </c>
      <c r="CK37" s="105">
        <v>39</v>
      </c>
      <c r="CL37" s="51">
        <v>0</v>
      </c>
      <c r="CM37" s="52">
        <v>0</v>
      </c>
      <c r="CN37" s="9"/>
      <c r="CO37" s="103">
        <v>0</v>
      </c>
      <c r="CP37" s="104">
        <v>0</v>
      </c>
      <c r="CQ37" s="104">
        <v>0</v>
      </c>
      <c r="CR37" s="104">
        <v>0</v>
      </c>
      <c r="CS37" s="104">
        <v>0</v>
      </c>
      <c r="CT37" s="62">
        <v>39</v>
      </c>
      <c r="CU37" s="40">
        <v>0</v>
      </c>
      <c r="CV37" s="103">
        <v>0</v>
      </c>
      <c r="CW37" s="104">
        <v>0</v>
      </c>
      <c r="CX37" s="104">
        <v>0</v>
      </c>
      <c r="CY37" s="104">
        <v>0</v>
      </c>
      <c r="CZ37" s="104">
        <v>0</v>
      </c>
      <c r="DA37" s="105">
        <v>42</v>
      </c>
      <c r="DB37" s="37">
        <v>0</v>
      </c>
      <c r="DC37" s="104">
        <v>0</v>
      </c>
      <c r="DD37" s="104">
        <v>0</v>
      </c>
      <c r="DE37" s="104">
        <v>0</v>
      </c>
      <c r="DF37" s="20">
        <v>0</v>
      </c>
      <c r="DG37" s="105">
        <v>42</v>
      </c>
      <c r="DH37" s="51">
        <v>0</v>
      </c>
      <c r="DI37" s="52">
        <v>0</v>
      </c>
      <c r="DJ37" s="9"/>
      <c r="DK37" s="37">
        <v>0</v>
      </c>
      <c r="DL37" s="104">
        <v>0</v>
      </c>
      <c r="DM37" s="104">
        <v>0</v>
      </c>
      <c r="DN37" s="104">
        <v>0</v>
      </c>
      <c r="DO37" s="20">
        <v>0</v>
      </c>
      <c r="DP37" s="105">
        <v>42</v>
      </c>
      <c r="DQ37" s="40">
        <v>0</v>
      </c>
      <c r="DR37" s="37">
        <v>8721500</v>
      </c>
      <c r="DS37" s="104">
        <v>4502868</v>
      </c>
      <c r="DT37" s="104">
        <v>4218632</v>
      </c>
      <c r="DU37" s="104">
        <v>7.33</v>
      </c>
      <c r="DV37" s="20">
        <v>47961</v>
      </c>
      <c r="DW37" s="105">
        <v>7</v>
      </c>
      <c r="DX37" s="37">
        <v>8108028</v>
      </c>
      <c r="DY37" s="104">
        <v>4146141</v>
      </c>
      <c r="DZ37" s="104">
        <v>3961887</v>
      </c>
      <c r="EA37" s="104">
        <v>6.57</v>
      </c>
      <c r="EB37" s="20">
        <v>50252</v>
      </c>
      <c r="EC37" s="105">
        <v>13</v>
      </c>
      <c r="ED37" s="51">
        <v>104.77679781489127</v>
      </c>
      <c r="EE37" s="52">
        <v>0</v>
      </c>
      <c r="EF37" s="9"/>
      <c r="EG37" s="37">
        <v>12355409</v>
      </c>
      <c r="EH37" s="104">
        <v>4966000</v>
      </c>
      <c r="EI37" s="104">
        <v>7389409</v>
      </c>
      <c r="EJ37" s="104">
        <v>12</v>
      </c>
      <c r="EK37" s="20">
        <v>51315</v>
      </c>
      <c r="EL37" s="105">
        <v>5</v>
      </c>
      <c r="EM37" s="40">
        <v>0</v>
      </c>
      <c r="EN37" s="37">
        <v>12355409</v>
      </c>
      <c r="EO37" s="104">
        <v>4966000</v>
      </c>
      <c r="EP37" s="104">
        <v>7389409</v>
      </c>
      <c r="EQ37" s="104">
        <v>12</v>
      </c>
      <c r="ER37" s="20">
        <v>51315</v>
      </c>
      <c r="ES37" s="105">
        <v>7</v>
      </c>
      <c r="ET37" s="37">
        <v>12133263</v>
      </c>
      <c r="EU37" s="104">
        <v>4860290</v>
      </c>
      <c r="EV37" s="104">
        <v>7272973</v>
      </c>
      <c r="EW37" s="104">
        <v>12</v>
      </c>
      <c r="EX37" s="20">
        <v>50507</v>
      </c>
      <c r="EY37" s="41">
        <v>17</v>
      </c>
      <c r="EZ37" s="51">
        <v>98.425411673000099</v>
      </c>
      <c r="FA37" s="52">
        <v>100.50744248985114</v>
      </c>
      <c r="FB37" s="14"/>
      <c r="FC37" s="37">
        <v>13428691</v>
      </c>
      <c r="FD37" s="104">
        <v>5601600</v>
      </c>
      <c r="FE37" s="104">
        <v>7827091</v>
      </c>
      <c r="FF37" s="104">
        <v>12</v>
      </c>
      <c r="FG37" s="20">
        <v>54355</v>
      </c>
      <c r="FH37" s="105">
        <v>6</v>
      </c>
      <c r="FI37" s="40">
        <v>105.92419370554418</v>
      </c>
      <c r="FJ37" s="37">
        <v>13428691</v>
      </c>
      <c r="FK37" s="104">
        <v>5601600</v>
      </c>
      <c r="FL37" s="104">
        <v>7827091</v>
      </c>
      <c r="FM37" s="104">
        <v>12</v>
      </c>
      <c r="FN37" s="20">
        <v>54355</v>
      </c>
      <c r="FO37" s="105">
        <v>5</v>
      </c>
      <c r="FP37" s="37">
        <v>13124566</v>
      </c>
      <c r="FQ37" s="104">
        <v>5421054</v>
      </c>
      <c r="FR37" s="104">
        <v>7703512</v>
      </c>
      <c r="FS37" s="104">
        <v>11.95</v>
      </c>
      <c r="FT37" s="20">
        <v>53720</v>
      </c>
      <c r="FU37" s="105">
        <v>13</v>
      </c>
      <c r="FV37" s="51">
        <v>98.831754208444494</v>
      </c>
      <c r="FW37" s="52">
        <v>106.36149444631438</v>
      </c>
      <c r="FX37" s="14"/>
      <c r="FY37" s="103">
        <v>13428691</v>
      </c>
      <c r="FZ37" s="104">
        <v>5601600</v>
      </c>
      <c r="GA37" s="104">
        <v>7827091</v>
      </c>
      <c r="GB37" s="104">
        <v>12</v>
      </c>
      <c r="GC37" s="104">
        <v>54355</v>
      </c>
      <c r="GD37" s="105">
        <v>6</v>
      </c>
      <c r="GE37" s="40">
        <v>100</v>
      </c>
      <c r="GF37" s="37">
        <v>13607670</v>
      </c>
      <c r="GG37" s="104">
        <v>5601600</v>
      </c>
      <c r="GH37" s="104">
        <v>8006070</v>
      </c>
      <c r="GI37" s="104">
        <v>12</v>
      </c>
      <c r="GJ37" s="20">
        <v>55598</v>
      </c>
      <c r="GK37" s="105">
        <f t="shared" si="0"/>
        <v>6</v>
      </c>
      <c r="GL37" s="37">
        <v>13139755</v>
      </c>
      <c r="GM37" s="104">
        <v>4837075</v>
      </c>
      <c r="GN37" s="104">
        <v>8302680</v>
      </c>
      <c r="GO37" s="104">
        <v>11.67</v>
      </c>
      <c r="GP37" s="20">
        <v>59288</v>
      </c>
      <c r="GQ37" s="105">
        <f t="shared" si="1"/>
        <v>6</v>
      </c>
      <c r="GR37" s="51">
        <v>104.12657529206145</v>
      </c>
      <c r="GS37" s="52">
        <v>105.35740878629933</v>
      </c>
      <c r="GT37" s="103">
        <v>14340575</v>
      </c>
      <c r="GU37" s="104">
        <v>6200400</v>
      </c>
      <c r="GV37" s="104">
        <v>8140175</v>
      </c>
      <c r="GW37" s="104">
        <v>12</v>
      </c>
      <c r="GX37" s="104">
        <v>56529</v>
      </c>
      <c r="GY37" s="105">
        <f t="shared" si="4"/>
        <v>5</v>
      </c>
      <c r="GZ37" s="40"/>
      <c r="HA37" s="37">
        <v>14340575</v>
      </c>
      <c r="HB37" s="104">
        <v>6200400</v>
      </c>
      <c r="HC37" s="104">
        <v>8140175</v>
      </c>
      <c r="HD37" s="104">
        <v>12</v>
      </c>
      <c r="HE37" s="20">
        <v>56529</v>
      </c>
      <c r="HF37" s="105">
        <f t="shared" si="2"/>
        <v>7</v>
      </c>
      <c r="HG37" s="37">
        <v>13442969</v>
      </c>
      <c r="HH37" s="104">
        <v>5971575</v>
      </c>
      <c r="HI37" s="104">
        <v>7471394</v>
      </c>
      <c r="HJ37" s="104">
        <v>11.38</v>
      </c>
      <c r="HK37" s="20">
        <v>54711</v>
      </c>
      <c r="HL37" s="105">
        <f t="shared" si="3"/>
        <v>19</v>
      </c>
      <c r="HM37" s="51"/>
      <c r="HN37" s="52"/>
      <c r="HO37" s="14"/>
      <c r="HP37" s="14"/>
      <c r="HQ37" s="14"/>
    </row>
    <row r="38" spans="1:225" ht="18" customHeight="1" x14ac:dyDescent="0.3">
      <c r="A38" s="93">
        <v>361</v>
      </c>
      <c r="B38" s="96" t="s">
        <v>52</v>
      </c>
      <c r="C38" s="47" t="s">
        <v>53</v>
      </c>
      <c r="D38" s="57"/>
      <c r="E38" s="103">
        <v>37766000</v>
      </c>
      <c r="F38" s="104">
        <v>1052000</v>
      </c>
      <c r="G38" s="104">
        <v>36714000</v>
      </c>
      <c r="H38" s="104">
        <v>79</v>
      </c>
      <c r="I38" s="104">
        <v>38728</v>
      </c>
      <c r="J38" s="105">
        <v>2</v>
      </c>
      <c r="K38" s="52">
        <v>100.97775923656557</v>
      </c>
      <c r="L38" s="103">
        <v>37841000</v>
      </c>
      <c r="M38" s="104">
        <v>1127000</v>
      </c>
      <c r="N38" s="104">
        <v>36714000</v>
      </c>
      <c r="O38" s="104">
        <v>79</v>
      </c>
      <c r="P38" s="104">
        <v>38728</v>
      </c>
      <c r="Q38" s="105">
        <v>3</v>
      </c>
      <c r="R38" s="103">
        <v>37840021</v>
      </c>
      <c r="S38" s="104">
        <v>1126980</v>
      </c>
      <c r="T38" s="104">
        <v>36713041</v>
      </c>
      <c r="U38" s="104">
        <v>74</v>
      </c>
      <c r="V38" s="104">
        <v>41344</v>
      </c>
      <c r="W38" s="105">
        <v>6</v>
      </c>
      <c r="X38" s="51">
        <v>106.75480272670936</v>
      </c>
      <c r="Y38" s="52">
        <v>106.139077593373</v>
      </c>
      <c r="AA38" s="103">
        <v>38521320</v>
      </c>
      <c r="AB38" s="104">
        <v>1073040</v>
      </c>
      <c r="AC38" s="104">
        <v>37448280</v>
      </c>
      <c r="AD38" s="104">
        <v>79</v>
      </c>
      <c r="AE38" s="104">
        <v>39502</v>
      </c>
      <c r="AF38" s="105">
        <v>4</v>
      </c>
      <c r="AG38" s="52">
        <v>101.99855401776492</v>
      </c>
      <c r="AH38" s="103">
        <v>38739768</v>
      </c>
      <c r="AI38" s="104">
        <v>1465209</v>
      </c>
      <c r="AJ38" s="104">
        <v>37274559</v>
      </c>
      <c r="AK38" s="104">
        <v>79</v>
      </c>
      <c r="AL38" s="104">
        <v>39319</v>
      </c>
      <c r="AM38" s="105">
        <v>3</v>
      </c>
      <c r="AN38" s="103">
        <v>38893849</v>
      </c>
      <c r="AO38" s="104">
        <v>1619512</v>
      </c>
      <c r="AP38" s="104">
        <v>37274337</v>
      </c>
      <c r="AQ38" s="104">
        <v>73</v>
      </c>
      <c r="AR38" s="104">
        <v>42551</v>
      </c>
      <c r="AS38" s="105">
        <v>5</v>
      </c>
      <c r="AT38" s="51">
        <v>108.21994455606705</v>
      </c>
      <c r="AU38" s="52">
        <v>102.91940789473684</v>
      </c>
      <c r="AW38" s="103">
        <v>40467610</v>
      </c>
      <c r="AX38" s="104">
        <v>1127255</v>
      </c>
      <c r="AY38" s="104">
        <v>39340355</v>
      </c>
      <c r="AZ38" s="104">
        <v>77</v>
      </c>
      <c r="BA38" s="104">
        <v>42576</v>
      </c>
      <c r="BB38" s="41">
        <v>5</v>
      </c>
      <c r="BC38" s="52">
        <v>107.78188446154624</v>
      </c>
      <c r="BD38" s="37">
        <v>40664312</v>
      </c>
      <c r="BE38" s="104">
        <v>1127255</v>
      </c>
      <c r="BF38" s="104">
        <v>39537057</v>
      </c>
      <c r="BG38" s="104">
        <v>77</v>
      </c>
      <c r="BH38" s="20">
        <v>42789</v>
      </c>
      <c r="BI38" s="41">
        <v>3</v>
      </c>
      <c r="BJ38" s="37">
        <v>40568744</v>
      </c>
      <c r="BK38" s="104">
        <v>1127109</v>
      </c>
      <c r="BL38" s="104">
        <v>39441635</v>
      </c>
      <c r="BM38" s="104">
        <v>74</v>
      </c>
      <c r="BN38" s="20">
        <v>44416</v>
      </c>
      <c r="BO38" s="41">
        <v>5</v>
      </c>
      <c r="BP38" s="51">
        <v>103.80237911612798</v>
      </c>
      <c r="BQ38" s="52">
        <v>104.38297572324974</v>
      </c>
      <c r="BS38" s="37">
        <v>41681639</v>
      </c>
      <c r="BT38" s="104">
        <v>1161073</v>
      </c>
      <c r="BU38" s="104">
        <v>40520566</v>
      </c>
      <c r="BV38" s="104">
        <v>77</v>
      </c>
      <c r="BW38" s="20">
        <v>43853</v>
      </c>
      <c r="BX38" s="41">
        <v>4</v>
      </c>
      <c r="BY38" s="40">
        <v>102.99934235249906</v>
      </c>
      <c r="BZ38" s="37">
        <v>42019310</v>
      </c>
      <c r="CA38" s="104">
        <v>1161073</v>
      </c>
      <c r="CB38" s="104">
        <v>40858237</v>
      </c>
      <c r="CC38" s="104">
        <v>77</v>
      </c>
      <c r="CD38" s="20">
        <v>44219</v>
      </c>
      <c r="CE38" s="105">
        <v>4</v>
      </c>
      <c r="CF38" s="37">
        <v>42696614</v>
      </c>
      <c r="CG38" s="104">
        <v>1134590</v>
      </c>
      <c r="CH38" s="104">
        <v>41562024</v>
      </c>
      <c r="CI38" s="104">
        <v>74</v>
      </c>
      <c r="CJ38" s="20">
        <v>46804</v>
      </c>
      <c r="CK38" s="105">
        <v>4</v>
      </c>
      <c r="CL38" s="51">
        <v>105.84590334471606</v>
      </c>
      <c r="CM38" s="52">
        <v>105.37644092219021</v>
      </c>
      <c r="CO38" s="103">
        <v>43707667</v>
      </c>
      <c r="CP38" s="104">
        <v>1161073</v>
      </c>
      <c r="CQ38" s="104">
        <v>42546594</v>
      </c>
      <c r="CR38" s="104">
        <v>77</v>
      </c>
      <c r="CS38" s="104">
        <v>46046</v>
      </c>
      <c r="CT38" s="62">
        <v>3</v>
      </c>
      <c r="CU38" s="40">
        <v>105.00079812099514</v>
      </c>
      <c r="CV38" s="103">
        <v>44345866</v>
      </c>
      <c r="CW38" s="104">
        <v>1256073</v>
      </c>
      <c r="CX38" s="104">
        <v>43089793</v>
      </c>
      <c r="CY38" s="104">
        <v>77</v>
      </c>
      <c r="CZ38" s="104">
        <v>46634</v>
      </c>
      <c r="DA38" s="105">
        <v>5</v>
      </c>
      <c r="DB38" s="37">
        <v>44630068</v>
      </c>
      <c r="DC38" s="104">
        <v>1466437</v>
      </c>
      <c r="DD38" s="104">
        <v>43163631</v>
      </c>
      <c r="DE38" s="104">
        <v>73.63</v>
      </c>
      <c r="DF38" s="20">
        <v>48852</v>
      </c>
      <c r="DG38" s="105">
        <v>6</v>
      </c>
      <c r="DH38" s="51">
        <v>104.75618647338851</v>
      </c>
      <c r="DI38" s="52">
        <v>104.37569438509529</v>
      </c>
      <c r="DK38" s="37">
        <v>50548266</v>
      </c>
      <c r="DL38" s="104">
        <v>1161073</v>
      </c>
      <c r="DM38" s="104">
        <v>49387193</v>
      </c>
      <c r="DN38" s="104">
        <v>82</v>
      </c>
      <c r="DO38" s="20">
        <v>50190</v>
      </c>
      <c r="DP38" s="105">
        <v>2</v>
      </c>
      <c r="DQ38" s="40">
        <v>108.99969595621771</v>
      </c>
      <c r="DR38" s="37">
        <v>50548266</v>
      </c>
      <c r="DS38" s="104">
        <v>1491073</v>
      </c>
      <c r="DT38" s="104">
        <v>49057193</v>
      </c>
      <c r="DU38" s="104">
        <v>82</v>
      </c>
      <c r="DV38" s="20">
        <v>49855</v>
      </c>
      <c r="DW38" s="105">
        <v>4</v>
      </c>
      <c r="DX38" s="37">
        <v>50506547</v>
      </c>
      <c r="DY38" s="104">
        <v>1433215</v>
      </c>
      <c r="DZ38" s="104">
        <v>49073332</v>
      </c>
      <c r="EA38" s="104">
        <v>75.39</v>
      </c>
      <c r="EB38" s="20">
        <v>54244</v>
      </c>
      <c r="EC38" s="105">
        <v>4</v>
      </c>
      <c r="ED38" s="51">
        <v>108.8035302376893</v>
      </c>
      <c r="EE38" s="52">
        <v>111.03741914353557</v>
      </c>
      <c r="EG38" s="37">
        <v>49366102</v>
      </c>
      <c r="EH38" s="104">
        <v>1161073</v>
      </c>
      <c r="EI38" s="104">
        <v>48205029</v>
      </c>
      <c r="EJ38" s="104">
        <v>80</v>
      </c>
      <c r="EK38" s="20">
        <v>50214</v>
      </c>
      <c r="EL38" s="105">
        <v>8</v>
      </c>
      <c r="EM38" s="40">
        <v>100.04781829049611</v>
      </c>
      <c r="EN38" s="37">
        <v>52377502</v>
      </c>
      <c r="EO38" s="104">
        <v>1171073</v>
      </c>
      <c r="EP38" s="104">
        <v>51206429</v>
      </c>
      <c r="EQ38" s="104">
        <v>80</v>
      </c>
      <c r="ER38" s="20">
        <v>53340</v>
      </c>
      <c r="ES38" s="105">
        <v>3</v>
      </c>
      <c r="ET38" s="37">
        <v>52432164</v>
      </c>
      <c r="EU38" s="104">
        <v>1250691</v>
      </c>
      <c r="EV38" s="104">
        <v>51181473</v>
      </c>
      <c r="EW38" s="104">
        <v>78.58</v>
      </c>
      <c r="EX38" s="20">
        <v>54277</v>
      </c>
      <c r="EY38" s="41">
        <v>7</v>
      </c>
      <c r="EZ38" s="51">
        <v>101.75665541807275</v>
      </c>
      <c r="FA38" s="52">
        <v>100.06083622151758</v>
      </c>
      <c r="FB38" s="14"/>
      <c r="FC38" s="37">
        <v>52501092</v>
      </c>
      <c r="FD38" s="104">
        <v>1161073</v>
      </c>
      <c r="FE38" s="104">
        <v>51340019</v>
      </c>
      <c r="FF38" s="104">
        <v>78</v>
      </c>
      <c r="FG38" s="20">
        <v>54850</v>
      </c>
      <c r="FH38" s="105">
        <v>4</v>
      </c>
      <c r="FI38" s="40">
        <v>109.23248496435257</v>
      </c>
      <c r="FJ38" s="37">
        <v>52501092</v>
      </c>
      <c r="FK38" s="104">
        <v>1522888</v>
      </c>
      <c r="FL38" s="104">
        <v>50978204</v>
      </c>
      <c r="FM38" s="104">
        <v>78</v>
      </c>
      <c r="FN38" s="20">
        <v>54464</v>
      </c>
      <c r="FO38" s="105">
        <v>4</v>
      </c>
      <c r="FP38" s="37">
        <v>52493099</v>
      </c>
      <c r="FQ38" s="104">
        <v>1506455</v>
      </c>
      <c r="FR38" s="104">
        <v>50986644</v>
      </c>
      <c r="FS38" s="104">
        <v>74.72</v>
      </c>
      <c r="FT38" s="20">
        <v>56864</v>
      </c>
      <c r="FU38" s="105">
        <v>5</v>
      </c>
      <c r="FV38" s="51">
        <v>104.40658049353702</v>
      </c>
      <c r="FW38" s="52">
        <v>104.76629143099288</v>
      </c>
      <c r="FX38" s="14"/>
      <c r="FY38" s="103">
        <v>52501092</v>
      </c>
      <c r="FZ38" s="104">
        <v>9711740</v>
      </c>
      <c r="GA38" s="104">
        <v>42789352</v>
      </c>
      <c r="GB38" s="104">
        <v>71</v>
      </c>
      <c r="GC38" s="104">
        <v>54850</v>
      </c>
      <c r="GD38" s="105">
        <v>5</v>
      </c>
      <c r="GE38" s="40">
        <v>100</v>
      </c>
      <c r="GF38" s="37">
        <v>53479542</v>
      </c>
      <c r="GG38" s="104">
        <v>9711740</v>
      </c>
      <c r="GH38" s="104">
        <v>43767802</v>
      </c>
      <c r="GI38" s="104">
        <v>71</v>
      </c>
      <c r="GJ38" s="20">
        <v>51371</v>
      </c>
      <c r="GK38" s="105">
        <f t="shared" si="0"/>
        <v>13</v>
      </c>
      <c r="GL38" s="37">
        <v>53267584</v>
      </c>
      <c r="GM38" s="104">
        <v>9678341</v>
      </c>
      <c r="GN38" s="104">
        <v>43589243</v>
      </c>
      <c r="GO38" s="104">
        <v>66.62</v>
      </c>
      <c r="GP38" s="20">
        <v>54525</v>
      </c>
      <c r="GQ38" s="105">
        <f t="shared" si="1"/>
        <v>15</v>
      </c>
      <c r="GR38" s="51">
        <v>105.95308196409916</v>
      </c>
      <c r="GS38" s="52">
        <v>98.091938660664042</v>
      </c>
      <c r="GT38" s="103">
        <v>54161319</v>
      </c>
      <c r="GU38" s="104">
        <v>9711740</v>
      </c>
      <c r="GV38" s="104">
        <v>44449579</v>
      </c>
      <c r="GW38" s="104">
        <v>71</v>
      </c>
      <c r="GX38" s="104">
        <v>52171</v>
      </c>
      <c r="GY38" s="105">
        <f t="shared" si="4"/>
        <v>17</v>
      </c>
      <c r="GZ38" s="40"/>
      <c r="HA38" s="37">
        <v>54161319</v>
      </c>
      <c r="HB38" s="104">
        <v>9711740</v>
      </c>
      <c r="HC38" s="104">
        <v>44449579</v>
      </c>
      <c r="HD38" s="104">
        <v>71</v>
      </c>
      <c r="HE38" s="20">
        <v>52171</v>
      </c>
      <c r="HF38" s="105">
        <f t="shared" si="2"/>
        <v>18</v>
      </c>
      <c r="HG38" s="37">
        <v>53791840</v>
      </c>
      <c r="HH38" s="104">
        <v>9722382</v>
      </c>
      <c r="HI38" s="104">
        <v>44069458</v>
      </c>
      <c r="HJ38" s="104">
        <v>65.75</v>
      </c>
      <c r="HK38" s="20">
        <v>55855</v>
      </c>
      <c r="HL38" s="105">
        <f t="shared" si="3"/>
        <v>17</v>
      </c>
      <c r="HM38" s="51"/>
      <c r="HN38" s="52"/>
    </row>
    <row r="39" spans="1:225" s="13" customFormat="1" ht="18" customHeight="1" x14ac:dyDescent="0.3">
      <c r="A39" s="93">
        <v>362</v>
      </c>
      <c r="B39" s="96" t="s">
        <v>193</v>
      </c>
      <c r="C39" s="47" t="s">
        <v>211</v>
      </c>
      <c r="D39" s="57"/>
      <c r="E39" s="103">
        <v>0</v>
      </c>
      <c r="F39" s="104">
        <v>0</v>
      </c>
      <c r="G39" s="104">
        <v>0</v>
      </c>
      <c r="H39" s="104">
        <v>0</v>
      </c>
      <c r="I39" s="104">
        <v>0</v>
      </c>
      <c r="J39" s="105">
        <v>39</v>
      </c>
      <c r="K39" s="52">
        <v>103.7995512341062</v>
      </c>
      <c r="L39" s="103">
        <v>0</v>
      </c>
      <c r="M39" s="104">
        <v>0</v>
      </c>
      <c r="N39" s="104">
        <v>0</v>
      </c>
      <c r="O39" s="104">
        <v>0</v>
      </c>
      <c r="P39" s="104">
        <v>0</v>
      </c>
      <c r="Q39" s="105">
        <v>39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39</v>
      </c>
      <c r="X39" s="51">
        <v>0</v>
      </c>
      <c r="Y39" s="52">
        <v>107.139077593373</v>
      </c>
      <c r="Z39" s="9"/>
      <c r="AA39" s="103">
        <v>0</v>
      </c>
      <c r="AB39" s="104">
        <v>0</v>
      </c>
      <c r="AC39" s="104">
        <v>0</v>
      </c>
      <c r="AD39" s="104">
        <v>0</v>
      </c>
      <c r="AE39" s="104">
        <v>0</v>
      </c>
      <c r="AF39" s="105">
        <v>39</v>
      </c>
      <c r="AG39" s="52">
        <v>0</v>
      </c>
      <c r="AH39" s="103">
        <v>0</v>
      </c>
      <c r="AI39" s="104">
        <v>0</v>
      </c>
      <c r="AJ39" s="104">
        <v>0</v>
      </c>
      <c r="AK39" s="104">
        <v>0</v>
      </c>
      <c r="AL39" s="104">
        <v>0</v>
      </c>
      <c r="AM39" s="105">
        <v>39</v>
      </c>
      <c r="AN39" s="103">
        <v>0</v>
      </c>
      <c r="AO39" s="104">
        <v>0</v>
      </c>
      <c r="AP39" s="104">
        <v>0</v>
      </c>
      <c r="AQ39" s="104">
        <v>0</v>
      </c>
      <c r="AR39" s="104">
        <v>0</v>
      </c>
      <c r="AS39" s="105">
        <v>39</v>
      </c>
      <c r="AT39" s="51">
        <v>0</v>
      </c>
      <c r="AU39" s="52">
        <v>0</v>
      </c>
      <c r="AV39" s="9"/>
      <c r="AW39" s="103">
        <v>0</v>
      </c>
      <c r="AX39" s="104">
        <v>0</v>
      </c>
      <c r="AY39" s="104">
        <v>0</v>
      </c>
      <c r="AZ39" s="104">
        <v>0</v>
      </c>
      <c r="BA39" s="104">
        <v>0</v>
      </c>
      <c r="BB39" s="41">
        <v>39</v>
      </c>
      <c r="BC39" s="52">
        <v>0</v>
      </c>
      <c r="BD39" s="37">
        <v>0</v>
      </c>
      <c r="BE39" s="104">
        <v>0</v>
      </c>
      <c r="BF39" s="104">
        <v>0</v>
      </c>
      <c r="BG39" s="104">
        <v>0</v>
      </c>
      <c r="BH39" s="20">
        <v>0</v>
      </c>
      <c r="BI39" s="41">
        <v>39</v>
      </c>
      <c r="BJ39" s="37">
        <v>0</v>
      </c>
      <c r="BK39" s="104">
        <v>0</v>
      </c>
      <c r="BL39" s="104">
        <v>0</v>
      </c>
      <c r="BM39" s="104">
        <v>0</v>
      </c>
      <c r="BN39" s="20">
        <v>0</v>
      </c>
      <c r="BO39" s="41">
        <v>39</v>
      </c>
      <c r="BP39" s="51">
        <v>0</v>
      </c>
      <c r="BQ39" s="52">
        <v>0</v>
      </c>
      <c r="BR39" s="9"/>
      <c r="BS39" s="37">
        <v>0</v>
      </c>
      <c r="BT39" s="104">
        <v>0</v>
      </c>
      <c r="BU39" s="104">
        <v>0</v>
      </c>
      <c r="BV39" s="104">
        <v>0</v>
      </c>
      <c r="BW39" s="20">
        <v>0</v>
      </c>
      <c r="BX39" s="41">
        <v>39</v>
      </c>
      <c r="BY39" s="40">
        <v>0</v>
      </c>
      <c r="BZ39" s="37">
        <v>0</v>
      </c>
      <c r="CA39" s="104">
        <v>0</v>
      </c>
      <c r="CB39" s="104">
        <v>0</v>
      </c>
      <c r="CC39" s="104">
        <v>0</v>
      </c>
      <c r="CD39" s="20">
        <v>0</v>
      </c>
      <c r="CE39" s="105">
        <v>39</v>
      </c>
      <c r="CF39" s="37">
        <v>0</v>
      </c>
      <c r="CG39" s="104">
        <v>0</v>
      </c>
      <c r="CH39" s="104">
        <v>0</v>
      </c>
      <c r="CI39" s="104">
        <v>0</v>
      </c>
      <c r="CJ39" s="20">
        <v>0</v>
      </c>
      <c r="CK39" s="105">
        <v>39</v>
      </c>
      <c r="CL39" s="51">
        <v>0</v>
      </c>
      <c r="CM39" s="52">
        <v>0</v>
      </c>
      <c r="CN39" s="9"/>
      <c r="CO39" s="103">
        <v>0</v>
      </c>
      <c r="CP39" s="104">
        <v>0</v>
      </c>
      <c r="CQ39" s="104">
        <v>0</v>
      </c>
      <c r="CR39" s="104">
        <v>0</v>
      </c>
      <c r="CS39" s="104">
        <v>0</v>
      </c>
      <c r="CT39" s="62">
        <v>39</v>
      </c>
      <c r="CU39" s="40">
        <v>0</v>
      </c>
      <c r="CV39" s="103">
        <v>0</v>
      </c>
      <c r="CW39" s="104">
        <v>0</v>
      </c>
      <c r="CX39" s="104">
        <v>0</v>
      </c>
      <c r="CY39" s="104">
        <v>0</v>
      </c>
      <c r="CZ39" s="104">
        <v>0</v>
      </c>
      <c r="DA39" s="105">
        <v>42</v>
      </c>
      <c r="DB39" s="37">
        <v>0</v>
      </c>
      <c r="DC39" s="104">
        <v>0</v>
      </c>
      <c r="DD39" s="104">
        <v>0</v>
      </c>
      <c r="DE39" s="104">
        <v>0</v>
      </c>
      <c r="DF39" s="20">
        <v>0</v>
      </c>
      <c r="DG39" s="105">
        <v>42</v>
      </c>
      <c r="DH39" s="51">
        <v>0</v>
      </c>
      <c r="DI39" s="52">
        <v>0</v>
      </c>
      <c r="DJ39" s="9"/>
      <c r="DK39" s="37">
        <v>0</v>
      </c>
      <c r="DL39" s="104">
        <v>0</v>
      </c>
      <c r="DM39" s="104">
        <v>0</v>
      </c>
      <c r="DN39" s="104">
        <v>0</v>
      </c>
      <c r="DO39" s="20">
        <v>0</v>
      </c>
      <c r="DP39" s="105">
        <v>42</v>
      </c>
      <c r="DQ39" s="40">
        <v>0</v>
      </c>
      <c r="DR39" s="37">
        <v>0</v>
      </c>
      <c r="DS39" s="104">
        <v>0</v>
      </c>
      <c r="DT39" s="104">
        <v>0</v>
      </c>
      <c r="DU39" s="104">
        <v>0</v>
      </c>
      <c r="DV39" s="20">
        <v>0</v>
      </c>
      <c r="DW39" s="105">
        <v>43</v>
      </c>
      <c r="DX39" s="37">
        <v>0</v>
      </c>
      <c r="DY39" s="104">
        <v>0</v>
      </c>
      <c r="DZ39" s="104">
        <v>0</v>
      </c>
      <c r="EA39" s="104">
        <v>0</v>
      </c>
      <c r="EB39" s="20">
        <v>0</v>
      </c>
      <c r="EC39" s="105">
        <v>43</v>
      </c>
      <c r="ED39" s="51">
        <v>0</v>
      </c>
      <c r="EE39" s="52">
        <v>0</v>
      </c>
      <c r="EF39" s="9"/>
      <c r="EG39" s="37">
        <v>0</v>
      </c>
      <c r="EH39" s="104">
        <v>0</v>
      </c>
      <c r="EI39" s="104">
        <v>0</v>
      </c>
      <c r="EJ39" s="104">
        <v>0</v>
      </c>
      <c r="EK39" s="20">
        <v>0</v>
      </c>
      <c r="EL39" s="105">
        <v>43</v>
      </c>
      <c r="EM39" s="40">
        <v>0</v>
      </c>
      <c r="EN39" s="37">
        <v>2615949</v>
      </c>
      <c r="EO39" s="104">
        <v>1158806</v>
      </c>
      <c r="EP39" s="104">
        <v>1457143</v>
      </c>
      <c r="EQ39" s="104">
        <v>4.4800000000000004</v>
      </c>
      <c r="ER39" s="20">
        <v>27105</v>
      </c>
      <c r="ES39" s="105">
        <v>43</v>
      </c>
      <c r="ET39" s="37">
        <v>2319884</v>
      </c>
      <c r="EU39" s="104">
        <v>1128756</v>
      </c>
      <c r="EV39" s="104">
        <v>1191128</v>
      </c>
      <c r="EW39" s="104">
        <v>1.8</v>
      </c>
      <c r="EX39" s="20">
        <v>55145</v>
      </c>
      <c r="EY39" s="41">
        <v>6</v>
      </c>
      <c r="EZ39" s="51">
        <v>203.44954805386459</v>
      </c>
      <c r="FA39" s="52">
        <v>0</v>
      </c>
      <c r="FB39" s="14"/>
      <c r="FC39" s="37">
        <v>18997065</v>
      </c>
      <c r="FD39" s="104">
        <v>7838400</v>
      </c>
      <c r="FE39" s="104">
        <v>11158665</v>
      </c>
      <c r="FF39" s="104">
        <v>41.33</v>
      </c>
      <c r="FG39" s="20">
        <v>22499</v>
      </c>
      <c r="FH39" s="105">
        <v>43</v>
      </c>
      <c r="FI39" s="40">
        <v>0</v>
      </c>
      <c r="FJ39" s="37">
        <v>29497065</v>
      </c>
      <c r="FK39" s="104">
        <v>6038400</v>
      </c>
      <c r="FL39" s="104">
        <v>23458665</v>
      </c>
      <c r="FM39" s="104">
        <v>51.33</v>
      </c>
      <c r="FN39" s="20">
        <v>38085</v>
      </c>
      <c r="FO39" s="105">
        <v>40</v>
      </c>
      <c r="FP39" s="37">
        <v>26084176</v>
      </c>
      <c r="FQ39" s="104">
        <v>5595040</v>
      </c>
      <c r="FR39" s="104">
        <v>20489136</v>
      </c>
      <c r="FS39" s="104">
        <v>30.38</v>
      </c>
      <c r="FT39" s="20">
        <v>56202</v>
      </c>
      <c r="FU39" s="105">
        <v>6</v>
      </c>
      <c r="FV39" s="51">
        <v>147.56990941315479</v>
      </c>
      <c r="FW39" s="52">
        <v>101.91676489255599</v>
      </c>
      <c r="FX39" s="14"/>
      <c r="FY39" s="103">
        <v>42700958</v>
      </c>
      <c r="FZ39" s="104">
        <v>4078400</v>
      </c>
      <c r="GA39" s="104">
        <v>38622558</v>
      </c>
      <c r="GB39" s="104">
        <v>77</v>
      </c>
      <c r="GC39" s="104">
        <v>43159</v>
      </c>
      <c r="GD39" s="105">
        <v>28</v>
      </c>
      <c r="GE39" s="40">
        <v>191.82630339126183</v>
      </c>
      <c r="GF39" s="37">
        <v>44089084</v>
      </c>
      <c r="GG39" s="104">
        <v>4078400</v>
      </c>
      <c r="GH39" s="104">
        <v>40010684</v>
      </c>
      <c r="GI39" s="104">
        <v>77</v>
      </c>
      <c r="GJ39" s="20">
        <v>43302</v>
      </c>
      <c r="GK39" s="105">
        <f t="shared" si="0"/>
        <v>30</v>
      </c>
      <c r="GL39" s="37">
        <v>35303969</v>
      </c>
      <c r="GM39" s="104">
        <v>4088900</v>
      </c>
      <c r="GN39" s="104">
        <v>31215069</v>
      </c>
      <c r="GO39" s="104">
        <v>50.72</v>
      </c>
      <c r="GP39" s="20">
        <v>51287</v>
      </c>
      <c r="GQ39" s="105">
        <f t="shared" si="1"/>
        <v>20</v>
      </c>
      <c r="GR39" s="51">
        <v>124.92820354591412</v>
      </c>
      <c r="GS39" s="52">
        <v>93.65503007010426</v>
      </c>
      <c r="GT39" s="103">
        <v>44624731</v>
      </c>
      <c r="GU39" s="104">
        <v>4343600</v>
      </c>
      <c r="GV39" s="104">
        <v>40281131</v>
      </c>
      <c r="GW39" s="104">
        <v>77</v>
      </c>
      <c r="GX39" s="104">
        <v>43594</v>
      </c>
      <c r="GY39" s="105">
        <f t="shared" si="4"/>
        <v>33</v>
      </c>
      <c r="GZ39" s="40"/>
      <c r="HA39" s="37">
        <v>46741563</v>
      </c>
      <c r="HB39" s="104">
        <v>6323600</v>
      </c>
      <c r="HC39" s="104">
        <v>40417963</v>
      </c>
      <c r="HD39" s="104">
        <v>76.5</v>
      </c>
      <c r="HE39" s="20">
        <v>44028</v>
      </c>
      <c r="HF39" s="105">
        <f t="shared" si="2"/>
        <v>37</v>
      </c>
      <c r="HG39" s="37">
        <v>47142756</v>
      </c>
      <c r="HH39" s="104">
        <v>6388297</v>
      </c>
      <c r="HI39" s="104">
        <v>40754459</v>
      </c>
      <c r="HJ39" s="104">
        <v>64.53</v>
      </c>
      <c r="HK39" s="20">
        <v>52630</v>
      </c>
      <c r="HL39" s="105">
        <f t="shared" si="3"/>
        <v>25</v>
      </c>
      <c r="HM39" s="51"/>
      <c r="HN39" s="52"/>
      <c r="HO39" s="14"/>
      <c r="HP39" s="14"/>
      <c r="HQ39" s="14"/>
    </row>
    <row r="40" spans="1:225" s="13" customFormat="1" ht="18" customHeight="1" x14ac:dyDescent="0.3">
      <c r="A40" s="93">
        <v>364</v>
      </c>
      <c r="B40" s="96" t="s">
        <v>238</v>
      </c>
      <c r="C40" s="47"/>
      <c r="D40" s="57"/>
      <c r="E40" s="103"/>
      <c r="F40" s="104"/>
      <c r="G40" s="104"/>
      <c r="H40" s="104"/>
      <c r="I40" s="104"/>
      <c r="J40" s="105"/>
      <c r="K40" s="52"/>
      <c r="L40" s="103"/>
      <c r="M40" s="104"/>
      <c r="N40" s="104"/>
      <c r="O40" s="104"/>
      <c r="P40" s="104"/>
      <c r="Q40" s="105"/>
      <c r="R40" s="103"/>
      <c r="S40" s="104"/>
      <c r="T40" s="104"/>
      <c r="U40" s="104"/>
      <c r="V40" s="104"/>
      <c r="W40" s="105"/>
      <c r="X40" s="51"/>
      <c r="Y40" s="52"/>
      <c r="Z40" s="9"/>
      <c r="AA40" s="103"/>
      <c r="AB40" s="104"/>
      <c r="AC40" s="104"/>
      <c r="AD40" s="104"/>
      <c r="AE40" s="104"/>
      <c r="AF40" s="105"/>
      <c r="AG40" s="52"/>
      <c r="AH40" s="103"/>
      <c r="AI40" s="104"/>
      <c r="AJ40" s="104"/>
      <c r="AK40" s="104"/>
      <c r="AL40" s="104"/>
      <c r="AM40" s="105"/>
      <c r="AN40" s="103"/>
      <c r="AO40" s="104"/>
      <c r="AP40" s="104"/>
      <c r="AQ40" s="104"/>
      <c r="AR40" s="104"/>
      <c r="AS40" s="105"/>
      <c r="AT40" s="51"/>
      <c r="AU40" s="52"/>
      <c r="AV40" s="9"/>
      <c r="AW40" s="103"/>
      <c r="AX40" s="104"/>
      <c r="AY40" s="104"/>
      <c r="AZ40" s="104"/>
      <c r="BA40" s="104"/>
      <c r="BB40" s="41"/>
      <c r="BC40" s="52"/>
      <c r="BD40" s="37"/>
      <c r="BE40" s="104"/>
      <c r="BF40" s="104"/>
      <c r="BG40" s="104"/>
      <c r="BH40" s="20"/>
      <c r="BI40" s="41"/>
      <c r="BJ40" s="37"/>
      <c r="BK40" s="104"/>
      <c r="BL40" s="104"/>
      <c r="BM40" s="104"/>
      <c r="BN40" s="20"/>
      <c r="BO40" s="41"/>
      <c r="BP40" s="51"/>
      <c r="BQ40" s="52"/>
      <c r="BR40" s="9"/>
      <c r="BS40" s="37"/>
      <c r="BT40" s="104"/>
      <c r="BU40" s="104"/>
      <c r="BV40" s="104"/>
      <c r="BW40" s="20"/>
      <c r="BX40" s="41"/>
      <c r="BY40" s="40"/>
      <c r="BZ40" s="37"/>
      <c r="CA40" s="104"/>
      <c r="CB40" s="104"/>
      <c r="CC40" s="104"/>
      <c r="CD40" s="20"/>
      <c r="CE40" s="105"/>
      <c r="CF40" s="37"/>
      <c r="CG40" s="104"/>
      <c r="CH40" s="104"/>
      <c r="CI40" s="104"/>
      <c r="CJ40" s="20"/>
      <c r="CK40" s="105"/>
      <c r="CL40" s="51"/>
      <c r="CM40" s="52"/>
      <c r="CN40" s="9"/>
      <c r="CO40" s="103"/>
      <c r="CP40" s="104"/>
      <c r="CQ40" s="104"/>
      <c r="CR40" s="104"/>
      <c r="CS40" s="104"/>
      <c r="CT40" s="62"/>
      <c r="CU40" s="40"/>
      <c r="CV40" s="103"/>
      <c r="CW40" s="104"/>
      <c r="CX40" s="104"/>
      <c r="CY40" s="104"/>
      <c r="CZ40" s="104"/>
      <c r="DA40" s="105"/>
      <c r="DB40" s="37"/>
      <c r="DC40" s="104"/>
      <c r="DD40" s="104"/>
      <c r="DE40" s="104"/>
      <c r="DF40" s="20"/>
      <c r="DG40" s="105"/>
      <c r="DH40" s="51"/>
      <c r="DI40" s="52"/>
      <c r="DJ40" s="9"/>
      <c r="DK40" s="37"/>
      <c r="DL40" s="104"/>
      <c r="DM40" s="104"/>
      <c r="DN40" s="104"/>
      <c r="DO40" s="20"/>
      <c r="DP40" s="105"/>
      <c r="DQ40" s="40"/>
      <c r="DR40" s="37"/>
      <c r="DS40" s="104"/>
      <c r="DT40" s="104"/>
      <c r="DU40" s="104"/>
      <c r="DV40" s="20"/>
      <c r="DW40" s="105"/>
      <c r="DX40" s="37"/>
      <c r="DY40" s="104"/>
      <c r="DZ40" s="104"/>
      <c r="EA40" s="104"/>
      <c r="EB40" s="20"/>
      <c r="EC40" s="105"/>
      <c r="ED40" s="51"/>
      <c r="EE40" s="52"/>
      <c r="EF40" s="9"/>
      <c r="EG40" s="37"/>
      <c r="EH40" s="104"/>
      <c r="EI40" s="104"/>
      <c r="EJ40" s="104"/>
      <c r="EK40" s="20"/>
      <c r="EL40" s="105"/>
      <c r="EM40" s="40"/>
      <c r="EN40" s="37"/>
      <c r="EO40" s="104"/>
      <c r="EP40" s="104"/>
      <c r="EQ40" s="104"/>
      <c r="ER40" s="20"/>
      <c r="ES40" s="105"/>
      <c r="ET40" s="37"/>
      <c r="EU40" s="104"/>
      <c r="EV40" s="104"/>
      <c r="EW40" s="104"/>
      <c r="EX40" s="20"/>
      <c r="EY40" s="41"/>
      <c r="EZ40" s="51"/>
      <c r="FA40" s="52"/>
      <c r="FB40" s="14"/>
      <c r="FC40" s="37"/>
      <c r="FD40" s="104"/>
      <c r="FE40" s="104"/>
      <c r="FF40" s="104"/>
      <c r="FG40" s="20"/>
      <c r="FH40" s="105"/>
      <c r="FI40" s="40"/>
      <c r="FJ40" s="37"/>
      <c r="FK40" s="104"/>
      <c r="FL40" s="104"/>
      <c r="FM40" s="104"/>
      <c r="FN40" s="20"/>
      <c r="FO40" s="105"/>
      <c r="FP40" s="37"/>
      <c r="FQ40" s="104"/>
      <c r="FR40" s="104"/>
      <c r="FS40" s="104"/>
      <c r="FT40" s="20"/>
      <c r="FU40" s="105"/>
      <c r="FV40" s="51"/>
      <c r="FW40" s="52"/>
      <c r="FX40" s="14"/>
      <c r="FY40" s="103"/>
      <c r="FZ40" s="104"/>
      <c r="GA40" s="104"/>
      <c r="GB40" s="104"/>
      <c r="GC40" s="104"/>
      <c r="GD40" s="105"/>
      <c r="GE40" s="40"/>
      <c r="GF40" s="37"/>
      <c r="GG40" s="104"/>
      <c r="GH40" s="104"/>
      <c r="GI40" s="104"/>
      <c r="GJ40" s="20"/>
      <c r="GK40" s="105"/>
      <c r="GL40" s="37"/>
      <c r="GM40" s="104"/>
      <c r="GN40" s="104"/>
      <c r="GO40" s="104"/>
      <c r="GP40" s="20"/>
      <c r="GQ40" s="105"/>
      <c r="GR40" s="51"/>
      <c r="GS40" s="52"/>
      <c r="GT40" s="103">
        <v>0</v>
      </c>
      <c r="GU40" s="104">
        <v>0</v>
      </c>
      <c r="GV40" s="104">
        <v>0</v>
      </c>
      <c r="GW40" s="104">
        <v>0</v>
      </c>
      <c r="GX40" s="104">
        <v>0</v>
      </c>
      <c r="GY40" s="105">
        <f t="shared" si="4"/>
        <v>44</v>
      </c>
      <c r="GZ40" s="40"/>
      <c r="HA40" s="37">
        <v>132509941</v>
      </c>
      <c r="HB40" s="104">
        <v>11832329</v>
      </c>
      <c r="HC40" s="104">
        <v>120677612</v>
      </c>
      <c r="HD40" s="104">
        <v>152.34</v>
      </c>
      <c r="HE40" s="20">
        <v>66013</v>
      </c>
      <c r="HF40" s="105">
        <f t="shared" si="2"/>
        <v>3</v>
      </c>
      <c r="HG40" s="37">
        <v>92316171.340000004</v>
      </c>
      <c r="HH40" s="104">
        <v>7310183.9999999991</v>
      </c>
      <c r="HI40" s="104">
        <v>85005987.340000004</v>
      </c>
      <c r="HJ40" s="104">
        <v>117.68</v>
      </c>
      <c r="HK40" s="20">
        <v>60196</v>
      </c>
      <c r="HL40" s="105">
        <f t="shared" si="3"/>
        <v>8</v>
      </c>
      <c r="HM40" s="51"/>
      <c r="HN40" s="52"/>
      <c r="HO40" s="14"/>
      <c r="HP40" s="14"/>
      <c r="HQ40" s="14"/>
    </row>
    <row r="41" spans="1:225" ht="18" customHeight="1" x14ac:dyDescent="0.3">
      <c r="A41" s="93">
        <v>371</v>
      </c>
      <c r="B41" s="96" t="s">
        <v>199</v>
      </c>
      <c r="C41" s="47" t="s">
        <v>212</v>
      </c>
      <c r="D41" s="57"/>
      <c r="E41" s="103">
        <v>0</v>
      </c>
      <c r="F41" s="104">
        <v>0</v>
      </c>
      <c r="G41" s="104">
        <v>0</v>
      </c>
      <c r="H41" s="104">
        <v>0</v>
      </c>
      <c r="I41" s="104">
        <v>0</v>
      </c>
      <c r="J41" s="105">
        <v>39</v>
      </c>
      <c r="K41" s="52">
        <v>101.32383680421151</v>
      </c>
      <c r="L41" s="103">
        <v>0</v>
      </c>
      <c r="M41" s="104">
        <v>0</v>
      </c>
      <c r="N41" s="104">
        <v>0</v>
      </c>
      <c r="O41" s="104">
        <v>0</v>
      </c>
      <c r="P41" s="104">
        <v>0</v>
      </c>
      <c r="Q41" s="105">
        <v>39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39</v>
      </c>
      <c r="X41" s="51">
        <v>0</v>
      </c>
      <c r="Y41" s="52">
        <v>108.139077593373</v>
      </c>
      <c r="AA41" s="103">
        <v>0</v>
      </c>
      <c r="AB41" s="104">
        <v>0</v>
      </c>
      <c r="AC41" s="104">
        <v>0</v>
      </c>
      <c r="AD41" s="104">
        <v>0</v>
      </c>
      <c r="AE41" s="104">
        <v>0</v>
      </c>
      <c r="AF41" s="105">
        <v>39</v>
      </c>
      <c r="AG41" s="52">
        <v>0</v>
      </c>
      <c r="AH41" s="103">
        <v>0</v>
      </c>
      <c r="AI41" s="104">
        <v>0</v>
      </c>
      <c r="AJ41" s="104">
        <v>0</v>
      </c>
      <c r="AK41" s="104">
        <v>0</v>
      </c>
      <c r="AL41" s="104">
        <v>0</v>
      </c>
      <c r="AM41" s="105">
        <v>39</v>
      </c>
      <c r="AN41" s="103">
        <v>0</v>
      </c>
      <c r="AO41" s="104">
        <v>0</v>
      </c>
      <c r="AP41" s="104">
        <v>0</v>
      </c>
      <c r="AQ41" s="104">
        <v>0</v>
      </c>
      <c r="AR41" s="104">
        <v>0</v>
      </c>
      <c r="AS41" s="105">
        <v>39</v>
      </c>
      <c r="AT41" s="51">
        <v>0</v>
      </c>
      <c r="AU41" s="52">
        <v>0</v>
      </c>
      <c r="AW41" s="103">
        <v>0</v>
      </c>
      <c r="AX41" s="104">
        <v>0</v>
      </c>
      <c r="AY41" s="104">
        <v>0</v>
      </c>
      <c r="AZ41" s="104">
        <v>0</v>
      </c>
      <c r="BA41" s="104">
        <v>0</v>
      </c>
      <c r="BB41" s="41">
        <v>39</v>
      </c>
      <c r="BC41" s="52">
        <v>0</v>
      </c>
      <c r="BD41" s="37">
        <v>0</v>
      </c>
      <c r="BE41" s="104">
        <v>0</v>
      </c>
      <c r="BF41" s="104">
        <v>0</v>
      </c>
      <c r="BG41" s="104">
        <v>0</v>
      </c>
      <c r="BH41" s="20">
        <v>0</v>
      </c>
      <c r="BI41" s="41">
        <v>39</v>
      </c>
      <c r="BJ41" s="37">
        <v>0</v>
      </c>
      <c r="BK41" s="104">
        <v>0</v>
      </c>
      <c r="BL41" s="104">
        <v>0</v>
      </c>
      <c r="BM41" s="104">
        <v>0</v>
      </c>
      <c r="BN41" s="20">
        <v>0</v>
      </c>
      <c r="BO41" s="41">
        <v>39</v>
      </c>
      <c r="BP41" s="51">
        <v>0</v>
      </c>
      <c r="BQ41" s="52">
        <v>0</v>
      </c>
      <c r="BS41" s="37">
        <v>0</v>
      </c>
      <c r="BT41" s="104">
        <v>0</v>
      </c>
      <c r="BU41" s="104">
        <v>0</v>
      </c>
      <c r="BV41" s="104">
        <v>0</v>
      </c>
      <c r="BW41" s="20">
        <v>0</v>
      </c>
      <c r="BX41" s="41">
        <v>39</v>
      </c>
      <c r="BY41" s="40">
        <v>0</v>
      </c>
      <c r="BZ41" s="37">
        <v>0</v>
      </c>
      <c r="CA41" s="104">
        <v>0</v>
      </c>
      <c r="CB41" s="104">
        <v>0</v>
      </c>
      <c r="CC41" s="104">
        <v>0</v>
      </c>
      <c r="CD41" s="20">
        <v>0</v>
      </c>
      <c r="CE41" s="105">
        <v>39</v>
      </c>
      <c r="CF41" s="37">
        <v>0</v>
      </c>
      <c r="CG41" s="104">
        <v>0</v>
      </c>
      <c r="CH41" s="104">
        <v>0</v>
      </c>
      <c r="CI41" s="104">
        <v>0</v>
      </c>
      <c r="CJ41" s="20">
        <v>0</v>
      </c>
      <c r="CK41" s="105">
        <v>39</v>
      </c>
      <c r="CL41" s="51">
        <v>0</v>
      </c>
      <c r="CM41" s="52">
        <v>0</v>
      </c>
      <c r="CO41" s="103">
        <v>0</v>
      </c>
      <c r="CP41" s="104">
        <v>0</v>
      </c>
      <c r="CQ41" s="104">
        <v>0</v>
      </c>
      <c r="CR41" s="104">
        <v>0</v>
      </c>
      <c r="CS41" s="104">
        <v>0</v>
      </c>
      <c r="CT41" s="62">
        <v>39</v>
      </c>
      <c r="CU41" s="40">
        <v>0</v>
      </c>
      <c r="CV41" s="103">
        <v>10646137</v>
      </c>
      <c r="CW41" s="104">
        <v>1200000</v>
      </c>
      <c r="CX41" s="104">
        <v>9446137</v>
      </c>
      <c r="CY41" s="104">
        <v>16</v>
      </c>
      <c r="CZ41" s="104">
        <v>49199</v>
      </c>
      <c r="DA41" s="105">
        <v>4</v>
      </c>
      <c r="DB41" s="37">
        <v>7348332</v>
      </c>
      <c r="DC41" s="104">
        <v>592455</v>
      </c>
      <c r="DD41" s="104">
        <v>6755877</v>
      </c>
      <c r="DE41" s="104">
        <v>9.01</v>
      </c>
      <c r="DF41" s="20">
        <v>62485</v>
      </c>
      <c r="DG41" s="105">
        <v>1</v>
      </c>
      <c r="DH41" s="51">
        <v>127.00461391491697</v>
      </c>
      <c r="DI41" s="52">
        <v>0</v>
      </c>
      <c r="DK41" s="37">
        <v>12589802</v>
      </c>
      <c r="DL41" s="104">
        <v>1200000</v>
      </c>
      <c r="DM41" s="104">
        <v>11389802</v>
      </c>
      <c r="DN41" s="104">
        <v>19</v>
      </c>
      <c r="DO41" s="20">
        <v>49955</v>
      </c>
      <c r="DP41" s="105">
        <v>4</v>
      </c>
      <c r="DQ41" s="40">
        <v>0</v>
      </c>
      <c r="DR41" s="37">
        <v>12589802</v>
      </c>
      <c r="DS41" s="104">
        <v>1200000</v>
      </c>
      <c r="DT41" s="104">
        <v>11389802</v>
      </c>
      <c r="DU41" s="104">
        <v>19</v>
      </c>
      <c r="DV41" s="20">
        <v>49955</v>
      </c>
      <c r="DW41" s="105">
        <v>3</v>
      </c>
      <c r="DX41" s="37">
        <v>13087383.4</v>
      </c>
      <c r="DY41" s="104">
        <v>512594.4</v>
      </c>
      <c r="DZ41" s="104">
        <v>12574789</v>
      </c>
      <c r="EA41" s="104">
        <v>17.200000000000003</v>
      </c>
      <c r="EB41" s="20">
        <v>60924</v>
      </c>
      <c r="EC41" s="105">
        <v>1</v>
      </c>
      <c r="ED41" s="51">
        <v>121.9577619857872</v>
      </c>
      <c r="EE41" s="52">
        <v>97.501800432103707</v>
      </c>
      <c r="EG41" s="37">
        <v>13231838</v>
      </c>
      <c r="EH41" s="104">
        <v>1200000</v>
      </c>
      <c r="EI41" s="104">
        <v>12031838</v>
      </c>
      <c r="EJ41" s="104">
        <v>19</v>
      </c>
      <c r="EK41" s="20">
        <v>52771</v>
      </c>
      <c r="EL41" s="105">
        <v>3</v>
      </c>
      <c r="EM41" s="40">
        <v>105.63707336602943</v>
      </c>
      <c r="EN41" s="37">
        <v>13231838</v>
      </c>
      <c r="EO41" s="104">
        <v>1200000</v>
      </c>
      <c r="EP41" s="104">
        <v>12031838</v>
      </c>
      <c r="EQ41" s="104">
        <v>19</v>
      </c>
      <c r="ER41" s="20">
        <v>52771</v>
      </c>
      <c r="ES41" s="105">
        <v>4</v>
      </c>
      <c r="ET41" s="37">
        <v>14620169</v>
      </c>
      <c r="EU41" s="104">
        <v>1087980</v>
      </c>
      <c r="EV41" s="104">
        <v>13532189</v>
      </c>
      <c r="EW41" s="104">
        <v>18.16</v>
      </c>
      <c r="EX41" s="20">
        <v>62097</v>
      </c>
      <c r="EY41" s="41">
        <v>2</v>
      </c>
      <c r="EZ41" s="51">
        <v>117.6725853214834</v>
      </c>
      <c r="FA41" s="52">
        <v>101.92534961591491</v>
      </c>
      <c r="FB41" s="14"/>
      <c r="FC41" s="37">
        <v>14328698</v>
      </c>
      <c r="FD41" s="104">
        <v>1200000</v>
      </c>
      <c r="FE41" s="104">
        <v>13128698</v>
      </c>
      <c r="FF41" s="104">
        <v>19</v>
      </c>
      <c r="FG41" s="20">
        <v>57582</v>
      </c>
      <c r="FH41" s="105">
        <v>2</v>
      </c>
      <c r="FI41" s="40">
        <v>109.11674972996532</v>
      </c>
      <c r="FJ41" s="37">
        <v>14328698</v>
      </c>
      <c r="FK41" s="104">
        <v>668000</v>
      </c>
      <c r="FL41" s="104">
        <v>13660698</v>
      </c>
      <c r="FM41" s="104">
        <v>19</v>
      </c>
      <c r="FN41" s="20">
        <v>59915</v>
      </c>
      <c r="FO41" s="105">
        <v>2</v>
      </c>
      <c r="FP41" s="37">
        <v>14466385</v>
      </c>
      <c r="FQ41" s="104">
        <v>654325</v>
      </c>
      <c r="FR41" s="104">
        <v>13812060</v>
      </c>
      <c r="FS41" s="104">
        <v>18.240000000000002</v>
      </c>
      <c r="FT41" s="20">
        <v>63103</v>
      </c>
      <c r="FU41" s="105">
        <v>2</v>
      </c>
      <c r="FV41" s="51">
        <v>105.32087123424851</v>
      </c>
      <c r="FW41" s="52">
        <v>101.62004605697538</v>
      </c>
      <c r="FX41" s="14"/>
      <c r="FY41" s="103">
        <v>15314472</v>
      </c>
      <c r="FZ41" s="104">
        <v>700000</v>
      </c>
      <c r="GA41" s="104">
        <v>14614472</v>
      </c>
      <c r="GB41" s="104">
        <v>19</v>
      </c>
      <c r="GC41" s="104">
        <v>63221</v>
      </c>
      <c r="GD41" s="105">
        <v>2</v>
      </c>
      <c r="GE41" s="40">
        <v>109.79299086520093</v>
      </c>
      <c r="GF41" s="37">
        <v>15497276</v>
      </c>
      <c r="GG41" s="104">
        <v>700000</v>
      </c>
      <c r="GH41" s="104">
        <v>14797276</v>
      </c>
      <c r="GI41" s="104">
        <v>19</v>
      </c>
      <c r="GJ41" s="20">
        <v>64900</v>
      </c>
      <c r="GK41" s="105">
        <f t="shared" si="0"/>
        <v>1</v>
      </c>
      <c r="GL41" s="37">
        <v>15005986</v>
      </c>
      <c r="GM41" s="104">
        <v>417075</v>
      </c>
      <c r="GN41" s="104">
        <v>14588911</v>
      </c>
      <c r="GO41" s="104">
        <v>18.37</v>
      </c>
      <c r="GP41" s="20">
        <v>66181</v>
      </c>
      <c r="GQ41" s="105">
        <f t="shared" si="1"/>
        <v>2</v>
      </c>
      <c r="GR41" s="51">
        <v>106.14194650511696</v>
      </c>
      <c r="GS41" s="52">
        <v>106.34042755494984</v>
      </c>
      <c r="GT41" s="103">
        <v>16647340</v>
      </c>
      <c r="GU41" s="104">
        <v>700000</v>
      </c>
      <c r="GV41" s="104">
        <v>15947340</v>
      </c>
      <c r="GW41" s="104">
        <v>19</v>
      </c>
      <c r="GX41" s="104">
        <v>69944</v>
      </c>
      <c r="GY41" s="105">
        <f t="shared" si="4"/>
        <v>1</v>
      </c>
      <c r="GZ41" s="40"/>
      <c r="HA41" s="37">
        <v>16647340</v>
      </c>
      <c r="HB41" s="104">
        <v>480000</v>
      </c>
      <c r="HC41" s="104">
        <v>16167340</v>
      </c>
      <c r="HD41" s="104">
        <v>19</v>
      </c>
      <c r="HE41" s="20">
        <v>70909</v>
      </c>
      <c r="HF41" s="105">
        <f t="shared" si="2"/>
        <v>1</v>
      </c>
      <c r="HG41" s="37">
        <v>15897438</v>
      </c>
      <c r="HH41" s="104">
        <v>27000</v>
      </c>
      <c r="HI41" s="104">
        <v>15870438</v>
      </c>
      <c r="HJ41" s="104">
        <v>18.66</v>
      </c>
      <c r="HK41" s="20">
        <v>70875</v>
      </c>
      <c r="HL41" s="105">
        <f t="shared" si="3"/>
        <v>2</v>
      </c>
      <c r="HM41" s="51"/>
      <c r="HN41" s="52"/>
    </row>
    <row r="42" spans="1:225" ht="18" customHeight="1" x14ac:dyDescent="0.3">
      <c r="A42" s="93">
        <v>372</v>
      </c>
      <c r="B42" s="96" t="s">
        <v>54</v>
      </c>
      <c r="C42" s="47" t="s">
        <v>55</v>
      </c>
      <c r="D42" s="57"/>
      <c r="E42" s="103">
        <v>23910000</v>
      </c>
      <c r="F42" s="104">
        <v>10418000</v>
      </c>
      <c r="G42" s="104">
        <v>13492000</v>
      </c>
      <c r="H42" s="104">
        <v>44</v>
      </c>
      <c r="I42" s="104">
        <v>25553</v>
      </c>
      <c r="J42" s="105">
        <v>33</v>
      </c>
      <c r="K42" s="52">
        <v>100</v>
      </c>
      <c r="L42" s="103">
        <v>24461656</v>
      </c>
      <c r="M42" s="104">
        <v>10418000</v>
      </c>
      <c r="N42" s="104">
        <v>14043656</v>
      </c>
      <c r="O42" s="104">
        <v>44</v>
      </c>
      <c r="P42" s="104">
        <v>26598</v>
      </c>
      <c r="Q42" s="105">
        <v>30</v>
      </c>
      <c r="R42" s="103">
        <v>25045009</v>
      </c>
      <c r="S42" s="104">
        <v>10962820</v>
      </c>
      <c r="T42" s="104">
        <v>14082189</v>
      </c>
      <c r="U42" s="104">
        <v>38</v>
      </c>
      <c r="V42" s="104">
        <v>30882</v>
      </c>
      <c r="W42" s="105">
        <v>25</v>
      </c>
      <c r="X42" s="51">
        <v>116.1064741709903</v>
      </c>
      <c r="Y42" s="52">
        <v>109.139077593373</v>
      </c>
      <c r="AA42" s="103">
        <v>25592140</v>
      </c>
      <c r="AB42" s="104">
        <v>10445140</v>
      </c>
      <c r="AC42" s="104">
        <v>15147000</v>
      </c>
      <c r="AD42" s="104">
        <v>45</v>
      </c>
      <c r="AE42" s="104">
        <v>28050</v>
      </c>
      <c r="AF42" s="105">
        <v>27</v>
      </c>
      <c r="AG42" s="52">
        <v>109.77184674989238</v>
      </c>
      <c r="AH42" s="103">
        <v>25680498</v>
      </c>
      <c r="AI42" s="104">
        <v>10445140</v>
      </c>
      <c r="AJ42" s="104">
        <v>15235358</v>
      </c>
      <c r="AK42" s="104">
        <v>45</v>
      </c>
      <c r="AL42" s="104">
        <v>28214</v>
      </c>
      <c r="AM42" s="105">
        <v>29</v>
      </c>
      <c r="AN42" s="103">
        <v>25279049</v>
      </c>
      <c r="AO42" s="104">
        <v>9946380</v>
      </c>
      <c r="AP42" s="104">
        <v>15332669</v>
      </c>
      <c r="AQ42" s="104">
        <v>42</v>
      </c>
      <c r="AR42" s="104">
        <v>30422</v>
      </c>
      <c r="AS42" s="105">
        <v>28</v>
      </c>
      <c r="AT42" s="51">
        <v>107.82590203445098</v>
      </c>
      <c r="AU42" s="52">
        <v>98.510459167152391</v>
      </c>
      <c r="AW42" s="103">
        <v>26523576</v>
      </c>
      <c r="AX42" s="104">
        <v>10611274</v>
      </c>
      <c r="AY42" s="104">
        <v>15912302</v>
      </c>
      <c r="AZ42" s="104">
        <v>45</v>
      </c>
      <c r="BA42" s="104">
        <v>29467</v>
      </c>
      <c r="BB42" s="41">
        <v>30</v>
      </c>
      <c r="BC42" s="52">
        <v>105.05169340463458</v>
      </c>
      <c r="BD42" s="37">
        <v>26603138</v>
      </c>
      <c r="BE42" s="104">
        <v>10611274</v>
      </c>
      <c r="BF42" s="104">
        <v>15991864</v>
      </c>
      <c r="BG42" s="104">
        <v>45</v>
      </c>
      <c r="BH42" s="20">
        <v>29615</v>
      </c>
      <c r="BI42" s="41">
        <v>31</v>
      </c>
      <c r="BJ42" s="37">
        <v>29068555</v>
      </c>
      <c r="BK42" s="104">
        <v>13080691</v>
      </c>
      <c r="BL42" s="104">
        <v>15987864</v>
      </c>
      <c r="BM42" s="104">
        <v>42</v>
      </c>
      <c r="BN42" s="20">
        <v>31722</v>
      </c>
      <c r="BO42" s="41">
        <v>28</v>
      </c>
      <c r="BP42" s="51">
        <v>107.11463785243964</v>
      </c>
      <c r="BQ42" s="52">
        <v>104.27322332522517</v>
      </c>
      <c r="BS42" s="37">
        <v>29212032</v>
      </c>
      <c r="BT42" s="104">
        <v>12148896</v>
      </c>
      <c r="BU42" s="104">
        <v>17063136</v>
      </c>
      <c r="BV42" s="104">
        <v>45</v>
      </c>
      <c r="BW42" s="20">
        <v>31598</v>
      </c>
      <c r="BX42" s="41">
        <v>28</v>
      </c>
      <c r="BY42" s="40">
        <v>107.23181864458546</v>
      </c>
      <c r="BZ42" s="37">
        <v>29354225</v>
      </c>
      <c r="CA42" s="104">
        <v>12148896</v>
      </c>
      <c r="CB42" s="104">
        <v>17205329</v>
      </c>
      <c r="CC42" s="104">
        <v>45</v>
      </c>
      <c r="CD42" s="20">
        <v>31862</v>
      </c>
      <c r="CE42" s="105">
        <v>29</v>
      </c>
      <c r="CF42" s="37">
        <v>28927825</v>
      </c>
      <c r="CG42" s="104">
        <v>11715496</v>
      </c>
      <c r="CH42" s="104">
        <v>17212329</v>
      </c>
      <c r="CI42" s="104">
        <v>41</v>
      </c>
      <c r="CJ42" s="20">
        <v>34984</v>
      </c>
      <c r="CK42" s="105">
        <v>25</v>
      </c>
      <c r="CL42" s="51">
        <v>109.79850605737242</v>
      </c>
      <c r="CM42" s="52">
        <v>110.28308429481118</v>
      </c>
      <c r="CO42" s="103">
        <v>31134869</v>
      </c>
      <c r="CP42" s="104">
        <v>12991296</v>
      </c>
      <c r="CQ42" s="104">
        <v>18143573</v>
      </c>
      <c r="CR42" s="104">
        <v>45</v>
      </c>
      <c r="CS42" s="104">
        <v>33599</v>
      </c>
      <c r="CT42" s="62">
        <v>28</v>
      </c>
      <c r="CU42" s="40">
        <v>106.33267928349896</v>
      </c>
      <c r="CV42" s="103">
        <v>31407023</v>
      </c>
      <c r="CW42" s="104">
        <v>12991296</v>
      </c>
      <c r="CX42" s="104">
        <v>18415727</v>
      </c>
      <c r="CY42" s="104">
        <v>45</v>
      </c>
      <c r="CZ42" s="104">
        <v>34103</v>
      </c>
      <c r="DA42" s="105">
        <v>32</v>
      </c>
      <c r="DB42" s="37">
        <v>31074571</v>
      </c>
      <c r="DC42" s="104">
        <v>12638553</v>
      </c>
      <c r="DD42" s="104">
        <v>18436018</v>
      </c>
      <c r="DE42" s="104">
        <v>41</v>
      </c>
      <c r="DF42" s="20">
        <v>37472</v>
      </c>
      <c r="DG42" s="105">
        <v>29</v>
      </c>
      <c r="DH42" s="51">
        <v>109.87889628478433</v>
      </c>
      <c r="DI42" s="52">
        <v>107.11182254745026</v>
      </c>
      <c r="DK42" s="37">
        <v>33914390</v>
      </c>
      <c r="DL42" s="104">
        <v>13680096</v>
      </c>
      <c r="DM42" s="104">
        <v>20234294</v>
      </c>
      <c r="DN42" s="104">
        <v>46</v>
      </c>
      <c r="DO42" s="20">
        <v>36656</v>
      </c>
      <c r="DP42" s="105">
        <v>31</v>
      </c>
      <c r="DQ42" s="40">
        <v>109.09848507396053</v>
      </c>
      <c r="DR42" s="37">
        <v>33914390</v>
      </c>
      <c r="DS42" s="104">
        <v>13680096</v>
      </c>
      <c r="DT42" s="104">
        <v>20234294</v>
      </c>
      <c r="DU42" s="104">
        <v>46</v>
      </c>
      <c r="DV42" s="20">
        <v>36656</v>
      </c>
      <c r="DW42" s="105">
        <v>32</v>
      </c>
      <c r="DX42" s="37">
        <v>33669567</v>
      </c>
      <c r="DY42" s="104">
        <v>13435273</v>
      </c>
      <c r="DZ42" s="104">
        <v>20234294</v>
      </c>
      <c r="EA42" s="104">
        <v>40</v>
      </c>
      <c r="EB42" s="20">
        <v>42155</v>
      </c>
      <c r="EC42" s="105">
        <v>26</v>
      </c>
      <c r="ED42" s="51">
        <v>115.00163683980796</v>
      </c>
      <c r="EE42" s="52">
        <v>112.49733134073441</v>
      </c>
      <c r="EG42" s="37">
        <v>36650494</v>
      </c>
      <c r="EH42" s="104">
        <v>16068096</v>
      </c>
      <c r="EI42" s="104">
        <v>20582398</v>
      </c>
      <c r="EJ42" s="104">
        <v>44</v>
      </c>
      <c r="EK42" s="20">
        <v>38982</v>
      </c>
      <c r="EL42" s="105">
        <v>29</v>
      </c>
      <c r="EM42" s="40">
        <v>106.34548232213008</v>
      </c>
      <c r="EN42" s="37">
        <v>36650494</v>
      </c>
      <c r="EO42" s="104">
        <v>16068096</v>
      </c>
      <c r="EP42" s="104">
        <v>20582398</v>
      </c>
      <c r="EQ42" s="104">
        <v>44</v>
      </c>
      <c r="ER42" s="20">
        <v>38982</v>
      </c>
      <c r="ES42" s="105">
        <v>31</v>
      </c>
      <c r="ET42" s="37">
        <v>35794513</v>
      </c>
      <c r="EU42" s="104">
        <v>15300642</v>
      </c>
      <c r="EV42" s="104">
        <v>20493871</v>
      </c>
      <c r="EW42" s="104">
        <v>41</v>
      </c>
      <c r="EX42" s="20">
        <v>41654</v>
      </c>
      <c r="EY42" s="41">
        <v>34</v>
      </c>
      <c r="EZ42" s="51">
        <v>106.85444564157815</v>
      </c>
      <c r="FA42" s="52">
        <v>98.811528881508721</v>
      </c>
      <c r="FB42" s="14"/>
      <c r="FC42" s="37">
        <v>37360047</v>
      </c>
      <c r="FD42" s="104">
        <v>16099296</v>
      </c>
      <c r="FE42" s="104">
        <v>21260751</v>
      </c>
      <c r="FF42" s="104">
        <v>42</v>
      </c>
      <c r="FG42" s="20">
        <v>42184</v>
      </c>
      <c r="FH42" s="105">
        <v>30</v>
      </c>
      <c r="FI42" s="40">
        <v>108.21404750910676</v>
      </c>
      <c r="FJ42" s="37">
        <v>37360047</v>
      </c>
      <c r="FK42" s="104">
        <v>16099296</v>
      </c>
      <c r="FL42" s="104">
        <v>21260751</v>
      </c>
      <c r="FM42" s="104">
        <v>42</v>
      </c>
      <c r="FN42" s="20">
        <v>42184</v>
      </c>
      <c r="FO42" s="105">
        <v>31</v>
      </c>
      <c r="FP42" s="37">
        <v>37850821</v>
      </c>
      <c r="FQ42" s="104">
        <v>16575070</v>
      </c>
      <c r="FR42" s="104">
        <v>21275751</v>
      </c>
      <c r="FS42" s="104">
        <v>41</v>
      </c>
      <c r="FT42" s="20">
        <v>43243</v>
      </c>
      <c r="FU42" s="105">
        <v>35</v>
      </c>
      <c r="FV42" s="51">
        <v>102.51043049497439</v>
      </c>
      <c r="FW42" s="52">
        <v>103.81475968694483</v>
      </c>
      <c r="FX42" s="14"/>
      <c r="FY42" s="103">
        <v>38394663</v>
      </c>
      <c r="FZ42" s="104">
        <v>16099296</v>
      </c>
      <c r="GA42" s="104">
        <v>22295367</v>
      </c>
      <c r="GB42" s="104">
        <v>44</v>
      </c>
      <c r="GC42" s="104">
        <v>42226</v>
      </c>
      <c r="GD42" s="105">
        <v>30</v>
      </c>
      <c r="GE42" s="40">
        <v>100.09956381566471</v>
      </c>
      <c r="GF42" s="37">
        <v>38914888</v>
      </c>
      <c r="GG42" s="104">
        <v>16099296</v>
      </c>
      <c r="GH42" s="104">
        <v>22815592</v>
      </c>
      <c r="GI42" s="104">
        <v>44</v>
      </c>
      <c r="GJ42" s="20">
        <v>43211</v>
      </c>
      <c r="GK42" s="105">
        <f t="shared" si="0"/>
        <v>32</v>
      </c>
      <c r="GL42" s="37">
        <v>38330672</v>
      </c>
      <c r="GM42" s="104">
        <v>16064850</v>
      </c>
      <c r="GN42" s="104">
        <v>22265822</v>
      </c>
      <c r="GO42" s="104">
        <v>42</v>
      </c>
      <c r="GP42" s="20">
        <v>44178</v>
      </c>
      <c r="GQ42" s="105">
        <f t="shared" si="1"/>
        <v>36</v>
      </c>
      <c r="GR42" s="51">
        <v>104.18225737697153</v>
      </c>
      <c r="GS42" s="52">
        <v>101.73207224290637</v>
      </c>
      <c r="GT42" s="103">
        <v>43799416</v>
      </c>
      <c r="GU42" s="104">
        <v>17976096</v>
      </c>
      <c r="GV42" s="104">
        <v>25823320</v>
      </c>
      <c r="GW42" s="104">
        <v>48</v>
      </c>
      <c r="GX42" s="104">
        <v>44832</v>
      </c>
      <c r="GY42" s="105">
        <f t="shared" si="4"/>
        <v>29</v>
      </c>
      <c r="GZ42" s="40"/>
      <c r="HA42" s="37">
        <v>44823416</v>
      </c>
      <c r="HB42" s="104">
        <v>19000096</v>
      </c>
      <c r="HC42" s="104">
        <v>25823320</v>
      </c>
      <c r="HD42" s="104">
        <v>48</v>
      </c>
      <c r="HE42" s="20">
        <v>44832</v>
      </c>
      <c r="HF42" s="105">
        <f t="shared" si="2"/>
        <v>32</v>
      </c>
      <c r="HG42" s="37">
        <v>43392714</v>
      </c>
      <c r="HH42" s="104">
        <v>18363874</v>
      </c>
      <c r="HI42" s="104">
        <v>25028840</v>
      </c>
      <c r="HJ42" s="104">
        <v>45</v>
      </c>
      <c r="HK42" s="20">
        <v>46350</v>
      </c>
      <c r="HL42" s="105">
        <f t="shared" si="3"/>
        <v>36</v>
      </c>
      <c r="HM42" s="51"/>
      <c r="HN42" s="52"/>
    </row>
    <row r="43" spans="1:225" ht="16.5" customHeight="1" x14ac:dyDescent="0.3">
      <c r="A43" s="93">
        <v>373</v>
      </c>
      <c r="B43" s="96" t="s">
        <v>194</v>
      </c>
      <c r="C43" s="47" t="s">
        <v>213</v>
      </c>
      <c r="D43" s="57"/>
      <c r="E43" s="103">
        <v>0</v>
      </c>
      <c r="F43" s="104">
        <v>0</v>
      </c>
      <c r="G43" s="104">
        <v>0</v>
      </c>
      <c r="H43" s="104">
        <v>0</v>
      </c>
      <c r="I43" s="104">
        <v>0</v>
      </c>
      <c r="J43" s="105">
        <v>39</v>
      </c>
      <c r="K43" s="52">
        <v>99.904594158226928</v>
      </c>
      <c r="L43" s="103">
        <v>0</v>
      </c>
      <c r="M43" s="104">
        <v>0</v>
      </c>
      <c r="N43" s="104">
        <v>0</v>
      </c>
      <c r="O43" s="104">
        <v>0</v>
      </c>
      <c r="P43" s="104">
        <v>0</v>
      </c>
      <c r="Q43" s="105">
        <v>39</v>
      </c>
      <c r="R43" s="103">
        <v>0</v>
      </c>
      <c r="S43" s="104">
        <v>0</v>
      </c>
      <c r="T43" s="104">
        <v>0</v>
      </c>
      <c r="U43" s="104">
        <v>0</v>
      </c>
      <c r="V43" s="104">
        <v>0</v>
      </c>
      <c r="W43" s="105">
        <v>39</v>
      </c>
      <c r="X43" s="51">
        <v>0</v>
      </c>
      <c r="Y43" s="52">
        <v>110.139077593373</v>
      </c>
      <c r="AA43" s="103">
        <v>0</v>
      </c>
      <c r="AB43" s="104">
        <v>0</v>
      </c>
      <c r="AC43" s="104">
        <v>0</v>
      </c>
      <c r="AD43" s="104">
        <v>0</v>
      </c>
      <c r="AE43" s="104">
        <v>0</v>
      </c>
      <c r="AF43" s="105">
        <v>39</v>
      </c>
      <c r="AG43" s="52">
        <v>0</v>
      </c>
      <c r="AH43" s="103">
        <v>0</v>
      </c>
      <c r="AI43" s="104">
        <v>0</v>
      </c>
      <c r="AJ43" s="104">
        <v>0</v>
      </c>
      <c r="AK43" s="104">
        <v>0</v>
      </c>
      <c r="AL43" s="104">
        <v>0</v>
      </c>
      <c r="AM43" s="105">
        <v>39</v>
      </c>
      <c r="AN43" s="103">
        <v>0</v>
      </c>
      <c r="AO43" s="104">
        <v>0</v>
      </c>
      <c r="AP43" s="104">
        <v>0</v>
      </c>
      <c r="AQ43" s="104">
        <v>0</v>
      </c>
      <c r="AR43" s="104">
        <v>0</v>
      </c>
      <c r="AS43" s="105">
        <v>39</v>
      </c>
      <c r="AT43" s="51">
        <v>0</v>
      </c>
      <c r="AU43" s="52">
        <v>0</v>
      </c>
      <c r="AW43" s="103">
        <v>0</v>
      </c>
      <c r="AX43" s="104">
        <v>0</v>
      </c>
      <c r="AY43" s="104">
        <v>0</v>
      </c>
      <c r="AZ43" s="104">
        <v>0</v>
      </c>
      <c r="BA43" s="104">
        <v>0</v>
      </c>
      <c r="BB43" s="41">
        <v>39</v>
      </c>
      <c r="BC43" s="52">
        <v>0</v>
      </c>
      <c r="BD43" s="37">
        <v>0</v>
      </c>
      <c r="BE43" s="104">
        <v>0</v>
      </c>
      <c r="BF43" s="104">
        <v>0</v>
      </c>
      <c r="BG43" s="104">
        <v>0</v>
      </c>
      <c r="BH43" s="20">
        <v>0</v>
      </c>
      <c r="BI43" s="41">
        <v>39</v>
      </c>
      <c r="BJ43" s="37">
        <v>0</v>
      </c>
      <c r="BK43" s="104">
        <v>0</v>
      </c>
      <c r="BL43" s="104">
        <v>0</v>
      </c>
      <c r="BM43" s="104">
        <v>0</v>
      </c>
      <c r="BN43" s="20">
        <v>0</v>
      </c>
      <c r="BO43" s="41">
        <v>39</v>
      </c>
      <c r="BP43" s="51">
        <v>0</v>
      </c>
      <c r="BQ43" s="52">
        <v>0</v>
      </c>
      <c r="BS43" s="37">
        <v>0</v>
      </c>
      <c r="BT43" s="104">
        <v>0</v>
      </c>
      <c r="BU43" s="104">
        <v>0</v>
      </c>
      <c r="BV43" s="104">
        <v>0</v>
      </c>
      <c r="BW43" s="20">
        <v>0</v>
      </c>
      <c r="BX43" s="41">
        <v>39</v>
      </c>
      <c r="BY43" s="40">
        <v>0</v>
      </c>
      <c r="BZ43" s="37">
        <v>0</v>
      </c>
      <c r="CA43" s="104">
        <v>0</v>
      </c>
      <c r="CB43" s="104">
        <v>0</v>
      </c>
      <c r="CC43" s="104">
        <v>0</v>
      </c>
      <c r="CD43" s="20">
        <v>0</v>
      </c>
      <c r="CE43" s="105">
        <v>39</v>
      </c>
      <c r="CF43" s="37">
        <v>0</v>
      </c>
      <c r="CG43" s="104">
        <v>0</v>
      </c>
      <c r="CH43" s="104">
        <v>0</v>
      </c>
      <c r="CI43" s="104">
        <v>0</v>
      </c>
      <c r="CJ43" s="20">
        <v>0</v>
      </c>
      <c r="CK43" s="105">
        <v>39</v>
      </c>
      <c r="CL43" s="51">
        <v>0</v>
      </c>
      <c r="CM43" s="52">
        <v>0</v>
      </c>
      <c r="CO43" s="103">
        <v>0</v>
      </c>
      <c r="CP43" s="104">
        <v>0</v>
      </c>
      <c r="CQ43" s="104">
        <v>0</v>
      </c>
      <c r="CR43" s="104">
        <v>0</v>
      </c>
      <c r="CS43" s="104">
        <v>0</v>
      </c>
      <c r="CT43" s="62">
        <v>39</v>
      </c>
      <c r="CU43" s="40">
        <v>0</v>
      </c>
      <c r="CV43" s="103">
        <v>6538029</v>
      </c>
      <c r="CW43" s="104">
        <v>600000</v>
      </c>
      <c r="CX43" s="104">
        <v>5938029</v>
      </c>
      <c r="CY43" s="104">
        <v>11.67</v>
      </c>
      <c r="CZ43" s="104">
        <v>42402</v>
      </c>
      <c r="DA43" s="105">
        <v>14</v>
      </c>
      <c r="DB43" s="37">
        <v>2823590</v>
      </c>
      <c r="DC43" s="104">
        <v>506800</v>
      </c>
      <c r="DD43" s="104">
        <v>2316790</v>
      </c>
      <c r="DE43" s="104">
        <v>4.3900000000000006</v>
      </c>
      <c r="DF43" s="20">
        <v>43979</v>
      </c>
      <c r="DG43" s="105">
        <v>18</v>
      </c>
      <c r="DH43" s="51">
        <v>103.71916419036837</v>
      </c>
      <c r="DI43" s="52">
        <v>0</v>
      </c>
      <c r="DK43" s="37">
        <v>14483878</v>
      </c>
      <c r="DL43" s="104">
        <v>300000</v>
      </c>
      <c r="DM43" s="104">
        <v>14183878</v>
      </c>
      <c r="DN43" s="104">
        <v>25</v>
      </c>
      <c r="DO43" s="20">
        <v>47280</v>
      </c>
      <c r="DP43" s="105">
        <v>10</v>
      </c>
      <c r="DQ43" s="40">
        <v>0</v>
      </c>
      <c r="DR43" s="37">
        <v>14483878</v>
      </c>
      <c r="DS43" s="104">
        <v>450000</v>
      </c>
      <c r="DT43" s="104">
        <v>14033878</v>
      </c>
      <c r="DU43" s="104">
        <v>25</v>
      </c>
      <c r="DV43" s="20">
        <v>46780</v>
      </c>
      <c r="DW43" s="105">
        <v>11</v>
      </c>
      <c r="DX43" s="37">
        <v>8037060</v>
      </c>
      <c r="DY43" s="104">
        <v>421665</v>
      </c>
      <c r="DZ43" s="104">
        <v>7615395</v>
      </c>
      <c r="EA43" s="104">
        <v>13.57</v>
      </c>
      <c r="EB43" s="20">
        <v>46766</v>
      </c>
      <c r="EC43" s="105">
        <v>21</v>
      </c>
      <c r="ED43" s="51">
        <v>99.970072680632754</v>
      </c>
      <c r="EE43" s="52">
        <v>106.3371154414607</v>
      </c>
      <c r="EG43" s="37">
        <v>12355659</v>
      </c>
      <c r="EH43" s="104">
        <v>300000</v>
      </c>
      <c r="EI43" s="104">
        <v>12055659</v>
      </c>
      <c r="EJ43" s="104">
        <v>24</v>
      </c>
      <c r="EK43" s="20">
        <v>41860</v>
      </c>
      <c r="EL43" s="105">
        <v>24</v>
      </c>
      <c r="EM43" s="40">
        <v>88.536379018612521</v>
      </c>
      <c r="EN43" s="37">
        <v>12355659</v>
      </c>
      <c r="EO43" s="104">
        <v>300000</v>
      </c>
      <c r="EP43" s="104">
        <v>12055659</v>
      </c>
      <c r="EQ43" s="104">
        <v>24</v>
      </c>
      <c r="ER43" s="20">
        <v>41860</v>
      </c>
      <c r="ES43" s="105">
        <v>25</v>
      </c>
      <c r="ET43" s="37">
        <v>12496727</v>
      </c>
      <c r="EU43" s="104">
        <v>271400</v>
      </c>
      <c r="EV43" s="104">
        <v>12225327</v>
      </c>
      <c r="EW43" s="104">
        <v>21.13</v>
      </c>
      <c r="EX43" s="20">
        <v>48215</v>
      </c>
      <c r="EY43" s="41">
        <v>22</v>
      </c>
      <c r="EZ43" s="51">
        <v>115.18155757286192</v>
      </c>
      <c r="FA43" s="52">
        <v>103.09840482401744</v>
      </c>
      <c r="FB43" s="14"/>
      <c r="FC43" s="37">
        <v>14586482</v>
      </c>
      <c r="FD43" s="104">
        <v>300000</v>
      </c>
      <c r="FE43" s="104">
        <v>14286482</v>
      </c>
      <c r="FF43" s="104">
        <v>23</v>
      </c>
      <c r="FG43" s="20">
        <v>51763</v>
      </c>
      <c r="FH43" s="105">
        <v>12</v>
      </c>
      <c r="FI43" s="40">
        <v>123.65742952699475</v>
      </c>
      <c r="FJ43" s="37">
        <v>14586482</v>
      </c>
      <c r="FK43" s="104">
        <v>300000</v>
      </c>
      <c r="FL43" s="104">
        <v>14286482</v>
      </c>
      <c r="FM43" s="104">
        <v>23</v>
      </c>
      <c r="FN43" s="20">
        <v>51763</v>
      </c>
      <c r="FO43" s="105">
        <v>11</v>
      </c>
      <c r="FP43" s="37">
        <v>12864123</v>
      </c>
      <c r="FQ43" s="104">
        <v>246400</v>
      </c>
      <c r="FR43" s="104">
        <v>12617723</v>
      </c>
      <c r="FS43" s="104">
        <v>21.59</v>
      </c>
      <c r="FT43" s="20">
        <v>48702</v>
      </c>
      <c r="FU43" s="105">
        <v>24</v>
      </c>
      <c r="FV43" s="51">
        <v>94.086509669068647</v>
      </c>
      <c r="FW43" s="52">
        <v>101.01005911023539</v>
      </c>
      <c r="FX43" s="14"/>
      <c r="FY43" s="103">
        <v>14586482</v>
      </c>
      <c r="FZ43" s="104">
        <v>300000</v>
      </c>
      <c r="GA43" s="104">
        <v>14286482</v>
      </c>
      <c r="GB43" s="104">
        <v>23</v>
      </c>
      <c r="GC43" s="104">
        <v>51763</v>
      </c>
      <c r="GD43" s="105">
        <v>12</v>
      </c>
      <c r="GE43" s="40">
        <v>100</v>
      </c>
      <c r="GF43" s="37">
        <v>14919833</v>
      </c>
      <c r="GG43" s="104">
        <v>300000</v>
      </c>
      <c r="GH43" s="104">
        <v>14619833</v>
      </c>
      <c r="GI43" s="104">
        <v>23</v>
      </c>
      <c r="GJ43" s="20">
        <v>52970</v>
      </c>
      <c r="GK43" s="105">
        <f t="shared" si="0"/>
        <v>8</v>
      </c>
      <c r="GL43" s="37">
        <v>14087384</v>
      </c>
      <c r="GM43" s="104">
        <v>162400</v>
      </c>
      <c r="GN43" s="104">
        <v>13924984</v>
      </c>
      <c r="GO43" s="104">
        <v>22.810000000000002</v>
      </c>
      <c r="GP43" s="20">
        <v>50873</v>
      </c>
      <c r="GQ43" s="105">
        <f t="shared" si="1"/>
        <v>23</v>
      </c>
      <c r="GR43" s="51">
        <v>93.294438112165054</v>
      </c>
      <c r="GS43" s="52">
        <v>99.158145456038767</v>
      </c>
      <c r="GT43" s="103">
        <v>15443671</v>
      </c>
      <c r="GU43" s="104">
        <v>300000</v>
      </c>
      <c r="GV43" s="104">
        <v>15143671</v>
      </c>
      <c r="GW43" s="104">
        <v>23</v>
      </c>
      <c r="GX43" s="104">
        <v>54868</v>
      </c>
      <c r="GY43" s="105">
        <f t="shared" si="4"/>
        <v>7</v>
      </c>
      <c r="GZ43" s="40"/>
      <c r="HA43" s="37">
        <v>15443671</v>
      </c>
      <c r="HB43" s="104">
        <v>300000</v>
      </c>
      <c r="HC43" s="104">
        <v>15143671</v>
      </c>
      <c r="HD43" s="104">
        <v>23</v>
      </c>
      <c r="HE43" s="20">
        <v>54868</v>
      </c>
      <c r="HF43" s="105">
        <f t="shared" si="2"/>
        <v>9</v>
      </c>
      <c r="HG43" s="37">
        <v>14860294</v>
      </c>
      <c r="HH43" s="104">
        <v>167250</v>
      </c>
      <c r="HI43" s="104">
        <v>14693044</v>
      </c>
      <c r="HJ43" s="104">
        <v>20.25</v>
      </c>
      <c r="HK43" s="20">
        <v>60465</v>
      </c>
      <c r="HL43" s="105">
        <f t="shared" si="3"/>
        <v>6</v>
      </c>
      <c r="HM43" s="51"/>
      <c r="HN43" s="52"/>
    </row>
    <row r="44" spans="1:225" ht="18" customHeight="1" x14ac:dyDescent="0.3">
      <c r="A44" s="93">
        <v>374</v>
      </c>
      <c r="B44" s="96" t="s">
        <v>56</v>
      </c>
      <c r="C44" s="47" t="s">
        <v>57</v>
      </c>
      <c r="D44" s="57"/>
      <c r="E44" s="103">
        <v>119651000</v>
      </c>
      <c r="F44" s="104">
        <v>1230000</v>
      </c>
      <c r="G44" s="104">
        <v>118421000</v>
      </c>
      <c r="H44" s="104">
        <v>377</v>
      </c>
      <c r="I44" s="104">
        <v>26176</v>
      </c>
      <c r="J44" s="105">
        <v>29</v>
      </c>
      <c r="K44" s="52">
        <v>101.32383680421151</v>
      </c>
      <c r="L44" s="103">
        <v>119651000</v>
      </c>
      <c r="M44" s="104">
        <v>1230000</v>
      </c>
      <c r="N44" s="104">
        <v>118421000</v>
      </c>
      <c r="O44" s="104">
        <v>377</v>
      </c>
      <c r="P44" s="104">
        <v>26176</v>
      </c>
      <c r="Q44" s="105">
        <v>31</v>
      </c>
      <c r="R44" s="103">
        <v>119651000</v>
      </c>
      <c r="S44" s="104">
        <v>1230000</v>
      </c>
      <c r="T44" s="104">
        <v>118421000</v>
      </c>
      <c r="U44" s="104">
        <v>348</v>
      </c>
      <c r="V44" s="104">
        <v>28358</v>
      </c>
      <c r="W44" s="105">
        <v>32</v>
      </c>
      <c r="X44" s="51">
        <v>108.33588019559903</v>
      </c>
      <c r="Y44" s="52">
        <v>111.139077593373</v>
      </c>
      <c r="AA44" s="103">
        <v>122044020</v>
      </c>
      <c r="AB44" s="104">
        <v>1254600</v>
      </c>
      <c r="AC44" s="104">
        <v>120789420</v>
      </c>
      <c r="AD44" s="104">
        <v>377</v>
      </c>
      <c r="AE44" s="104">
        <v>26700</v>
      </c>
      <c r="AF44" s="105">
        <v>31</v>
      </c>
      <c r="AG44" s="52">
        <v>102.00183374083129</v>
      </c>
      <c r="AH44" s="103">
        <v>122720333</v>
      </c>
      <c r="AI44" s="104">
        <v>5004600</v>
      </c>
      <c r="AJ44" s="104">
        <v>117715733</v>
      </c>
      <c r="AK44" s="104">
        <v>377</v>
      </c>
      <c r="AL44" s="104">
        <v>26020</v>
      </c>
      <c r="AM44" s="105">
        <v>34</v>
      </c>
      <c r="AN44" s="103">
        <v>125720333</v>
      </c>
      <c r="AO44" s="104">
        <v>5004600</v>
      </c>
      <c r="AP44" s="104">
        <v>120715733</v>
      </c>
      <c r="AQ44" s="104">
        <v>331</v>
      </c>
      <c r="AR44" s="104">
        <v>30392</v>
      </c>
      <c r="AS44" s="105">
        <v>29</v>
      </c>
      <c r="AT44" s="51">
        <v>116.80245964642582</v>
      </c>
      <c r="AU44" s="52">
        <v>107.1725791663728</v>
      </c>
      <c r="AW44" s="103">
        <v>128210295</v>
      </c>
      <c r="AX44" s="104">
        <v>1317989</v>
      </c>
      <c r="AY44" s="104">
        <v>126892306</v>
      </c>
      <c r="AZ44" s="104">
        <v>369</v>
      </c>
      <c r="BA44" s="104">
        <v>28657</v>
      </c>
      <c r="BB44" s="41">
        <v>33</v>
      </c>
      <c r="BC44" s="52">
        <v>107.32958801498127</v>
      </c>
      <c r="BD44" s="37">
        <v>129441757</v>
      </c>
      <c r="BE44" s="104">
        <v>1914989</v>
      </c>
      <c r="BF44" s="104">
        <v>127526768</v>
      </c>
      <c r="BG44" s="104">
        <v>369</v>
      </c>
      <c r="BH44" s="20">
        <v>28800</v>
      </c>
      <c r="BI44" s="41">
        <v>33</v>
      </c>
      <c r="BJ44" s="37">
        <v>122601418</v>
      </c>
      <c r="BK44" s="104">
        <v>1189281</v>
      </c>
      <c r="BL44" s="104">
        <v>121412137</v>
      </c>
      <c r="BM44" s="104">
        <v>338</v>
      </c>
      <c r="BN44" s="20">
        <v>29934</v>
      </c>
      <c r="BO44" s="41">
        <v>34</v>
      </c>
      <c r="BP44" s="51">
        <v>103.9375</v>
      </c>
      <c r="BQ44" s="52">
        <v>98.493024480126351</v>
      </c>
      <c r="BS44" s="37">
        <v>133527539</v>
      </c>
      <c r="BT44" s="104">
        <v>1357529</v>
      </c>
      <c r="BU44" s="104">
        <v>132170010</v>
      </c>
      <c r="BV44" s="104">
        <v>369</v>
      </c>
      <c r="BW44" s="20">
        <v>29849</v>
      </c>
      <c r="BX44" s="41">
        <v>34</v>
      </c>
      <c r="BY44" s="40">
        <v>104.15954217119727</v>
      </c>
      <c r="BZ44" s="37">
        <v>136978956</v>
      </c>
      <c r="CA44" s="104">
        <v>1357529</v>
      </c>
      <c r="CB44" s="104">
        <v>135621427</v>
      </c>
      <c r="CC44" s="104">
        <v>377</v>
      </c>
      <c r="CD44" s="20">
        <v>29978</v>
      </c>
      <c r="CE44" s="105">
        <v>34</v>
      </c>
      <c r="CF44" s="37">
        <v>130967487</v>
      </c>
      <c r="CG44" s="104">
        <v>1173861</v>
      </c>
      <c r="CH44" s="104">
        <v>129793626</v>
      </c>
      <c r="CI44" s="104">
        <v>338</v>
      </c>
      <c r="CJ44" s="20">
        <v>32000</v>
      </c>
      <c r="CK44" s="105">
        <v>33</v>
      </c>
      <c r="CL44" s="51">
        <v>106.7449462939489</v>
      </c>
      <c r="CM44" s="52">
        <v>106.9018507382909</v>
      </c>
      <c r="CO44" s="103">
        <v>145043020</v>
      </c>
      <c r="CP44" s="104">
        <v>1357529</v>
      </c>
      <c r="CQ44" s="104">
        <v>143685491</v>
      </c>
      <c r="CR44" s="104">
        <v>378</v>
      </c>
      <c r="CS44" s="104">
        <v>31677</v>
      </c>
      <c r="CT44" s="62">
        <v>34</v>
      </c>
      <c r="CU44" s="40">
        <v>106.12415826325841</v>
      </c>
      <c r="CV44" s="103">
        <v>147198302</v>
      </c>
      <c r="CW44" s="104">
        <v>1357529</v>
      </c>
      <c r="CX44" s="104">
        <v>145840773</v>
      </c>
      <c r="CY44" s="104">
        <v>378</v>
      </c>
      <c r="CZ44" s="104">
        <v>32152</v>
      </c>
      <c r="DA44" s="105">
        <v>37</v>
      </c>
      <c r="DB44" s="37">
        <v>139457167</v>
      </c>
      <c r="DC44" s="104">
        <v>384819</v>
      </c>
      <c r="DD44" s="104">
        <v>139072348</v>
      </c>
      <c r="DE44" s="104">
        <v>343</v>
      </c>
      <c r="DF44" s="20">
        <v>33788</v>
      </c>
      <c r="DG44" s="105">
        <v>36</v>
      </c>
      <c r="DH44" s="51">
        <v>105.08833043045533</v>
      </c>
      <c r="DI44" s="52">
        <v>105.58749999999999</v>
      </c>
      <c r="DK44" s="37">
        <v>169092289</v>
      </c>
      <c r="DL44" s="104">
        <v>1357529</v>
      </c>
      <c r="DM44" s="104">
        <v>167734760</v>
      </c>
      <c r="DN44" s="104">
        <v>406.71</v>
      </c>
      <c r="DO44" s="20">
        <v>34368</v>
      </c>
      <c r="DP44" s="105">
        <v>37</v>
      </c>
      <c r="DQ44" s="40">
        <v>108.49512264418979</v>
      </c>
      <c r="DR44" s="37">
        <v>169092289</v>
      </c>
      <c r="DS44" s="104">
        <v>1357529</v>
      </c>
      <c r="DT44" s="104">
        <v>167734760</v>
      </c>
      <c r="DU44" s="104">
        <v>406.71000000000004</v>
      </c>
      <c r="DV44" s="20">
        <v>34368</v>
      </c>
      <c r="DW44" s="105">
        <v>39</v>
      </c>
      <c r="DX44" s="37">
        <v>158180177</v>
      </c>
      <c r="DY44" s="104">
        <v>395162</v>
      </c>
      <c r="DZ44" s="104">
        <v>157785015</v>
      </c>
      <c r="EA44" s="104">
        <v>364.23</v>
      </c>
      <c r="EB44" s="20">
        <v>36100</v>
      </c>
      <c r="EC44" s="105">
        <v>39</v>
      </c>
      <c r="ED44" s="51">
        <v>105.03957169459963</v>
      </c>
      <c r="EE44" s="52">
        <v>106.84266603527878</v>
      </c>
      <c r="EG44" s="37">
        <v>179489023</v>
      </c>
      <c r="EH44" s="104">
        <v>1357529</v>
      </c>
      <c r="EI44" s="104">
        <v>178131494</v>
      </c>
      <c r="EJ44" s="104">
        <v>417.00000000000006</v>
      </c>
      <c r="EK44" s="20">
        <v>35598</v>
      </c>
      <c r="EL44" s="105">
        <v>39</v>
      </c>
      <c r="EM44" s="40">
        <v>103.57891061452513</v>
      </c>
      <c r="EN44" s="37">
        <v>179489023</v>
      </c>
      <c r="EO44" s="104">
        <v>1357529</v>
      </c>
      <c r="EP44" s="104">
        <v>178131494</v>
      </c>
      <c r="EQ44" s="104">
        <v>417</v>
      </c>
      <c r="ER44" s="20">
        <v>35598</v>
      </c>
      <c r="ES44" s="105">
        <v>39</v>
      </c>
      <c r="ET44" s="37">
        <v>170558714</v>
      </c>
      <c r="EU44" s="104">
        <v>1370128</v>
      </c>
      <c r="EV44" s="104">
        <v>169188586</v>
      </c>
      <c r="EW44" s="104">
        <v>383.82</v>
      </c>
      <c r="EX44" s="20">
        <v>36733</v>
      </c>
      <c r="EY44" s="41">
        <v>40</v>
      </c>
      <c r="EZ44" s="51">
        <v>103.18838136973987</v>
      </c>
      <c r="FA44" s="52">
        <v>101.75346260387812</v>
      </c>
      <c r="FB44" s="14"/>
      <c r="FC44" s="37">
        <v>188173414</v>
      </c>
      <c r="FD44" s="104">
        <v>1357529</v>
      </c>
      <c r="FE44" s="104">
        <v>186815885</v>
      </c>
      <c r="FF44" s="104">
        <v>406</v>
      </c>
      <c r="FG44" s="20">
        <v>38345</v>
      </c>
      <c r="FH44" s="105">
        <v>39</v>
      </c>
      <c r="FI44" s="40">
        <v>107.71672565874488</v>
      </c>
      <c r="FJ44" s="37">
        <v>188173414</v>
      </c>
      <c r="FK44" s="104">
        <v>1357529</v>
      </c>
      <c r="FL44" s="104">
        <v>186815885</v>
      </c>
      <c r="FM44" s="104">
        <v>406</v>
      </c>
      <c r="FN44" s="20">
        <v>38345</v>
      </c>
      <c r="FO44" s="105">
        <v>39</v>
      </c>
      <c r="FP44" s="37">
        <v>187233487</v>
      </c>
      <c r="FQ44" s="104">
        <v>1815488</v>
      </c>
      <c r="FR44" s="104">
        <v>185417999</v>
      </c>
      <c r="FS44" s="104">
        <v>385.03</v>
      </c>
      <c r="FT44" s="20">
        <v>40131</v>
      </c>
      <c r="FU44" s="105">
        <v>40</v>
      </c>
      <c r="FV44" s="51">
        <v>104.65771286999608</v>
      </c>
      <c r="FW44" s="52">
        <v>109.25053766368116</v>
      </c>
      <c r="FX44" s="14"/>
      <c r="FY44" s="103">
        <v>198026138</v>
      </c>
      <c r="FZ44" s="104">
        <v>1357529</v>
      </c>
      <c r="GA44" s="104">
        <v>196668609</v>
      </c>
      <c r="GB44" s="104">
        <v>429</v>
      </c>
      <c r="GC44" s="104">
        <v>38278</v>
      </c>
      <c r="GD44" s="105">
        <v>40</v>
      </c>
      <c r="GE44" s="40">
        <v>99.825270569826571</v>
      </c>
      <c r="GF44" s="37">
        <v>202615072</v>
      </c>
      <c r="GG44" s="104">
        <v>1357529</v>
      </c>
      <c r="GH44" s="104">
        <v>201257543</v>
      </c>
      <c r="GI44" s="104">
        <v>429</v>
      </c>
      <c r="GJ44" s="20">
        <v>39094</v>
      </c>
      <c r="GK44" s="105">
        <f t="shared" si="0"/>
        <v>39</v>
      </c>
      <c r="GL44" s="37">
        <v>184971968</v>
      </c>
      <c r="GM44" s="104">
        <v>886584</v>
      </c>
      <c r="GN44" s="104">
        <v>184085384</v>
      </c>
      <c r="GO44" s="104">
        <v>384.31</v>
      </c>
      <c r="GP44" s="20">
        <v>39917</v>
      </c>
      <c r="GQ44" s="105">
        <f t="shared" si="1"/>
        <v>40</v>
      </c>
      <c r="GR44" s="51">
        <v>102.67674917578104</v>
      </c>
      <c r="GS44" s="52">
        <v>97.782263088385534</v>
      </c>
      <c r="GT44" s="103">
        <v>209826254</v>
      </c>
      <c r="GU44" s="104">
        <v>1357529</v>
      </c>
      <c r="GV44" s="104">
        <v>208468725</v>
      </c>
      <c r="GW44" s="104">
        <v>429</v>
      </c>
      <c r="GX44" s="104">
        <v>40495</v>
      </c>
      <c r="GY44" s="105">
        <f t="shared" si="4"/>
        <v>40</v>
      </c>
      <c r="GZ44" s="40"/>
      <c r="HA44" s="37">
        <v>209826254</v>
      </c>
      <c r="HB44" s="104">
        <v>1357529</v>
      </c>
      <c r="HC44" s="104">
        <v>208468725</v>
      </c>
      <c r="HD44" s="104">
        <v>425.75</v>
      </c>
      <c r="HE44" s="20">
        <v>40804</v>
      </c>
      <c r="HF44" s="105">
        <f t="shared" si="2"/>
        <v>41</v>
      </c>
      <c r="HG44" s="37">
        <v>201874455</v>
      </c>
      <c r="HH44" s="104">
        <v>935258</v>
      </c>
      <c r="HI44" s="104">
        <v>200939197</v>
      </c>
      <c r="HJ44" s="104">
        <v>380.65</v>
      </c>
      <c r="HK44" s="20">
        <v>43990</v>
      </c>
      <c r="HL44" s="105">
        <f t="shared" si="3"/>
        <v>40</v>
      </c>
      <c r="HM44" s="51"/>
      <c r="HN44" s="52"/>
    </row>
    <row r="45" spans="1:225" ht="16.5" customHeight="1" x14ac:dyDescent="0.3">
      <c r="A45" s="93">
        <v>375</v>
      </c>
      <c r="B45" s="96" t="s">
        <v>58</v>
      </c>
      <c r="C45" s="47" t="s">
        <v>59</v>
      </c>
      <c r="D45" s="57"/>
      <c r="E45" s="103">
        <v>99675000</v>
      </c>
      <c r="F45" s="104">
        <v>190000</v>
      </c>
      <c r="G45" s="104">
        <v>99485000</v>
      </c>
      <c r="H45" s="104">
        <v>203</v>
      </c>
      <c r="I45" s="104">
        <v>40839</v>
      </c>
      <c r="J45" s="105">
        <v>1</v>
      </c>
      <c r="K45" s="52">
        <v>99.904594158226928</v>
      </c>
      <c r="L45" s="103">
        <v>100875000</v>
      </c>
      <c r="M45" s="104">
        <v>240000</v>
      </c>
      <c r="N45" s="104">
        <v>100635000</v>
      </c>
      <c r="O45" s="104">
        <v>203</v>
      </c>
      <c r="P45" s="104">
        <v>41312</v>
      </c>
      <c r="Q45" s="105">
        <v>1</v>
      </c>
      <c r="R45" s="103">
        <v>98849277</v>
      </c>
      <c r="S45" s="104">
        <v>1213813</v>
      </c>
      <c r="T45" s="104">
        <v>97635464</v>
      </c>
      <c r="U45" s="104">
        <v>196</v>
      </c>
      <c r="V45" s="104">
        <v>41512</v>
      </c>
      <c r="W45" s="105">
        <v>5</v>
      </c>
      <c r="X45" s="51">
        <v>100.48412083656079</v>
      </c>
      <c r="Y45" s="52">
        <v>112.139077593373</v>
      </c>
      <c r="AA45" s="103">
        <v>104606100</v>
      </c>
      <c r="AB45" s="104">
        <v>193800</v>
      </c>
      <c r="AC45" s="104">
        <v>104412300</v>
      </c>
      <c r="AD45" s="104">
        <v>209</v>
      </c>
      <c r="AE45" s="104">
        <v>41632</v>
      </c>
      <c r="AF45" s="105">
        <v>2</v>
      </c>
      <c r="AG45" s="52">
        <v>101.94177134601729</v>
      </c>
      <c r="AH45" s="103">
        <v>105715172</v>
      </c>
      <c r="AI45" s="104">
        <v>193800</v>
      </c>
      <c r="AJ45" s="104">
        <v>105521372</v>
      </c>
      <c r="AK45" s="104">
        <v>209</v>
      </c>
      <c r="AL45" s="104">
        <v>42074</v>
      </c>
      <c r="AM45" s="105">
        <v>1</v>
      </c>
      <c r="AN45" s="103">
        <v>104740723</v>
      </c>
      <c r="AO45" s="104">
        <v>1274625</v>
      </c>
      <c r="AP45" s="104">
        <v>103466098</v>
      </c>
      <c r="AQ45" s="104">
        <v>200</v>
      </c>
      <c r="AR45" s="104">
        <v>43111</v>
      </c>
      <c r="AS45" s="105">
        <v>4</v>
      </c>
      <c r="AT45" s="51">
        <v>102.46470504349479</v>
      </c>
      <c r="AU45" s="52">
        <v>103.85189824629022</v>
      </c>
      <c r="AW45" s="103">
        <v>109891323</v>
      </c>
      <c r="AX45" s="104">
        <v>203592</v>
      </c>
      <c r="AY45" s="104">
        <v>109687731</v>
      </c>
      <c r="AZ45" s="104">
        <v>209</v>
      </c>
      <c r="BA45" s="104">
        <v>43735</v>
      </c>
      <c r="BB45" s="41">
        <v>2</v>
      </c>
      <c r="BC45" s="52">
        <v>105.05140276710223</v>
      </c>
      <c r="BD45" s="37">
        <v>111339897</v>
      </c>
      <c r="BE45" s="104">
        <v>203592</v>
      </c>
      <c r="BF45" s="104">
        <v>111136305</v>
      </c>
      <c r="BG45" s="104">
        <v>211</v>
      </c>
      <c r="BH45" s="20">
        <v>43893</v>
      </c>
      <c r="BI45" s="41">
        <v>1</v>
      </c>
      <c r="BJ45" s="37">
        <v>115216238</v>
      </c>
      <c r="BK45" s="104">
        <v>1575719</v>
      </c>
      <c r="BL45" s="104">
        <v>113640519</v>
      </c>
      <c r="BM45" s="104">
        <v>207</v>
      </c>
      <c r="BN45" s="20">
        <v>45749</v>
      </c>
      <c r="BO45" s="41">
        <v>2</v>
      </c>
      <c r="BP45" s="51">
        <v>104.22846467546078</v>
      </c>
      <c r="BQ45" s="52">
        <v>106.11908793579366</v>
      </c>
      <c r="BS45" s="37">
        <v>117497329</v>
      </c>
      <c r="BT45" s="104">
        <v>209700</v>
      </c>
      <c r="BU45" s="104">
        <v>117287629</v>
      </c>
      <c r="BV45" s="104">
        <v>214</v>
      </c>
      <c r="BW45" s="20">
        <v>45673</v>
      </c>
      <c r="BX45" s="41">
        <v>1</v>
      </c>
      <c r="BY45" s="40">
        <v>104.43123356579397</v>
      </c>
      <c r="BZ45" s="37">
        <v>118474726</v>
      </c>
      <c r="CA45" s="104">
        <v>209700</v>
      </c>
      <c r="CB45" s="104">
        <v>118265026</v>
      </c>
      <c r="CC45" s="104">
        <v>214</v>
      </c>
      <c r="CD45" s="20">
        <v>46053</v>
      </c>
      <c r="CE45" s="105">
        <v>1</v>
      </c>
      <c r="CF45" s="37">
        <v>116928820</v>
      </c>
      <c r="CG45" s="104">
        <v>2576688</v>
      </c>
      <c r="CH45" s="104">
        <v>114352132</v>
      </c>
      <c r="CI45" s="104">
        <v>199</v>
      </c>
      <c r="CJ45" s="20">
        <v>47886</v>
      </c>
      <c r="CK45" s="105">
        <v>2</v>
      </c>
      <c r="CL45" s="51">
        <v>103.98019672985473</v>
      </c>
      <c r="CM45" s="52">
        <v>104.67114035279459</v>
      </c>
      <c r="CO45" s="103">
        <v>127562619</v>
      </c>
      <c r="CP45" s="104">
        <v>209700</v>
      </c>
      <c r="CQ45" s="104">
        <v>127352919</v>
      </c>
      <c r="CR45" s="104">
        <v>218</v>
      </c>
      <c r="CS45" s="104">
        <v>48682</v>
      </c>
      <c r="CT45" s="62">
        <v>1</v>
      </c>
      <c r="CU45" s="40">
        <v>106.58813741159985</v>
      </c>
      <c r="CV45" s="103">
        <v>129472913</v>
      </c>
      <c r="CW45" s="104">
        <v>209700</v>
      </c>
      <c r="CX45" s="104">
        <v>129263213</v>
      </c>
      <c r="CY45" s="104">
        <v>218</v>
      </c>
      <c r="CZ45" s="104">
        <v>49413</v>
      </c>
      <c r="DA45" s="105">
        <v>3</v>
      </c>
      <c r="DB45" s="37">
        <v>122935557</v>
      </c>
      <c r="DC45" s="104">
        <v>1577600</v>
      </c>
      <c r="DD45" s="104">
        <v>121357957</v>
      </c>
      <c r="DE45" s="104">
        <v>195</v>
      </c>
      <c r="DF45" s="20">
        <v>51862</v>
      </c>
      <c r="DG45" s="105">
        <v>3</v>
      </c>
      <c r="DH45" s="51">
        <v>104.95618561916903</v>
      </c>
      <c r="DI45" s="52">
        <v>108.3030530844088</v>
      </c>
      <c r="DK45" s="37">
        <v>131310405</v>
      </c>
      <c r="DL45" s="104">
        <v>209700</v>
      </c>
      <c r="DM45" s="104">
        <v>131100705</v>
      </c>
      <c r="DN45" s="104">
        <v>218</v>
      </c>
      <c r="DO45" s="20">
        <v>50115</v>
      </c>
      <c r="DP45" s="105">
        <v>3</v>
      </c>
      <c r="DQ45" s="40">
        <v>102.94359311449817</v>
      </c>
      <c r="DR45" s="37">
        <v>131310405</v>
      </c>
      <c r="DS45" s="104">
        <v>209700</v>
      </c>
      <c r="DT45" s="104">
        <v>131100705</v>
      </c>
      <c r="DU45" s="104">
        <v>218</v>
      </c>
      <c r="DV45" s="20">
        <v>50115</v>
      </c>
      <c r="DW45" s="105">
        <v>2</v>
      </c>
      <c r="DX45" s="37">
        <v>134031508</v>
      </c>
      <c r="DY45" s="104">
        <v>2263550</v>
      </c>
      <c r="DZ45" s="104">
        <v>131767958</v>
      </c>
      <c r="EA45" s="104">
        <v>197.19</v>
      </c>
      <c r="EB45" s="20">
        <v>55686</v>
      </c>
      <c r="EC45" s="105">
        <v>3</v>
      </c>
      <c r="ED45" s="51">
        <v>111.11643220592637</v>
      </c>
      <c r="EE45" s="52">
        <v>107.37341406039104</v>
      </c>
      <c r="EG45" s="37">
        <v>136016966</v>
      </c>
      <c r="EH45" s="104">
        <v>209700</v>
      </c>
      <c r="EI45" s="104">
        <v>135807266</v>
      </c>
      <c r="EJ45" s="104">
        <v>210</v>
      </c>
      <c r="EK45" s="20">
        <v>53892</v>
      </c>
      <c r="EL45" s="105">
        <v>2</v>
      </c>
      <c r="EM45" s="40">
        <v>107.53666566896139</v>
      </c>
      <c r="EN45" s="37">
        <v>136016966</v>
      </c>
      <c r="EO45" s="104">
        <v>209700</v>
      </c>
      <c r="EP45" s="104">
        <v>135807266</v>
      </c>
      <c r="EQ45" s="104">
        <v>210</v>
      </c>
      <c r="ER45" s="20">
        <v>53892</v>
      </c>
      <c r="ES45" s="105">
        <v>2</v>
      </c>
      <c r="ET45" s="37">
        <v>139118379</v>
      </c>
      <c r="EU45" s="104">
        <v>1931250</v>
      </c>
      <c r="EV45" s="104">
        <v>137187129</v>
      </c>
      <c r="EW45" s="104">
        <v>198.9</v>
      </c>
      <c r="EX45" s="20">
        <v>57477</v>
      </c>
      <c r="EY45" s="41">
        <v>3</v>
      </c>
      <c r="EZ45" s="51">
        <v>106.65219327543977</v>
      </c>
      <c r="FA45" s="52">
        <v>103.21624824911109</v>
      </c>
      <c r="FB45" s="14"/>
      <c r="FC45" s="37">
        <v>142849186</v>
      </c>
      <c r="FD45" s="104">
        <v>209700</v>
      </c>
      <c r="FE45" s="104">
        <v>142639486</v>
      </c>
      <c r="FF45" s="104">
        <v>215</v>
      </c>
      <c r="FG45" s="20">
        <v>55287</v>
      </c>
      <c r="FH45" s="105">
        <v>3</v>
      </c>
      <c r="FI45" s="40">
        <v>102.58851035404142</v>
      </c>
      <c r="FJ45" s="37">
        <v>142849186</v>
      </c>
      <c r="FK45" s="104">
        <v>209700</v>
      </c>
      <c r="FL45" s="104">
        <v>142639486</v>
      </c>
      <c r="FM45" s="104">
        <v>215</v>
      </c>
      <c r="FN45" s="20">
        <v>55287</v>
      </c>
      <c r="FO45" s="105">
        <v>3</v>
      </c>
      <c r="FP45" s="37">
        <v>136363596</v>
      </c>
      <c r="FQ45" s="104">
        <v>1023200</v>
      </c>
      <c r="FR45" s="104">
        <v>135340396</v>
      </c>
      <c r="FS45" s="104">
        <v>192.29</v>
      </c>
      <c r="FT45" s="20">
        <v>58653</v>
      </c>
      <c r="FU45" s="105">
        <v>3</v>
      </c>
      <c r="FV45" s="51">
        <v>106.08823050626729</v>
      </c>
      <c r="FW45" s="52">
        <v>102.04603580562659</v>
      </c>
      <c r="FX45" s="14"/>
      <c r="FY45" s="103">
        <v>145544269</v>
      </c>
      <c r="FZ45" s="104">
        <v>1000700</v>
      </c>
      <c r="GA45" s="104">
        <v>144543569</v>
      </c>
      <c r="GB45" s="104">
        <v>218</v>
      </c>
      <c r="GC45" s="104">
        <v>56684</v>
      </c>
      <c r="GD45" s="105">
        <v>3</v>
      </c>
      <c r="GE45" s="40">
        <v>102.52681462188218</v>
      </c>
      <c r="GF45" s="37">
        <v>148916953</v>
      </c>
      <c r="GG45" s="104">
        <v>1000700</v>
      </c>
      <c r="GH45" s="104">
        <v>147916253</v>
      </c>
      <c r="GI45" s="104">
        <v>218</v>
      </c>
      <c r="GJ45" s="20">
        <v>56543</v>
      </c>
      <c r="GK45" s="105">
        <f t="shared" si="0"/>
        <v>3</v>
      </c>
      <c r="GL45" s="37">
        <v>144448138</v>
      </c>
      <c r="GM45" s="104">
        <v>1348575</v>
      </c>
      <c r="GN45" s="104">
        <v>143099563</v>
      </c>
      <c r="GO45" s="104">
        <v>197.2</v>
      </c>
      <c r="GP45" s="20">
        <v>60471</v>
      </c>
      <c r="GQ45" s="105">
        <f t="shared" si="1"/>
        <v>5</v>
      </c>
      <c r="GR45" s="51">
        <v>104.2287065133018</v>
      </c>
      <c r="GS45" s="52">
        <v>100.72971544507527</v>
      </c>
      <c r="GT45" s="103">
        <v>154216883</v>
      </c>
      <c r="GU45" s="104">
        <v>1000700</v>
      </c>
      <c r="GV45" s="104">
        <v>153216183</v>
      </c>
      <c r="GW45" s="104">
        <v>218</v>
      </c>
      <c r="GX45" s="104">
        <v>58569</v>
      </c>
      <c r="GY45" s="105">
        <f t="shared" si="4"/>
        <v>3</v>
      </c>
      <c r="GZ45" s="40"/>
      <c r="HA45" s="37">
        <v>154333715</v>
      </c>
      <c r="HB45" s="104">
        <v>1000700</v>
      </c>
      <c r="HC45" s="104">
        <v>153333015</v>
      </c>
      <c r="HD45" s="104">
        <v>218</v>
      </c>
      <c r="HE45" s="20">
        <v>58614</v>
      </c>
      <c r="HF45" s="105">
        <f t="shared" si="2"/>
        <v>4</v>
      </c>
      <c r="HG45" s="37">
        <v>147679257</v>
      </c>
      <c r="HH45" s="104">
        <v>1628264</v>
      </c>
      <c r="HI45" s="104">
        <v>146050993</v>
      </c>
      <c r="HJ45" s="104">
        <v>197.91</v>
      </c>
      <c r="HK45" s="20">
        <v>61497</v>
      </c>
      <c r="HL45" s="105">
        <f t="shared" si="3"/>
        <v>5</v>
      </c>
      <c r="HM45" s="51"/>
      <c r="HN45" s="52"/>
    </row>
    <row r="46" spans="1:225" ht="16.5" customHeight="1" x14ac:dyDescent="0.3">
      <c r="A46" s="93">
        <v>376</v>
      </c>
      <c r="B46" s="96" t="s">
        <v>108</v>
      </c>
      <c r="C46" s="47" t="s">
        <v>214</v>
      </c>
      <c r="D46" s="58"/>
      <c r="E46" s="188">
        <v>140716000</v>
      </c>
      <c r="F46" s="104">
        <v>1734000</v>
      </c>
      <c r="G46" s="104">
        <v>138982000</v>
      </c>
      <c r="H46" s="104">
        <v>335</v>
      </c>
      <c r="I46" s="193">
        <v>34573</v>
      </c>
      <c r="J46" s="194">
        <v>12</v>
      </c>
      <c r="K46" s="195">
        <v>0</v>
      </c>
      <c r="L46" s="103">
        <v>145212000</v>
      </c>
      <c r="M46" s="104">
        <v>1639000</v>
      </c>
      <c r="N46" s="104">
        <v>143573000</v>
      </c>
      <c r="O46" s="104">
        <v>335</v>
      </c>
      <c r="P46" s="104">
        <v>35715</v>
      </c>
      <c r="Q46" s="105">
        <v>10</v>
      </c>
      <c r="R46" s="103">
        <v>145212000</v>
      </c>
      <c r="S46" s="104">
        <v>1639000</v>
      </c>
      <c r="T46" s="104">
        <v>143573000</v>
      </c>
      <c r="U46" s="104">
        <v>272</v>
      </c>
      <c r="V46" s="104">
        <v>43987</v>
      </c>
      <c r="W46" s="105">
        <v>2</v>
      </c>
      <c r="X46" s="51">
        <v>123.16113677726446</v>
      </c>
      <c r="Y46" s="52">
        <v>113.139077593373</v>
      </c>
      <c r="AA46" s="103">
        <v>154782960</v>
      </c>
      <c r="AB46" s="104">
        <v>1768680</v>
      </c>
      <c r="AC46" s="104">
        <v>153014280</v>
      </c>
      <c r="AD46" s="104">
        <v>335</v>
      </c>
      <c r="AE46" s="104">
        <v>38063</v>
      </c>
      <c r="AF46" s="105">
        <v>6</v>
      </c>
      <c r="AG46" s="52">
        <v>110.09458247765598</v>
      </c>
      <c r="AH46" s="103">
        <v>155675543</v>
      </c>
      <c r="AI46" s="104">
        <v>1787350</v>
      </c>
      <c r="AJ46" s="104">
        <v>153888193</v>
      </c>
      <c r="AK46" s="104">
        <v>335</v>
      </c>
      <c r="AL46" s="104">
        <v>38281</v>
      </c>
      <c r="AM46" s="105">
        <v>6</v>
      </c>
      <c r="AN46" s="103">
        <v>155675543</v>
      </c>
      <c r="AO46" s="104">
        <v>1787350</v>
      </c>
      <c r="AP46" s="104">
        <v>153888193</v>
      </c>
      <c r="AQ46" s="104">
        <v>280</v>
      </c>
      <c r="AR46" s="104">
        <v>45800</v>
      </c>
      <c r="AS46" s="105">
        <v>2</v>
      </c>
      <c r="AT46" s="51">
        <v>119.64159765941329</v>
      </c>
      <c r="AU46" s="52">
        <v>104.12167231227407</v>
      </c>
      <c r="AW46" s="103">
        <v>156083695</v>
      </c>
      <c r="AX46" s="104">
        <v>1858043</v>
      </c>
      <c r="AY46" s="104">
        <v>154225652</v>
      </c>
      <c r="AZ46" s="104">
        <v>295</v>
      </c>
      <c r="BA46" s="104">
        <v>43567</v>
      </c>
      <c r="BB46" s="41">
        <v>3</v>
      </c>
      <c r="BC46" s="52">
        <v>114.46023697554055</v>
      </c>
      <c r="BD46" s="37">
        <v>156854823</v>
      </c>
      <c r="BE46" s="104">
        <v>1858043</v>
      </c>
      <c r="BF46" s="104">
        <v>154996780</v>
      </c>
      <c r="BG46" s="104">
        <v>295</v>
      </c>
      <c r="BH46" s="20">
        <v>43784</v>
      </c>
      <c r="BI46" s="41">
        <v>2</v>
      </c>
      <c r="BJ46" s="37">
        <v>156854823</v>
      </c>
      <c r="BK46" s="104">
        <v>1858043</v>
      </c>
      <c r="BL46" s="104">
        <v>154996780</v>
      </c>
      <c r="BM46" s="104">
        <v>284</v>
      </c>
      <c r="BN46" s="20">
        <v>45480</v>
      </c>
      <c r="BO46" s="41">
        <v>3</v>
      </c>
      <c r="BP46" s="51">
        <v>103.87356111821671</v>
      </c>
      <c r="BQ46" s="52">
        <v>99.301310043668124</v>
      </c>
      <c r="BS46" s="37">
        <v>160766206</v>
      </c>
      <c r="BT46" s="104">
        <v>1913784</v>
      </c>
      <c r="BU46" s="104">
        <v>158852422</v>
      </c>
      <c r="BV46" s="104">
        <v>300</v>
      </c>
      <c r="BW46" s="20">
        <v>44126</v>
      </c>
      <c r="BX46" s="41">
        <v>3</v>
      </c>
      <c r="BY46" s="40">
        <v>101.28308123120711</v>
      </c>
      <c r="BZ46" s="37">
        <v>162329976</v>
      </c>
      <c r="CA46" s="104">
        <v>2153784</v>
      </c>
      <c r="CB46" s="104">
        <v>160176192</v>
      </c>
      <c r="CC46" s="104">
        <v>300</v>
      </c>
      <c r="CD46" s="20">
        <v>44493</v>
      </c>
      <c r="CE46" s="105">
        <v>3</v>
      </c>
      <c r="CF46" s="37">
        <v>162298212</v>
      </c>
      <c r="CG46" s="104">
        <v>2122020</v>
      </c>
      <c r="CH46" s="104">
        <v>160176192</v>
      </c>
      <c r="CI46" s="104">
        <v>285</v>
      </c>
      <c r="CJ46" s="20">
        <v>46835</v>
      </c>
      <c r="CK46" s="105">
        <v>3</v>
      </c>
      <c r="CL46" s="51">
        <v>105.26374935383093</v>
      </c>
      <c r="CM46" s="52">
        <v>102.97933157431838</v>
      </c>
      <c r="CO46" s="103">
        <v>172865298</v>
      </c>
      <c r="CP46" s="104">
        <v>2393784</v>
      </c>
      <c r="CQ46" s="104">
        <v>170471514</v>
      </c>
      <c r="CR46" s="104">
        <v>300</v>
      </c>
      <c r="CS46" s="104">
        <v>47353</v>
      </c>
      <c r="CT46" s="62">
        <v>2</v>
      </c>
      <c r="CU46" s="40">
        <v>107.3131487105108</v>
      </c>
      <c r="CV46" s="103">
        <v>214950470</v>
      </c>
      <c r="CW46" s="104">
        <v>2477229</v>
      </c>
      <c r="CX46" s="104">
        <v>212473241</v>
      </c>
      <c r="CY46" s="104">
        <v>335</v>
      </c>
      <c r="CZ46" s="104">
        <v>52854</v>
      </c>
      <c r="DA46" s="105">
        <v>1</v>
      </c>
      <c r="DB46" s="37">
        <v>214823186</v>
      </c>
      <c r="DC46" s="104">
        <v>2349945</v>
      </c>
      <c r="DD46" s="104">
        <v>212473241</v>
      </c>
      <c r="DE46" s="104">
        <v>301</v>
      </c>
      <c r="DF46" s="20">
        <v>58824</v>
      </c>
      <c r="DG46" s="105">
        <v>2</v>
      </c>
      <c r="DH46" s="51">
        <v>111.2952662050176</v>
      </c>
      <c r="DI46" s="52">
        <v>125.59837728194726</v>
      </c>
      <c r="DK46" s="37">
        <v>236743362</v>
      </c>
      <c r="DL46" s="104">
        <v>2393784</v>
      </c>
      <c r="DM46" s="104">
        <v>234349578</v>
      </c>
      <c r="DN46" s="104">
        <v>335</v>
      </c>
      <c r="DO46" s="20">
        <v>58296</v>
      </c>
      <c r="DP46" s="105">
        <v>1</v>
      </c>
      <c r="DQ46" s="40">
        <v>123.10941228644437</v>
      </c>
      <c r="DR46" s="37">
        <v>235273362</v>
      </c>
      <c r="DS46" s="104">
        <v>2393784</v>
      </c>
      <c r="DT46" s="104">
        <v>232879578</v>
      </c>
      <c r="DU46" s="104">
        <v>335</v>
      </c>
      <c r="DV46" s="20">
        <v>57930</v>
      </c>
      <c r="DW46" s="105">
        <v>1</v>
      </c>
      <c r="DX46" s="37">
        <v>234675435</v>
      </c>
      <c r="DY46" s="104">
        <v>1795857</v>
      </c>
      <c r="DZ46" s="104">
        <v>232879578</v>
      </c>
      <c r="EA46" s="104">
        <v>318.83000000000004</v>
      </c>
      <c r="EB46" s="20">
        <v>60868</v>
      </c>
      <c r="EC46" s="105">
        <v>2</v>
      </c>
      <c r="ED46" s="51">
        <v>105.0716381840152</v>
      </c>
      <c r="EE46" s="52">
        <v>103.47477220182239</v>
      </c>
      <c r="EG46" s="37">
        <v>240606863</v>
      </c>
      <c r="EH46" s="104">
        <v>2393784</v>
      </c>
      <c r="EI46" s="104">
        <v>238213079</v>
      </c>
      <c r="EJ46" s="104">
        <v>335</v>
      </c>
      <c r="EK46" s="20">
        <v>59257</v>
      </c>
      <c r="EL46" s="105">
        <v>1</v>
      </c>
      <c r="EM46" s="40">
        <v>101.64848360093318</v>
      </c>
      <c r="EN46" s="37">
        <v>245230175</v>
      </c>
      <c r="EO46" s="104">
        <v>2393784</v>
      </c>
      <c r="EP46" s="104">
        <v>242836391</v>
      </c>
      <c r="EQ46" s="104">
        <v>335</v>
      </c>
      <c r="ER46" s="20">
        <v>60407</v>
      </c>
      <c r="ES46" s="105">
        <v>1</v>
      </c>
      <c r="ET46" s="37">
        <v>244733391</v>
      </c>
      <c r="EU46" s="104">
        <v>1897000</v>
      </c>
      <c r="EV46" s="104">
        <v>242836391</v>
      </c>
      <c r="EW46" s="104">
        <v>310.44</v>
      </c>
      <c r="EX46" s="20">
        <v>65186</v>
      </c>
      <c r="EY46" s="41">
        <v>1</v>
      </c>
      <c r="EZ46" s="51">
        <v>107.9113347790819</v>
      </c>
      <c r="FA46" s="52">
        <v>107.09403956101728</v>
      </c>
      <c r="FB46" s="14"/>
      <c r="FC46" s="37">
        <v>260649779</v>
      </c>
      <c r="FD46" s="104">
        <v>2393784</v>
      </c>
      <c r="FE46" s="104">
        <v>258255995</v>
      </c>
      <c r="FF46" s="104">
        <v>333</v>
      </c>
      <c r="FG46" s="20">
        <v>64629</v>
      </c>
      <c r="FH46" s="105">
        <v>1</v>
      </c>
      <c r="FI46" s="40">
        <v>109.06559562583324</v>
      </c>
      <c r="FJ46" s="37">
        <v>260649779</v>
      </c>
      <c r="FK46" s="104">
        <v>2393784</v>
      </c>
      <c r="FL46" s="104">
        <v>258255995</v>
      </c>
      <c r="FM46" s="104">
        <v>333</v>
      </c>
      <c r="FN46" s="20">
        <v>64629</v>
      </c>
      <c r="FO46" s="105">
        <v>1</v>
      </c>
      <c r="FP46" s="37">
        <v>252677241</v>
      </c>
      <c r="FQ46" s="104">
        <v>1899600</v>
      </c>
      <c r="FR46" s="104">
        <v>250777641</v>
      </c>
      <c r="FS46" s="104">
        <v>308.86</v>
      </c>
      <c r="FT46" s="20">
        <v>67662</v>
      </c>
      <c r="FU46" s="105">
        <v>1</v>
      </c>
      <c r="FV46" s="51">
        <v>104.69293970199136</v>
      </c>
      <c r="FW46" s="52">
        <v>103.79836161138896</v>
      </c>
      <c r="FX46" s="14"/>
      <c r="FY46" s="103">
        <v>255169915</v>
      </c>
      <c r="FZ46" s="104">
        <v>2079040</v>
      </c>
      <c r="GA46" s="104">
        <v>253090875</v>
      </c>
      <c r="GB46" s="104">
        <v>333</v>
      </c>
      <c r="GC46" s="104">
        <v>64629</v>
      </c>
      <c r="GD46" s="105">
        <v>1</v>
      </c>
      <c r="GE46" s="40">
        <v>100</v>
      </c>
      <c r="GF46" s="37">
        <v>255828397</v>
      </c>
      <c r="GG46" s="104">
        <v>2079040</v>
      </c>
      <c r="GH46" s="104">
        <v>253749357</v>
      </c>
      <c r="GI46" s="104">
        <v>333</v>
      </c>
      <c r="GJ46" s="20">
        <v>63501</v>
      </c>
      <c r="GK46" s="105">
        <f t="shared" si="0"/>
        <v>2</v>
      </c>
      <c r="GL46" s="37">
        <v>246642441</v>
      </c>
      <c r="GM46" s="104">
        <v>2056457</v>
      </c>
      <c r="GN46" s="104">
        <v>244585984</v>
      </c>
      <c r="GO46" s="104">
        <v>300.51</v>
      </c>
      <c r="GP46" s="20">
        <v>67825</v>
      </c>
      <c r="GQ46" s="105">
        <f t="shared" si="1"/>
        <v>1</v>
      </c>
      <c r="GR46" s="51">
        <v>106.37379097152508</v>
      </c>
      <c r="GS46" s="52">
        <v>98.662469332860397</v>
      </c>
      <c r="GT46" s="103">
        <v>274852772</v>
      </c>
      <c r="GU46" s="104">
        <v>2079040</v>
      </c>
      <c r="GV46" s="104">
        <v>272773732</v>
      </c>
      <c r="GW46" s="104">
        <v>333</v>
      </c>
      <c r="GX46" s="104">
        <v>68262</v>
      </c>
      <c r="GY46" s="105">
        <f t="shared" si="4"/>
        <v>2</v>
      </c>
      <c r="GZ46" s="40"/>
      <c r="HA46" s="37">
        <v>270852772</v>
      </c>
      <c r="HB46" s="104">
        <v>2079040</v>
      </c>
      <c r="HC46" s="104">
        <v>268773732</v>
      </c>
      <c r="HD46" s="104">
        <v>333</v>
      </c>
      <c r="HE46" s="20">
        <v>67261</v>
      </c>
      <c r="HF46" s="105">
        <f t="shared" si="2"/>
        <v>2</v>
      </c>
      <c r="HG46" s="37">
        <v>258492563</v>
      </c>
      <c r="HH46" s="104">
        <v>1885600</v>
      </c>
      <c r="HI46" s="104">
        <v>256606963</v>
      </c>
      <c r="HJ46" s="104">
        <v>300.81</v>
      </c>
      <c r="HK46" s="20">
        <v>71088</v>
      </c>
      <c r="HL46" s="105">
        <f t="shared" si="3"/>
        <v>1</v>
      </c>
      <c r="HM46" s="51"/>
      <c r="HN46" s="52"/>
    </row>
    <row r="47" spans="1:225" ht="16.5" customHeight="1" x14ac:dyDescent="0.3">
      <c r="A47" s="94">
        <v>377</v>
      </c>
      <c r="B47" s="97" t="s">
        <v>169</v>
      </c>
      <c r="C47" s="47" t="s">
        <v>107</v>
      </c>
      <c r="D47" s="58"/>
      <c r="E47" s="103">
        <v>29184000</v>
      </c>
      <c r="F47" s="104">
        <v>11424000</v>
      </c>
      <c r="G47" s="104">
        <v>17760000</v>
      </c>
      <c r="H47" s="104">
        <v>40</v>
      </c>
      <c r="I47" s="104">
        <v>37000</v>
      </c>
      <c r="J47" s="105">
        <v>4</v>
      </c>
      <c r="K47" s="52">
        <v>105.71428571428572</v>
      </c>
      <c r="L47" s="103">
        <v>29184000</v>
      </c>
      <c r="M47" s="104">
        <v>9649000</v>
      </c>
      <c r="N47" s="104">
        <v>19535000</v>
      </c>
      <c r="O47" s="104">
        <v>42</v>
      </c>
      <c r="P47" s="104">
        <v>38760</v>
      </c>
      <c r="Q47" s="105">
        <v>2</v>
      </c>
      <c r="R47" s="103">
        <v>39167224</v>
      </c>
      <c r="S47" s="104">
        <v>16731427</v>
      </c>
      <c r="T47" s="104">
        <v>22435797</v>
      </c>
      <c r="U47" s="104">
        <v>43</v>
      </c>
      <c r="V47" s="104">
        <v>43480</v>
      </c>
      <c r="W47" s="105">
        <v>3</v>
      </c>
      <c r="X47" s="51">
        <v>112.17750257997936</v>
      </c>
      <c r="Y47" s="52">
        <v>114.139077593373</v>
      </c>
      <c r="AA47" s="103">
        <v>29767680</v>
      </c>
      <c r="AB47" s="104">
        <v>4918926</v>
      </c>
      <c r="AC47" s="104">
        <v>24848754</v>
      </c>
      <c r="AD47" s="104">
        <v>49</v>
      </c>
      <c r="AE47" s="104">
        <v>42260</v>
      </c>
      <c r="AF47" s="105">
        <v>1</v>
      </c>
      <c r="AG47" s="52">
        <v>114.21621621621622</v>
      </c>
      <c r="AH47" s="103">
        <v>42859304</v>
      </c>
      <c r="AI47" s="104">
        <v>7273180</v>
      </c>
      <c r="AJ47" s="104">
        <v>35586124</v>
      </c>
      <c r="AK47" s="104">
        <v>76</v>
      </c>
      <c r="AL47" s="104">
        <v>39020</v>
      </c>
      <c r="AM47" s="105">
        <v>4</v>
      </c>
      <c r="AN47" s="103">
        <v>52934337</v>
      </c>
      <c r="AO47" s="104">
        <v>21944453</v>
      </c>
      <c r="AP47" s="104">
        <v>30989884</v>
      </c>
      <c r="AQ47" s="104">
        <v>58</v>
      </c>
      <c r="AR47" s="104">
        <v>44526</v>
      </c>
      <c r="AS47" s="105">
        <v>3</v>
      </c>
      <c r="AT47" s="51">
        <v>114.1107124551512</v>
      </c>
      <c r="AU47" s="52">
        <v>102.40570377184912</v>
      </c>
      <c r="AW47" s="103">
        <v>35532288</v>
      </c>
      <c r="AX47" s="104">
        <v>5754510</v>
      </c>
      <c r="AY47" s="104">
        <v>29777778</v>
      </c>
      <c r="AZ47" s="104">
        <v>56</v>
      </c>
      <c r="BA47" s="104">
        <v>44312</v>
      </c>
      <c r="BB47" s="41">
        <v>1</v>
      </c>
      <c r="BC47" s="52">
        <v>104.85565546616185</v>
      </c>
      <c r="BD47" s="37">
        <v>56464852</v>
      </c>
      <c r="BE47" s="104">
        <v>9421274</v>
      </c>
      <c r="BF47" s="104">
        <v>47043578</v>
      </c>
      <c r="BG47" s="104">
        <v>96</v>
      </c>
      <c r="BH47" s="20">
        <v>40836</v>
      </c>
      <c r="BI47" s="41">
        <v>6</v>
      </c>
      <c r="BJ47" s="37">
        <v>69662061</v>
      </c>
      <c r="BK47" s="104">
        <v>25296705</v>
      </c>
      <c r="BL47" s="104">
        <v>44365356</v>
      </c>
      <c r="BM47" s="104">
        <v>84</v>
      </c>
      <c r="BN47" s="20">
        <v>44013</v>
      </c>
      <c r="BO47" s="41">
        <v>6</v>
      </c>
      <c r="BP47" s="51">
        <v>107.7799000881575</v>
      </c>
      <c r="BQ47" s="52">
        <v>98.847864169249419</v>
      </c>
      <c r="BS47" s="37">
        <v>32189991</v>
      </c>
      <c r="BT47" s="104">
        <v>2323835</v>
      </c>
      <c r="BU47" s="104">
        <v>29866156</v>
      </c>
      <c r="BV47" s="104">
        <v>59</v>
      </c>
      <c r="BW47" s="20">
        <v>42184</v>
      </c>
      <c r="BX47" s="41">
        <v>5</v>
      </c>
      <c r="BY47" s="40">
        <v>95.197689113558397</v>
      </c>
      <c r="BZ47" s="37">
        <v>36586723</v>
      </c>
      <c r="CA47" s="104">
        <v>5692192</v>
      </c>
      <c r="CB47" s="104">
        <v>30894531</v>
      </c>
      <c r="CC47" s="104">
        <v>61</v>
      </c>
      <c r="CD47" s="20">
        <v>42206</v>
      </c>
      <c r="CE47" s="105">
        <v>6</v>
      </c>
      <c r="CF47" s="37">
        <v>39069816</v>
      </c>
      <c r="CG47" s="104">
        <v>8197665</v>
      </c>
      <c r="CH47" s="104">
        <v>30872151</v>
      </c>
      <c r="CI47" s="104">
        <v>59</v>
      </c>
      <c r="CJ47" s="20">
        <v>43605</v>
      </c>
      <c r="CK47" s="105">
        <v>8</v>
      </c>
      <c r="CL47" s="51">
        <v>103.31469459318581</v>
      </c>
      <c r="CM47" s="52">
        <v>99.073001158748554</v>
      </c>
      <c r="CO47" s="103">
        <v>41836779</v>
      </c>
      <c r="CP47" s="104">
        <v>2734987</v>
      </c>
      <c r="CQ47" s="104">
        <v>39101792</v>
      </c>
      <c r="CR47" s="104">
        <v>76.599999999999994</v>
      </c>
      <c r="CS47" s="104">
        <v>42539</v>
      </c>
      <c r="CT47" s="62">
        <v>10</v>
      </c>
      <c r="CU47" s="40">
        <v>100.84155129907073</v>
      </c>
      <c r="CV47" s="103">
        <v>48694013</v>
      </c>
      <c r="CW47" s="104">
        <v>4434987</v>
      </c>
      <c r="CX47" s="104">
        <v>44259026</v>
      </c>
      <c r="CY47" s="104">
        <v>86.6</v>
      </c>
      <c r="CZ47" s="104">
        <v>42590</v>
      </c>
      <c r="DA47" s="105">
        <v>11</v>
      </c>
      <c r="DB47" s="37">
        <v>47036713.009999998</v>
      </c>
      <c r="DC47" s="104">
        <v>5931597</v>
      </c>
      <c r="DD47" s="104">
        <v>41105116.009999998</v>
      </c>
      <c r="DE47" s="104">
        <v>74.86</v>
      </c>
      <c r="DF47" s="20">
        <v>45758</v>
      </c>
      <c r="DG47" s="105">
        <v>16</v>
      </c>
      <c r="DH47" s="51">
        <v>107.43836581357127</v>
      </c>
      <c r="DI47" s="52">
        <v>104.93750716660932</v>
      </c>
      <c r="DK47" s="37">
        <v>66572118</v>
      </c>
      <c r="DL47" s="104">
        <v>6067665</v>
      </c>
      <c r="DM47" s="104">
        <v>60504453</v>
      </c>
      <c r="DN47" s="104">
        <v>120.1</v>
      </c>
      <c r="DO47" s="20">
        <v>41982</v>
      </c>
      <c r="DP47" s="105">
        <v>21</v>
      </c>
      <c r="DQ47" s="40">
        <v>98.690613319542067</v>
      </c>
      <c r="DR47" s="37">
        <v>66572118</v>
      </c>
      <c r="DS47" s="104">
        <v>6067665</v>
      </c>
      <c r="DT47" s="104">
        <v>60504453</v>
      </c>
      <c r="DU47" s="104">
        <v>120.1</v>
      </c>
      <c r="DV47" s="20">
        <v>41982</v>
      </c>
      <c r="DW47" s="105">
        <v>23</v>
      </c>
      <c r="DX47" s="37">
        <v>59125885</v>
      </c>
      <c r="DY47" s="104">
        <v>5538765</v>
      </c>
      <c r="DZ47" s="104">
        <v>53587120</v>
      </c>
      <c r="EA47" s="104">
        <v>95.44</v>
      </c>
      <c r="EB47" s="20">
        <v>46790</v>
      </c>
      <c r="EC47" s="105">
        <v>20</v>
      </c>
      <c r="ED47" s="51">
        <v>111.45252727359345</v>
      </c>
      <c r="EE47" s="52">
        <v>102.25534332794265</v>
      </c>
      <c r="EG47" s="37">
        <v>73754267</v>
      </c>
      <c r="EH47" s="104">
        <v>5400510</v>
      </c>
      <c r="EI47" s="104">
        <v>68353757</v>
      </c>
      <c r="EJ47" s="104">
        <v>133.1</v>
      </c>
      <c r="EK47" s="20">
        <v>42796</v>
      </c>
      <c r="EL47" s="105">
        <v>22</v>
      </c>
      <c r="EM47" s="40">
        <v>101.93892620646945</v>
      </c>
      <c r="EN47" s="37">
        <v>75547867</v>
      </c>
      <c r="EO47" s="104">
        <v>7194110</v>
      </c>
      <c r="EP47" s="104">
        <v>68353757</v>
      </c>
      <c r="EQ47" s="104">
        <v>133.1</v>
      </c>
      <c r="ER47" s="20">
        <v>42796</v>
      </c>
      <c r="ES47" s="105">
        <v>24</v>
      </c>
      <c r="ET47" s="37">
        <v>76716643.519999996</v>
      </c>
      <c r="EU47" s="104">
        <v>6933623</v>
      </c>
      <c r="EV47" s="104">
        <v>69783020.519999996</v>
      </c>
      <c r="EW47" s="104">
        <v>131.72</v>
      </c>
      <c r="EX47" s="20">
        <v>44149</v>
      </c>
      <c r="EY47" s="41">
        <v>25</v>
      </c>
      <c r="EZ47" s="51">
        <v>103.16151042153471</v>
      </c>
      <c r="FA47" s="52">
        <v>94.355631545201973</v>
      </c>
      <c r="FB47" s="14"/>
      <c r="FC47" s="37">
        <v>84549112</v>
      </c>
      <c r="FD47" s="104">
        <v>6256557</v>
      </c>
      <c r="FE47" s="104">
        <v>78292555</v>
      </c>
      <c r="FF47" s="104">
        <v>147.19999999999999</v>
      </c>
      <c r="FG47" s="20">
        <v>44323</v>
      </c>
      <c r="FH47" s="105">
        <v>25</v>
      </c>
      <c r="FI47" s="40">
        <v>103.56809047574541</v>
      </c>
      <c r="FJ47" s="37">
        <v>86762199</v>
      </c>
      <c r="FK47" s="104">
        <v>8469644</v>
      </c>
      <c r="FL47" s="104">
        <v>78292555</v>
      </c>
      <c r="FM47" s="104">
        <v>147.19999999999999</v>
      </c>
      <c r="FN47" s="20">
        <v>44323</v>
      </c>
      <c r="FO47" s="105">
        <v>24</v>
      </c>
      <c r="FP47" s="37">
        <v>81846700.480000004</v>
      </c>
      <c r="FQ47" s="104">
        <v>7091064</v>
      </c>
      <c r="FR47" s="104">
        <v>74755636.480000004</v>
      </c>
      <c r="FS47" s="104">
        <v>131.86000000000001</v>
      </c>
      <c r="FT47" s="20">
        <v>47244</v>
      </c>
      <c r="FU47" s="105">
        <v>27</v>
      </c>
      <c r="FV47" s="51">
        <v>106.59025787965616</v>
      </c>
      <c r="FW47" s="52">
        <v>107.01035131033545</v>
      </c>
      <c r="FX47" s="14"/>
      <c r="FY47" s="103">
        <v>90803838</v>
      </c>
      <c r="FZ47" s="104">
        <v>6613835</v>
      </c>
      <c r="GA47" s="104">
        <v>84190003</v>
      </c>
      <c r="GB47" s="104">
        <v>148.93</v>
      </c>
      <c r="GC47" s="104">
        <v>41857</v>
      </c>
      <c r="GD47" s="105">
        <v>31</v>
      </c>
      <c r="GE47" s="40">
        <v>94.436297182049955</v>
      </c>
      <c r="GF47" s="37">
        <v>92607971</v>
      </c>
      <c r="GG47" s="104">
        <v>6863835</v>
      </c>
      <c r="GH47" s="104">
        <v>85744136</v>
      </c>
      <c r="GI47" s="104">
        <v>148.93</v>
      </c>
      <c r="GJ47" s="20">
        <v>47978</v>
      </c>
      <c r="GK47" s="105">
        <f t="shared" si="0"/>
        <v>19</v>
      </c>
      <c r="GL47" s="37">
        <v>92504135.659999996</v>
      </c>
      <c r="GM47" s="104">
        <v>7570824.6600000001</v>
      </c>
      <c r="GN47" s="104">
        <v>84933311</v>
      </c>
      <c r="GO47" s="104">
        <v>144.83000000000001</v>
      </c>
      <c r="GP47" s="20">
        <v>48870</v>
      </c>
      <c r="GQ47" s="105">
        <f t="shared" si="1"/>
        <v>26</v>
      </c>
      <c r="GR47" s="51">
        <v>106.49588943166926</v>
      </c>
      <c r="GS47" s="52">
        <v>94.596139192278386</v>
      </c>
      <c r="GT47" s="103">
        <v>96555989</v>
      </c>
      <c r="GU47" s="104">
        <v>6023835</v>
      </c>
      <c r="GV47" s="104">
        <v>90532154</v>
      </c>
      <c r="GW47" s="104">
        <v>151.5</v>
      </c>
      <c r="GX47" s="104">
        <v>49798</v>
      </c>
      <c r="GY47" s="105">
        <f t="shared" si="4"/>
        <v>23</v>
      </c>
      <c r="GZ47" s="40"/>
      <c r="HA47" s="37">
        <v>98238764</v>
      </c>
      <c r="HB47" s="104">
        <v>6329010</v>
      </c>
      <c r="HC47" s="104">
        <v>91909754</v>
      </c>
      <c r="HD47" s="104">
        <v>151.5</v>
      </c>
      <c r="HE47" s="20">
        <v>50555</v>
      </c>
      <c r="HF47" s="105">
        <f t="shared" si="2"/>
        <v>22</v>
      </c>
      <c r="HG47" s="37">
        <v>96419137.000000015</v>
      </c>
      <c r="HH47" s="104">
        <v>6275018</v>
      </c>
      <c r="HI47" s="104">
        <v>90144119.000000015</v>
      </c>
      <c r="HJ47" s="104">
        <v>146.19</v>
      </c>
      <c r="HK47" s="20">
        <v>51385</v>
      </c>
      <c r="HL47" s="105">
        <f t="shared" si="3"/>
        <v>27</v>
      </c>
      <c r="HM47" s="51"/>
      <c r="HN47" s="52"/>
    </row>
    <row r="48" spans="1:225" ht="16.5" customHeight="1" x14ac:dyDescent="0.3">
      <c r="A48" s="93">
        <v>378</v>
      </c>
      <c r="B48" s="96" t="s">
        <v>195</v>
      </c>
      <c r="C48" s="47" t="s">
        <v>215</v>
      </c>
      <c r="D48" s="58"/>
      <c r="E48" s="103">
        <v>0</v>
      </c>
      <c r="F48" s="104">
        <v>0</v>
      </c>
      <c r="G48" s="104">
        <v>0</v>
      </c>
      <c r="H48" s="104">
        <v>0</v>
      </c>
      <c r="I48" s="104">
        <v>0</v>
      </c>
      <c r="J48" s="105">
        <v>39</v>
      </c>
      <c r="K48" s="52">
        <v>105.71428571428572</v>
      </c>
      <c r="L48" s="103">
        <v>0</v>
      </c>
      <c r="M48" s="104">
        <v>0</v>
      </c>
      <c r="N48" s="104">
        <v>0</v>
      </c>
      <c r="O48" s="104">
        <v>0</v>
      </c>
      <c r="P48" s="104">
        <v>0</v>
      </c>
      <c r="Q48" s="105">
        <v>39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39</v>
      </c>
      <c r="X48" s="51">
        <v>0</v>
      </c>
      <c r="Y48" s="52">
        <v>115.139077593373</v>
      </c>
      <c r="AA48" s="103">
        <v>0</v>
      </c>
      <c r="AB48" s="104">
        <v>0</v>
      </c>
      <c r="AC48" s="104">
        <v>0</v>
      </c>
      <c r="AD48" s="104">
        <v>0</v>
      </c>
      <c r="AE48" s="104">
        <v>0</v>
      </c>
      <c r="AF48" s="105">
        <v>39</v>
      </c>
      <c r="AG48" s="52">
        <v>0</v>
      </c>
      <c r="AH48" s="103">
        <v>0</v>
      </c>
      <c r="AI48" s="104">
        <v>0</v>
      </c>
      <c r="AJ48" s="104">
        <v>0</v>
      </c>
      <c r="AK48" s="104">
        <v>0</v>
      </c>
      <c r="AL48" s="104">
        <v>0</v>
      </c>
      <c r="AM48" s="105">
        <v>39</v>
      </c>
      <c r="AN48" s="103">
        <v>0</v>
      </c>
      <c r="AO48" s="104">
        <v>0</v>
      </c>
      <c r="AP48" s="104">
        <v>0</v>
      </c>
      <c r="AQ48" s="104">
        <v>0</v>
      </c>
      <c r="AR48" s="104">
        <v>0</v>
      </c>
      <c r="AS48" s="105">
        <v>39</v>
      </c>
      <c r="AT48" s="51">
        <v>0</v>
      </c>
      <c r="AU48" s="52">
        <v>0</v>
      </c>
      <c r="AW48" s="103">
        <v>0</v>
      </c>
      <c r="AX48" s="104">
        <v>0</v>
      </c>
      <c r="AY48" s="104">
        <v>0</v>
      </c>
      <c r="AZ48" s="104">
        <v>0</v>
      </c>
      <c r="BA48" s="104">
        <v>0</v>
      </c>
      <c r="BB48" s="41">
        <v>39</v>
      </c>
      <c r="BC48" s="52">
        <v>0</v>
      </c>
      <c r="BD48" s="37">
        <v>0</v>
      </c>
      <c r="BE48" s="104">
        <v>0</v>
      </c>
      <c r="BF48" s="104">
        <v>0</v>
      </c>
      <c r="BG48" s="104">
        <v>0</v>
      </c>
      <c r="BH48" s="20">
        <v>0</v>
      </c>
      <c r="BI48" s="41">
        <v>39</v>
      </c>
      <c r="BJ48" s="37">
        <v>0</v>
      </c>
      <c r="BK48" s="104">
        <v>0</v>
      </c>
      <c r="BL48" s="104">
        <v>0</v>
      </c>
      <c r="BM48" s="104">
        <v>0</v>
      </c>
      <c r="BN48" s="20">
        <v>0</v>
      </c>
      <c r="BO48" s="41">
        <v>39</v>
      </c>
      <c r="BP48" s="51">
        <v>0</v>
      </c>
      <c r="BQ48" s="52">
        <v>0</v>
      </c>
      <c r="BS48" s="37">
        <v>0</v>
      </c>
      <c r="BT48" s="104">
        <v>0</v>
      </c>
      <c r="BU48" s="104">
        <v>0</v>
      </c>
      <c r="BV48" s="104">
        <v>0</v>
      </c>
      <c r="BW48" s="20">
        <v>0</v>
      </c>
      <c r="BX48" s="41">
        <v>39</v>
      </c>
      <c r="BY48" s="40">
        <v>0</v>
      </c>
      <c r="BZ48" s="37">
        <v>0</v>
      </c>
      <c r="CA48" s="104">
        <v>0</v>
      </c>
      <c r="CB48" s="104">
        <v>0</v>
      </c>
      <c r="CC48" s="104">
        <v>0</v>
      </c>
      <c r="CD48" s="20">
        <v>0</v>
      </c>
      <c r="CE48" s="105">
        <v>39</v>
      </c>
      <c r="CF48" s="37">
        <v>0</v>
      </c>
      <c r="CG48" s="104">
        <v>0</v>
      </c>
      <c r="CH48" s="104">
        <v>0</v>
      </c>
      <c r="CI48" s="104">
        <v>0</v>
      </c>
      <c r="CJ48" s="20">
        <v>0</v>
      </c>
      <c r="CK48" s="105">
        <v>39</v>
      </c>
      <c r="CL48" s="51">
        <v>0</v>
      </c>
      <c r="CM48" s="52">
        <v>0</v>
      </c>
      <c r="CO48" s="103">
        <v>0</v>
      </c>
      <c r="CP48" s="104">
        <v>0</v>
      </c>
      <c r="CQ48" s="104">
        <v>0</v>
      </c>
      <c r="CR48" s="104">
        <v>0</v>
      </c>
      <c r="CS48" s="104">
        <v>0</v>
      </c>
      <c r="CT48" s="62">
        <v>39</v>
      </c>
      <c r="CU48" s="40">
        <v>0</v>
      </c>
      <c r="CV48" s="103">
        <v>32318780</v>
      </c>
      <c r="CW48" s="104">
        <v>422464</v>
      </c>
      <c r="CX48" s="104">
        <v>31896316</v>
      </c>
      <c r="CY48" s="104">
        <v>53.75</v>
      </c>
      <c r="CZ48" s="104">
        <v>49452</v>
      </c>
      <c r="DA48" s="105">
        <v>2</v>
      </c>
      <c r="DB48" s="37">
        <v>31136241</v>
      </c>
      <c r="DC48" s="104">
        <v>421710</v>
      </c>
      <c r="DD48" s="104">
        <v>30714531</v>
      </c>
      <c r="DE48" s="104">
        <v>53</v>
      </c>
      <c r="DF48" s="20">
        <v>48293</v>
      </c>
      <c r="DG48" s="105">
        <v>8</v>
      </c>
      <c r="DH48" s="51">
        <v>97.656313192590787</v>
      </c>
      <c r="DI48" s="52">
        <v>0</v>
      </c>
      <c r="DK48" s="37">
        <v>104693961</v>
      </c>
      <c r="DL48" s="104">
        <v>579433</v>
      </c>
      <c r="DM48" s="104">
        <v>104114528</v>
      </c>
      <c r="DN48" s="104">
        <v>177</v>
      </c>
      <c r="DO48" s="20">
        <v>49018</v>
      </c>
      <c r="DP48" s="105">
        <v>5</v>
      </c>
      <c r="DQ48" s="40">
        <v>0</v>
      </c>
      <c r="DR48" s="37">
        <v>105653961</v>
      </c>
      <c r="DS48" s="104">
        <v>579433</v>
      </c>
      <c r="DT48" s="104">
        <v>105074528</v>
      </c>
      <c r="DU48" s="104">
        <v>184.5</v>
      </c>
      <c r="DV48" s="20">
        <v>47459</v>
      </c>
      <c r="DW48" s="105">
        <v>9</v>
      </c>
      <c r="DX48" s="37">
        <v>105798828</v>
      </c>
      <c r="DY48" s="104">
        <v>1274519</v>
      </c>
      <c r="DZ48" s="104">
        <v>104524309</v>
      </c>
      <c r="EA48" s="104">
        <v>169.06</v>
      </c>
      <c r="EB48" s="20">
        <v>51522</v>
      </c>
      <c r="EC48" s="105">
        <v>9</v>
      </c>
      <c r="ED48" s="51">
        <v>108.5610737689374</v>
      </c>
      <c r="EE48" s="52">
        <v>106.68626923156566</v>
      </c>
      <c r="EG48" s="37">
        <v>101778730</v>
      </c>
      <c r="EH48" s="104">
        <v>579433</v>
      </c>
      <c r="EI48" s="104">
        <v>101199297</v>
      </c>
      <c r="EJ48" s="104">
        <v>203</v>
      </c>
      <c r="EK48" s="20">
        <v>41543</v>
      </c>
      <c r="EL48" s="105">
        <v>27</v>
      </c>
      <c r="EM48" s="40">
        <v>84.750499816393983</v>
      </c>
      <c r="EN48" s="37">
        <v>122954506</v>
      </c>
      <c r="EO48" s="104">
        <v>579433</v>
      </c>
      <c r="EP48" s="104">
        <v>122375073</v>
      </c>
      <c r="EQ48" s="104">
        <v>207</v>
      </c>
      <c r="ER48" s="20">
        <v>49265</v>
      </c>
      <c r="ES48" s="105">
        <v>11</v>
      </c>
      <c r="ET48" s="37">
        <v>123228104.09999999</v>
      </c>
      <c r="EU48" s="104">
        <v>1079885</v>
      </c>
      <c r="EV48" s="104">
        <v>122148219.09999999</v>
      </c>
      <c r="EW48" s="104">
        <v>197.13</v>
      </c>
      <c r="EX48" s="20">
        <v>51636</v>
      </c>
      <c r="EY48" s="41">
        <v>12</v>
      </c>
      <c r="EZ48" s="51">
        <v>104.81274738658277</v>
      </c>
      <c r="FA48" s="52">
        <v>100.2212647024572</v>
      </c>
      <c r="FB48" s="14"/>
      <c r="FC48" s="37">
        <v>139545994</v>
      </c>
      <c r="FD48" s="104">
        <v>579433</v>
      </c>
      <c r="FE48" s="104">
        <v>138966561</v>
      </c>
      <c r="FF48" s="104">
        <v>221</v>
      </c>
      <c r="FG48" s="20">
        <v>52401</v>
      </c>
      <c r="FH48" s="105">
        <v>9</v>
      </c>
      <c r="FI48" s="40">
        <v>126.13677394506897</v>
      </c>
      <c r="FJ48" s="37">
        <v>143284064</v>
      </c>
      <c r="FK48" s="104">
        <v>579433</v>
      </c>
      <c r="FL48" s="104">
        <v>142704631</v>
      </c>
      <c r="FM48" s="104">
        <v>226.83</v>
      </c>
      <c r="FN48" s="20">
        <v>52427</v>
      </c>
      <c r="FO48" s="105">
        <v>8</v>
      </c>
      <c r="FP48" s="37">
        <v>143331061.53999999</v>
      </c>
      <c r="FQ48" s="104">
        <v>753355</v>
      </c>
      <c r="FR48" s="104">
        <v>142577706.53999999</v>
      </c>
      <c r="FS48" s="104">
        <v>217.29</v>
      </c>
      <c r="FT48" s="20">
        <v>54680</v>
      </c>
      <c r="FU48" s="105">
        <v>10</v>
      </c>
      <c r="FV48" s="51">
        <v>104.29740400938448</v>
      </c>
      <c r="FW48" s="52">
        <v>105.89511193740802</v>
      </c>
      <c r="FX48" s="14"/>
      <c r="FY48" s="103">
        <v>192304771</v>
      </c>
      <c r="FZ48" s="104">
        <v>803648</v>
      </c>
      <c r="GA48" s="104">
        <v>191501123</v>
      </c>
      <c r="GB48" s="104">
        <v>311</v>
      </c>
      <c r="GC48" s="104">
        <v>52378</v>
      </c>
      <c r="GD48" s="105">
        <v>10</v>
      </c>
      <c r="GE48" s="40">
        <v>99.956107707868171</v>
      </c>
      <c r="GF48" s="37">
        <v>199831996</v>
      </c>
      <c r="GG48" s="104">
        <v>803648</v>
      </c>
      <c r="GH48" s="104">
        <v>199028348</v>
      </c>
      <c r="GI48" s="104">
        <v>316.41000000000003</v>
      </c>
      <c r="GJ48" s="20">
        <v>52418</v>
      </c>
      <c r="GK48" s="105">
        <f t="shared" si="0"/>
        <v>10</v>
      </c>
      <c r="GL48" s="37">
        <v>196651841.25999999</v>
      </c>
      <c r="GM48" s="104">
        <v>988870</v>
      </c>
      <c r="GN48" s="104">
        <v>195662971.25999999</v>
      </c>
      <c r="GO48" s="104">
        <v>293.26</v>
      </c>
      <c r="GP48" s="20">
        <v>55600</v>
      </c>
      <c r="GQ48" s="105">
        <f t="shared" si="1"/>
        <v>11</v>
      </c>
      <c r="GR48" s="51">
        <v>102.98598648287449</v>
      </c>
      <c r="GS48" s="52">
        <v>98.650329188002928</v>
      </c>
      <c r="GT48" s="103">
        <v>233025017</v>
      </c>
      <c r="GU48" s="104">
        <v>803648</v>
      </c>
      <c r="GV48" s="104">
        <v>232221369</v>
      </c>
      <c r="GW48" s="104">
        <v>356</v>
      </c>
      <c r="GX48" s="104">
        <v>54359</v>
      </c>
      <c r="GY48" s="105">
        <f t="shared" si="4"/>
        <v>11</v>
      </c>
      <c r="GZ48" s="40"/>
      <c r="HA48" s="37">
        <v>233796110</v>
      </c>
      <c r="HB48" s="104">
        <v>803648</v>
      </c>
      <c r="HC48" s="104">
        <v>232992462</v>
      </c>
      <c r="HD48" s="104">
        <v>356</v>
      </c>
      <c r="HE48" s="20">
        <v>54539</v>
      </c>
      <c r="HF48" s="105">
        <f t="shared" si="2"/>
        <v>11</v>
      </c>
      <c r="HG48" s="37">
        <v>228914016.96000001</v>
      </c>
      <c r="HH48" s="104">
        <v>1454209</v>
      </c>
      <c r="HI48" s="104">
        <v>227459807.96000001</v>
      </c>
      <c r="HJ48" s="104">
        <v>329.59</v>
      </c>
      <c r="HK48" s="20">
        <v>57511</v>
      </c>
      <c r="HL48" s="105">
        <f t="shared" si="3"/>
        <v>15</v>
      </c>
      <c r="HM48" s="51"/>
      <c r="HN48" s="52"/>
    </row>
    <row r="49" spans="1:222" ht="16.5" customHeight="1" thickBot="1" x14ac:dyDescent="0.35">
      <c r="A49" s="95">
        <v>381</v>
      </c>
      <c r="B49" s="98" t="s">
        <v>60</v>
      </c>
      <c r="C49" s="48" t="s">
        <v>61</v>
      </c>
      <c r="D49" s="58"/>
      <c r="E49" s="103">
        <v>239004000</v>
      </c>
      <c r="F49" s="104">
        <v>20304000</v>
      </c>
      <c r="G49" s="104">
        <v>218700000</v>
      </c>
      <c r="H49" s="104">
        <v>495</v>
      </c>
      <c r="I49" s="104">
        <v>36818</v>
      </c>
      <c r="J49" s="105">
        <v>5</v>
      </c>
      <c r="K49" s="52">
        <v>100</v>
      </c>
      <c r="L49" s="103">
        <v>239004000</v>
      </c>
      <c r="M49" s="104">
        <v>20304000</v>
      </c>
      <c r="N49" s="104">
        <v>218700000</v>
      </c>
      <c r="O49" s="104">
        <v>495</v>
      </c>
      <c r="P49" s="104">
        <v>36818</v>
      </c>
      <c r="Q49" s="105">
        <v>5</v>
      </c>
      <c r="R49" s="103">
        <v>234988998</v>
      </c>
      <c r="S49" s="104">
        <v>16305190</v>
      </c>
      <c r="T49" s="104">
        <v>218683808</v>
      </c>
      <c r="U49" s="104">
        <v>464</v>
      </c>
      <c r="V49" s="104">
        <v>39275</v>
      </c>
      <c r="W49" s="105">
        <v>9</v>
      </c>
      <c r="X49" s="51">
        <v>106.67336628822859</v>
      </c>
      <c r="Y49" s="52">
        <v>116.139077593373</v>
      </c>
      <c r="AA49" s="103">
        <v>243412800</v>
      </c>
      <c r="AB49" s="104">
        <v>20338800</v>
      </c>
      <c r="AC49" s="104">
        <v>223074000</v>
      </c>
      <c r="AD49" s="104">
        <v>495</v>
      </c>
      <c r="AE49" s="104">
        <v>37555</v>
      </c>
      <c r="AF49" s="105">
        <v>7</v>
      </c>
      <c r="AG49" s="52">
        <v>102.00173828018903</v>
      </c>
      <c r="AH49" s="103">
        <v>244714065</v>
      </c>
      <c r="AI49" s="104">
        <v>20338800</v>
      </c>
      <c r="AJ49" s="104">
        <v>224375265</v>
      </c>
      <c r="AK49" s="104">
        <v>495</v>
      </c>
      <c r="AL49" s="104">
        <v>37774</v>
      </c>
      <c r="AM49" s="105">
        <v>7</v>
      </c>
      <c r="AN49" s="103">
        <v>241839555</v>
      </c>
      <c r="AO49" s="104">
        <v>17504602</v>
      </c>
      <c r="AP49" s="104">
        <v>224334953</v>
      </c>
      <c r="AQ49" s="104">
        <v>462</v>
      </c>
      <c r="AR49" s="104">
        <v>40464</v>
      </c>
      <c r="AS49" s="105">
        <v>7</v>
      </c>
      <c r="AT49" s="51">
        <v>107.12130036533065</v>
      </c>
      <c r="AU49" s="52">
        <v>103.02737110120943</v>
      </c>
      <c r="AW49" s="103">
        <v>257799632</v>
      </c>
      <c r="AX49" s="104">
        <v>20614272</v>
      </c>
      <c r="AY49" s="104">
        <v>237185360</v>
      </c>
      <c r="AZ49" s="104">
        <v>485</v>
      </c>
      <c r="BA49" s="104">
        <v>40753</v>
      </c>
      <c r="BB49" s="41">
        <v>6</v>
      </c>
      <c r="BC49" s="52">
        <v>108.5155105844761</v>
      </c>
      <c r="BD49" s="37">
        <v>258985559</v>
      </c>
      <c r="BE49" s="104">
        <v>20614272</v>
      </c>
      <c r="BF49" s="104">
        <v>238371287</v>
      </c>
      <c r="BG49" s="104">
        <v>485</v>
      </c>
      <c r="BH49" s="20">
        <v>40957</v>
      </c>
      <c r="BI49" s="41">
        <v>5</v>
      </c>
      <c r="BJ49" s="37">
        <v>258008174.38</v>
      </c>
      <c r="BK49" s="104">
        <v>19658938</v>
      </c>
      <c r="BL49" s="104">
        <v>238349236.38</v>
      </c>
      <c r="BM49" s="104">
        <v>464</v>
      </c>
      <c r="BN49" s="20">
        <v>42807</v>
      </c>
      <c r="BO49" s="41">
        <v>8</v>
      </c>
      <c r="BP49" s="51">
        <v>104.5169323925092</v>
      </c>
      <c r="BQ49" s="52">
        <v>105.79033214709371</v>
      </c>
      <c r="BS49" s="37">
        <v>270630315</v>
      </c>
      <c r="BT49" s="104">
        <v>21822794</v>
      </c>
      <c r="BU49" s="104">
        <v>248807521</v>
      </c>
      <c r="BV49" s="104">
        <v>495</v>
      </c>
      <c r="BW49" s="20">
        <v>41887</v>
      </c>
      <c r="BX49" s="41">
        <v>7</v>
      </c>
      <c r="BY49" s="40">
        <v>102.78261723063333</v>
      </c>
      <c r="BZ49" s="37">
        <v>272703711</v>
      </c>
      <c r="CA49" s="104">
        <v>21822794</v>
      </c>
      <c r="CB49" s="104">
        <v>250880917</v>
      </c>
      <c r="CC49" s="104">
        <v>495</v>
      </c>
      <c r="CD49" s="20">
        <v>42236</v>
      </c>
      <c r="CE49" s="105">
        <v>5</v>
      </c>
      <c r="CF49" s="37">
        <v>269610176.94999999</v>
      </c>
      <c r="CG49" s="104">
        <v>18766372</v>
      </c>
      <c r="CH49" s="104">
        <v>250843804.94999999</v>
      </c>
      <c r="CI49" s="104">
        <v>460</v>
      </c>
      <c r="CJ49" s="20">
        <v>45443</v>
      </c>
      <c r="CK49" s="105">
        <v>5</v>
      </c>
      <c r="CL49" s="51">
        <v>107.59304858414622</v>
      </c>
      <c r="CM49" s="52">
        <v>106.1578713761768</v>
      </c>
      <c r="CO49" s="103">
        <v>284666691</v>
      </c>
      <c r="CP49" s="104">
        <v>23418794</v>
      </c>
      <c r="CQ49" s="104">
        <v>261247897</v>
      </c>
      <c r="CR49" s="104">
        <v>495</v>
      </c>
      <c r="CS49" s="104">
        <v>43981</v>
      </c>
      <c r="CT49" s="62">
        <v>5</v>
      </c>
      <c r="CU49" s="40">
        <v>104.99916441855468</v>
      </c>
      <c r="CV49" s="103">
        <v>288674409</v>
      </c>
      <c r="CW49" s="104">
        <v>23418794</v>
      </c>
      <c r="CX49" s="104">
        <v>265255615</v>
      </c>
      <c r="CY49" s="104">
        <v>495</v>
      </c>
      <c r="CZ49" s="104">
        <v>44656</v>
      </c>
      <c r="DA49" s="105">
        <v>7</v>
      </c>
      <c r="DB49" s="37">
        <v>285526696.77999997</v>
      </c>
      <c r="DC49" s="104">
        <v>19884268</v>
      </c>
      <c r="DD49" s="104">
        <v>265642428.78</v>
      </c>
      <c r="DE49" s="104">
        <v>457</v>
      </c>
      <c r="DF49" s="20">
        <v>48440</v>
      </c>
      <c r="DG49" s="105">
        <v>7</v>
      </c>
      <c r="DH49" s="51">
        <v>108.47366535292009</v>
      </c>
      <c r="DI49" s="52">
        <v>106.59507514908786</v>
      </c>
      <c r="DK49" s="37">
        <v>309680602</v>
      </c>
      <c r="DL49" s="104">
        <v>24520394</v>
      </c>
      <c r="DM49" s="104">
        <v>285160208</v>
      </c>
      <c r="DN49" s="104">
        <v>495</v>
      </c>
      <c r="DO49" s="20">
        <v>48007</v>
      </c>
      <c r="DP49" s="105">
        <v>7</v>
      </c>
      <c r="DQ49" s="40">
        <v>109.15395284327323</v>
      </c>
      <c r="DR49" s="37">
        <v>309680602</v>
      </c>
      <c r="DS49" s="104">
        <v>24520394</v>
      </c>
      <c r="DT49" s="104">
        <v>285160208</v>
      </c>
      <c r="DU49" s="104">
        <v>495</v>
      </c>
      <c r="DV49" s="20">
        <v>48007</v>
      </c>
      <c r="DW49" s="105">
        <v>6</v>
      </c>
      <c r="DX49" s="37">
        <v>311202868.64999998</v>
      </c>
      <c r="DY49" s="104">
        <v>23521901.649999999</v>
      </c>
      <c r="DZ49" s="104">
        <v>287680967</v>
      </c>
      <c r="EA49" s="104">
        <v>459.69</v>
      </c>
      <c r="EB49" s="20">
        <v>52151</v>
      </c>
      <c r="EC49" s="105">
        <v>7</v>
      </c>
      <c r="ED49" s="51">
        <v>108.63207448913701</v>
      </c>
      <c r="EE49" s="52">
        <v>107.66102394715111</v>
      </c>
      <c r="EG49" s="37">
        <v>331714614</v>
      </c>
      <c r="EH49" s="104">
        <v>26898794</v>
      </c>
      <c r="EI49" s="104">
        <v>304815820</v>
      </c>
      <c r="EJ49" s="104">
        <v>495</v>
      </c>
      <c r="EK49" s="20">
        <v>51316</v>
      </c>
      <c r="EL49" s="105">
        <v>4</v>
      </c>
      <c r="EM49" s="40">
        <v>106.89274480804882</v>
      </c>
      <c r="EN49" s="37">
        <v>331714614</v>
      </c>
      <c r="EO49" s="104">
        <v>26898794</v>
      </c>
      <c r="EP49" s="104">
        <v>304815820</v>
      </c>
      <c r="EQ49" s="104">
        <v>495</v>
      </c>
      <c r="ER49" s="20">
        <v>51316</v>
      </c>
      <c r="ES49" s="105">
        <v>6</v>
      </c>
      <c r="ET49" s="37">
        <v>329946021</v>
      </c>
      <c r="EU49" s="104">
        <v>25194221</v>
      </c>
      <c r="EV49" s="104">
        <v>304751800</v>
      </c>
      <c r="EW49" s="104">
        <v>460.44</v>
      </c>
      <c r="EX49" s="20">
        <v>55156</v>
      </c>
      <c r="EY49" s="41">
        <v>5</v>
      </c>
      <c r="EZ49" s="51">
        <v>107.48304622340011</v>
      </c>
      <c r="FA49" s="52">
        <v>105.76211386167091</v>
      </c>
      <c r="FB49" s="14"/>
      <c r="FC49" s="37">
        <v>343193814</v>
      </c>
      <c r="FD49" s="104">
        <v>29467994</v>
      </c>
      <c r="FE49" s="104">
        <v>313725820</v>
      </c>
      <c r="FF49" s="104">
        <v>495</v>
      </c>
      <c r="FG49" s="20">
        <v>52816</v>
      </c>
      <c r="FH49" s="105">
        <v>8</v>
      </c>
      <c r="FI49" s="40">
        <v>102.92306493101566</v>
      </c>
      <c r="FJ49" s="37">
        <v>343193814</v>
      </c>
      <c r="FK49" s="104">
        <v>29467994</v>
      </c>
      <c r="FL49" s="104">
        <v>313725820</v>
      </c>
      <c r="FM49" s="104">
        <v>495</v>
      </c>
      <c r="FN49" s="20">
        <v>52816</v>
      </c>
      <c r="FO49" s="105">
        <v>7</v>
      </c>
      <c r="FP49" s="37">
        <v>341360355.55000001</v>
      </c>
      <c r="FQ49" s="104">
        <v>27785704.550000001</v>
      </c>
      <c r="FR49" s="104">
        <v>313574651</v>
      </c>
      <c r="FS49" s="104">
        <v>467.53</v>
      </c>
      <c r="FT49" s="20">
        <v>55892</v>
      </c>
      <c r="FU49" s="105">
        <v>8</v>
      </c>
      <c r="FV49" s="51">
        <v>105.82399272947592</v>
      </c>
      <c r="FW49" s="52">
        <v>101.33439698310247</v>
      </c>
      <c r="FX49" s="14"/>
      <c r="FY49" s="103">
        <v>358981374</v>
      </c>
      <c r="FZ49" s="104">
        <v>31384994</v>
      </c>
      <c r="GA49" s="104">
        <v>327596380</v>
      </c>
      <c r="GB49" s="104">
        <v>495</v>
      </c>
      <c r="GC49" s="104">
        <v>55151</v>
      </c>
      <c r="GD49" s="105">
        <v>4</v>
      </c>
      <c r="GE49" s="40">
        <v>104.4210087852166</v>
      </c>
      <c r="GF49" s="37">
        <v>366472411</v>
      </c>
      <c r="GG49" s="104">
        <v>31384994</v>
      </c>
      <c r="GH49" s="104">
        <v>335087417</v>
      </c>
      <c r="GI49" s="104">
        <v>495</v>
      </c>
      <c r="GJ49" s="20">
        <v>56412</v>
      </c>
      <c r="GK49" s="105">
        <f t="shared" si="0"/>
        <v>4</v>
      </c>
      <c r="GL49" s="37">
        <v>351394581</v>
      </c>
      <c r="GM49" s="104">
        <v>28649214</v>
      </c>
      <c r="GN49" s="104">
        <v>322745367</v>
      </c>
      <c r="GO49" s="104">
        <v>443.49</v>
      </c>
      <c r="GP49" s="20">
        <v>60645</v>
      </c>
      <c r="GQ49" s="105">
        <f t="shared" si="1"/>
        <v>4</v>
      </c>
      <c r="GR49" s="54">
        <v>105.27098330039347</v>
      </c>
      <c r="GS49" s="39">
        <v>103.87533099549131</v>
      </c>
      <c r="GT49" s="103">
        <v>373687829</v>
      </c>
      <c r="GU49" s="104">
        <v>32987594</v>
      </c>
      <c r="GV49" s="104">
        <v>340700235</v>
      </c>
      <c r="GW49" s="104">
        <v>495</v>
      </c>
      <c r="GX49" s="104">
        <v>57357</v>
      </c>
      <c r="GY49" s="105">
        <f t="shared" si="4"/>
        <v>4</v>
      </c>
      <c r="GZ49" s="40"/>
      <c r="HA49" s="37">
        <v>373687829</v>
      </c>
      <c r="HB49" s="104">
        <v>32987594</v>
      </c>
      <c r="HC49" s="104">
        <v>340700235</v>
      </c>
      <c r="HD49" s="104">
        <v>495</v>
      </c>
      <c r="HE49" s="20">
        <v>57357</v>
      </c>
      <c r="HF49" s="105">
        <f t="shared" si="2"/>
        <v>6</v>
      </c>
      <c r="HG49" s="37">
        <v>361001628</v>
      </c>
      <c r="HH49" s="104">
        <v>33585190</v>
      </c>
      <c r="HI49" s="104">
        <v>327416438</v>
      </c>
      <c r="HJ49" s="104">
        <v>438.4</v>
      </c>
      <c r="HK49" s="20">
        <v>62237</v>
      </c>
      <c r="HL49" s="105">
        <f t="shared" si="3"/>
        <v>3</v>
      </c>
      <c r="HM49" s="54"/>
      <c r="HN49" s="39"/>
    </row>
    <row r="50" spans="1:222" ht="14.25" x14ac:dyDescent="0.2">
      <c r="A50" s="866" t="s">
        <v>186</v>
      </c>
      <c r="B50" s="867"/>
      <c r="C50" s="63"/>
      <c r="D50" s="59"/>
      <c r="E50" s="70"/>
      <c r="F50" s="71"/>
      <c r="G50" s="71"/>
      <c r="H50" s="71"/>
      <c r="I50" s="71"/>
      <c r="J50" s="72"/>
      <c r="K50" s="73"/>
      <c r="L50" s="70"/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71"/>
      <c r="EP50" s="71"/>
      <c r="EQ50" s="71"/>
      <c r="ER50" s="71"/>
      <c r="ES50" s="72"/>
      <c r="ET50" s="70"/>
      <c r="EU50" s="71"/>
      <c r="EV50" s="71"/>
      <c r="EW50" s="71"/>
      <c r="EX50" s="71"/>
      <c r="EY50" s="72"/>
      <c r="EZ50" s="74"/>
      <c r="FA50" s="73"/>
      <c r="FC50" s="70"/>
      <c r="FD50" s="71"/>
      <c r="FE50" s="71"/>
      <c r="FF50" s="71"/>
      <c r="FG50" s="71"/>
      <c r="FH50" s="72"/>
      <c r="FI50" s="73"/>
      <c r="FJ50" s="70"/>
      <c r="FK50" s="71"/>
      <c r="FL50" s="71"/>
      <c r="FM50" s="71"/>
      <c r="FN50" s="71"/>
      <c r="FO50" s="72"/>
      <c r="FP50" s="70"/>
      <c r="FQ50" s="71"/>
      <c r="FR50" s="71"/>
      <c r="FS50" s="71"/>
      <c r="FT50" s="71"/>
      <c r="FU50" s="72"/>
      <c r="FV50" s="74"/>
      <c r="FW50" s="73"/>
      <c r="FY50" s="70"/>
      <c r="FZ50" s="71"/>
      <c r="GA50" s="71"/>
      <c r="GB50" s="71"/>
      <c r="GC50" s="71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404"/>
      <c r="GR50" s="406"/>
      <c r="GS50" s="408"/>
      <c r="GT50" s="70"/>
      <c r="GU50" s="71"/>
      <c r="GV50" s="71"/>
      <c r="GW50" s="71"/>
      <c r="GX50" s="71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404"/>
      <c r="HM50" s="406"/>
      <c r="HN50" s="408"/>
    </row>
    <row r="51" spans="1:222" s="17" customFormat="1" ht="14.25" x14ac:dyDescent="0.2">
      <c r="A51" s="868"/>
      <c r="B51" s="869"/>
      <c r="C51" s="49" t="s">
        <v>62</v>
      </c>
      <c r="D51" s="59"/>
      <c r="E51" s="32">
        <v>66405697000</v>
      </c>
      <c r="F51" s="106">
        <v>5447591000</v>
      </c>
      <c r="G51" s="106">
        <v>60958106000</v>
      </c>
      <c r="H51" s="106">
        <v>194400</v>
      </c>
      <c r="I51" s="106">
        <v>26131</v>
      </c>
      <c r="J51" s="102" t="s">
        <v>63</v>
      </c>
      <c r="K51" s="39">
        <v>101.36545250009699</v>
      </c>
      <c r="L51" s="32">
        <v>68071874379</v>
      </c>
      <c r="M51" s="106">
        <v>6408665227</v>
      </c>
      <c r="N51" s="106">
        <v>61663209152</v>
      </c>
      <c r="O51" s="106">
        <v>194585</v>
      </c>
      <c r="P51" s="106">
        <v>26408</v>
      </c>
      <c r="Q51" s="16" t="s">
        <v>63</v>
      </c>
      <c r="R51" s="32">
        <v>68566133470</v>
      </c>
      <c r="S51" s="106">
        <v>6208989086</v>
      </c>
      <c r="T51" s="106">
        <v>62357144384</v>
      </c>
      <c r="U51" s="106">
        <v>186013</v>
      </c>
      <c r="V51" s="106">
        <v>27936</v>
      </c>
      <c r="W51" s="16" t="s">
        <v>63</v>
      </c>
      <c r="X51" s="54">
        <v>105.78612541654044</v>
      </c>
      <c r="Y51" s="39">
        <v>101.96364698153151</v>
      </c>
      <c r="AA51" s="32">
        <v>69697890995</v>
      </c>
      <c r="AB51" s="106">
        <v>5897650565</v>
      </c>
      <c r="AC51" s="106">
        <v>63800240430</v>
      </c>
      <c r="AD51" s="106">
        <v>194357</v>
      </c>
      <c r="AE51" s="106">
        <v>27355</v>
      </c>
      <c r="AF51" s="16" t="s">
        <v>63</v>
      </c>
      <c r="AG51" s="39">
        <v>104.68409169186023</v>
      </c>
      <c r="AH51" s="32">
        <v>70654852989</v>
      </c>
      <c r="AI51" s="106">
        <v>6272419376</v>
      </c>
      <c r="AJ51" s="106">
        <v>64382433613</v>
      </c>
      <c r="AK51" s="106">
        <v>194278</v>
      </c>
      <c r="AL51" s="106">
        <v>27616</v>
      </c>
      <c r="AM51" s="16" t="s">
        <v>63</v>
      </c>
      <c r="AN51" s="32">
        <v>71535229869</v>
      </c>
      <c r="AO51" s="15">
        <v>6221061508</v>
      </c>
      <c r="AP51" s="15">
        <v>65314168361</v>
      </c>
      <c r="AQ51" s="15">
        <v>187372</v>
      </c>
      <c r="AR51" s="15">
        <v>29048.349611557045</v>
      </c>
      <c r="AS51" s="16" t="s">
        <v>63</v>
      </c>
      <c r="AT51" s="54">
        <v>105.18666574289198</v>
      </c>
      <c r="AU51" s="39">
        <v>103.98177839188519</v>
      </c>
      <c r="AW51" s="32">
        <v>73894120551</v>
      </c>
      <c r="AX51" s="15">
        <v>6256612577</v>
      </c>
      <c r="AY51" s="15">
        <v>67637507974</v>
      </c>
      <c r="AZ51" s="15">
        <v>194061</v>
      </c>
      <c r="BA51" s="15">
        <v>29044.779723042408</v>
      </c>
      <c r="BB51" s="16" t="s">
        <v>63</v>
      </c>
      <c r="BC51" s="39">
        <v>106.17722435767651</v>
      </c>
      <c r="BD51" s="32">
        <v>76239178746</v>
      </c>
      <c r="BE51" s="15">
        <v>7195033613</v>
      </c>
      <c r="BF51" s="15">
        <v>69044145133</v>
      </c>
      <c r="BG51" s="15">
        <v>195487</v>
      </c>
      <c r="BH51" s="15">
        <v>29432.539049058676</v>
      </c>
      <c r="BI51" s="16" t="s">
        <v>63</v>
      </c>
      <c r="BJ51" s="32">
        <v>77292601615.179993</v>
      </c>
      <c r="BK51" s="15">
        <v>7155628321.2600002</v>
      </c>
      <c r="BL51" s="15">
        <v>70136973293.919998</v>
      </c>
      <c r="BM51" s="15">
        <v>190438</v>
      </c>
      <c r="BN51" s="15">
        <v>30691.07937750519</v>
      </c>
      <c r="BO51" s="16" t="s">
        <v>63</v>
      </c>
      <c r="BP51" s="54">
        <v>104.2760168477098</v>
      </c>
      <c r="BQ51" s="39">
        <v>105.655156963873</v>
      </c>
      <c r="BS51" s="32">
        <v>80514442825</v>
      </c>
      <c r="BT51" s="15">
        <v>6361990939</v>
      </c>
      <c r="BU51" s="15">
        <v>74152451886</v>
      </c>
      <c r="BV51" s="15">
        <v>201126</v>
      </c>
      <c r="BW51" s="15">
        <v>30723.879510853891</v>
      </c>
      <c r="BX51" s="16" t="s">
        <v>63</v>
      </c>
      <c r="BY51" s="39">
        <v>105.7810725501195</v>
      </c>
      <c r="BZ51" s="32">
        <v>82209740937</v>
      </c>
      <c r="CA51" s="15">
        <v>6700928861</v>
      </c>
      <c r="CB51" s="15">
        <v>75508812076</v>
      </c>
      <c r="CC51" s="15">
        <v>201957</v>
      </c>
      <c r="CD51" s="15">
        <v>31157.132490249573</v>
      </c>
      <c r="CE51" s="16" t="s">
        <v>63</v>
      </c>
      <c r="CF51" s="32">
        <v>81321594150.509995</v>
      </c>
      <c r="CG51" s="15">
        <v>6421091021.6700001</v>
      </c>
      <c r="CH51" s="15">
        <v>74900503128.839996</v>
      </c>
      <c r="CI51" s="15">
        <v>192311.65640000001</v>
      </c>
      <c r="CJ51" s="15">
        <v>32456.215660102855</v>
      </c>
      <c r="CK51" s="16" t="s">
        <v>63</v>
      </c>
      <c r="CL51" s="54">
        <v>104.1694567696813</v>
      </c>
      <c r="CM51" s="39">
        <v>105.75130076360692</v>
      </c>
      <c r="CO51" s="32">
        <v>87539849225</v>
      </c>
      <c r="CP51" s="15">
        <v>6671550892</v>
      </c>
      <c r="CQ51" s="15">
        <v>80868298333</v>
      </c>
      <c r="CR51" s="15">
        <v>205693.75999999998</v>
      </c>
      <c r="CS51" s="15">
        <v>32762.417591488116</v>
      </c>
      <c r="CT51" s="16" t="s">
        <v>63</v>
      </c>
      <c r="CU51" s="39">
        <v>106.63502823565648</v>
      </c>
      <c r="CV51" s="32">
        <v>89874968897</v>
      </c>
      <c r="CW51" s="15">
        <v>6985026875</v>
      </c>
      <c r="CX51" s="15">
        <v>82889942022</v>
      </c>
      <c r="CY51" s="15">
        <v>205073.33000000005</v>
      </c>
      <c r="CZ51" s="15">
        <v>33683.049709584368</v>
      </c>
      <c r="DA51" s="16" t="s">
        <v>63</v>
      </c>
      <c r="DB51" s="32">
        <v>89140215289.459991</v>
      </c>
      <c r="DC51" s="15">
        <v>6693446901.1700001</v>
      </c>
      <c r="DD51" s="15">
        <v>82446768388.289993</v>
      </c>
      <c r="DE51" s="15">
        <v>194160.11499999999</v>
      </c>
      <c r="DF51" s="15">
        <v>35386.073150798758</v>
      </c>
      <c r="DG51" s="16" t="s">
        <v>63</v>
      </c>
      <c r="DH51" s="54">
        <v>105.05602508056093</v>
      </c>
      <c r="DI51" s="39">
        <v>109.02710753890344</v>
      </c>
      <c r="DK51" s="32">
        <v>99001512715</v>
      </c>
      <c r="DL51" s="15">
        <v>7283921181</v>
      </c>
      <c r="DM51" s="15">
        <v>91717591534</v>
      </c>
      <c r="DN51" s="15">
        <v>207859.58000000002</v>
      </c>
      <c r="DO51" s="15">
        <v>36770.653668372332</v>
      </c>
      <c r="DP51" s="16" t="s">
        <v>63</v>
      </c>
      <c r="DQ51" s="39">
        <v>112.23425000823377</v>
      </c>
      <c r="DR51" s="32">
        <v>99163871560</v>
      </c>
      <c r="DS51" s="15">
        <v>7366624180</v>
      </c>
      <c r="DT51" s="15">
        <v>91797247380</v>
      </c>
      <c r="DU51" s="15">
        <v>208082.32</v>
      </c>
      <c r="DV51" s="15">
        <v>36763.193600494262</v>
      </c>
      <c r="DW51" s="16" t="s">
        <v>63</v>
      </c>
      <c r="DX51" s="32">
        <v>99112553824.630005</v>
      </c>
      <c r="DY51" s="15">
        <v>7191749707.7799988</v>
      </c>
      <c r="DZ51" s="15">
        <v>91920804116.850006</v>
      </c>
      <c r="EA51" s="15">
        <v>197131.20000000004</v>
      </c>
      <c r="EB51" s="15">
        <v>38857.710041523103</v>
      </c>
      <c r="EC51" s="16" t="s">
        <v>63</v>
      </c>
      <c r="ED51" s="54">
        <v>105.69731907350042</v>
      </c>
      <c r="EE51" s="39">
        <v>109.81074355419396</v>
      </c>
      <c r="EG51" s="32">
        <v>105551774766</v>
      </c>
      <c r="EH51" s="15">
        <v>8301331911</v>
      </c>
      <c r="EI51" s="15">
        <v>97250442855</v>
      </c>
      <c r="EJ51" s="15">
        <v>207946.12000000002</v>
      </c>
      <c r="EK51" s="15">
        <v>38972.612575074731</v>
      </c>
      <c r="EL51" s="16" t="s">
        <v>63</v>
      </c>
      <c r="EM51" s="39">
        <v>105.98835943076088</v>
      </c>
      <c r="EN51" s="32">
        <v>106173150626</v>
      </c>
      <c r="EO51" s="15">
        <v>8363972315</v>
      </c>
      <c r="EP51" s="15">
        <v>97809178311</v>
      </c>
      <c r="EQ51" s="15">
        <v>209267.97</v>
      </c>
      <c r="ER51" s="15">
        <v>38948.936424671199</v>
      </c>
      <c r="ES51" s="16" t="s">
        <v>63</v>
      </c>
      <c r="ET51" s="32">
        <v>106624600414.98001</v>
      </c>
      <c r="EU51" s="15">
        <v>8378926301.9099998</v>
      </c>
      <c r="EV51" s="15">
        <v>98245674113.070007</v>
      </c>
      <c r="EW51" s="15">
        <v>198790.73000000004</v>
      </c>
      <c r="EX51" s="15">
        <v>41184.714747123762</v>
      </c>
      <c r="EY51" s="16" t="s">
        <v>63</v>
      </c>
      <c r="EZ51" s="54">
        <v>105.74028080786402</v>
      </c>
      <c r="FA51" s="39">
        <v>105.98852763869522</v>
      </c>
      <c r="FC51" s="32">
        <v>110291546070</v>
      </c>
      <c r="FD51" s="15">
        <v>8812256846</v>
      </c>
      <c r="FE51" s="15">
        <v>101479289224</v>
      </c>
      <c r="FF51" s="15">
        <v>207664.65999999997</v>
      </c>
      <c r="FG51" s="15">
        <v>40722.419670893134</v>
      </c>
      <c r="FH51" s="16" t="s">
        <v>63</v>
      </c>
      <c r="FI51" s="39">
        <v>104.48983781225256</v>
      </c>
      <c r="FJ51" s="32">
        <v>111801515059</v>
      </c>
      <c r="FK51" s="15">
        <v>8837576042</v>
      </c>
      <c r="FL51" s="15">
        <v>102963939017</v>
      </c>
      <c r="FM51" s="15">
        <v>207461.96999999994</v>
      </c>
      <c r="FN51" s="15">
        <v>41358.559602112473</v>
      </c>
      <c r="FO51" s="16" t="s">
        <v>63</v>
      </c>
      <c r="FP51" s="32">
        <v>111666941175.01997</v>
      </c>
      <c r="FQ51" s="15">
        <v>8802861444.8799992</v>
      </c>
      <c r="FR51" s="15">
        <v>102864079730.13997</v>
      </c>
      <c r="FS51" s="15">
        <v>198393.67999999993</v>
      </c>
      <c r="FT51" s="15">
        <v>43207.055003860674</v>
      </c>
      <c r="FU51" s="16" t="s">
        <v>63</v>
      </c>
      <c r="FV51" s="54">
        <v>104.46943853831357</v>
      </c>
      <c r="FW51" s="39">
        <v>104.91041462628594</v>
      </c>
      <c r="FY51" s="32">
        <f>SUM(FY6:FY49)</f>
        <v>113199418994</v>
      </c>
      <c r="FZ51" s="32">
        <f t="shared" ref="FZ51:GB51" si="5">SUM(FZ6:FZ49)</f>
        <v>8751686699</v>
      </c>
      <c r="GA51" s="32">
        <f t="shared" si="5"/>
        <v>104447732295</v>
      </c>
      <c r="GB51" s="32">
        <f t="shared" si="5"/>
        <v>211462.06999999998</v>
      </c>
      <c r="GC51" s="15">
        <f>GA51/GB51/12</f>
        <v>41160.940547162907</v>
      </c>
      <c r="GD51" s="16" t="s">
        <v>63</v>
      </c>
      <c r="GE51" s="39">
        <v>100.93389041263619</v>
      </c>
      <c r="GF51" s="32">
        <f>SUM(GF6:GF49)</f>
        <v>115461491961</v>
      </c>
      <c r="GG51" s="403">
        <f>SUM(GG6:GG49)</f>
        <v>8659360927</v>
      </c>
      <c r="GH51" s="15">
        <f>SUM(GH6:GH49)</f>
        <v>106802131034</v>
      </c>
      <c r="GI51" s="15">
        <f>SUM(GI6:GI49)</f>
        <v>211701.76999999996</v>
      </c>
      <c r="GJ51" s="15">
        <f>GH51/GI51/12</f>
        <v>42041.110880493194</v>
      </c>
      <c r="GK51" s="16" t="s">
        <v>63</v>
      </c>
      <c r="GL51" s="32">
        <f>SUM(GL6:GL49)</f>
        <v>114710407839.95</v>
      </c>
      <c r="GM51" s="403">
        <f>SUM(GM6:GM49)</f>
        <v>8574317673.9000015</v>
      </c>
      <c r="GN51" s="15">
        <f>SUM(GN6:GN49)</f>
        <v>106136090166.05</v>
      </c>
      <c r="GO51" s="15">
        <f>SUM(GO6:GO49)</f>
        <v>198160.42999999996</v>
      </c>
      <c r="GP51" s="15">
        <f>GN51/GO51/12</f>
        <v>44633.906882944131</v>
      </c>
      <c r="GQ51" s="153" t="s">
        <v>63</v>
      </c>
      <c r="GR51" s="204">
        <f>GP51/GJ51*100</f>
        <v>106.16728708673105</v>
      </c>
      <c r="GS51" s="206">
        <f>GP51/FT51*100</f>
        <v>103.30235855916577</v>
      </c>
      <c r="GT51" s="32">
        <f>SUM(GT6:GT49)</f>
        <v>121908696013</v>
      </c>
      <c r="GU51" s="15">
        <f>SUM(GU6:GU49)</f>
        <v>9310049268</v>
      </c>
      <c r="GV51" s="15">
        <f>SUM(GV6:GV49)</f>
        <v>112598646745</v>
      </c>
      <c r="GW51" s="15">
        <f>SUM(GW6:GW49)</f>
        <v>213258.52</v>
      </c>
      <c r="GX51" s="15">
        <f>GV51/GW51/12</f>
        <v>43999.276381001488</v>
      </c>
      <c r="GY51" s="16" t="s">
        <v>63</v>
      </c>
      <c r="GZ51" s="39"/>
      <c r="HA51" s="32">
        <f>SUM(HA6:HA49)</f>
        <v>123889211754</v>
      </c>
      <c r="HB51" s="403">
        <f>SUM(HB6:HB49)</f>
        <v>9223974122</v>
      </c>
      <c r="HC51" s="15">
        <f>SUM(HC6:HC49)</f>
        <v>114665237632</v>
      </c>
      <c r="HD51" s="15">
        <f>SUM(HD6:HD49)</f>
        <v>213123.87000000008</v>
      </c>
      <c r="HE51" s="15">
        <f>HC51/HD51/12</f>
        <v>44835.130242958374</v>
      </c>
      <c r="HF51" s="16" t="s">
        <v>63</v>
      </c>
      <c r="HG51" s="32">
        <f>SUM(HG6:HG49)</f>
        <v>122896494874.81999</v>
      </c>
      <c r="HH51" s="403">
        <f>SUM(HH6:HH49)</f>
        <v>9396140414.4799995</v>
      </c>
      <c r="HI51" s="15">
        <f>SUM(HI6:HI49)</f>
        <v>113500354460.34</v>
      </c>
      <c r="HJ51" s="15">
        <f>SUM(HJ6:HJ49)</f>
        <v>197417.02999999994</v>
      </c>
      <c r="HK51" s="15">
        <f>HI51/HJ51/12</f>
        <v>47910.572212007253</v>
      </c>
      <c r="HL51" s="153" t="s">
        <v>63</v>
      </c>
      <c r="HM51" s="204"/>
      <c r="HN51" s="206"/>
    </row>
    <row r="52" spans="1:222" ht="21" customHeight="1" thickBot="1" x14ac:dyDescent="0.25">
      <c r="A52" s="870"/>
      <c r="B52" s="871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4"/>
      <c r="EP52" s="34"/>
      <c r="EQ52" s="34"/>
      <c r="ER52" s="34"/>
      <c r="ES52" s="35"/>
      <c r="ET52" s="33"/>
      <c r="EU52" s="34"/>
      <c r="EV52" s="34"/>
      <c r="EW52" s="34"/>
      <c r="EX52" s="34"/>
      <c r="EY52" s="35"/>
      <c r="EZ52" s="33"/>
      <c r="FA52" s="35"/>
      <c r="FC52" s="33"/>
      <c r="FD52" s="34"/>
      <c r="FE52" s="34"/>
      <c r="FF52" s="34"/>
      <c r="FG52" s="34"/>
      <c r="FH52" s="35"/>
      <c r="FI52" s="35"/>
      <c r="FJ52" s="33"/>
      <c r="FK52" s="34"/>
      <c r="FL52" s="34"/>
      <c r="FM52" s="34"/>
      <c r="FN52" s="34"/>
      <c r="FO52" s="35"/>
      <c r="FP52" s="33"/>
      <c r="FQ52" s="34"/>
      <c r="FR52" s="34"/>
      <c r="FS52" s="34"/>
      <c r="FT52" s="34"/>
      <c r="FU52" s="35"/>
      <c r="FV52" s="33"/>
      <c r="FW52" s="35"/>
      <c r="FY52" s="33"/>
      <c r="FZ52" s="34"/>
      <c r="GA52" s="34"/>
      <c r="GB52" s="34"/>
      <c r="GC52" s="34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405"/>
      <c r="GR52" s="407"/>
      <c r="GS52" s="409"/>
      <c r="GT52" s="33"/>
      <c r="GU52" s="34"/>
      <c r="GV52" s="34"/>
      <c r="GW52" s="34"/>
      <c r="GX52" s="34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405"/>
      <c r="HM52" s="407"/>
      <c r="HN52" s="409"/>
    </row>
    <row r="54" spans="1:222" s="14" customFormat="1" x14ac:dyDescent="0.2">
      <c r="C54" s="25"/>
      <c r="D54" s="25"/>
      <c r="E54" s="26"/>
      <c r="F54" s="26"/>
      <c r="G54" s="26"/>
      <c r="H54" s="26"/>
      <c r="I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6"/>
      <c r="W54" s="27"/>
      <c r="AM54" s="27"/>
      <c r="AN54" s="26"/>
      <c r="AO54" s="26"/>
      <c r="AP54" s="26"/>
      <c r="AQ54" s="26"/>
      <c r="AR54" s="26"/>
      <c r="AS54" s="27"/>
      <c r="BD54" s="28"/>
      <c r="BE54" s="28"/>
      <c r="BF54" s="28"/>
      <c r="BG54" s="28"/>
      <c r="BH54" s="28"/>
      <c r="BI54" s="29"/>
      <c r="BO54" s="27"/>
      <c r="CE54" s="27"/>
      <c r="CK54" s="27"/>
      <c r="DK54" s="185" t="s">
        <v>205</v>
      </c>
      <c r="DL54" s="185"/>
      <c r="DM54" s="185"/>
      <c r="DN54" s="185"/>
      <c r="DO54" s="185"/>
      <c r="DP54" s="291"/>
      <c r="DQ54" s="291"/>
      <c r="DR54" s="291"/>
      <c r="FP54" s="85"/>
      <c r="FQ54" s="85"/>
      <c r="FR54" s="85"/>
      <c r="FS54" s="85"/>
      <c r="FT54" s="85"/>
      <c r="FY54" s="14" t="b">
        <f>FY51=SUMAR!FY12</f>
        <v>1</v>
      </c>
      <c r="FZ54" s="14" t="b">
        <f>FZ51=SUMAR!FZ12</f>
        <v>1</v>
      </c>
      <c r="GA54" s="14" t="b">
        <f>GA51=SUMAR!GA12</f>
        <v>1</v>
      </c>
      <c r="GB54" s="14" t="b">
        <f>GB51=SUMAR!GB12</f>
        <v>1</v>
      </c>
      <c r="GC54" s="14" t="b">
        <f>ROUND(GC51,0)=ROUND(SUMAR!GC12,0)</f>
        <v>1</v>
      </c>
      <c r="GF54" s="14" t="b">
        <f>GF51=SUMAR!GF12</f>
        <v>1</v>
      </c>
      <c r="GG54" s="14" t="b">
        <f>GG51=SUMAR!GG12</f>
        <v>1</v>
      </c>
      <c r="GH54" s="14" t="b">
        <f>GH51=SUMAR!GH12</f>
        <v>1</v>
      </c>
      <c r="GI54" s="14" t="b">
        <f>GI51=SUMAR!GI12</f>
        <v>1</v>
      </c>
      <c r="GJ54" s="14" t="b">
        <f>ROUND(GJ51,0)=ROUND(SUMAR!GJ12,0)</f>
        <v>1</v>
      </c>
      <c r="GL54" s="14" t="b">
        <f>GL51=SUMAR!GL12</f>
        <v>1</v>
      </c>
      <c r="GM54" s="14" t="b">
        <f>GM51=SUMAR!GM12</f>
        <v>1</v>
      </c>
      <c r="GN54" s="14" t="b">
        <f>GN51=SUMAR!GN12</f>
        <v>1</v>
      </c>
      <c r="GO54" s="14" t="b">
        <f>GO51=SUMAR!GO12</f>
        <v>1</v>
      </c>
      <c r="GP54" s="14" t="b">
        <f>ROUND(GP51,0)=ROUND(SUMAR!GP12,0)</f>
        <v>1</v>
      </c>
      <c r="GR54" s="9"/>
      <c r="GS54" s="9"/>
      <c r="GT54" s="14" t="b">
        <f>GT51=SUMAR!GT12</f>
        <v>1</v>
      </c>
      <c r="GU54" s="14" t="b">
        <f>GU51=SUMAR!GU12</f>
        <v>1</v>
      </c>
      <c r="GV54" s="14" t="b">
        <f>GV51=SUMAR!GV12</f>
        <v>1</v>
      </c>
      <c r="GW54" s="14" t="b">
        <f>GW51=SUMAR!GW12</f>
        <v>1</v>
      </c>
      <c r="GX54" s="14" t="b">
        <f>ROUND(GX51,0)=ROUND(SUMAR!GX12,0)</f>
        <v>1</v>
      </c>
      <c r="HA54" s="14" t="b">
        <f>HA51=SUMAR!HA12</f>
        <v>1</v>
      </c>
      <c r="HB54" s="14" t="b">
        <f>HB51=SUMAR!HB12</f>
        <v>1</v>
      </c>
      <c r="HC54" s="14" t="b">
        <f>HC51=SUMAR!HC12</f>
        <v>1</v>
      </c>
      <c r="HD54" s="14" t="b">
        <f>HD51=SUMAR!HD12</f>
        <v>1</v>
      </c>
      <c r="HE54" s="14" t="b">
        <f>ROUND(HE51,0)=ROUND(SUMAR!HE12,0)</f>
        <v>1</v>
      </c>
      <c r="HG54" s="14" t="b">
        <f>HG51=SUMAR!HG12</f>
        <v>1</v>
      </c>
      <c r="HH54" s="14" t="b">
        <f>HH51=SUMAR!HH12</f>
        <v>1</v>
      </c>
      <c r="HI54" s="14" t="b">
        <f>HI51=SUMAR!HI12</f>
        <v>1</v>
      </c>
      <c r="HJ54" s="14" t="b">
        <f>HJ51=SUMAR!HJ12</f>
        <v>1</v>
      </c>
      <c r="HK54" s="14" t="b">
        <f>ROUND(HK51,0)=ROUND(SUMAR!HK12,0)</f>
        <v>1</v>
      </c>
      <c r="HM54" s="9"/>
      <c r="HN54" s="9"/>
    </row>
    <row r="55" spans="1:222" ht="14.25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84"/>
      <c r="R55" s="10"/>
      <c r="S55" s="10"/>
      <c r="T55" s="10"/>
      <c r="U55" s="10"/>
      <c r="V55" s="10"/>
      <c r="W55" s="84"/>
      <c r="X55" s="10"/>
      <c r="Y55" s="10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85" t="s">
        <v>204</v>
      </c>
      <c r="DL55" s="185"/>
      <c r="DM55" s="185"/>
      <c r="DN55" s="185"/>
      <c r="DO55" s="185"/>
      <c r="DP55" s="291"/>
      <c r="DQ55" s="291"/>
      <c r="DR55" s="185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G55" s="10"/>
      <c r="EH55" s="10"/>
      <c r="EI55" s="10"/>
      <c r="EJ55" s="10"/>
      <c r="EK55" s="10"/>
      <c r="ER55" s="82"/>
      <c r="ET55" s="10"/>
      <c r="EU55" s="10"/>
      <c r="EV55" s="10"/>
      <c r="EW55" s="10"/>
      <c r="EX55" s="10"/>
      <c r="FC55" s="10"/>
      <c r="FD55" s="10"/>
      <c r="FE55" s="10"/>
      <c r="FF55" s="10"/>
      <c r="FG55" s="10"/>
      <c r="FN55" s="10"/>
      <c r="FP55" s="86"/>
      <c r="FQ55" s="86"/>
      <c r="FR55" s="86"/>
      <c r="FS55" s="86"/>
      <c r="FT55" s="86"/>
      <c r="FY55" s="10"/>
      <c r="FZ55" s="10"/>
      <c r="GA55" s="10"/>
      <c r="GB55" s="10"/>
      <c r="GC55" s="10"/>
      <c r="GT55" s="10"/>
      <c r="GU55" s="10"/>
      <c r="GV55" s="10"/>
      <c r="GW55" s="10"/>
      <c r="GX55" s="10"/>
    </row>
    <row r="56" spans="1:222" s="19" customFormat="1" x14ac:dyDescent="0.2">
      <c r="C56" s="79"/>
      <c r="D56" s="79"/>
      <c r="E56" s="26"/>
      <c r="F56" s="26"/>
      <c r="G56" s="26"/>
      <c r="H56" s="26"/>
      <c r="I56" s="26"/>
      <c r="J56" s="14"/>
      <c r="K56" s="14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27"/>
      <c r="AN56" s="26"/>
      <c r="AO56" s="26"/>
      <c r="AP56" s="26"/>
      <c r="AQ56" s="26"/>
      <c r="AR56" s="26"/>
      <c r="AS56" s="27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0"/>
      <c r="DL56" s="10"/>
      <c r="DM56" s="10"/>
      <c r="DN56" s="10"/>
      <c r="DO56" s="10"/>
      <c r="DP56" s="9"/>
      <c r="DQ56" s="9"/>
      <c r="DR56" s="10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85"/>
      <c r="FQ56" s="85"/>
      <c r="FR56" s="85"/>
      <c r="FS56" s="85"/>
      <c r="FT56" s="85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85"/>
      <c r="GG56" s="85"/>
      <c r="GH56" s="85"/>
      <c r="GI56" s="85"/>
      <c r="GJ56" s="85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85"/>
      <c r="HB56" s="85"/>
      <c r="HC56" s="85"/>
      <c r="HD56" s="85"/>
      <c r="HE56" s="85"/>
      <c r="HF56" s="14"/>
      <c r="HG56" s="14"/>
      <c r="HH56" s="14"/>
      <c r="HI56" s="14"/>
      <c r="HJ56" s="14"/>
      <c r="HK56" s="14"/>
      <c r="HL56" s="14"/>
      <c r="HM56" s="14"/>
      <c r="HN56" s="14"/>
    </row>
    <row r="57" spans="1:222" s="19" customFormat="1" ht="14.25" x14ac:dyDescent="0.2">
      <c r="C57" s="79"/>
      <c r="D57" s="7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1"/>
      <c r="R57" s="9"/>
      <c r="S57" s="9"/>
      <c r="T57" s="9"/>
      <c r="U57" s="9"/>
      <c r="V57" s="9"/>
      <c r="W57" s="11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11"/>
      <c r="AN57" s="9"/>
      <c r="AO57" s="9"/>
      <c r="AP57" s="9"/>
      <c r="AQ57" s="9"/>
      <c r="AR57" s="9"/>
      <c r="AS57" s="11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1"/>
      <c r="BJ57" s="31"/>
      <c r="BK57" s="31"/>
      <c r="BL57" s="31"/>
      <c r="BM57" s="31"/>
      <c r="BN57" s="31"/>
      <c r="BO57" s="11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11"/>
      <c r="CF57" s="9"/>
      <c r="CG57" s="9"/>
      <c r="CH57" s="9"/>
      <c r="CI57" s="9"/>
      <c r="CJ57" s="9"/>
      <c r="CK57" s="11"/>
      <c r="CL57" s="9"/>
      <c r="CM57" s="9"/>
      <c r="CN57" s="9"/>
      <c r="CO57" s="10"/>
      <c r="CP57" s="10"/>
      <c r="CQ57" s="10"/>
      <c r="CR57" s="10"/>
      <c r="CS57" s="10"/>
      <c r="CT57" s="9"/>
      <c r="CU57" s="9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9"/>
      <c r="DH57" s="9"/>
      <c r="DI57" s="9"/>
      <c r="DJ57" s="9"/>
      <c r="DS57" s="14"/>
      <c r="DT57" s="14"/>
      <c r="DU57" s="10"/>
      <c r="DV57" s="10"/>
      <c r="DW57" s="10"/>
      <c r="DX57" s="10"/>
      <c r="DY57" s="10"/>
      <c r="DZ57" s="10"/>
      <c r="EA57" s="10"/>
      <c r="EB57" s="10"/>
      <c r="EC57" s="9"/>
      <c r="ED57" s="9"/>
      <c r="EE57" s="9"/>
      <c r="EF57" s="9"/>
      <c r="EG57" s="10"/>
      <c r="EH57" s="10"/>
      <c r="EI57" s="10"/>
      <c r="EJ57" s="10"/>
      <c r="EK57" s="10"/>
      <c r="EL57" s="9"/>
      <c r="EM57" s="9"/>
      <c r="EN57" s="9"/>
      <c r="EO57" s="9"/>
      <c r="EP57" s="9"/>
      <c r="EQ57" s="9"/>
      <c r="ER57" s="82"/>
      <c r="ES57" s="9"/>
      <c r="ET57" s="10"/>
      <c r="EU57" s="10"/>
      <c r="EV57" s="10"/>
      <c r="EW57" s="10"/>
      <c r="EX57" s="10"/>
      <c r="EY57" s="9"/>
      <c r="EZ57" s="9"/>
      <c r="FA57" s="9"/>
      <c r="FB57" s="9"/>
      <c r="FC57" s="10"/>
      <c r="FD57" s="10"/>
      <c r="FE57" s="10"/>
      <c r="FF57" s="10"/>
      <c r="FG57" s="10"/>
      <c r="FH57" s="9"/>
      <c r="FI57" s="9"/>
      <c r="FJ57" s="9"/>
      <c r="FK57" s="9"/>
      <c r="FL57" s="9"/>
      <c r="FM57" s="9"/>
      <c r="FN57" s="10"/>
      <c r="FO57" s="9"/>
      <c r="FP57" s="86"/>
      <c r="FQ57" s="86"/>
      <c r="FR57" s="86"/>
      <c r="FS57" s="86"/>
      <c r="FT57" s="86"/>
      <c r="FU57" s="9"/>
      <c r="FV57" s="9"/>
      <c r="FW57" s="9"/>
      <c r="FX57" s="9"/>
      <c r="FY57" s="10"/>
      <c r="FZ57" s="10"/>
      <c r="GA57" s="10"/>
      <c r="GB57" s="10"/>
      <c r="GC57" s="10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10"/>
      <c r="GU57" s="10"/>
      <c r="GV57" s="10"/>
      <c r="GW57" s="10"/>
      <c r="GX57" s="10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</row>
    <row r="58" spans="1:222" s="19" customFormat="1" x14ac:dyDescent="0.2">
      <c r="C58" s="79"/>
      <c r="D58" s="79"/>
      <c r="E58" s="26"/>
      <c r="F58" s="26"/>
      <c r="G58" s="26"/>
      <c r="H58" s="26"/>
      <c r="I58" s="26"/>
      <c r="J58" s="14"/>
      <c r="K58" s="14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6"/>
      <c r="W58" s="27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27"/>
      <c r="AN58" s="14"/>
      <c r="AO58" s="14"/>
      <c r="AP58" s="14"/>
      <c r="AQ58" s="14"/>
      <c r="AR58" s="14"/>
      <c r="AS58" s="27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28"/>
      <c r="BE58" s="28"/>
      <c r="BF58" s="28"/>
      <c r="BG58" s="28"/>
      <c r="BH58" s="28"/>
      <c r="BI58" s="29"/>
      <c r="BJ58" s="28"/>
      <c r="BK58" s="28"/>
      <c r="BL58" s="28"/>
      <c r="BM58" s="28"/>
      <c r="BN58" s="28"/>
      <c r="BO58" s="27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27"/>
      <c r="CF58" s="14"/>
      <c r="CG58" s="14"/>
      <c r="CH58" s="14"/>
      <c r="CI58" s="14"/>
      <c r="CJ58" s="14"/>
      <c r="CK58" s="27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S58" s="10"/>
      <c r="DT58" s="10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85"/>
      <c r="FQ58" s="85"/>
      <c r="FR58" s="85"/>
      <c r="FS58" s="85"/>
      <c r="FT58" s="85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85"/>
      <c r="GG58" s="85"/>
      <c r="GH58" s="85"/>
      <c r="GI58" s="85"/>
      <c r="GJ58" s="85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85"/>
      <c r="HB58" s="85"/>
      <c r="HC58" s="85"/>
      <c r="HD58" s="85"/>
      <c r="HE58" s="85"/>
      <c r="HF58" s="14"/>
      <c r="HG58" s="14"/>
      <c r="HH58" s="14"/>
      <c r="HI58" s="14"/>
      <c r="HJ58" s="14"/>
      <c r="HK58" s="14"/>
      <c r="HL58" s="14"/>
      <c r="HM58" s="14"/>
      <c r="HN58" s="14"/>
    </row>
    <row r="59" spans="1:222" s="19" customFormat="1" ht="14.25" x14ac:dyDescent="0.2">
      <c r="C59" s="79"/>
      <c r="D59" s="79"/>
      <c r="E59" s="9"/>
      <c r="F59" s="9"/>
      <c r="G59" s="9"/>
      <c r="H59" s="26"/>
      <c r="I59" s="26"/>
      <c r="J59" s="9"/>
      <c r="K59" s="9"/>
      <c r="L59" s="9"/>
      <c r="M59" s="9"/>
      <c r="N59" s="9"/>
      <c r="O59" s="9"/>
      <c r="P59" s="9"/>
      <c r="Q59" s="11"/>
      <c r="R59" s="9"/>
      <c r="S59" s="9"/>
      <c r="T59" s="9"/>
      <c r="U59" s="9"/>
      <c r="V59" s="9"/>
      <c r="W59" s="11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11"/>
      <c r="AN59" s="9"/>
      <c r="AO59" s="9"/>
      <c r="AP59" s="9"/>
      <c r="AQ59" s="9"/>
      <c r="AR59" s="9"/>
      <c r="AS59" s="11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1"/>
      <c r="BJ59" s="31"/>
      <c r="BK59" s="31"/>
      <c r="BL59" s="31"/>
      <c r="BM59" s="31"/>
      <c r="BN59" s="31"/>
      <c r="BO59" s="11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11"/>
      <c r="CF59" s="9"/>
      <c r="CG59" s="9"/>
      <c r="CH59" s="9"/>
      <c r="CI59" s="9"/>
      <c r="CJ59" s="9"/>
      <c r="CK59" s="11"/>
      <c r="CL59" s="9"/>
      <c r="CM59" s="9"/>
      <c r="CN59" s="9"/>
      <c r="CO59" s="10"/>
      <c r="CP59" s="10"/>
      <c r="CQ59" s="10"/>
      <c r="CR59" s="10"/>
      <c r="CS59" s="10"/>
      <c r="CT59" s="9"/>
      <c r="CU59" s="9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9"/>
      <c r="DH59" s="9"/>
      <c r="DI59" s="9"/>
      <c r="DJ59" s="9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9"/>
      <c r="ED59" s="9"/>
      <c r="EE59" s="9"/>
      <c r="EF59" s="9"/>
      <c r="EG59" s="10"/>
      <c r="EH59" s="10"/>
      <c r="EI59" s="10"/>
      <c r="EJ59" s="10"/>
      <c r="EK59" s="10"/>
      <c r="EL59" s="9"/>
      <c r="EM59" s="9"/>
      <c r="EN59" s="9"/>
      <c r="EO59" s="9"/>
      <c r="EP59" s="9"/>
      <c r="EQ59" s="9"/>
      <c r="ER59" s="82"/>
      <c r="ES59" s="9"/>
      <c r="ET59" s="10"/>
      <c r="EU59" s="10"/>
      <c r="EV59" s="10"/>
      <c r="EW59" s="10"/>
      <c r="EX59" s="10"/>
      <c r="EY59" s="9"/>
      <c r="EZ59" s="9"/>
      <c r="FA59" s="9"/>
      <c r="FB59" s="9"/>
      <c r="FC59" s="10"/>
      <c r="FD59" s="10"/>
      <c r="FE59" s="10"/>
      <c r="FF59" s="10"/>
      <c r="FG59" s="10"/>
      <c r="FH59" s="9"/>
      <c r="FI59" s="9"/>
      <c r="FJ59" s="9"/>
      <c r="FK59" s="9"/>
      <c r="FL59" s="9"/>
      <c r="FM59" s="9"/>
      <c r="FN59" s="10"/>
      <c r="FO59" s="9"/>
      <c r="FP59" s="86"/>
      <c r="FQ59" s="86"/>
      <c r="FR59" s="86"/>
      <c r="FS59" s="86"/>
      <c r="FT59" s="86"/>
      <c r="FU59" s="9"/>
      <c r="FV59" s="9"/>
      <c r="FW59" s="9"/>
      <c r="FX59" s="9"/>
      <c r="FY59" s="10"/>
      <c r="FZ59" s="10"/>
      <c r="GA59" s="10"/>
      <c r="GB59" s="10"/>
      <c r="GC59" s="10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10"/>
      <c r="GU59" s="10"/>
      <c r="GV59" s="10"/>
      <c r="GW59" s="10"/>
      <c r="GX59" s="10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</row>
    <row r="60" spans="1:222" s="19" customFormat="1" x14ac:dyDescent="0.2">
      <c r="C60" s="79"/>
      <c r="D60" s="79"/>
      <c r="H60" s="26"/>
      <c r="I60" s="26"/>
      <c r="K60" s="99"/>
      <c r="Q60" s="80"/>
      <c r="W60" s="80"/>
      <c r="AM60" s="80"/>
      <c r="AS60" s="80"/>
      <c r="BI60" s="80"/>
      <c r="BO60" s="80"/>
      <c r="CE60" s="80"/>
      <c r="CK60" s="80"/>
    </row>
    <row r="61" spans="1:222" s="19" customFormat="1" x14ac:dyDescent="0.2">
      <c r="C61" s="79"/>
      <c r="D61" s="79"/>
    </row>
    <row r="62" spans="1:222" s="19" customFormat="1" x14ac:dyDescent="0.2">
      <c r="C62" s="79"/>
      <c r="D62" s="79"/>
      <c r="H62" s="26"/>
      <c r="I62" s="26"/>
      <c r="Q62" s="80"/>
      <c r="W62" s="80"/>
      <c r="AM62" s="80"/>
      <c r="AS62" s="80"/>
      <c r="BI62" s="80"/>
      <c r="BO62" s="80"/>
      <c r="CE62" s="80"/>
      <c r="CK62" s="80"/>
    </row>
    <row r="63" spans="1:222" s="19" customFormat="1" x14ac:dyDescent="0.2">
      <c r="C63" s="79"/>
      <c r="D63" s="79"/>
      <c r="H63" s="26"/>
      <c r="I63" s="26"/>
      <c r="Q63" s="80"/>
      <c r="W63" s="80"/>
      <c r="AM63" s="80"/>
      <c r="AS63" s="80"/>
      <c r="BI63" s="80"/>
      <c r="BO63" s="80"/>
      <c r="CE63" s="80"/>
      <c r="CK63" s="80"/>
    </row>
    <row r="64" spans="1:222" s="19" customFormat="1" x14ac:dyDescent="0.2">
      <c r="C64" s="79"/>
      <c r="D64" s="79"/>
      <c r="H64" s="26"/>
      <c r="I64" s="26"/>
      <c r="Q64" s="80"/>
      <c r="W64" s="80"/>
      <c r="AM64" s="80"/>
      <c r="AS64" s="80"/>
      <c r="BI64" s="80"/>
      <c r="BO64" s="80"/>
      <c r="CE64" s="80"/>
      <c r="CK64" s="80"/>
    </row>
    <row r="65" spans="3:89" s="19" customFormat="1" x14ac:dyDescent="0.2">
      <c r="C65" s="79"/>
      <c r="D65" s="79"/>
      <c r="H65" s="26"/>
      <c r="I65" s="26"/>
      <c r="Q65" s="80"/>
      <c r="W65" s="80"/>
      <c r="AM65" s="80"/>
      <c r="AS65" s="80"/>
      <c r="BI65" s="80"/>
      <c r="BO65" s="80"/>
      <c r="CE65" s="80"/>
      <c r="CK65" s="80"/>
    </row>
    <row r="66" spans="3:89" x14ac:dyDescent="0.2">
      <c r="H66" s="26"/>
      <c r="I66" s="26"/>
    </row>
    <row r="67" spans="3:89" x14ac:dyDescent="0.2">
      <c r="H67" s="26"/>
      <c r="I67" s="26"/>
    </row>
    <row r="68" spans="3:89" x14ac:dyDescent="0.2">
      <c r="H68" s="26"/>
      <c r="I68" s="26"/>
    </row>
    <row r="69" spans="3:89" x14ac:dyDescent="0.2">
      <c r="H69" s="26"/>
      <c r="I69" s="26"/>
    </row>
    <row r="70" spans="3:89" x14ac:dyDescent="0.2">
      <c r="H70" s="26"/>
      <c r="I70" s="26"/>
    </row>
  </sheetData>
  <mergeCells count="293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FV1:FW2"/>
    <mergeCell ref="DX1:EC2"/>
    <mergeCell ref="ED1:EE2"/>
    <mergeCell ref="EG1:EL2"/>
    <mergeCell ref="EM1:EM2"/>
    <mergeCell ref="EN1:ES2"/>
    <mergeCell ref="ET1:EY2"/>
    <mergeCell ref="FY1:GD2"/>
    <mergeCell ref="GE1:GE2"/>
    <mergeCell ref="GF1:GK2"/>
    <mergeCell ref="GL1:GQ2"/>
    <mergeCell ref="GR1:GS2"/>
    <mergeCell ref="EZ1:FA2"/>
    <mergeCell ref="FC1:FH2"/>
    <mergeCell ref="FI1:FI2"/>
    <mergeCell ref="FJ1:FO2"/>
    <mergeCell ref="FP1:FU2"/>
    <mergeCell ref="X3:X5"/>
    <mergeCell ref="T4:T5"/>
    <mergeCell ref="E3:E5"/>
    <mergeCell ref="F3:G3"/>
    <mergeCell ref="H3:H5"/>
    <mergeCell ref="I3:I5"/>
    <mergeCell ref="J3:J5"/>
    <mergeCell ref="Y3:Y5"/>
    <mergeCell ref="AA3:AA5"/>
    <mergeCell ref="M3:N3"/>
    <mergeCell ref="O3:O5"/>
    <mergeCell ref="P3:P5"/>
    <mergeCell ref="Q3:Q5"/>
    <mergeCell ref="U3:U5"/>
    <mergeCell ref="V3:V5"/>
    <mergeCell ref="W3:W5"/>
    <mergeCell ref="AB3:AC3"/>
    <mergeCell ref="AD3:AD5"/>
    <mergeCell ref="AE3:AE5"/>
    <mergeCell ref="AF3:AF5"/>
    <mergeCell ref="AB4:AB5"/>
    <mergeCell ref="AC4:AC5"/>
    <mergeCell ref="AG3:AG5"/>
    <mergeCell ref="AH3:AH5"/>
    <mergeCell ref="AI3:AJ3"/>
    <mergeCell ref="AK3:AK5"/>
    <mergeCell ref="AL3:AL5"/>
    <mergeCell ref="AM3:AM5"/>
    <mergeCell ref="AJ4:AJ5"/>
    <mergeCell ref="AI4:AI5"/>
    <mergeCell ref="AN3:AN5"/>
    <mergeCell ref="AO3:AP3"/>
    <mergeCell ref="AQ3:AQ5"/>
    <mergeCell ref="AR3:AR5"/>
    <mergeCell ref="AS3:AS5"/>
    <mergeCell ref="AT3:AT5"/>
    <mergeCell ref="AO4:AO5"/>
    <mergeCell ref="AP4:AP5"/>
    <mergeCell ref="AU3:AU5"/>
    <mergeCell ref="AW3:AW5"/>
    <mergeCell ref="AX3:AY3"/>
    <mergeCell ref="AZ3:AZ5"/>
    <mergeCell ref="BA3:BA5"/>
    <mergeCell ref="BB3:BB5"/>
    <mergeCell ref="AX4:AX5"/>
    <mergeCell ref="AY4:AY5"/>
    <mergeCell ref="BC3:BC5"/>
    <mergeCell ref="BD3:BD5"/>
    <mergeCell ref="BE3:BF3"/>
    <mergeCell ref="BG3:BG5"/>
    <mergeCell ref="BH3:BH5"/>
    <mergeCell ref="BI3:BI5"/>
    <mergeCell ref="BE4:BE5"/>
    <mergeCell ref="BF4:BF5"/>
    <mergeCell ref="BJ3:BJ5"/>
    <mergeCell ref="BK3:BL3"/>
    <mergeCell ref="BM3:BM5"/>
    <mergeCell ref="BN3:BN5"/>
    <mergeCell ref="BO3:BO5"/>
    <mergeCell ref="BP3:BP5"/>
    <mergeCell ref="BK4:BK5"/>
    <mergeCell ref="BL4:BL5"/>
    <mergeCell ref="BQ3:BQ5"/>
    <mergeCell ref="BS3:BS5"/>
    <mergeCell ref="BT3:BU3"/>
    <mergeCell ref="BV3:BV5"/>
    <mergeCell ref="BW3:BW5"/>
    <mergeCell ref="BX3:BX5"/>
    <mergeCell ref="BT4:BT5"/>
    <mergeCell ref="BU4:BU5"/>
    <mergeCell ref="BY3:BY5"/>
    <mergeCell ref="BZ3:BZ5"/>
    <mergeCell ref="CA3:CB3"/>
    <mergeCell ref="CC3:CC5"/>
    <mergeCell ref="CD3:CD5"/>
    <mergeCell ref="CE3:CE5"/>
    <mergeCell ref="CA4:CA5"/>
    <mergeCell ref="CB4:CB5"/>
    <mergeCell ref="CF3:CF5"/>
    <mergeCell ref="CG3:CH3"/>
    <mergeCell ref="CI3:CI5"/>
    <mergeCell ref="CJ3:CJ5"/>
    <mergeCell ref="CK3:CK5"/>
    <mergeCell ref="CL3:CL5"/>
    <mergeCell ref="CG4:CG5"/>
    <mergeCell ref="CH4:CH5"/>
    <mergeCell ref="CM3:CM5"/>
    <mergeCell ref="CO3:CO5"/>
    <mergeCell ref="CP3:CQ3"/>
    <mergeCell ref="CR3:CR5"/>
    <mergeCell ref="CS3:CS5"/>
    <mergeCell ref="CT3:CT5"/>
    <mergeCell ref="CP4:CP5"/>
    <mergeCell ref="CQ4:CQ5"/>
    <mergeCell ref="CU3:CU5"/>
    <mergeCell ref="CV3:CV5"/>
    <mergeCell ref="CW3:CX3"/>
    <mergeCell ref="CY3:CY5"/>
    <mergeCell ref="CZ3:CZ5"/>
    <mergeCell ref="DA3:DA5"/>
    <mergeCell ref="CW4:CW5"/>
    <mergeCell ref="CX4:CX5"/>
    <mergeCell ref="DB3:DB5"/>
    <mergeCell ref="DC3:DD3"/>
    <mergeCell ref="DE3:DE5"/>
    <mergeCell ref="DF3:DF5"/>
    <mergeCell ref="DG3:DG5"/>
    <mergeCell ref="DH3:DH5"/>
    <mergeCell ref="DC4:DC5"/>
    <mergeCell ref="DD4:DD5"/>
    <mergeCell ref="DI3:DI5"/>
    <mergeCell ref="DK3:DK5"/>
    <mergeCell ref="DL3:DM3"/>
    <mergeCell ref="DN3:DN5"/>
    <mergeCell ref="DO3:DO5"/>
    <mergeCell ref="DP3:DP5"/>
    <mergeCell ref="DL4:DL5"/>
    <mergeCell ref="DM4:DM5"/>
    <mergeCell ref="DQ3:DQ5"/>
    <mergeCell ref="DR3:DR5"/>
    <mergeCell ref="DS3:DT3"/>
    <mergeCell ref="DU3:DU5"/>
    <mergeCell ref="DV3:DV5"/>
    <mergeCell ref="DW3:DW5"/>
    <mergeCell ref="DS4:DS5"/>
    <mergeCell ref="DT4:DT5"/>
    <mergeCell ref="DX3:DX5"/>
    <mergeCell ref="DY3:DZ3"/>
    <mergeCell ref="EA3:EA5"/>
    <mergeCell ref="EB3:EB5"/>
    <mergeCell ref="EC3:EC5"/>
    <mergeCell ref="ED3:ED5"/>
    <mergeCell ref="DY4:DY5"/>
    <mergeCell ref="DZ4:DZ5"/>
    <mergeCell ref="EE3:EE5"/>
    <mergeCell ref="EG3:EG5"/>
    <mergeCell ref="EH3:EI3"/>
    <mergeCell ref="EJ3:EJ5"/>
    <mergeCell ref="EK3:EK5"/>
    <mergeCell ref="EL3:EL5"/>
    <mergeCell ref="EH4:EH5"/>
    <mergeCell ref="EI4:EI5"/>
    <mergeCell ref="EM3:EM5"/>
    <mergeCell ref="EN3:EN5"/>
    <mergeCell ref="EO3:EP3"/>
    <mergeCell ref="EQ3:EQ5"/>
    <mergeCell ref="ER3:ER5"/>
    <mergeCell ref="ES3:ES5"/>
    <mergeCell ref="EO4:EO5"/>
    <mergeCell ref="EP4:EP5"/>
    <mergeCell ref="ET3:ET5"/>
    <mergeCell ref="EU3:EV3"/>
    <mergeCell ref="EW3:EW5"/>
    <mergeCell ref="EX3:EX5"/>
    <mergeCell ref="EY3:EY5"/>
    <mergeCell ref="EZ3:EZ5"/>
    <mergeCell ref="EU4:EU5"/>
    <mergeCell ref="EV4:EV5"/>
    <mergeCell ref="FA3:FA5"/>
    <mergeCell ref="FC3:FC5"/>
    <mergeCell ref="FD3:FE3"/>
    <mergeCell ref="FF3:FF5"/>
    <mergeCell ref="FG3:FG5"/>
    <mergeCell ref="FH3:FH5"/>
    <mergeCell ref="FD4:FD5"/>
    <mergeCell ref="FE4:FE5"/>
    <mergeCell ref="FI3:FI5"/>
    <mergeCell ref="FJ3:FJ5"/>
    <mergeCell ref="FK3:FL3"/>
    <mergeCell ref="FM3:FM5"/>
    <mergeCell ref="FN3:FN5"/>
    <mergeCell ref="FO3:FO5"/>
    <mergeCell ref="FK4:FK5"/>
    <mergeCell ref="FL4:FL5"/>
    <mergeCell ref="FP3:FP5"/>
    <mergeCell ref="FQ3:FR3"/>
    <mergeCell ref="FS3:FS5"/>
    <mergeCell ref="FT3:FT5"/>
    <mergeCell ref="FU3:FU5"/>
    <mergeCell ref="FV3:FV5"/>
    <mergeCell ref="FQ4:FQ5"/>
    <mergeCell ref="FR4:FR5"/>
    <mergeCell ref="FW3:FW5"/>
    <mergeCell ref="FY3:FY5"/>
    <mergeCell ref="FZ3:GA3"/>
    <mergeCell ref="GB3:GB5"/>
    <mergeCell ref="GC3:GC5"/>
    <mergeCell ref="GD3:GD5"/>
    <mergeCell ref="FZ4:FZ5"/>
    <mergeCell ref="GA4:GA5"/>
    <mergeCell ref="GE3:GE5"/>
    <mergeCell ref="GF3:GF5"/>
    <mergeCell ref="GG3:GH3"/>
    <mergeCell ref="GI3:GI5"/>
    <mergeCell ref="GJ3:GJ5"/>
    <mergeCell ref="GK3:GK5"/>
    <mergeCell ref="GG4:GG5"/>
    <mergeCell ref="GH4:GH5"/>
    <mergeCell ref="GS3:GS5"/>
    <mergeCell ref="GL3:GL5"/>
    <mergeCell ref="GM3:GN3"/>
    <mergeCell ref="GO3:GO5"/>
    <mergeCell ref="GP3:GP5"/>
    <mergeCell ref="GQ3:GQ5"/>
    <mergeCell ref="GR3:GR5"/>
    <mergeCell ref="GM4:GM5"/>
    <mergeCell ref="GN4:GN5"/>
    <mergeCell ref="A50:B52"/>
    <mergeCell ref="F4:F5"/>
    <mergeCell ref="G4:G5"/>
    <mergeCell ref="M4:M5"/>
    <mergeCell ref="N4:N5"/>
    <mergeCell ref="S4:S5"/>
    <mergeCell ref="R3:R5"/>
    <mergeCell ref="S3:T3"/>
    <mergeCell ref="K3:K5"/>
    <mergeCell ref="L3:L5"/>
    <mergeCell ref="A1:A5"/>
    <mergeCell ref="B1:B5"/>
    <mergeCell ref="E1:J2"/>
    <mergeCell ref="K1:K2"/>
    <mergeCell ref="L1:Q2"/>
    <mergeCell ref="R1:W2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HY327"/>
  <sheetViews>
    <sheetView zoomScale="90" zoomScaleNormal="90" workbookViewId="0">
      <pane xSplit="3" ySplit="5" topLeftCell="GW24" activePane="bottomRight" state="frozen"/>
      <selection activeCell="GF21" sqref="GF21"/>
      <selection pane="topRight" activeCell="GF21" sqref="GF21"/>
      <selection pane="bottomLeft" activeCell="GF21" sqref="GF21"/>
      <selection pane="bottomRight" activeCell="HL39" sqref="HL39:HL40"/>
    </sheetView>
  </sheetViews>
  <sheetFormatPr defaultColWidth="11.42578125" defaultRowHeight="12.75" x14ac:dyDescent="0.2"/>
  <cols>
    <col min="1" max="1" width="9.28515625" style="9" customWidth="1"/>
    <col min="2" max="2" width="11.7109375" style="9" customWidth="1"/>
    <col min="3" max="3" width="37" style="18" hidden="1" customWidth="1"/>
    <col min="4" max="4" width="3.7109375" style="18" hidden="1" customWidth="1"/>
    <col min="5" max="5" width="15.28515625" style="9" hidden="1" customWidth="1"/>
    <col min="6" max="6" width="14.28515625" style="9" hidden="1" customWidth="1"/>
    <col min="7" max="7" width="17.7109375" style="9" hidden="1" customWidth="1"/>
    <col min="8" max="8" width="12.7109375" style="9" hidden="1" customWidth="1"/>
    <col min="9" max="9" width="10.7109375" style="9" hidden="1" customWidth="1"/>
    <col min="10" max="10" width="9.7109375" style="9" hidden="1" customWidth="1"/>
    <col min="11" max="11" width="8.7109375" style="9" hidden="1" customWidth="1"/>
    <col min="12" max="12" width="15.28515625" style="9" hidden="1" customWidth="1"/>
    <col min="13" max="13" width="14.28515625" style="9" hidden="1" customWidth="1"/>
    <col min="14" max="14" width="16" style="9" hidden="1" customWidth="1"/>
    <col min="15" max="15" width="13" style="9" hidden="1" customWidth="1"/>
    <col min="16" max="16" width="9.28515625" style="9" hidden="1" customWidth="1"/>
    <col min="17" max="17" width="9.28515625" style="11" hidden="1" customWidth="1"/>
    <col min="18" max="18" width="15.85546875" style="9" hidden="1" customWidth="1"/>
    <col min="19" max="19" width="14.28515625" style="9" hidden="1" customWidth="1"/>
    <col min="20" max="20" width="16.7109375" style="9" hidden="1" customWidth="1"/>
    <col min="21" max="21" width="13" style="9" hidden="1" customWidth="1"/>
    <col min="22" max="22" width="9.2851562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5.28515625" style="9" hidden="1" customWidth="1"/>
    <col min="28" max="28" width="13.7109375" style="9" hidden="1" customWidth="1"/>
    <col min="29" max="29" width="16.85546875" style="9" hidden="1" customWidth="1"/>
    <col min="30" max="30" width="12.85546875" style="9" hidden="1" customWidth="1"/>
    <col min="31" max="31" width="9.7109375" style="9" hidden="1" customWidth="1"/>
    <col min="32" max="32" width="9.28515625" style="9" hidden="1" customWidth="1"/>
    <col min="33" max="33" width="9.7109375" style="9" hidden="1" customWidth="1"/>
    <col min="34" max="34" width="14.7109375" style="9" hidden="1" customWidth="1"/>
    <col min="35" max="35" width="13.7109375" style="9" hidden="1" customWidth="1"/>
    <col min="36" max="36" width="14.28515625" style="9" hidden="1" customWidth="1"/>
    <col min="37" max="37" width="13.140625" style="9" hidden="1" customWidth="1"/>
    <col min="38" max="38" width="9.28515625" style="9" hidden="1" customWidth="1"/>
    <col min="39" max="39" width="11.85546875" style="11" hidden="1" customWidth="1"/>
    <col min="40" max="40" width="16.28515625" style="9" hidden="1" customWidth="1"/>
    <col min="41" max="41" width="13.28515625" style="9" hidden="1" customWidth="1"/>
    <col min="42" max="42" width="15.7109375" style="9" hidden="1" customWidth="1"/>
    <col min="43" max="43" width="12.7109375" style="9" hidden="1" customWidth="1"/>
    <col min="44" max="44" width="9.28515625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49" width="14.7109375" style="9" hidden="1" customWidth="1"/>
    <col min="50" max="50" width="13.7109375" style="9" hidden="1" customWidth="1"/>
    <col min="51" max="51" width="15.28515625" style="9" hidden="1" customWidth="1"/>
    <col min="52" max="52" width="13" style="9" hidden="1" customWidth="1"/>
    <col min="53" max="55" width="9.28515625" style="9" hidden="1" customWidth="1"/>
    <col min="56" max="56" width="15" style="9" hidden="1" customWidth="1"/>
    <col min="57" max="57" width="14" style="9" hidden="1" customWidth="1"/>
    <col min="58" max="58" width="15.140625" style="9" hidden="1" customWidth="1"/>
    <col min="59" max="59" width="12.7109375" style="9" hidden="1" customWidth="1"/>
    <col min="60" max="60" width="11.42578125" style="9" hidden="1" customWidth="1"/>
    <col min="61" max="61" width="11.42578125" style="11" hidden="1" customWidth="1"/>
    <col min="62" max="62" width="15.140625" style="9" hidden="1" customWidth="1"/>
    <col min="63" max="63" width="13.7109375" style="9" hidden="1" customWidth="1"/>
    <col min="64" max="64" width="14.710937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5" style="9" hidden="1" customWidth="1"/>
    <col min="72" max="72" width="13.28515625" style="9" hidden="1" customWidth="1"/>
    <col min="73" max="73" width="14.7109375" style="9" hidden="1" customWidth="1"/>
    <col min="74" max="74" width="12.7109375" style="9" hidden="1" customWidth="1"/>
    <col min="75" max="77" width="11.42578125" style="9" hidden="1" customWidth="1"/>
    <col min="78" max="78" width="15.7109375" style="9" hidden="1" customWidth="1"/>
    <col min="79" max="79" width="14.85546875" style="9" hidden="1" customWidth="1"/>
    <col min="80" max="80" width="14.28515625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5.28515625" style="9" hidden="1" customWidth="1"/>
    <col min="85" max="85" width="13.140625" style="9" hidden="1" customWidth="1"/>
    <col min="86" max="86" width="15.710937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6" style="9" hidden="1" customWidth="1"/>
    <col min="94" max="94" width="14.28515625" style="9" hidden="1" customWidth="1"/>
    <col min="95" max="95" width="14.85546875" style="9" hidden="1" customWidth="1"/>
    <col min="96" max="99" width="11.42578125" style="9" hidden="1" customWidth="1"/>
    <col min="100" max="100" width="15.28515625" style="9" hidden="1" customWidth="1"/>
    <col min="101" max="101" width="13.28515625" style="9" hidden="1" customWidth="1"/>
    <col min="102" max="102" width="14.28515625" style="9" hidden="1" customWidth="1"/>
    <col min="103" max="103" width="13.140625" style="9" hidden="1" customWidth="1"/>
    <col min="104" max="104" width="11.42578125" style="9" hidden="1" customWidth="1"/>
    <col min="105" max="105" width="10.28515625" style="9" hidden="1" customWidth="1"/>
    <col min="106" max="106" width="14.7109375" style="9" hidden="1" customWidth="1"/>
    <col min="107" max="107" width="13.28515625" style="9" hidden="1" customWidth="1"/>
    <col min="108" max="108" width="14.710937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4.85546875" style="9" hidden="1" customWidth="1"/>
    <col min="116" max="116" width="13.7109375" style="9" hidden="1" customWidth="1"/>
    <col min="117" max="117" width="15.28515625" style="9" hidden="1" customWidth="1"/>
    <col min="118" max="118" width="13.140625" style="9" hidden="1" customWidth="1"/>
    <col min="119" max="120" width="11.42578125" style="9" hidden="1" customWidth="1"/>
    <col min="121" max="121" width="10.7109375" style="9" hidden="1" customWidth="1"/>
    <col min="122" max="122" width="15.7109375" style="9" hidden="1" customWidth="1"/>
    <col min="123" max="123" width="13.7109375" style="9" hidden="1" customWidth="1"/>
    <col min="124" max="124" width="15.28515625" style="9" hidden="1" customWidth="1"/>
    <col min="125" max="125" width="13.140625" style="9" hidden="1" customWidth="1"/>
    <col min="126" max="127" width="11.42578125" style="9" hidden="1" customWidth="1"/>
    <col min="128" max="128" width="15.28515625" style="9" hidden="1" customWidth="1"/>
    <col min="129" max="129" width="14.140625" style="9" hidden="1" customWidth="1"/>
    <col min="130" max="130" width="14.28515625" style="9" hidden="1" customWidth="1"/>
    <col min="131" max="131" width="12.85546875" style="9" hidden="1" customWidth="1"/>
    <col min="132" max="135" width="11.42578125" style="9" hidden="1" customWidth="1"/>
    <col min="136" max="136" width="3.140625" style="9" hidden="1" customWidth="1"/>
    <col min="137" max="137" width="16.140625" style="9" hidden="1" customWidth="1"/>
    <col min="138" max="138" width="13.7109375" style="9" hidden="1" customWidth="1"/>
    <col min="139" max="139" width="15.7109375" style="9" hidden="1" customWidth="1"/>
    <col min="140" max="140" width="13.28515625" style="9" hidden="1" customWidth="1"/>
    <col min="141" max="143" width="11.42578125" style="9" hidden="1" customWidth="1"/>
    <col min="144" max="144" width="15.7109375" style="9" hidden="1" customWidth="1"/>
    <col min="145" max="145" width="13.7109375" style="336" hidden="1" customWidth="1"/>
    <col min="146" max="146" width="17" style="336" hidden="1" customWidth="1"/>
    <col min="147" max="147" width="13.7109375" style="336" hidden="1" customWidth="1"/>
    <col min="148" max="148" width="11.28515625" style="9" hidden="1" customWidth="1"/>
    <col min="149" max="149" width="11.42578125" style="9" hidden="1" customWidth="1"/>
    <col min="150" max="150" width="15.7109375" style="9" hidden="1" customWidth="1"/>
    <col min="151" max="151" width="13.42578125" style="336" hidden="1" customWidth="1"/>
    <col min="152" max="152" width="16.140625" style="336" hidden="1" customWidth="1"/>
    <col min="153" max="153" width="13" style="336" hidden="1" customWidth="1"/>
    <col min="154" max="157" width="11.42578125" style="9" hidden="1" customWidth="1"/>
    <col min="158" max="158" width="3" style="9" hidden="1" customWidth="1"/>
    <col min="159" max="159" width="16.28515625" style="9" hidden="1" customWidth="1"/>
    <col min="160" max="160" width="13.85546875" style="336" hidden="1" customWidth="1"/>
    <col min="161" max="161" width="17.7109375" style="336" hidden="1" customWidth="1"/>
    <col min="162" max="162" width="12.85546875" style="336" hidden="1" customWidth="1"/>
    <col min="163" max="165" width="11.42578125" style="9" hidden="1" customWidth="1"/>
    <col min="166" max="166" width="16.28515625" style="9" hidden="1" customWidth="1"/>
    <col min="167" max="167" width="14" style="336" hidden="1" customWidth="1"/>
    <col min="168" max="168" width="15.7109375" style="336" hidden="1" customWidth="1"/>
    <col min="169" max="169" width="13.85546875" style="336" hidden="1" customWidth="1"/>
    <col min="170" max="170" width="10.85546875" style="9" hidden="1" customWidth="1"/>
    <col min="171" max="171" width="11.42578125" style="9" hidden="1" customWidth="1"/>
    <col min="172" max="172" width="16.42578125" style="9" hidden="1" customWidth="1"/>
    <col min="173" max="173" width="14.28515625" style="336" hidden="1" customWidth="1"/>
    <col min="174" max="174" width="16.140625" style="336" hidden="1" customWidth="1"/>
    <col min="175" max="175" width="12.7109375" style="336" hidden="1" customWidth="1"/>
    <col min="176" max="179" width="11.42578125" style="9" hidden="1" customWidth="1"/>
    <col min="180" max="180" width="2.7109375" style="9" customWidth="1"/>
    <col min="181" max="181" width="15.85546875" style="9" customWidth="1"/>
    <col min="182" max="182" width="14.7109375" style="336" customWidth="1"/>
    <col min="183" max="183" width="16.42578125" style="336" customWidth="1"/>
    <col min="184" max="184" width="12.85546875" style="336" customWidth="1"/>
    <col min="185" max="187" width="11.42578125" style="9" customWidth="1"/>
    <col min="188" max="188" width="16.28515625" style="9" customWidth="1"/>
    <col min="189" max="189" width="13.28515625" style="9" customWidth="1"/>
    <col min="190" max="190" width="16.5703125" style="9" customWidth="1"/>
    <col min="191" max="191" width="13.28515625" style="9" customWidth="1"/>
    <col min="192" max="193" width="9.140625" style="9" customWidth="1"/>
    <col min="194" max="194" width="15.28515625" style="9" customWidth="1"/>
    <col min="195" max="195" width="13.5703125" style="9" customWidth="1"/>
    <col min="196" max="196" width="15.5703125" style="9" customWidth="1"/>
    <col min="197" max="197" width="12.7109375" style="9" customWidth="1"/>
    <col min="198" max="199" width="9.140625" style="9" customWidth="1"/>
    <col min="200" max="200" width="11.5703125" style="9" customWidth="1"/>
    <col min="201" max="201" width="9.140625" style="9" customWidth="1"/>
    <col min="202" max="202" width="15.85546875" style="9" customWidth="1"/>
    <col min="203" max="203" width="14.28515625" style="9" customWidth="1"/>
    <col min="204" max="204" width="15.85546875" style="9" customWidth="1"/>
    <col min="205" max="205" width="11.42578125" style="9"/>
    <col min="206" max="206" width="15.140625" style="9" customWidth="1"/>
    <col min="207" max="208" width="11.42578125" style="9"/>
    <col min="209" max="209" width="16.28515625" style="9" customWidth="1"/>
    <col min="210" max="210" width="14.140625" style="9" customWidth="1"/>
    <col min="211" max="211" width="18.28515625" style="9" customWidth="1"/>
    <col min="212" max="212" width="13.28515625" style="9" customWidth="1"/>
    <col min="213" max="214" width="11.42578125" style="9"/>
    <col min="215" max="215" width="16.140625" style="9" customWidth="1"/>
    <col min="216" max="216" width="14.28515625" style="9" customWidth="1"/>
    <col min="217" max="217" width="16.42578125" style="9" customWidth="1"/>
    <col min="218" max="218" width="12.85546875" style="9" customWidth="1"/>
    <col min="219" max="219" width="11.28515625" style="9" customWidth="1"/>
    <col min="220" max="16384" width="11.42578125" style="9"/>
  </cols>
  <sheetData>
    <row r="1" spans="1:233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</row>
    <row r="2" spans="1:233" s="23" customFormat="1" ht="26.25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</row>
    <row r="3" spans="1:233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909" t="s">
        <v>1</v>
      </c>
      <c r="EP3" s="910"/>
      <c r="EQ3" s="911" t="s">
        <v>137</v>
      </c>
      <c r="ER3" s="911" t="s">
        <v>189</v>
      </c>
      <c r="ES3" s="914" t="s">
        <v>138</v>
      </c>
      <c r="ET3" s="906" t="s">
        <v>187</v>
      </c>
      <c r="EU3" s="909" t="s">
        <v>1</v>
      </c>
      <c r="EV3" s="910"/>
      <c r="EW3" s="911" t="s">
        <v>137</v>
      </c>
      <c r="EX3" s="911" t="s">
        <v>189</v>
      </c>
      <c r="EY3" s="914" t="s">
        <v>138</v>
      </c>
      <c r="EZ3" s="917" t="s">
        <v>159</v>
      </c>
      <c r="FA3" s="925" t="s">
        <v>160</v>
      </c>
      <c r="FB3" s="358"/>
      <c r="FC3" s="906" t="s">
        <v>187</v>
      </c>
      <c r="FD3" s="909" t="s">
        <v>1</v>
      </c>
      <c r="FE3" s="910"/>
      <c r="FF3" s="911" t="s">
        <v>137</v>
      </c>
      <c r="FG3" s="911" t="s">
        <v>189</v>
      </c>
      <c r="FH3" s="914" t="s">
        <v>138</v>
      </c>
      <c r="FI3" s="922" t="s">
        <v>161</v>
      </c>
      <c r="FJ3" s="906" t="s">
        <v>187</v>
      </c>
      <c r="FK3" s="909" t="s">
        <v>1</v>
      </c>
      <c r="FL3" s="910"/>
      <c r="FM3" s="911" t="s">
        <v>137</v>
      </c>
      <c r="FN3" s="911" t="s">
        <v>189</v>
      </c>
      <c r="FO3" s="885" t="s">
        <v>138</v>
      </c>
      <c r="FP3" s="876" t="s">
        <v>187</v>
      </c>
      <c r="FQ3" s="909" t="s">
        <v>1</v>
      </c>
      <c r="FR3" s="910"/>
      <c r="FS3" s="911" t="s">
        <v>137</v>
      </c>
      <c r="FT3" s="874" t="s">
        <v>189</v>
      </c>
      <c r="FU3" s="885" t="s">
        <v>138</v>
      </c>
      <c r="FV3" s="891" t="s">
        <v>162</v>
      </c>
      <c r="FW3" s="888" t="s">
        <v>163</v>
      </c>
      <c r="FX3" s="9"/>
      <c r="FY3" s="876" t="s">
        <v>187</v>
      </c>
      <c r="FZ3" s="909" t="s">
        <v>1</v>
      </c>
      <c r="GA3" s="910"/>
      <c r="GB3" s="911" t="s">
        <v>137</v>
      </c>
      <c r="GC3" s="874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876" t="s">
        <v>187</v>
      </c>
      <c r="GU3" s="909" t="s">
        <v>1</v>
      </c>
      <c r="GV3" s="910"/>
      <c r="GW3" s="911" t="s">
        <v>137</v>
      </c>
      <c r="GX3" s="874" t="s">
        <v>189</v>
      </c>
      <c r="GY3" s="885" t="s">
        <v>138</v>
      </c>
      <c r="GZ3" s="881" t="s">
        <v>229</v>
      </c>
      <c r="HA3" s="876" t="s">
        <v>187</v>
      </c>
      <c r="HB3" s="879" t="s">
        <v>1</v>
      </c>
      <c r="HC3" s="880"/>
      <c r="HD3" s="874" t="s">
        <v>137</v>
      </c>
      <c r="HE3" s="874" t="s">
        <v>189</v>
      </c>
      <c r="HF3" s="885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885" t="s">
        <v>138</v>
      </c>
      <c r="HM3" s="891" t="s">
        <v>230</v>
      </c>
      <c r="HN3" s="888" t="s">
        <v>231</v>
      </c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</row>
    <row r="4" spans="1:233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920" t="s">
        <v>188</v>
      </c>
      <c r="EP4" s="911" t="s">
        <v>136</v>
      </c>
      <c r="EQ4" s="912"/>
      <c r="ER4" s="912"/>
      <c r="ES4" s="915"/>
      <c r="ET4" s="907"/>
      <c r="EU4" s="920" t="s">
        <v>188</v>
      </c>
      <c r="EV4" s="911" t="s">
        <v>136</v>
      </c>
      <c r="EW4" s="912"/>
      <c r="EX4" s="912"/>
      <c r="EY4" s="915"/>
      <c r="EZ4" s="918"/>
      <c r="FA4" s="926"/>
      <c r="FB4" s="358"/>
      <c r="FC4" s="907"/>
      <c r="FD4" s="920" t="s">
        <v>188</v>
      </c>
      <c r="FE4" s="911" t="s">
        <v>136</v>
      </c>
      <c r="FF4" s="912"/>
      <c r="FG4" s="912"/>
      <c r="FH4" s="915"/>
      <c r="FI4" s="923"/>
      <c r="FJ4" s="907"/>
      <c r="FK4" s="920" t="s">
        <v>188</v>
      </c>
      <c r="FL4" s="911" t="s">
        <v>136</v>
      </c>
      <c r="FM4" s="912"/>
      <c r="FN4" s="912"/>
      <c r="FO4" s="886"/>
      <c r="FP4" s="877"/>
      <c r="FQ4" s="920" t="s">
        <v>188</v>
      </c>
      <c r="FR4" s="911" t="s">
        <v>136</v>
      </c>
      <c r="FS4" s="912"/>
      <c r="FT4" s="884"/>
      <c r="FU4" s="886"/>
      <c r="FV4" s="892"/>
      <c r="FW4" s="889"/>
      <c r="FX4" s="9"/>
      <c r="FY4" s="877"/>
      <c r="FZ4" s="920" t="s">
        <v>188</v>
      </c>
      <c r="GA4" s="911" t="s">
        <v>136</v>
      </c>
      <c r="GB4" s="912"/>
      <c r="GC4" s="884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877"/>
      <c r="GU4" s="920" t="s">
        <v>188</v>
      </c>
      <c r="GV4" s="911" t="s">
        <v>136</v>
      </c>
      <c r="GW4" s="912"/>
      <c r="GX4" s="884"/>
      <c r="GY4" s="886"/>
      <c r="GZ4" s="882"/>
      <c r="HA4" s="877"/>
      <c r="HB4" s="872" t="s">
        <v>188</v>
      </c>
      <c r="HC4" s="874" t="s">
        <v>136</v>
      </c>
      <c r="HD4" s="884"/>
      <c r="HE4" s="884"/>
      <c r="HF4" s="886"/>
      <c r="HG4" s="877"/>
      <c r="HH4" s="872" t="s">
        <v>188</v>
      </c>
      <c r="HI4" s="874" t="s">
        <v>136</v>
      </c>
      <c r="HJ4" s="884"/>
      <c r="HK4" s="884"/>
      <c r="HL4" s="886"/>
      <c r="HM4" s="892"/>
      <c r="HN4" s="88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</row>
    <row r="5" spans="1:233" s="12" customFormat="1" ht="14.1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921"/>
      <c r="EP5" s="913"/>
      <c r="EQ5" s="913"/>
      <c r="ER5" s="913"/>
      <c r="ES5" s="916"/>
      <c r="ET5" s="908"/>
      <c r="EU5" s="921"/>
      <c r="EV5" s="913"/>
      <c r="EW5" s="913"/>
      <c r="EX5" s="913"/>
      <c r="EY5" s="916"/>
      <c r="EZ5" s="919"/>
      <c r="FA5" s="927"/>
      <c r="FB5" s="358"/>
      <c r="FC5" s="908"/>
      <c r="FD5" s="921"/>
      <c r="FE5" s="913"/>
      <c r="FF5" s="913"/>
      <c r="FG5" s="913"/>
      <c r="FH5" s="916"/>
      <c r="FI5" s="924"/>
      <c r="FJ5" s="908"/>
      <c r="FK5" s="921"/>
      <c r="FL5" s="913"/>
      <c r="FM5" s="913"/>
      <c r="FN5" s="913"/>
      <c r="FO5" s="887"/>
      <c r="FP5" s="878"/>
      <c r="FQ5" s="921"/>
      <c r="FR5" s="913"/>
      <c r="FS5" s="913"/>
      <c r="FT5" s="875"/>
      <c r="FU5" s="887"/>
      <c r="FV5" s="893"/>
      <c r="FW5" s="890"/>
      <c r="FX5" s="9"/>
      <c r="FY5" s="878"/>
      <c r="FZ5" s="921"/>
      <c r="GA5" s="913"/>
      <c r="GB5" s="913"/>
      <c r="GC5" s="875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878"/>
      <c r="GU5" s="921"/>
      <c r="GV5" s="913"/>
      <c r="GW5" s="913"/>
      <c r="GX5" s="875"/>
      <c r="GY5" s="887"/>
      <c r="GZ5" s="883"/>
      <c r="HA5" s="878"/>
      <c r="HB5" s="873"/>
      <c r="HC5" s="875"/>
      <c r="HD5" s="875"/>
      <c r="HE5" s="875"/>
      <c r="HF5" s="887"/>
      <c r="HG5" s="878"/>
      <c r="HH5" s="873"/>
      <c r="HI5" s="875"/>
      <c r="HJ5" s="875"/>
      <c r="HK5" s="875"/>
      <c r="HL5" s="887"/>
      <c r="HM5" s="893"/>
      <c r="HN5" s="890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</row>
    <row r="6" spans="1:233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77204000</v>
      </c>
      <c r="F6" s="104">
        <v>2318000</v>
      </c>
      <c r="G6" s="104">
        <v>74886000</v>
      </c>
      <c r="H6" s="104">
        <v>306</v>
      </c>
      <c r="I6" s="104">
        <v>20394</v>
      </c>
      <c r="J6" s="105">
        <v>8</v>
      </c>
      <c r="K6" s="52">
        <v>110.31032112344101</v>
      </c>
      <c r="L6" s="103">
        <v>77204000</v>
      </c>
      <c r="M6" s="104">
        <v>2318000</v>
      </c>
      <c r="N6" s="104">
        <v>74886000</v>
      </c>
      <c r="O6" s="104">
        <v>306</v>
      </c>
      <c r="P6" s="104">
        <v>20394</v>
      </c>
      <c r="Q6" s="105">
        <v>8</v>
      </c>
      <c r="R6" s="103">
        <v>97913006</v>
      </c>
      <c r="S6" s="104">
        <v>1718738</v>
      </c>
      <c r="T6" s="104">
        <v>96194268</v>
      </c>
      <c r="U6" s="104">
        <v>275</v>
      </c>
      <c r="V6" s="104">
        <v>29150</v>
      </c>
      <c r="W6" s="105">
        <v>3</v>
      </c>
      <c r="X6" s="51">
        <v>142.9341963322546</v>
      </c>
      <c r="Y6" s="52">
        <v>107.11585052668882</v>
      </c>
      <c r="AA6" s="103">
        <v>78748080</v>
      </c>
      <c r="AB6" s="104">
        <v>2364360</v>
      </c>
      <c r="AC6" s="104">
        <v>76383720</v>
      </c>
      <c r="AD6" s="104">
        <v>306</v>
      </c>
      <c r="AE6" s="104">
        <v>20802</v>
      </c>
      <c r="AF6" s="105">
        <v>8</v>
      </c>
      <c r="AG6" s="52">
        <v>102.0005884083554</v>
      </c>
      <c r="AH6" s="103">
        <v>79193652</v>
      </c>
      <c r="AI6" s="104">
        <v>2364360</v>
      </c>
      <c r="AJ6" s="104">
        <v>76829292</v>
      </c>
      <c r="AK6" s="104">
        <v>306</v>
      </c>
      <c r="AL6" s="104">
        <v>20923</v>
      </c>
      <c r="AM6" s="105">
        <v>8</v>
      </c>
      <c r="AN6" s="103">
        <v>100309962</v>
      </c>
      <c r="AO6" s="104">
        <v>2026941</v>
      </c>
      <c r="AP6" s="104">
        <v>98283021</v>
      </c>
      <c r="AQ6" s="104">
        <v>283</v>
      </c>
      <c r="AR6" s="104">
        <v>28941</v>
      </c>
      <c r="AS6" s="105">
        <v>3</v>
      </c>
      <c r="AT6" s="51">
        <v>138.32146441714858</v>
      </c>
      <c r="AU6" s="52">
        <v>99.28301886792454</v>
      </c>
      <c r="AW6" s="103">
        <v>80366702</v>
      </c>
      <c r="AX6" s="104">
        <v>2483820</v>
      </c>
      <c r="AY6" s="104">
        <v>77882882</v>
      </c>
      <c r="AZ6" s="104">
        <v>297</v>
      </c>
      <c r="BA6" s="104">
        <v>21853</v>
      </c>
      <c r="BB6" s="105">
        <v>9</v>
      </c>
      <c r="BC6" s="52">
        <v>105.05239880780695</v>
      </c>
      <c r="BD6" s="103">
        <v>80756116</v>
      </c>
      <c r="BE6" s="104">
        <v>2483820</v>
      </c>
      <c r="BF6" s="104">
        <v>78272296</v>
      </c>
      <c r="BG6" s="104">
        <v>297</v>
      </c>
      <c r="BH6" s="104">
        <v>21962</v>
      </c>
      <c r="BI6" s="105">
        <v>9</v>
      </c>
      <c r="BJ6" s="103">
        <v>105053968</v>
      </c>
      <c r="BK6" s="104">
        <v>2059852</v>
      </c>
      <c r="BL6" s="104">
        <v>102994116</v>
      </c>
      <c r="BM6" s="104">
        <v>288</v>
      </c>
      <c r="BN6" s="104">
        <v>29802</v>
      </c>
      <c r="BO6" s="105">
        <v>3</v>
      </c>
      <c r="BP6" s="51">
        <v>135.69802385939349</v>
      </c>
      <c r="BQ6" s="52">
        <v>102.97501814035452</v>
      </c>
      <c r="BS6" s="103">
        <v>82777703</v>
      </c>
      <c r="BT6" s="104">
        <v>2558335</v>
      </c>
      <c r="BU6" s="104">
        <v>80219368</v>
      </c>
      <c r="BV6" s="104">
        <v>297</v>
      </c>
      <c r="BW6" s="104">
        <v>22508</v>
      </c>
      <c r="BX6" s="105">
        <v>9</v>
      </c>
      <c r="BY6" s="52">
        <v>102.99730014185695</v>
      </c>
      <c r="BZ6" s="103">
        <v>83446198</v>
      </c>
      <c r="CA6" s="104">
        <v>2558335</v>
      </c>
      <c r="CB6" s="104">
        <v>80887863</v>
      </c>
      <c r="CC6" s="104">
        <v>297</v>
      </c>
      <c r="CD6" s="104">
        <v>22696</v>
      </c>
      <c r="CE6" s="105">
        <v>10</v>
      </c>
      <c r="CF6" s="103">
        <v>109964807</v>
      </c>
      <c r="CG6" s="104">
        <v>2097290</v>
      </c>
      <c r="CH6" s="104">
        <v>107867517</v>
      </c>
      <c r="CI6" s="104">
        <v>290</v>
      </c>
      <c r="CJ6" s="104">
        <v>30996</v>
      </c>
      <c r="CK6" s="105">
        <v>4</v>
      </c>
      <c r="CL6" s="51">
        <v>136.57032076136764</v>
      </c>
      <c r="CM6" s="52">
        <v>104.0064425206362</v>
      </c>
      <c r="CO6" s="103">
        <v>86788671</v>
      </c>
      <c r="CP6" s="104">
        <v>2558335</v>
      </c>
      <c r="CQ6" s="104">
        <v>84230336</v>
      </c>
      <c r="CR6" s="104">
        <v>297</v>
      </c>
      <c r="CS6" s="104">
        <v>23634</v>
      </c>
      <c r="CT6" s="105">
        <v>9</v>
      </c>
      <c r="CU6" s="52">
        <v>105.00266571885552</v>
      </c>
      <c r="CV6" s="103">
        <v>90452691</v>
      </c>
      <c r="CW6" s="104">
        <v>2558335</v>
      </c>
      <c r="CX6" s="104">
        <v>87894356</v>
      </c>
      <c r="CY6" s="104">
        <v>297</v>
      </c>
      <c r="CZ6" s="104">
        <v>24662</v>
      </c>
      <c r="DA6" s="105">
        <v>10</v>
      </c>
      <c r="DB6" s="103">
        <v>119937413</v>
      </c>
      <c r="DC6" s="104">
        <v>2450391</v>
      </c>
      <c r="DD6" s="104">
        <v>117487022</v>
      </c>
      <c r="DE6" s="104">
        <v>294</v>
      </c>
      <c r="DF6" s="104">
        <v>33301</v>
      </c>
      <c r="DG6" s="105">
        <v>3</v>
      </c>
      <c r="DH6" s="51">
        <v>135.02960019463143</v>
      </c>
      <c r="DI6" s="52">
        <v>107.43644341205317</v>
      </c>
      <c r="DK6" s="103">
        <v>99547545</v>
      </c>
      <c r="DL6" s="104">
        <v>2558335</v>
      </c>
      <c r="DM6" s="104">
        <v>96989210</v>
      </c>
      <c r="DN6" s="104">
        <v>297</v>
      </c>
      <c r="DO6" s="104">
        <v>27214</v>
      </c>
      <c r="DP6" s="105">
        <v>9</v>
      </c>
      <c r="DQ6" s="52">
        <v>115.14766861301516</v>
      </c>
      <c r="DR6" s="103">
        <v>99547545</v>
      </c>
      <c r="DS6" s="104">
        <v>2558335</v>
      </c>
      <c r="DT6" s="104">
        <v>96989210</v>
      </c>
      <c r="DU6" s="104">
        <v>297</v>
      </c>
      <c r="DV6" s="104">
        <v>27214</v>
      </c>
      <c r="DW6" s="105">
        <v>10</v>
      </c>
      <c r="DX6" s="103">
        <v>137318544</v>
      </c>
      <c r="DY6" s="104">
        <v>2403190</v>
      </c>
      <c r="DZ6" s="104">
        <v>134915354</v>
      </c>
      <c r="EA6" s="104">
        <v>293.58</v>
      </c>
      <c r="EB6" s="104">
        <v>38296</v>
      </c>
      <c r="EC6" s="105">
        <v>3</v>
      </c>
      <c r="ED6" s="51">
        <v>140.72168736679652</v>
      </c>
      <c r="EE6" s="52">
        <v>114.99954956307619</v>
      </c>
      <c r="EG6" s="103">
        <v>107148898</v>
      </c>
      <c r="EH6" s="104">
        <v>2558335</v>
      </c>
      <c r="EI6" s="104">
        <v>104590563</v>
      </c>
      <c r="EJ6" s="104">
        <v>297</v>
      </c>
      <c r="EK6" s="104">
        <v>29346</v>
      </c>
      <c r="EL6" s="105">
        <v>10</v>
      </c>
      <c r="EM6" s="52">
        <v>107.83420298375836</v>
      </c>
      <c r="EN6" s="103">
        <v>107148898</v>
      </c>
      <c r="EO6" s="104">
        <v>2558335</v>
      </c>
      <c r="EP6" s="104">
        <v>104590563</v>
      </c>
      <c r="EQ6" s="104">
        <v>297</v>
      </c>
      <c r="ER6" s="104">
        <v>29346</v>
      </c>
      <c r="ES6" s="105">
        <v>10</v>
      </c>
      <c r="ET6" s="103">
        <v>151164779</v>
      </c>
      <c r="EU6" s="104">
        <v>2003034</v>
      </c>
      <c r="EV6" s="104">
        <v>149161745</v>
      </c>
      <c r="EW6" s="104">
        <v>285.41000000000003</v>
      </c>
      <c r="EX6" s="104">
        <v>43552</v>
      </c>
      <c r="EY6" s="105">
        <v>3</v>
      </c>
      <c r="EZ6" s="359">
        <v>148.40864172289238</v>
      </c>
      <c r="FA6" s="360">
        <v>113.72467098391476</v>
      </c>
      <c r="FB6" s="358"/>
      <c r="FC6" s="103">
        <v>115632615</v>
      </c>
      <c r="FD6" s="104">
        <v>2558335</v>
      </c>
      <c r="FE6" s="104">
        <v>113074280</v>
      </c>
      <c r="FF6" s="104">
        <v>297</v>
      </c>
      <c r="FG6" s="104">
        <v>31727</v>
      </c>
      <c r="FH6" s="105">
        <v>12</v>
      </c>
      <c r="FI6" s="360">
        <v>108.11354187964288</v>
      </c>
      <c r="FJ6" s="103">
        <v>115632615</v>
      </c>
      <c r="FK6" s="104">
        <v>2858335</v>
      </c>
      <c r="FL6" s="104">
        <v>112774280</v>
      </c>
      <c r="FM6" s="104">
        <v>297</v>
      </c>
      <c r="FN6" s="104">
        <v>31643</v>
      </c>
      <c r="FO6" s="105">
        <v>12</v>
      </c>
      <c r="FP6" s="103">
        <v>124445258</v>
      </c>
      <c r="FQ6" s="104">
        <v>2699693</v>
      </c>
      <c r="FR6" s="104">
        <v>121745565</v>
      </c>
      <c r="FS6" s="104">
        <v>284.86</v>
      </c>
      <c r="FT6" s="104">
        <v>35616</v>
      </c>
      <c r="FU6" s="105">
        <v>11</v>
      </c>
      <c r="FV6" s="51">
        <v>112.55569952280125</v>
      </c>
      <c r="FW6" s="52">
        <v>81.778104335047757</v>
      </c>
      <c r="FY6" s="103">
        <v>115632615</v>
      </c>
      <c r="FZ6" s="104">
        <v>2558335</v>
      </c>
      <c r="GA6" s="104">
        <v>113074280</v>
      </c>
      <c r="GB6" s="104">
        <v>301</v>
      </c>
      <c r="GC6" s="104">
        <v>31305</v>
      </c>
      <c r="GD6" s="105">
        <v>12</v>
      </c>
      <c r="GE6" s="52">
        <v>98.669902606612666</v>
      </c>
      <c r="GF6" s="103">
        <v>117738877</v>
      </c>
      <c r="GG6" s="104">
        <v>2558335</v>
      </c>
      <c r="GH6" s="104">
        <v>115180542</v>
      </c>
      <c r="GI6" s="104">
        <v>301</v>
      </c>
      <c r="GJ6" s="104">
        <v>31888</v>
      </c>
      <c r="GK6" s="105">
        <f t="shared" ref="GK6:GK39" si="0">RANK(GJ6,GJ$6:GJ$49,0)</f>
        <v>13</v>
      </c>
      <c r="GL6" s="103">
        <v>151237341</v>
      </c>
      <c r="GM6" s="104">
        <v>2277227</v>
      </c>
      <c r="GN6" s="104">
        <v>148960114</v>
      </c>
      <c r="GO6" s="104">
        <v>290.14</v>
      </c>
      <c r="GP6" s="104">
        <v>42784</v>
      </c>
      <c r="GQ6" s="105">
        <f t="shared" ref="GQ6:GQ39" si="1">RANK(GP6,GP$6:GP$49,0)</f>
        <v>6</v>
      </c>
      <c r="GR6" s="51">
        <f>GP6/GJ6*100</f>
        <v>134.16959357752131</v>
      </c>
      <c r="GS6" s="52">
        <f>GP6/FT6*100</f>
        <v>120.12578616352201</v>
      </c>
      <c r="GT6" s="103">
        <v>122417072</v>
      </c>
      <c r="GU6" s="104">
        <v>2558335</v>
      </c>
      <c r="GV6" s="104">
        <v>119858737</v>
      </c>
      <c r="GW6" s="104">
        <v>301</v>
      </c>
      <c r="GX6" s="104">
        <v>33183</v>
      </c>
      <c r="GY6" s="105">
        <f t="shared" ref="GY6:GY40" si="2">RANK(GX6,GX$6:GX$49,0)</f>
        <v>12</v>
      </c>
      <c r="GZ6" s="52"/>
      <c r="HA6" s="103">
        <v>106250872</v>
      </c>
      <c r="HB6" s="104">
        <v>2558335</v>
      </c>
      <c r="HC6" s="104">
        <v>103692537</v>
      </c>
      <c r="HD6" s="104">
        <v>279.5</v>
      </c>
      <c r="HE6" s="104">
        <v>30916</v>
      </c>
      <c r="HF6" s="105">
        <f t="shared" ref="HF6:HF40" si="3">RANK(HE6,HE$6:HE$49,0)</f>
        <v>13</v>
      </c>
      <c r="HG6" s="103">
        <v>144880786</v>
      </c>
      <c r="HH6" s="104">
        <v>1995515</v>
      </c>
      <c r="HI6" s="104">
        <v>142885271</v>
      </c>
      <c r="HJ6" s="104">
        <v>274.43</v>
      </c>
      <c r="HK6" s="104">
        <v>43388</v>
      </c>
      <c r="HL6" s="105">
        <f t="shared" ref="HL6:HL40" si="4">RANK(HK6,HK$6:HK$49,0)</f>
        <v>8</v>
      </c>
      <c r="HM6" s="51"/>
      <c r="HN6" s="52"/>
    </row>
    <row r="7" spans="1:233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0</v>
      </c>
      <c r="F7" s="104">
        <v>0</v>
      </c>
      <c r="G7" s="104">
        <v>0</v>
      </c>
      <c r="H7" s="104"/>
      <c r="I7" s="104">
        <v>0</v>
      </c>
      <c r="J7" s="105">
        <v>15</v>
      </c>
      <c r="K7" s="52">
        <v>0</v>
      </c>
      <c r="L7" s="103">
        <v>0</v>
      </c>
      <c r="M7" s="104">
        <v>0</v>
      </c>
      <c r="N7" s="104">
        <v>0</v>
      </c>
      <c r="O7" s="104"/>
      <c r="P7" s="104">
        <v>0</v>
      </c>
      <c r="Q7" s="105">
        <v>15</v>
      </c>
      <c r="R7" s="103">
        <v>0</v>
      </c>
      <c r="S7" s="104">
        <v>0</v>
      </c>
      <c r="T7" s="104">
        <v>0</v>
      </c>
      <c r="U7" s="104"/>
      <c r="V7" s="104">
        <v>0</v>
      </c>
      <c r="W7" s="105">
        <v>15</v>
      </c>
      <c r="X7" s="51">
        <v>0</v>
      </c>
      <c r="Y7" s="52">
        <v>0</v>
      </c>
      <c r="AA7" s="103">
        <v>0</v>
      </c>
      <c r="AB7" s="104">
        <v>0</v>
      </c>
      <c r="AC7" s="104">
        <v>0</v>
      </c>
      <c r="AD7" s="104">
        <v>0</v>
      </c>
      <c r="AE7" s="104">
        <v>0</v>
      </c>
      <c r="AF7" s="105">
        <v>15</v>
      </c>
      <c r="AG7" s="52">
        <v>0</v>
      </c>
      <c r="AH7" s="103">
        <v>0</v>
      </c>
      <c r="AI7" s="104"/>
      <c r="AJ7" s="104"/>
      <c r="AK7" s="104"/>
      <c r="AL7" s="104">
        <v>0</v>
      </c>
      <c r="AM7" s="105">
        <v>15</v>
      </c>
      <c r="AN7" s="103">
        <v>0</v>
      </c>
      <c r="AO7" s="104"/>
      <c r="AP7" s="104"/>
      <c r="AQ7" s="104"/>
      <c r="AR7" s="104">
        <v>0</v>
      </c>
      <c r="AS7" s="105">
        <v>15</v>
      </c>
      <c r="AT7" s="51">
        <v>0</v>
      </c>
      <c r="AU7" s="52">
        <v>0</v>
      </c>
      <c r="AW7" s="103">
        <v>0</v>
      </c>
      <c r="AX7" s="104">
        <v>0</v>
      </c>
      <c r="AY7" s="104">
        <v>0</v>
      </c>
      <c r="AZ7" s="104">
        <v>0</v>
      </c>
      <c r="BA7" s="104">
        <v>0</v>
      </c>
      <c r="BB7" s="41">
        <v>15</v>
      </c>
      <c r="BC7" s="52">
        <v>0</v>
      </c>
      <c r="BD7" s="37">
        <v>0</v>
      </c>
      <c r="BE7" s="61">
        <v>0</v>
      </c>
      <c r="BF7" s="61">
        <v>0</v>
      </c>
      <c r="BG7" s="61">
        <v>0</v>
      </c>
      <c r="BH7" s="20">
        <v>0</v>
      </c>
      <c r="BI7" s="41">
        <v>15</v>
      </c>
      <c r="BJ7" s="37">
        <v>0</v>
      </c>
      <c r="BK7" s="61">
        <v>0</v>
      </c>
      <c r="BL7" s="61">
        <v>0</v>
      </c>
      <c r="BM7" s="61">
        <v>0</v>
      </c>
      <c r="BN7" s="20">
        <v>0</v>
      </c>
      <c r="BO7" s="41">
        <v>15</v>
      </c>
      <c r="BP7" s="51">
        <v>0</v>
      </c>
      <c r="BQ7" s="52">
        <v>0</v>
      </c>
      <c r="BS7" s="37">
        <v>0</v>
      </c>
      <c r="BT7" s="20"/>
      <c r="BU7" s="20"/>
      <c r="BV7" s="20"/>
      <c r="BW7" s="20">
        <v>0</v>
      </c>
      <c r="BX7" s="41">
        <v>15</v>
      </c>
      <c r="BY7" s="40">
        <v>0</v>
      </c>
      <c r="BZ7" s="37">
        <v>0</v>
      </c>
      <c r="CA7" s="61"/>
      <c r="CB7" s="61"/>
      <c r="CC7" s="61"/>
      <c r="CD7" s="20">
        <v>0</v>
      </c>
      <c r="CE7" s="105">
        <v>15</v>
      </c>
      <c r="CF7" s="37">
        <v>0</v>
      </c>
      <c r="CG7" s="61"/>
      <c r="CH7" s="61"/>
      <c r="CI7" s="61"/>
      <c r="CJ7" s="104">
        <v>0</v>
      </c>
      <c r="CK7" s="105">
        <v>15</v>
      </c>
      <c r="CL7" s="51">
        <v>0</v>
      </c>
      <c r="CM7" s="52">
        <v>0</v>
      </c>
      <c r="CO7" s="103">
        <v>0</v>
      </c>
      <c r="CP7" s="104"/>
      <c r="CQ7" s="104"/>
      <c r="CR7" s="104"/>
      <c r="CS7" s="104">
        <v>0</v>
      </c>
      <c r="CT7" s="62">
        <v>15</v>
      </c>
      <c r="CU7" s="40">
        <v>0</v>
      </c>
      <c r="CV7" s="103">
        <v>0</v>
      </c>
      <c r="CW7" s="104"/>
      <c r="CX7" s="104"/>
      <c r="CY7" s="104"/>
      <c r="CZ7" s="104">
        <v>0</v>
      </c>
      <c r="DA7" s="105">
        <v>15</v>
      </c>
      <c r="DB7" s="37">
        <v>0</v>
      </c>
      <c r="DC7" s="20"/>
      <c r="DD7" s="20"/>
      <c r="DE7" s="20"/>
      <c r="DF7" s="20">
        <v>0</v>
      </c>
      <c r="DG7" s="105">
        <v>15</v>
      </c>
      <c r="DH7" s="51">
        <v>0</v>
      </c>
      <c r="DI7" s="52">
        <v>0</v>
      </c>
      <c r="DK7" s="37">
        <v>0</v>
      </c>
      <c r="DL7" s="20"/>
      <c r="DM7" s="20"/>
      <c r="DN7" s="20"/>
      <c r="DO7" s="20">
        <v>0</v>
      </c>
      <c r="DP7" s="105">
        <v>15</v>
      </c>
      <c r="DQ7" s="40">
        <v>0</v>
      </c>
      <c r="DR7" s="37">
        <v>0</v>
      </c>
      <c r="DS7" s="20"/>
      <c r="DT7" s="20"/>
      <c r="DU7" s="20"/>
      <c r="DV7" s="20">
        <v>0</v>
      </c>
      <c r="DW7" s="105">
        <v>15</v>
      </c>
      <c r="DX7" s="37">
        <v>0</v>
      </c>
      <c r="DY7" s="20"/>
      <c r="DZ7" s="20"/>
      <c r="EA7" s="20"/>
      <c r="EB7" s="20">
        <v>0</v>
      </c>
      <c r="EC7" s="105">
        <v>15</v>
      </c>
      <c r="ED7" s="51">
        <v>0</v>
      </c>
      <c r="EE7" s="52">
        <v>0</v>
      </c>
      <c r="EG7" s="37">
        <v>0</v>
      </c>
      <c r="EH7" s="20">
        <v>0</v>
      </c>
      <c r="EI7" s="20">
        <v>0</v>
      </c>
      <c r="EJ7" s="20">
        <v>0</v>
      </c>
      <c r="EK7" s="20">
        <v>0</v>
      </c>
      <c r="EL7" s="105">
        <v>15</v>
      </c>
      <c r="EM7" s="40">
        <v>0</v>
      </c>
      <c r="EN7" s="37">
        <v>0</v>
      </c>
      <c r="EO7" s="354">
        <v>0</v>
      </c>
      <c r="EP7" s="354">
        <v>0</v>
      </c>
      <c r="EQ7" s="354">
        <v>0</v>
      </c>
      <c r="ER7" s="354">
        <v>0</v>
      </c>
      <c r="ES7" s="105">
        <v>15</v>
      </c>
      <c r="ET7" s="361">
        <v>0</v>
      </c>
      <c r="EU7" s="354">
        <v>0</v>
      </c>
      <c r="EV7" s="354">
        <v>0</v>
      </c>
      <c r="EW7" s="354">
        <v>0</v>
      </c>
      <c r="EX7" s="354">
        <v>0</v>
      </c>
      <c r="EY7" s="384">
        <v>15</v>
      </c>
      <c r="EZ7" s="359">
        <v>0</v>
      </c>
      <c r="FA7" s="360">
        <v>0</v>
      </c>
      <c r="FB7" s="358"/>
      <c r="FC7" s="361">
        <v>0</v>
      </c>
      <c r="FD7" s="354">
        <v>0</v>
      </c>
      <c r="FE7" s="354">
        <v>0</v>
      </c>
      <c r="FF7" s="354">
        <v>0</v>
      </c>
      <c r="FG7" s="354">
        <v>0</v>
      </c>
      <c r="FH7" s="105">
        <v>16</v>
      </c>
      <c r="FI7" s="385">
        <v>0</v>
      </c>
      <c r="FJ7" s="361">
        <v>0</v>
      </c>
      <c r="FK7" s="354">
        <v>0</v>
      </c>
      <c r="FL7" s="354">
        <v>0</v>
      </c>
      <c r="FM7" s="354">
        <v>0</v>
      </c>
      <c r="FN7" s="354">
        <v>0</v>
      </c>
      <c r="FO7" s="105">
        <v>16</v>
      </c>
      <c r="FP7" s="37">
        <v>0</v>
      </c>
      <c r="FQ7" s="104">
        <v>0</v>
      </c>
      <c r="FR7" s="104">
        <v>0</v>
      </c>
      <c r="FS7" s="104">
        <v>0</v>
      </c>
      <c r="FT7" s="20">
        <v>0</v>
      </c>
      <c r="FU7" s="105">
        <v>16</v>
      </c>
      <c r="FV7" s="51">
        <v>0</v>
      </c>
      <c r="FW7" s="52">
        <v>0</v>
      </c>
      <c r="FY7" s="103">
        <v>0</v>
      </c>
      <c r="FZ7" s="104"/>
      <c r="GA7" s="104"/>
      <c r="GB7" s="104"/>
      <c r="GC7" s="104">
        <v>0</v>
      </c>
      <c r="GD7" s="105">
        <v>16</v>
      </c>
      <c r="GE7" s="40">
        <v>0</v>
      </c>
      <c r="GF7" s="37">
        <v>0</v>
      </c>
      <c r="GG7" s="20"/>
      <c r="GH7" s="20"/>
      <c r="GI7" s="20"/>
      <c r="GJ7" s="20">
        <v>0</v>
      </c>
      <c r="GK7" s="105">
        <f t="shared" si="0"/>
        <v>16</v>
      </c>
      <c r="GL7" s="37">
        <v>0</v>
      </c>
      <c r="GM7" s="20"/>
      <c r="GN7" s="20"/>
      <c r="GO7" s="20"/>
      <c r="GP7" s="20">
        <v>0</v>
      </c>
      <c r="GQ7" s="105">
        <f t="shared" si="1"/>
        <v>16</v>
      </c>
      <c r="GR7" s="410">
        <v>0</v>
      </c>
      <c r="GS7" s="38">
        <v>0</v>
      </c>
      <c r="GT7" s="103">
        <v>0</v>
      </c>
      <c r="GU7" s="104">
        <v>0</v>
      </c>
      <c r="GV7" s="104">
        <v>0</v>
      </c>
      <c r="GW7" s="104">
        <v>0</v>
      </c>
      <c r="GX7" s="104">
        <v>0</v>
      </c>
      <c r="GY7" s="105">
        <f t="shared" si="2"/>
        <v>16</v>
      </c>
      <c r="GZ7" s="40"/>
      <c r="HA7" s="37"/>
      <c r="HB7" s="20"/>
      <c r="HC7" s="20"/>
      <c r="HD7" s="20"/>
      <c r="HE7" s="20"/>
      <c r="HF7" s="105" t="e">
        <f t="shared" si="3"/>
        <v>#N/A</v>
      </c>
      <c r="HG7" s="37">
        <v>0</v>
      </c>
      <c r="HH7" s="20"/>
      <c r="HI7" s="20"/>
      <c r="HJ7" s="20"/>
      <c r="HK7" s="20">
        <v>0</v>
      </c>
      <c r="HL7" s="105">
        <f t="shared" si="4"/>
        <v>17</v>
      </c>
      <c r="HM7" s="410"/>
      <c r="HN7" s="38"/>
    </row>
    <row r="8" spans="1:233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0</v>
      </c>
      <c r="F8" s="104">
        <v>0</v>
      </c>
      <c r="G8" s="104">
        <v>0</v>
      </c>
      <c r="H8" s="104"/>
      <c r="I8" s="104">
        <v>0</v>
      </c>
      <c r="J8" s="105">
        <v>15</v>
      </c>
      <c r="K8" s="52">
        <v>0</v>
      </c>
      <c r="L8" s="103">
        <v>0</v>
      </c>
      <c r="M8" s="104">
        <v>0</v>
      </c>
      <c r="N8" s="104">
        <v>0</v>
      </c>
      <c r="O8" s="104"/>
      <c r="P8" s="104">
        <v>0</v>
      </c>
      <c r="Q8" s="105">
        <v>15</v>
      </c>
      <c r="R8" s="103">
        <v>0</v>
      </c>
      <c r="S8" s="104">
        <v>0</v>
      </c>
      <c r="T8" s="104">
        <v>0</v>
      </c>
      <c r="U8" s="104"/>
      <c r="V8" s="104">
        <v>0</v>
      </c>
      <c r="W8" s="105">
        <v>15</v>
      </c>
      <c r="X8" s="51">
        <v>0</v>
      </c>
      <c r="Y8" s="52">
        <v>0</v>
      </c>
      <c r="AA8" s="103">
        <v>0</v>
      </c>
      <c r="AB8" s="104">
        <v>0</v>
      </c>
      <c r="AC8" s="104">
        <v>0</v>
      </c>
      <c r="AD8" s="104">
        <v>0</v>
      </c>
      <c r="AE8" s="104">
        <v>0</v>
      </c>
      <c r="AF8" s="105">
        <v>15</v>
      </c>
      <c r="AG8" s="52">
        <v>0</v>
      </c>
      <c r="AH8" s="103">
        <v>0</v>
      </c>
      <c r="AI8" s="104"/>
      <c r="AJ8" s="104"/>
      <c r="AK8" s="104"/>
      <c r="AL8" s="104">
        <v>0</v>
      </c>
      <c r="AM8" s="105">
        <v>15</v>
      </c>
      <c r="AN8" s="103">
        <v>0</v>
      </c>
      <c r="AO8" s="104"/>
      <c r="AP8" s="104"/>
      <c r="AQ8" s="104"/>
      <c r="AR8" s="104">
        <v>0</v>
      </c>
      <c r="AS8" s="105">
        <v>15</v>
      </c>
      <c r="AT8" s="51">
        <v>0</v>
      </c>
      <c r="AU8" s="52">
        <v>0</v>
      </c>
      <c r="AW8" s="103">
        <v>0</v>
      </c>
      <c r="AX8" s="104">
        <v>0</v>
      </c>
      <c r="AY8" s="104">
        <v>0</v>
      </c>
      <c r="AZ8" s="104">
        <v>0</v>
      </c>
      <c r="BA8" s="104">
        <v>0</v>
      </c>
      <c r="BB8" s="41">
        <v>15</v>
      </c>
      <c r="BC8" s="52">
        <v>0</v>
      </c>
      <c r="BD8" s="37">
        <v>0</v>
      </c>
      <c r="BE8" s="61">
        <v>0</v>
      </c>
      <c r="BF8" s="61">
        <v>0</v>
      </c>
      <c r="BG8" s="61">
        <v>0</v>
      </c>
      <c r="BH8" s="20">
        <v>0</v>
      </c>
      <c r="BI8" s="41">
        <v>15</v>
      </c>
      <c r="BJ8" s="37">
        <v>0</v>
      </c>
      <c r="BK8" s="61">
        <v>0</v>
      </c>
      <c r="BL8" s="61">
        <v>0</v>
      </c>
      <c r="BM8" s="61">
        <v>0</v>
      </c>
      <c r="BN8" s="20">
        <v>0</v>
      </c>
      <c r="BO8" s="41">
        <v>15</v>
      </c>
      <c r="BP8" s="51">
        <v>0</v>
      </c>
      <c r="BQ8" s="52">
        <v>0</v>
      </c>
      <c r="BS8" s="37">
        <v>0</v>
      </c>
      <c r="BT8" s="20"/>
      <c r="BU8" s="20"/>
      <c r="BV8" s="20"/>
      <c r="BW8" s="20">
        <v>0</v>
      </c>
      <c r="BX8" s="41">
        <v>15</v>
      </c>
      <c r="BY8" s="40">
        <v>0</v>
      </c>
      <c r="BZ8" s="37">
        <v>0</v>
      </c>
      <c r="CA8" s="61"/>
      <c r="CB8" s="61"/>
      <c r="CC8" s="61"/>
      <c r="CD8" s="20">
        <v>0</v>
      </c>
      <c r="CE8" s="105">
        <v>15</v>
      </c>
      <c r="CF8" s="37">
        <v>0</v>
      </c>
      <c r="CG8" s="61"/>
      <c r="CH8" s="61"/>
      <c r="CI8" s="61"/>
      <c r="CJ8" s="104">
        <v>0</v>
      </c>
      <c r="CK8" s="105">
        <v>15</v>
      </c>
      <c r="CL8" s="51">
        <v>0</v>
      </c>
      <c r="CM8" s="52">
        <v>0</v>
      </c>
      <c r="CO8" s="103">
        <v>0</v>
      </c>
      <c r="CP8" s="104"/>
      <c r="CQ8" s="104"/>
      <c r="CR8" s="104"/>
      <c r="CS8" s="104">
        <v>0</v>
      </c>
      <c r="CT8" s="62">
        <v>15</v>
      </c>
      <c r="CU8" s="40">
        <v>0</v>
      </c>
      <c r="CV8" s="103">
        <v>0</v>
      </c>
      <c r="CW8" s="104"/>
      <c r="CX8" s="104"/>
      <c r="CY8" s="104"/>
      <c r="CZ8" s="104">
        <v>0</v>
      </c>
      <c r="DA8" s="105">
        <v>15</v>
      </c>
      <c r="DB8" s="37">
        <v>0</v>
      </c>
      <c r="DC8" s="20"/>
      <c r="DD8" s="20"/>
      <c r="DE8" s="20"/>
      <c r="DF8" s="20">
        <v>0</v>
      </c>
      <c r="DG8" s="105">
        <v>15</v>
      </c>
      <c r="DH8" s="51">
        <v>0</v>
      </c>
      <c r="DI8" s="52">
        <v>0</v>
      </c>
      <c r="DK8" s="37">
        <v>0</v>
      </c>
      <c r="DL8" s="20"/>
      <c r="DM8" s="20"/>
      <c r="DN8" s="20"/>
      <c r="DO8" s="20">
        <v>0</v>
      </c>
      <c r="DP8" s="105">
        <v>15</v>
      </c>
      <c r="DQ8" s="40">
        <v>0</v>
      </c>
      <c r="DR8" s="37">
        <v>0</v>
      </c>
      <c r="DS8" s="20"/>
      <c r="DT8" s="20"/>
      <c r="DU8" s="20"/>
      <c r="DV8" s="20">
        <v>0</v>
      </c>
      <c r="DW8" s="105">
        <v>15</v>
      </c>
      <c r="DX8" s="37">
        <v>0</v>
      </c>
      <c r="DY8" s="20"/>
      <c r="DZ8" s="20"/>
      <c r="EA8" s="20"/>
      <c r="EB8" s="20">
        <v>0</v>
      </c>
      <c r="EC8" s="105">
        <v>15</v>
      </c>
      <c r="ED8" s="51">
        <v>0</v>
      </c>
      <c r="EE8" s="52">
        <v>0</v>
      </c>
      <c r="EG8" s="37">
        <v>0</v>
      </c>
      <c r="EH8" s="20">
        <v>0</v>
      </c>
      <c r="EI8" s="20">
        <v>0</v>
      </c>
      <c r="EJ8" s="20">
        <v>0</v>
      </c>
      <c r="EK8" s="20">
        <v>0</v>
      </c>
      <c r="EL8" s="105">
        <v>15</v>
      </c>
      <c r="EM8" s="40">
        <v>0</v>
      </c>
      <c r="EN8" s="37">
        <v>0</v>
      </c>
      <c r="EO8" s="354">
        <v>0</v>
      </c>
      <c r="EP8" s="354">
        <v>0</v>
      </c>
      <c r="EQ8" s="354">
        <v>0</v>
      </c>
      <c r="ER8" s="354">
        <v>0</v>
      </c>
      <c r="ES8" s="105">
        <v>15</v>
      </c>
      <c r="ET8" s="361">
        <v>0</v>
      </c>
      <c r="EU8" s="354">
        <v>0</v>
      </c>
      <c r="EV8" s="354">
        <v>0</v>
      </c>
      <c r="EW8" s="354">
        <v>0</v>
      </c>
      <c r="EX8" s="354">
        <v>0</v>
      </c>
      <c r="EY8" s="384">
        <v>15</v>
      </c>
      <c r="EZ8" s="359">
        <v>0</v>
      </c>
      <c r="FA8" s="360">
        <v>0</v>
      </c>
      <c r="FB8" s="358"/>
      <c r="FC8" s="361">
        <v>0</v>
      </c>
      <c r="FD8" s="354">
        <v>0</v>
      </c>
      <c r="FE8" s="354">
        <v>0</v>
      </c>
      <c r="FF8" s="354">
        <v>0</v>
      </c>
      <c r="FG8" s="354">
        <v>0</v>
      </c>
      <c r="FH8" s="105">
        <v>16</v>
      </c>
      <c r="FI8" s="385">
        <v>0</v>
      </c>
      <c r="FJ8" s="361">
        <v>0</v>
      </c>
      <c r="FK8" s="354">
        <v>0</v>
      </c>
      <c r="FL8" s="354">
        <v>0</v>
      </c>
      <c r="FM8" s="354">
        <v>0</v>
      </c>
      <c r="FN8" s="354">
        <v>0</v>
      </c>
      <c r="FO8" s="105">
        <v>16</v>
      </c>
      <c r="FP8" s="37">
        <v>0</v>
      </c>
      <c r="FQ8" s="104">
        <v>0</v>
      </c>
      <c r="FR8" s="104">
        <v>0</v>
      </c>
      <c r="FS8" s="104">
        <v>0</v>
      </c>
      <c r="FT8" s="20">
        <v>0</v>
      </c>
      <c r="FU8" s="105">
        <v>16</v>
      </c>
      <c r="FV8" s="51">
        <v>0</v>
      </c>
      <c r="FW8" s="52">
        <v>0</v>
      </c>
      <c r="FY8" s="103">
        <v>0</v>
      </c>
      <c r="FZ8" s="104"/>
      <c r="GA8" s="104"/>
      <c r="GB8" s="104"/>
      <c r="GC8" s="104">
        <v>0</v>
      </c>
      <c r="GD8" s="105">
        <v>16</v>
      </c>
      <c r="GE8" s="40">
        <v>0</v>
      </c>
      <c r="GF8" s="37">
        <v>0</v>
      </c>
      <c r="GG8" s="20"/>
      <c r="GH8" s="20"/>
      <c r="GI8" s="20"/>
      <c r="GJ8" s="20">
        <v>0</v>
      </c>
      <c r="GK8" s="105">
        <f t="shared" si="0"/>
        <v>16</v>
      </c>
      <c r="GL8" s="37">
        <v>0</v>
      </c>
      <c r="GM8" s="20"/>
      <c r="GN8" s="20"/>
      <c r="GO8" s="20"/>
      <c r="GP8" s="20">
        <v>0</v>
      </c>
      <c r="GQ8" s="105">
        <f t="shared" si="1"/>
        <v>16</v>
      </c>
      <c r="GR8" s="410">
        <v>0</v>
      </c>
      <c r="GS8" s="411">
        <v>0</v>
      </c>
      <c r="GT8" s="103">
        <v>0</v>
      </c>
      <c r="GU8" s="104">
        <v>0</v>
      </c>
      <c r="GV8" s="104">
        <v>0</v>
      </c>
      <c r="GW8" s="104">
        <v>0</v>
      </c>
      <c r="GX8" s="104">
        <v>0</v>
      </c>
      <c r="GY8" s="105">
        <f t="shared" si="2"/>
        <v>16</v>
      </c>
      <c r="GZ8" s="40"/>
      <c r="HA8" s="37"/>
      <c r="HB8" s="20"/>
      <c r="HC8" s="20"/>
      <c r="HD8" s="20"/>
      <c r="HE8" s="20"/>
      <c r="HF8" s="105" t="e">
        <f t="shared" si="3"/>
        <v>#N/A</v>
      </c>
      <c r="HG8" s="37">
        <v>0</v>
      </c>
      <c r="HH8" s="20"/>
      <c r="HI8" s="20"/>
      <c r="HJ8" s="20"/>
      <c r="HK8" s="20">
        <v>0</v>
      </c>
      <c r="HL8" s="105">
        <f t="shared" si="4"/>
        <v>17</v>
      </c>
      <c r="HM8" s="410"/>
      <c r="HN8" s="411"/>
    </row>
    <row r="9" spans="1:233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0</v>
      </c>
      <c r="F9" s="104">
        <v>0</v>
      </c>
      <c r="G9" s="104">
        <v>0</v>
      </c>
      <c r="H9" s="104"/>
      <c r="I9" s="104">
        <v>0</v>
      </c>
      <c r="J9" s="105">
        <v>15</v>
      </c>
      <c r="K9" s="52">
        <v>0</v>
      </c>
      <c r="L9" s="103">
        <v>0</v>
      </c>
      <c r="M9" s="104">
        <v>0</v>
      </c>
      <c r="N9" s="104">
        <v>0</v>
      </c>
      <c r="O9" s="104"/>
      <c r="P9" s="104">
        <v>0</v>
      </c>
      <c r="Q9" s="105">
        <v>15</v>
      </c>
      <c r="R9" s="103">
        <v>0</v>
      </c>
      <c r="S9" s="104">
        <v>0</v>
      </c>
      <c r="T9" s="104">
        <v>0</v>
      </c>
      <c r="U9" s="104"/>
      <c r="V9" s="104">
        <v>0</v>
      </c>
      <c r="W9" s="105">
        <v>15</v>
      </c>
      <c r="X9" s="51">
        <v>0</v>
      </c>
      <c r="Y9" s="52">
        <v>0</v>
      </c>
      <c r="AA9" s="103">
        <v>0</v>
      </c>
      <c r="AB9" s="104">
        <v>0</v>
      </c>
      <c r="AC9" s="104">
        <v>0</v>
      </c>
      <c r="AD9" s="104">
        <v>0</v>
      </c>
      <c r="AE9" s="104">
        <v>0</v>
      </c>
      <c r="AF9" s="105">
        <v>15</v>
      </c>
      <c r="AG9" s="52">
        <v>0</v>
      </c>
      <c r="AH9" s="103">
        <v>0</v>
      </c>
      <c r="AI9" s="104"/>
      <c r="AJ9" s="104"/>
      <c r="AK9" s="104"/>
      <c r="AL9" s="104">
        <v>0</v>
      </c>
      <c r="AM9" s="105">
        <v>15</v>
      </c>
      <c r="AN9" s="103">
        <v>0</v>
      </c>
      <c r="AO9" s="104"/>
      <c r="AP9" s="104"/>
      <c r="AQ9" s="104"/>
      <c r="AR9" s="104">
        <v>0</v>
      </c>
      <c r="AS9" s="105">
        <v>15</v>
      </c>
      <c r="AT9" s="51">
        <v>0</v>
      </c>
      <c r="AU9" s="52">
        <v>0</v>
      </c>
      <c r="AW9" s="103">
        <v>0</v>
      </c>
      <c r="AX9" s="104">
        <v>0</v>
      </c>
      <c r="AY9" s="104">
        <v>0</v>
      </c>
      <c r="AZ9" s="104">
        <v>0</v>
      </c>
      <c r="BA9" s="104">
        <v>0</v>
      </c>
      <c r="BB9" s="41">
        <v>15</v>
      </c>
      <c r="BC9" s="52">
        <v>0</v>
      </c>
      <c r="BD9" s="37">
        <v>0</v>
      </c>
      <c r="BE9" s="61">
        <v>0</v>
      </c>
      <c r="BF9" s="61">
        <v>0</v>
      </c>
      <c r="BG9" s="61">
        <v>0</v>
      </c>
      <c r="BH9" s="20">
        <v>0</v>
      </c>
      <c r="BI9" s="41">
        <v>15</v>
      </c>
      <c r="BJ9" s="37">
        <v>0</v>
      </c>
      <c r="BK9" s="61">
        <v>0</v>
      </c>
      <c r="BL9" s="61">
        <v>0</v>
      </c>
      <c r="BM9" s="61">
        <v>0</v>
      </c>
      <c r="BN9" s="20">
        <v>0</v>
      </c>
      <c r="BO9" s="41">
        <v>15</v>
      </c>
      <c r="BP9" s="51">
        <v>0</v>
      </c>
      <c r="BQ9" s="52">
        <v>0</v>
      </c>
      <c r="BS9" s="37">
        <v>0</v>
      </c>
      <c r="BT9" s="20"/>
      <c r="BU9" s="20"/>
      <c r="BV9" s="20"/>
      <c r="BW9" s="20">
        <v>0</v>
      </c>
      <c r="BX9" s="41">
        <v>15</v>
      </c>
      <c r="BY9" s="40">
        <v>0</v>
      </c>
      <c r="BZ9" s="37">
        <v>0</v>
      </c>
      <c r="CA9" s="61"/>
      <c r="CB9" s="61"/>
      <c r="CC9" s="61"/>
      <c r="CD9" s="20">
        <v>0</v>
      </c>
      <c r="CE9" s="105">
        <v>15</v>
      </c>
      <c r="CF9" s="37">
        <v>0</v>
      </c>
      <c r="CG9" s="61"/>
      <c r="CH9" s="61"/>
      <c r="CI9" s="61"/>
      <c r="CJ9" s="104">
        <v>0</v>
      </c>
      <c r="CK9" s="105">
        <v>15</v>
      </c>
      <c r="CL9" s="51">
        <v>0</v>
      </c>
      <c r="CM9" s="52">
        <v>0</v>
      </c>
      <c r="CO9" s="103">
        <v>0</v>
      </c>
      <c r="CP9" s="104"/>
      <c r="CQ9" s="104"/>
      <c r="CR9" s="104"/>
      <c r="CS9" s="104">
        <v>0</v>
      </c>
      <c r="CT9" s="62">
        <v>15</v>
      </c>
      <c r="CU9" s="40">
        <v>0</v>
      </c>
      <c r="CV9" s="103">
        <v>0</v>
      </c>
      <c r="CW9" s="104"/>
      <c r="CX9" s="104"/>
      <c r="CY9" s="104"/>
      <c r="CZ9" s="104">
        <v>0</v>
      </c>
      <c r="DA9" s="105">
        <v>15</v>
      </c>
      <c r="DB9" s="37">
        <v>0</v>
      </c>
      <c r="DC9" s="20"/>
      <c r="DD9" s="20"/>
      <c r="DE9" s="20"/>
      <c r="DF9" s="20">
        <v>0</v>
      </c>
      <c r="DG9" s="105">
        <v>15</v>
      </c>
      <c r="DH9" s="51">
        <v>0</v>
      </c>
      <c r="DI9" s="52">
        <v>0</v>
      </c>
      <c r="DK9" s="37">
        <v>0</v>
      </c>
      <c r="DL9" s="20"/>
      <c r="DM9" s="20"/>
      <c r="DN9" s="20"/>
      <c r="DO9" s="20">
        <v>0</v>
      </c>
      <c r="DP9" s="105">
        <v>15</v>
      </c>
      <c r="DQ9" s="40">
        <v>0</v>
      </c>
      <c r="DR9" s="37">
        <v>0</v>
      </c>
      <c r="DS9" s="20"/>
      <c r="DT9" s="20"/>
      <c r="DU9" s="20"/>
      <c r="DV9" s="20">
        <v>0</v>
      </c>
      <c r="DW9" s="105">
        <v>15</v>
      </c>
      <c r="DX9" s="37">
        <v>0</v>
      </c>
      <c r="DY9" s="20"/>
      <c r="DZ9" s="20"/>
      <c r="EA9" s="20"/>
      <c r="EB9" s="20">
        <v>0</v>
      </c>
      <c r="EC9" s="105">
        <v>15</v>
      </c>
      <c r="ED9" s="51">
        <v>0</v>
      </c>
      <c r="EE9" s="52">
        <v>0</v>
      </c>
      <c r="EG9" s="37">
        <v>0</v>
      </c>
      <c r="EH9" s="20">
        <v>0</v>
      </c>
      <c r="EI9" s="20">
        <v>0</v>
      </c>
      <c r="EJ9" s="20">
        <v>0</v>
      </c>
      <c r="EK9" s="20">
        <v>0</v>
      </c>
      <c r="EL9" s="105">
        <v>15</v>
      </c>
      <c r="EM9" s="40">
        <v>0</v>
      </c>
      <c r="EN9" s="37">
        <v>0</v>
      </c>
      <c r="EO9" s="354">
        <v>0</v>
      </c>
      <c r="EP9" s="354">
        <v>0</v>
      </c>
      <c r="EQ9" s="354">
        <v>0</v>
      </c>
      <c r="ER9" s="354">
        <v>0</v>
      </c>
      <c r="ES9" s="105">
        <v>15</v>
      </c>
      <c r="ET9" s="361">
        <v>0</v>
      </c>
      <c r="EU9" s="354">
        <v>0</v>
      </c>
      <c r="EV9" s="354">
        <v>0</v>
      </c>
      <c r="EW9" s="354">
        <v>0</v>
      </c>
      <c r="EX9" s="354">
        <v>0</v>
      </c>
      <c r="EY9" s="384">
        <v>15</v>
      </c>
      <c r="EZ9" s="359">
        <v>0</v>
      </c>
      <c r="FA9" s="360">
        <v>0</v>
      </c>
      <c r="FB9" s="358"/>
      <c r="FC9" s="361">
        <v>0</v>
      </c>
      <c r="FD9" s="354">
        <v>0</v>
      </c>
      <c r="FE9" s="354">
        <v>0</v>
      </c>
      <c r="FF9" s="354">
        <v>0</v>
      </c>
      <c r="FG9" s="354">
        <v>0</v>
      </c>
      <c r="FH9" s="105">
        <v>16</v>
      </c>
      <c r="FI9" s="385">
        <v>0</v>
      </c>
      <c r="FJ9" s="361">
        <v>0</v>
      </c>
      <c r="FK9" s="354">
        <v>0</v>
      </c>
      <c r="FL9" s="354">
        <v>0</v>
      </c>
      <c r="FM9" s="354">
        <v>0</v>
      </c>
      <c r="FN9" s="354">
        <v>0</v>
      </c>
      <c r="FO9" s="105">
        <v>16</v>
      </c>
      <c r="FP9" s="37">
        <v>0</v>
      </c>
      <c r="FQ9" s="354">
        <v>0</v>
      </c>
      <c r="FR9" s="354">
        <v>0</v>
      </c>
      <c r="FS9" s="354">
        <v>0</v>
      </c>
      <c r="FT9" s="20">
        <v>0</v>
      </c>
      <c r="FU9" s="105">
        <v>16</v>
      </c>
      <c r="FV9" s="51">
        <v>0</v>
      </c>
      <c r="FW9" s="52">
        <v>0</v>
      </c>
      <c r="FY9" s="103">
        <v>0</v>
      </c>
      <c r="FZ9" s="104"/>
      <c r="GA9" s="104"/>
      <c r="GB9" s="104"/>
      <c r="GC9" s="104">
        <v>0</v>
      </c>
      <c r="GD9" s="105">
        <v>16</v>
      </c>
      <c r="GE9" s="40">
        <v>0</v>
      </c>
      <c r="GF9" s="37">
        <v>0</v>
      </c>
      <c r="GG9" s="20"/>
      <c r="GH9" s="20"/>
      <c r="GI9" s="20"/>
      <c r="GJ9" s="20">
        <v>0</v>
      </c>
      <c r="GK9" s="105">
        <f t="shared" si="0"/>
        <v>16</v>
      </c>
      <c r="GL9" s="37">
        <v>0</v>
      </c>
      <c r="GM9" s="20"/>
      <c r="GN9" s="20"/>
      <c r="GO9" s="20"/>
      <c r="GP9" s="20">
        <v>0</v>
      </c>
      <c r="GQ9" s="105">
        <f t="shared" si="1"/>
        <v>16</v>
      </c>
      <c r="GR9" s="410">
        <v>0</v>
      </c>
      <c r="GS9" s="411">
        <v>0</v>
      </c>
      <c r="GT9" s="103">
        <v>0</v>
      </c>
      <c r="GU9" s="104">
        <v>0</v>
      </c>
      <c r="GV9" s="104">
        <v>0</v>
      </c>
      <c r="GW9" s="104">
        <v>0</v>
      </c>
      <c r="GX9" s="104">
        <v>0</v>
      </c>
      <c r="GY9" s="105">
        <f t="shared" si="2"/>
        <v>16</v>
      </c>
      <c r="GZ9" s="40"/>
      <c r="HA9" s="37"/>
      <c r="HB9" s="20"/>
      <c r="HC9" s="20"/>
      <c r="HD9" s="20"/>
      <c r="HE9" s="20"/>
      <c r="HF9" s="105" t="e">
        <f t="shared" si="3"/>
        <v>#N/A</v>
      </c>
      <c r="HG9" s="37">
        <v>0</v>
      </c>
      <c r="HH9" s="20"/>
      <c r="HI9" s="20"/>
      <c r="HJ9" s="20"/>
      <c r="HK9" s="20">
        <v>0</v>
      </c>
      <c r="HL9" s="105">
        <f t="shared" si="4"/>
        <v>17</v>
      </c>
      <c r="HM9" s="410"/>
      <c r="HN9" s="411"/>
    </row>
    <row r="10" spans="1:233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31907000</v>
      </c>
      <c r="F10" s="104">
        <v>1235000</v>
      </c>
      <c r="G10" s="104">
        <v>30672000</v>
      </c>
      <c r="H10" s="104">
        <v>117</v>
      </c>
      <c r="I10" s="104">
        <v>21846</v>
      </c>
      <c r="J10" s="105">
        <v>5</v>
      </c>
      <c r="K10" s="52">
        <v>100</v>
      </c>
      <c r="L10" s="103">
        <v>35407000</v>
      </c>
      <c r="M10" s="104">
        <v>2285000</v>
      </c>
      <c r="N10" s="104">
        <v>33122000</v>
      </c>
      <c r="O10" s="104">
        <v>121</v>
      </c>
      <c r="P10" s="104">
        <v>22811</v>
      </c>
      <c r="Q10" s="105">
        <v>3</v>
      </c>
      <c r="R10" s="103">
        <v>33257178</v>
      </c>
      <c r="S10" s="104">
        <v>1359413</v>
      </c>
      <c r="T10" s="104">
        <v>31897765</v>
      </c>
      <c r="U10" s="104">
        <v>119</v>
      </c>
      <c r="V10" s="104">
        <v>22337</v>
      </c>
      <c r="W10" s="105">
        <v>9</v>
      </c>
      <c r="X10" s="51">
        <v>97.922055148831703</v>
      </c>
      <c r="Y10" s="52">
        <v>101.03393949222831</v>
      </c>
      <c r="AA10" s="103">
        <v>36319140</v>
      </c>
      <c r="AB10" s="104">
        <v>2075700</v>
      </c>
      <c r="AC10" s="104">
        <v>34243440</v>
      </c>
      <c r="AD10" s="104">
        <v>121</v>
      </c>
      <c r="AE10" s="104">
        <v>23584</v>
      </c>
      <c r="AF10" s="105">
        <v>3</v>
      </c>
      <c r="AG10" s="52">
        <v>107.95568982880161</v>
      </c>
      <c r="AH10" s="103">
        <v>36518893</v>
      </c>
      <c r="AI10" s="104">
        <v>2075700</v>
      </c>
      <c r="AJ10" s="104">
        <v>34443193</v>
      </c>
      <c r="AK10" s="104">
        <v>121</v>
      </c>
      <c r="AL10" s="104">
        <v>23721</v>
      </c>
      <c r="AM10" s="105">
        <v>3</v>
      </c>
      <c r="AN10" s="103">
        <v>30037172</v>
      </c>
      <c r="AO10" s="104">
        <v>1380063</v>
      </c>
      <c r="AP10" s="104">
        <v>28657109</v>
      </c>
      <c r="AQ10" s="104">
        <v>121</v>
      </c>
      <c r="AR10" s="104">
        <v>19736</v>
      </c>
      <c r="AS10" s="105">
        <v>11</v>
      </c>
      <c r="AT10" s="51">
        <v>83.200539606256058</v>
      </c>
      <c r="AU10" s="52">
        <v>88.355643103371079</v>
      </c>
      <c r="AW10" s="103">
        <v>38154164</v>
      </c>
      <c r="AX10" s="104">
        <v>2180575</v>
      </c>
      <c r="AY10" s="104">
        <v>35973589</v>
      </c>
      <c r="AZ10" s="104">
        <v>121</v>
      </c>
      <c r="BA10" s="104">
        <v>24775</v>
      </c>
      <c r="BB10" s="41">
        <v>5</v>
      </c>
      <c r="BC10" s="52">
        <v>105.05003392130259</v>
      </c>
      <c r="BD10" s="37">
        <v>38334032</v>
      </c>
      <c r="BE10" s="61">
        <v>2180575</v>
      </c>
      <c r="BF10" s="61">
        <v>36153457</v>
      </c>
      <c r="BG10" s="61">
        <v>121</v>
      </c>
      <c r="BH10" s="20">
        <v>24899</v>
      </c>
      <c r="BI10" s="41">
        <v>6</v>
      </c>
      <c r="BJ10" s="37">
        <v>32576552</v>
      </c>
      <c r="BK10" s="61">
        <v>1649063</v>
      </c>
      <c r="BL10" s="61">
        <v>30927489</v>
      </c>
      <c r="BM10" s="61">
        <v>121</v>
      </c>
      <c r="BN10" s="20">
        <v>21300</v>
      </c>
      <c r="BO10" s="41">
        <v>11</v>
      </c>
      <c r="BP10" s="51">
        <v>85.545604241134171</v>
      </c>
      <c r="BQ10" s="52">
        <v>107.92460478313741</v>
      </c>
      <c r="BS10" s="37">
        <v>35822539</v>
      </c>
      <c r="BT10" s="20">
        <v>1421992</v>
      </c>
      <c r="BU10" s="20">
        <v>34400547</v>
      </c>
      <c r="BV10" s="20">
        <v>117</v>
      </c>
      <c r="BW10" s="20">
        <v>24502</v>
      </c>
      <c r="BX10" s="41">
        <v>6</v>
      </c>
      <c r="BY10" s="40">
        <v>98.898082744702322</v>
      </c>
      <c r="BZ10" s="37">
        <v>35822539</v>
      </c>
      <c r="CA10" s="61">
        <v>1421992</v>
      </c>
      <c r="CB10" s="61">
        <v>34400547</v>
      </c>
      <c r="CC10" s="61">
        <v>117</v>
      </c>
      <c r="CD10" s="20">
        <v>24502</v>
      </c>
      <c r="CE10" s="105">
        <v>6</v>
      </c>
      <c r="CF10" s="37">
        <v>32328266</v>
      </c>
      <c r="CG10" s="61">
        <v>1339086</v>
      </c>
      <c r="CH10" s="61">
        <v>30989180</v>
      </c>
      <c r="CI10" s="61">
        <v>82</v>
      </c>
      <c r="CJ10" s="104">
        <v>31493</v>
      </c>
      <c r="CK10" s="105">
        <v>3</v>
      </c>
      <c r="CL10" s="51">
        <v>128.53236470492203</v>
      </c>
      <c r="CM10" s="52">
        <v>147.85446009389671</v>
      </c>
      <c r="CO10" s="103">
        <v>37201316</v>
      </c>
      <c r="CP10" s="104">
        <v>1421992</v>
      </c>
      <c r="CQ10" s="104">
        <v>35779324</v>
      </c>
      <c r="CR10" s="104">
        <v>117</v>
      </c>
      <c r="CS10" s="104">
        <v>25484</v>
      </c>
      <c r="CT10" s="62">
        <v>7</v>
      </c>
      <c r="CU10" s="40">
        <v>104.00783609501265</v>
      </c>
      <c r="CV10" s="103">
        <v>39550636</v>
      </c>
      <c r="CW10" s="104">
        <v>1421992</v>
      </c>
      <c r="CX10" s="104">
        <v>38128644</v>
      </c>
      <c r="CY10" s="104">
        <v>118.67</v>
      </c>
      <c r="CZ10" s="104">
        <v>26775</v>
      </c>
      <c r="DA10" s="105">
        <v>7</v>
      </c>
      <c r="DB10" s="37">
        <v>35067392</v>
      </c>
      <c r="DC10" s="20">
        <v>1523324</v>
      </c>
      <c r="DD10" s="20">
        <v>33544068</v>
      </c>
      <c r="DE10" s="20">
        <v>87</v>
      </c>
      <c r="DF10" s="20">
        <v>32130</v>
      </c>
      <c r="DG10" s="105">
        <v>6</v>
      </c>
      <c r="DH10" s="51">
        <v>120</v>
      </c>
      <c r="DI10" s="52">
        <v>102.02267170482328</v>
      </c>
      <c r="DK10" s="37">
        <v>45542973</v>
      </c>
      <c r="DL10" s="20">
        <v>1421992</v>
      </c>
      <c r="DM10" s="20">
        <v>44120981</v>
      </c>
      <c r="DN10" s="20">
        <v>121</v>
      </c>
      <c r="DO10" s="20">
        <v>30386</v>
      </c>
      <c r="DP10" s="105">
        <v>6</v>
      </c>
      <c r="DQ10" s="40">
        <v>119.23559880709465</v>
      </c>
      <c r="DR10" s="37">
        <v>45542973</v>
      </c>
      <c r="DS10" s="20">
        <v>1421992</v>
      </c>
      <c r="DT10" s="20">
        <v>44120981</v>
      </c>
      <c r="DU10" s="20">
        <v>121</v>
      </c>
      <c r="DV10" s="20">
        <v>30386</v>
      </c>
      <c r="DW10" s="105">
        <v>7</v>
      </c>
      <c r="DX10" s="37">
        <v>39967310</v>
      </c>
      <c r="DY10" s="20">
        <v>2193639</v>
      </c>
      <c r="DZ10" s="20">
        <v>37773671</v>
      </c>
      <c r="EA10" s="20">
        <v>83.17</v>
      </c>
      <c r="EB10" s="20">
        <v>37848</v>
      </c>
      <c r="EC10" s="105">
        <v>4</v>
      </c>
      <c r="ED10" s="51">
        <v>124.55736194300006</v>
      </c>
      <c r="EE10" s="52">
        <v>117.79645191409898</v>
      </c>
      <c r="EG10" s="37">
        <v>36921094</v>
      </c>
      <c r="EH10" s="20">
        <v>1421992</v>
      </c>
      <c r="EI10" s="20">
        <v>35499102</v>
      </c>
      <c r="EJ10" s="20">
        <v>89</v>
      </c>
      <c r="EK10" s="20">
        <v>33239</v>
      </c>
      <c r="EL10" s="105">
        <v>6</v>
      </c>
      <c r="EM10" s="40">
        <v>109.38919239123281</v>
      </c>
      <c r="EN10" s="37">
        <v>36921094</v>
      </c>
      <c r="EO10" s="354">
        <v>1421992</v>
      </c>
      <c r="EP10" s="354">
        <v>35499102</v>
      </c>
      <c r="EQ10" s="354">
        <v>89</v>
      </c>
      <c r="ER10" s="354">
        <v>33239</v>
      </c>
      <c r="ES10" s="105">
        <v>7</v>
      </c>
      <c r="ET10" s="361">
        <v>36872159</v>
      </c>
      <c r="EU10" s="354">
        <v>2198787</v>
      </c>
      <c r="EV10" s="354">
        <v>34673372</v>
      </c>
      <c r="EW10" s="354">
        <v>77.319999999999993</v>
      </c>
      <c r="EX10" s="354">
        <v>37370</v>
      </c>
      <c r="EY10" s="384">
        <v>5</v>
      </c>
      <c r="EZ10" s="359">
        <v>112.42817172598454</v>
      </c>
      <c r="FA10" s="360">
        <v>98.737053477066155</v>
      </c>
      <c r="FB10" s="358"/>
      <c r="FC10" s="361">
        <v>39229455</v>
      </c>
      <c r="FD10" s="354">
        <v>1421992</v>
      </c>
      <c r="FE10" s="354">
        <v>37807463</v>
      </c>
      <c r="FF10" s="354">
        <v>89</v>
      </c>
      <c r="FG10" s="354">
        <v>35400</v>
      </c>
      <c r="FH10" s="105">
        <v>8</v>
      </c>
      <c r="FI10" s="385">
        <v>106.50139895905413</v>
      </c>
      <c r="FJ10" s="361">
        <v>39229455</v>
      </c>
      <c r="FK10" s="354">
        <v>1421992</v>
      </c>
      <c r="FL10" s="354">
        <v>37807463</v>
      </c>
      <c r="FM10" s="354">
        <v>89</v>
      </c>
      <c r="FN10" s="354">
        <v>35400</v>
      </c>
      <c r="FO10" s="105">
        <v>9</v>
      </c>
      <c r="FP10" s="37">
        <v>38843994</v>
      </c>
      <c r="FQ10" s="354">
        <v>2120275</v>
      </c>
      <c r="FR10" s="354">
        <v>36723719</v>
      </c>
      <c r="FS10" s="354">
        <v>72.790000000000006</v>
      </c>
      <c r="FT10" s="20">
        <v>42043</v>
      </c>
      <c r="FU10" s="105">
        <v>4</v>
      </c>
      <c r="FV10" s="51">
        <v>118.76553672316383</v>
      </c>
      <c r="FW10" s="52">
        <v>112.50468290072251</v>
      </c>
      <c r="FY10" s="103">
        <v>37467995</v>
      </c>
      <c r="FZ10" s="104">
        <v>1421992</v>
      </c>
      <c r="GA10" s="104">
        <v>36046003</v>
      </c>
      <c r="GB10" s="104">
        <v>87</v>
      </c>
      <c r="GC10" s="104">
        <v>34527</v>
      </c>
      <c r="GD10" s="105">
        <v>8</v>
      </c>
      <c r="GE10" s="40">
        <v>97.169491525423723</v>
      </c>
      <c r="GF10" s="37">
        <v>37467995</v>
      </c>
      <c r="GG10" s="20">
        <v>1421992</v>
      </c>
      <c r="GH10" s="20">
        <v>36046003</v>
      </c>
      <c r="GI10" s="20">
        <v>87</v>
      </c>
      <c r="GJ10" s="20">
        <v>34527</v>
      </c>
      <c r="GK10" s="105">
        <f t="shared" si="0"/>
        <v>9</v>
      </c>
      <c r="GL10" s="37">
        <v>40640705</v>
      </c>
      <c r="GM10" s="20">
        <v>2568484</v>
      </c>
      <c r="GN10" s="20">
        <v>38072221</v>
      </c>
      <c r="GO10" s="20">
        <v>66.040000000000006</v>
      </c>
      <c r="GP10" s="20">
        <v>48042</v>
      </c>
      <c r="GQ10" s="105">
        <f t="shared" si="1"/>
        <v>4</v>
      </c>
      <c r="GR10" s="51">
        <v>125.17588231873947</v>
      </c>
      <c r="GS10" s="52">
        <v>102.4141949908427</v>
      </c>
      <c r="GT10" s="103">
        <v>40987538</v>
      </c>
      <c r="GU10" s="104">
        <v>1421992</v>
      </c>
      <c r="GV10" s="104">
        <v>39565546</v>
      </c>
      <c r="GW10" s="104">
        <v>89</v>
      </c>
      <c r="GX10" s="104">
        <v>37046</v>
      </c>
      <c r="GY10" s="105">
        <f t="shared" si="2"/>
        <v>8</v>
      </c>
      <c r="GZ10" s="40"/>
      <c r="HA10" s="37">
        <v>40987538</v>
      </c>
      <c r="HB10" s="20">
        <v>1421992</v>
      </c>
      <c r="HC10" s="20">
        <v>39565546</v>
      </c>
      <c r="HD10" s="20">
        <v>89</v>
      </c>
      <c r="HE10" s="20">
        <v>37046</v>
      </c>
      <c r="HF10" s="105">
        <f t="shared" si="3"/>
        <v>9</v>
      </c>
      <c r="HG10" s="37">
        <v>40825871</v>
      </c>
      <c r="HH10" s="20">
        <v>1327613</v>
      </c>
      <c r="HI10" s="20">
        <v>39498258</v>
      </c>
      <c r="HJ10" s="20">
        <v>65.930000000000007</v>
      </c>
      <c r="HK10" s="20">
        <v>49924</v>
      </c>
      <c r="HL10" s="105">
        <f t="shared" si="4"/>
        <v>5</v>
      </c>
      <c r="HM10" s="51"/>
      <c r="HN10" s="52"/>
    </row>
    <row r="11" spans="1:233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223906000</v>
      </c>
      <c r="F11" s="104">
        <v>14355000</v>
      </c>
      <c r="G11" s="104">
        <v>209551000</v>
      </c>
      <c r="H11" s="104">
        <v>868</v>
      </c>
      <c r="I11" s="104">
        <v>20118</v>
      </c>
      <c r="J11" s="105">
        <v>9</v>
      </c>
      <c r="K11" s="52">
        <v>100</v>
      </c>
      <c r="L11" s="103">
        <v>236155000</v>
      </c>
      <c r="M11" s="104">
        <v>14821000</v>
      </c>
      <c r="N11" s="104">
        <v>221334000</v>
      </c>
      <c r="O11" s="104">
        <v>920</v>
      </c>
      <c r="P11" s="104">
        <v>20048</v>
      </c>
      <c r="Q11" s="105">
        <v>9</v>
      </c>
      <c r="R11" s="103">
        <v>224213244</v>
      </c>
      <c r="S11" s="104">
        <v>9371456</v>
      </c>
      <c r="T11" s="104">
        <v>214841788</v>
      </c>
      <c r="U11" s="104">
        <v>886</v>
      </c>
      <c r="V11" s="104">
        <v>20207</v>
      </c>
      <c r="W11" s="105">
        <v>11</v>
      </c>
      <c r="X11" s="51">
        <v>100.79309656823622</v>
      </c>
      <c r="Y11" s="52">
        <v>96.458138185474667</v>
      </c>
      <c r="AA11" s="103">
        <v>228384120</v>
      </c>
      <c r="AB11" s="104">
        <v>14642100</v>
      </c>
      <c r="AC11" s="104">
        <v>213742020</v>
      </c>
      <c r="AD11" s="104">
        <v>868</v>
      </c>
      <c r="AE11" s="104">
        <v>20521</v>
      </c>
      <c r="AF11" s="105">
        <v>9</v>
      </c>
      <c r="AG11" s="52">
        <v>102.00318123073863</v>
      </c>
      <c r="AH11" s="103">
        <v>242454948</v>
      </c>
      <c r="AI11" s="104">
        <v>13619232</v>
      </c>
      <c r="AJ11" s="104">
        <v>228835716</v>
      </c>
      <c r="AK11" s="104">
        <v>920</v>
      </c>
      <c r="AL11" s="104">
        <v>20728</v>
      </c>
      <c r="AM11" s="105">
        <v>9</v>
      </c>
      <c r="AN11" s="103">
        <v>237218565</v>
      </c>
      <c r="AO11" s="104">
        <v>9770224</v>
      </c>
      <c r="AP11" s="104">
        <v>227448341</v>
      </c>
      <c r="AQ11" s="104">
        <v>883</v>
      </c>
      <c r="AR11" s="104">
        <v>21465</v>
      </c>
      <c r="AS11" s="105">
        <v>10</v>
      </c>
      <c r="AT11" s="51">
        <v>103.55557699729833</v>
      </c>
      <c r="AU11" s="52">
        <v>106.22556539812935</v>
      </c>
      <c r="AW11" s="103">
        <v>238371065</v>
      </c>
      <c r="AX11" s="104">
        <v>11551468</v>
      </c>
      <c r="AY11" s="104">
        <v>226819597</v>
      </c>
      <c r="AZ11" s="104">
        <v>868</v>
      </c>
      <c r="BA11" s="104">
        <v>21776</v>
      </c>
      <c r="BB11" s="41">
        <v>10</v>
      </c>
      <c r="BC11" s="52">
        <v>106.11568637005995</v>
      </c>
      <c r="BD11" s="37">
        <v>252910163</v>
      </c>
      <c r="BE11" s="61">
        <v>11921468</v>
      </c>
      <c r="BF11" s="61">
        <v>240988695</v>
      </c>
      <c r="BG11" s="61">
        <v>920</v>
      </c>
      <c r="BH11" s="20">
        <v>21829</v>
      </c>
      <c r="BI11" s="41">
        <v>10</v>
      </c>
      <c r="BJ11" s="37">
        <v>247179165</v>
      </c>
      <c r="BK11" s="61">
        <v>8732577</v>
      </c>
      <c r="BL11" s="61">
        <v>238446588</v>
      </c>
      <c r="BM11" s="61">
        <v>880</v>
      </c>
      <c r="BN11" s="20">
        <v>22580</v>
      </c>
      <c r="BO11" s="41">
        <v>10</v>
      </c>
      <c r="BP11" s="51">
        <v>103.44037747949974</v>
      </c>
      <c r="BQ11" s="52">
        <v>105.19450267877941</v>
      </c>
      <c r="BS11" s="37">
        <v>245522197</v>
      </c>
      <c r="BT11" s="20">
        <v>11898012</v>
      </c>
      <c r="BU11" s="20">
        <v>233624185</v>
      </c>
      <c r="BV11" s="20">
        <v>868</v>
      </c>
      <c r="BW11" s="20">
        <v>22429</v>
      </c>
      <c r="BX11" s="41">
        <v>10</v>
      </c>
      <c r="BY11" s="40">
        <v>102.99871418074945</v>
      </c>
      <c r="BZ11" s="37">
        <v>290164082</v>
      </c>
      <c r="CA11" s="61">
        <v>18220617</v>
      </c>
      <c r="CB11" s="61">
        <v>271943465</v>
      </c>
      <c r="CC11" s="61">
        <v>937</v>
      </c>
      <c r="CD11" s="20">
        <v>24186</v>
      </c>
      <c r="CE11" s="105">
        <v>8</v>
      </c>
      <c r="CF11" s="37">
        <v>285733191.93000001</v>
      </c>
      <c r="CG11" s="61">
        <v>15566905.640000001</v>
      </c>
      <c r="CH11" s="61">
        <v>270166286.29000002</v>
      </c>
      <c r="CI11" s="61">
        <v>895</v>
      </c>
      <c r="CJ11" s="104">
        <v>25155</v>
      </c>
      <c r="CK11" s="105">
        <v>10</v>
      </c>
      <c r="CL11" s="51">
        <v>104.00645001240387</v>
      </c>
      <c r="CM11" s="52">
        <v>111.40389725420728</v>
      </c>
      <c r="CO11" s="103">
        <v>266564405</v>
      </c>
      <c r="CP11" s="104">
        <v>12285012</v>
      </c>
      <c r="CQ11" s="104">
        <v>254279393</v>
      </c>
      <c r="CR11" s="104">
        <v>905</v>
      </c>
      <c r="CS11" s="104">
        <v>23414</v>
      </c>
      <c r="CT11" s="62">
        <v>10</v>
      </c>
      <c r="CU11" s="40">
        <v>104.39163582861475</v>
      </c>
      <c r="CV11" s="103">
        <v>332299793</v>
      </c>
      <c r="CW11" s="104">
        <v>18035807</v>
      </c>
      <c r="CX11" s="104">
        <v>314263986</v>
      </c>
      <c r="CY11" s="104">
        <v>1033</v>
      </c>
      <c r="CZ11" s="104">
        <v>25352</v>
      </c>
      <c r="DA11" s="105">
        <v>9</v>
      </c>
      <c r="DB11" s="37">
        <v>323696203.31</v>
      </c>
      <c r="DC11" s="20">
        <v>14979749.710000001</v>
      </c>
      <c r="DD11" s="20">
        <v>308716453.60000002</v>
      </c>
      <c r="DE11" s="20">
        <v>938</v>
      </c>
      <c r="DF11" s="20">
        <v>27427</v>
      </c>
      <c r="DG11" s="105">
        <v>10</v>
      </c>
      <c r="DH11" s="51">
        <v>108.18475859892712</v>
      </c>
      <c r="DI11" s="52">
        <v>109.03200159014112</v>
      </c>
      <c r="DK11" s="37">
        <v>307516640</v>
      </c>
      <c r="DL11" s="20">
        <v>12285012</v>
      </c>
      <c r="DM11" s="20">
        <v>295231628</v>
      </c>
      <c r="DN11" s="20">
        <v>934</v>
      </c>
      <c r="DO11" s="20">
        <v>26341</v>
      </c>
      <c r="DP11" s="105">
        <v>11</v>
      </c>
      <c r="DQ11" s="40">
        <v>112.50106773725122</v>
      </c>
      <c r="DR11" s="37">
        <v>360893716</v>
      </c>
      <c r="DS11" s="20">
        <v>18035807</v>
      </c>
      <c r="DT11" s="20">
        <v>342857909</v>
      </c>
      <c r="DU11" s="20">
        <v>1033</v>
      </c>
      <c r="DV11" s="20">
        <v>27659</v>
      </c>
      <c r="DW11" s="105">
        <v>9</v>
      </c>
      <c r="DX11" s="37">
        <v>413651881.46999997</v>
      </c>
      <c r="DY11" s="20">
        <v>17676243.329999998</v>
      </c>
      <c r="DZ11" s="20">
        <v>395975638.13999999</v>
      </c>
      <c r="EA11" s="20">
        <v>1131.23</v>
      </c>
      <c r="EB11" s="20">
        <v>29170</v>
      </c>
      <c r="EC11" s="105">
        <v>11</v>
      </c>
      <c r="ED11" s="51">
        <v>105.46295961531509</v>
      </c>
      <c r="EE11" s="52">
        <v>106.35505159149743</v>
      </c>
      <c r="EG11" s="37">
        <v>387663191</v>
      </c>
      <c r="EH11" s="20">
        <v>18035807</v>
      </c>
      <c r="EI11" s="20">
        <v>369627384</v>
      </c>
      <c r="EJ11" s="20">
        <v>1033</v>
      </c>
      <c r="EK11" s="20">
        <v>29818</v>
      </c>
      <c r="EL11" s="105">
        <v>9</v>
      </c>
      <c r="EM11" s="40">
        <v>113.19995444364299</v>
      </c>
      <c r="EN11" s="37">
        <v>387663191</v>
      </c>
      <c r="EO11" s="354">
        <v>18035807</v>
      </c>
      <c r="EP11" s="354">
        <v>369627384</v>
      </c>
      <c r="EQ11" s="354">
        <v>1033</v>
      </c>
      <c r="ER11" s="354">
        <v>29818</v>
      </c>
      <c r="ES11" s="105">
        <v>9</v>
      </c>
      <c r="ET11" s="361">
        <v>464241354.69999999</v>
      </c>
      <c r="EU11" s="354">
        <v>18644228.149999999</v>
      </c>
      <c r="EV11" s="354">
        <v>445597126.55000001</v>
      </c>
      <c r="EW11" s="354">
        <v>1206.9000000000001</v>
      </c>
      <c r="EX11" s="354">
        <v>30767</v>
      </c>
      <c r="EY11" s="384">
        <v>11</v>
      </c>
      <c r="EZ11" s="359">
        <v>103.18264135756925</v>
      </c>
      <c r="FA11" s="360">
        <v>105.4748028796709</v>
      </c>
      <c r="FB11" s="358"/>
      <c r="FC11" s="361">
        <v>413612036</v>
      </c>
      <c r="FD11" s="354">
        <v>18035807</v>
      </c>
      <c r="FE11" s="354">
        <v>395576229</v>
      </c>
      <c r="FF11" s="354">
        <v>1033</v>
      </c>
      <c r="FG11" s="354">
        <v>31912</v>
      </c>
      <c r="FH11" s="105">
        <v>11</v>
      </c>
      <c r="FI11" s="385">
        <v>107.02260379636461</v>
      </c>
      <c r="FJ11" s="361">
        <v>494049705</v>
      </c>
      <c r="FK11" s="354">
        <v>18035807</v>
      </c>
      <c r="FL11" s="354">
        <v>476013898</v>
      </c>
      <c r="FM11" s="354">
        <v>1195</v>
      </c>
      <c r="FN11" s="354">
        <v>33195</v>
      </c>
      <c r="FO11" s="105">
        <v>10</v>
      </c>
      <c r="FP11" s="37">
        <v>535858409.88</v>
      </c>
      <c r="FQ11" s="354">
        <v>19734550.449999999</v>
      </c>
      <c r="FR11" s="354">
        <v>516123859.43000001</v>
      </c>
      <c r="FS11" s="354">
        <v>1337.1499999999999</v>
      </c>
      <c r="FT11" s="20">
        <v>32166</v>
      </c>
      <c r="FU11" s="105">
        <v>13</v>
      </c>
      <c r="FV11" s="51">
        <v>96.900135562584722</v>
      </c>
      <c r="FW11" s="52">
        <v>104.54707966327558</v>
      </c>
      <c r="FY11" s="103">
        <v>417766604</v>
      </c>
      <c r="FZ11" s="104">
        <v>18035807</v>
      </c>
      <c r="GA11" s="104">
        <v>399730797</v>
      </c>
      <c r="GB11" s="104">
        <v>1045</v>
      </c>
      <c r="GC11" s="104">
        <v>31876</v>
      </c>
      <c r="GD11" s="105">
        <v>11</v>
      </c>
      <c r="GE11" s="40">
        <v>99.887189771872656</v>
      </c>
      <c r="GF11" s="37">
        <v>467321397</v>
      </c>
      <c r="GG11" s="20">
        <v>18035807</v>
      </c>
      <c r="GH11" s="20">
        <v>449285590</v>
      </c>
      <c r="GI11" s="20">
        <v>1150</v>
      </c>
      <c r="GJ11" s="20">
        <v>32557</v>
      </c>
      <c r="GK11" s="105">
        <f t="shared" si="0"/>
        <v>12</v>
      </c>
      <c r="GL11" s="37">
        <v>549776181.95000005</v>
      </c>
      <c r="GM11" s="20">
        <v>21794174.34</v>
      </c>
      <c r="GN11" s="20">
        <v>527982007.61000001</v>
      </c>
      <c r="GO11" s="20">
        <v>1267.56</v>
      </c>
      <c r="GP11" s="20">
        <v>34711</v>
      </c>
      <c r="GQ11" s="105">
        <f t="shared" si="1"/>
        <v>12</v>
      </c>
      <c r="GR11" s="51">
        <v>104.94901210962398</v>
      </c>
      <c r="GS11" s="52">
        <v>102.3845053783498</v>
      </c>
      <c r="GT11" s="103">
        <v>463976684</v>
      </c>
      <c r="GU11" s="104">
        <v>18035807</v>
      </c>
      <c r="GV11" s="104">
        <v>445940877</v>
      </c>
      <c r="GW11" s="104">
        <v>1060</v>
      </c>
      <c r="GX11" s="104">
        <v>35058</v>
      </c>
      <c r="GY11" s="105">
        <f t="shared" si="2"/>
        <v>10</v>
      </c>
      <c r="GZ11" s="40"/>
      <c r="HA11" s="37">
        <v>486059685</v>
      </c>
      <c r="HB11" s="20">
        <v>18460191</v>
      </c>
      <c r="HC11" s="20">
        <v>467599494</v>
      </c>
      <c r="HD11" s="20">
        <v>1114</v>
      </c>
      <c r="HE11" s="20">
        <v>34979</v>
      </c>
      <c r="HF11" s="105">
        <f t="shared" si="3"/>
        <v>10</v>
      </c>
      <c r="HG11" s="37">
        <v>571660759.52999997</v>
      </c>
      <c r="HH11" s="20">
        <v>21758781.789999999</v>
      </c>
      <c r="HI11" s="20">
        <v>549901977.74000001</v>
      </c>
      <c r="HJ11" s="20">
        <v>1261.1099999999999</v>
      </c>
      <c r="HK11" s="20">
        <v>36337</v>
      </c>
      <c r="HL11" s="105">
        <f t="shared" si="4"/>
        <v>13</v>
      </c>
      <c r="HM11" s="51"/>
      <c r="HN11" s="52"/>
    </row>
    <row r="12" spans="1:233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0</v>
      </c>
      <c r="F12" s="104">
        <v>0</v>
      </c>
      <c r="G12" s="104">
        <v>0</v>
      </c>
      <c r="H12" s="104"/>
      <c r="I12" s="104">
        <v>0</v>
      </c>
      <c r="J12" s="105">
        <v>15</v>
      </c>
      <c r="K12" s="52">
        <v>0</v>
      </c>
      <c r="L12" s="103">
        <v>0</v>
      </c>
      <c r="M12" s="104">
        <v>0</v>
      </c>
      <c r="N12" s="104">
        <v>0</v>
      </c>
      <c r="O12" s="104"/>
      <c r="P12" s="104">
        <v>0</v>
      </c>
      <c r="Q12" s="105">
        <v>15</v>
      </c>
      <c r="R12" s="103">
        <v>0</v>
      </c>
      <c r="S12" s="104">
        <v>0</v>
      </c>
      <c r="T12" s="104">
        <v>0</v>
      </c>
      <c r="U12" s="104"/>
      <c r="V12" s="104">
        <v>0</v>
      </c>
      <c r="W12" s="105">
        <v>15</v>
      </c>
      <c r="X12" s="51">
        <v>0</v>
      </c>
      <c r="Y12" s="52">
        <v>0</v>
      </c>
      <c r="AA12" s="103">
        <v>0</v>
      </c>
      <c r="AB12" s="104">
        <v>0</v>
      </c>
      <c r="AC12" s="104">
        <v>0</v>
      </c>
      <c r="AD12" s="104">
        <v>0</v>
      </c>
      <c r="AE12" s="104">
        <v>0</v>
      </c>
      <c r="AF12" s="105">
        <v>15</v>
      </c>
      <c r="AG12" s="52">
        <v>0</v>
      </c>
      <c r="AH12" s="103">
        <v>0</v>
      </c>
      <c r="AI12" s="104"/>
      <c r="AJ12" s="104"/>
      <c r="AK12" s="104"/>
      <c r="AL12" s="104">
        <v>0</v>
      </c>
      <c r="AM12" s="105">
        <v>15</v>
      </c>
      <c r="AN12" s="103">
        <v>0</v>
      </c>
      <c r="AO12" s="104"/>
      <c r="AP12" s="104"/>
      <c r="AQ12" s="104"/>
      <c r="AR12" s="104">
        <v>0</v>
      </c>
      <c r="AS12" s="105">
        <v>15</v>
      </c>
      <c r="AT12" s="51">
        <v>0</v>
      </c>
      <c r="AU12" s="52">
        <v>0</v>
      </c>
      <c r="AW12" s="103">
        <v>0</v>
      </c>
      <c r="AX12" s="104">
        <v>0</v>
      </c>
      <c r="AY12" s="104">
        <v>0</v>
      </c>
      <c r="AZ12" s="104">
        <v>0</v>
      </c>
      <c r="BA12" s="104">
        <v>0</v>
      </c>
      <c r="BB12" s="41">
        <v>15</v>
      </c>
      <c r="BC12" s="52">
        <v>0</v>
      </c>
      <c r="BD12" s="37">
        <v>0</v>
      </c>
      <c r="BE12" s="61">
        <v>0</v>
      </c>
      <c r="BF12" s="61">
        <v>0</v>
      </c>
      <c r="BG12" s="61">
        <v>0</v>
      </c>
      <c r="BH12" s="20">
        <v>0</v>
      </c>
      <c r="BI12" s="41">
        <v>15</v>
      </c>
      <c r="BJ12" s="37">
        <v>0</v>
      </c>
      <c r="BK12" s="61">
        <v>0</v>
      </c>
      <c r="BL12" s="61">
        <v>0</v>
      </c>
      <c r="BM12" s="61">
        <v>0</v>
      </c>
      <c r="BN12" s="20">
        <v>0</v>
      </c>
      <c r="BO12" s="41">
        <v>15</v>
      </c>
      <c r="BP12" s="51">
        <v>0</v>
      </c>
      <c r="BQ12" s="52">
        <v>0</v>
      </c>
      <c r="BS12" s="37">
        <v>0</v>
      </c>
      <c r="BT12" s="20">
        <v>0</v>
      </c>
      <c r="BU12" s="20">
        <v>0</v>
      </c>
      <c r="BV12" s="20">
        <v>0</v>
      </c>
      <c r="BW12" s="20">
        <v>0</v>
      </c>
      <c r="BX12" s="41">
        <v>15</v>
      </c>
      <c r="BY12" s="40">
        <v>0</v>
      </c>
      <c r="BZ12" s="37">
        <v>0</v>
      </c>
      <c r="CA12" s="61"/>
      <c r="CB12" s="61"/>
      <c r="CC12" s="61"/>
      <c r="CD12" s="20">
        <v>0</v>
      </c>
      <c r="CE12" s="105">
        <v>15</v>
      </c>
      <c r="CF12" s="37">
        <v>0</v>
      </c>
      <c r="CG12" s="61"/>
      <c r="CH12" s="61"/>
      <c r="CI12" s="61"/>
      <c r="CJ12" s="104">
        <v>0</v>
      </c>
      <c r="CK12" s="105">
        <v>15</v>
      </c>
      <c r="CL12" s="51">
        <v>0</v>
      </c>
      <c r="CM12" s="52">
        <v>0</v>
      </c>
      <c r="CO12" s="103">
        <v>0</v>
      </c>
      <c r="CP12" s="104"/>
      <c r="CQ12" s="104"/>
      <c r="CR12" s="104"/>
      <c r="CS12" s="104">
        <v>0</v>
      </c>
      <c r="CT12" s="62">
        <v>15</v>
      </c>
      <c r="CU12" s="40">
        <v>0</v>
      </c>
      <c r="CV12" s="103">
        <v>0</v>
      </c>
      <c r="CW12" s="104"/>
      <c r="CX12" s="104"/>
      <c r="CY12" s="104"/>
      <c r="CZ12" s="104">
        <v>0</v>
      </c>
      <c r="DA12" s="105">
        <v>15</v>
      </c>
      <c r="DB12" s="37">
        <v>0</v>
      </c>
      <c r="DC12" s="20"/>
      <c r="DD12" s="20"/>
      <c r="DE12" s="20"/>
      <c r="DF12" s="20">
        <v>0</v>
      </c>
      <c r="DG12" s="105">
        <v>15</v>
      </c>
      <c r="DH12" s="51">
        <v>0</v>
      </c>
      <c r="DI12" s="52">
        <v>0</v>
      </c>
      <c r="DK12" s="37">
        <v>0</v>
      </c>
      <c r="DL12" s="20"/>
      <c r="DM12" s="20"/>
      <c r="DN12" s="20"/>
      <c r="DO12" s="20">
        <v>0</v>
      </c>
      <c r="DP12" s="105">
        <v>15</v>
      </c>
      <c r="DQ12" s="40">
        <v>0</v>
      </c>
      <c r="DR12" s="37">
        <v>0</v>
      </c>
      <c r="DS12" s="20"/>
      <c r="DT12" s="20"/>
      <c r="DU12" s="20"/>
      <c r="DV12" s="20">
        <v>0</v>
      </c>
      <c r="DW12" s="105">
        <v>15</v>
      </c>
      <c r="DX12" s="37">
        <v>0</v>
      </c>
      <c r="DY12" s="20"/>
      <c r="DZ12" s="20"/>
      <c r="EA12" s="20"/>
      <c r="EB12" s="20">
        <v>0</v>
      </c>
      <c r="EC12" s="105">
        <v>15</v>
      </c>
      <c r="ED12" s="51">
        <v>0</v>
      </c>
      <c r="EE12" s="52">
        <v>0</v>
      </c>
      <c r="EG12" s="37">
        <v>0</v>
      </c>
      <c r="EH12" s="20">
        <v>0</v>
      </c>
      <c r="EI12" s="20">
        <v>0</v>
      </c>
      <c r="EJ12" s="20">
        <v>0</v>
      </c>
      <c r="EK12" s="20">
        <v>0</v>
      </c>
      <c r="EL12" s="105">
        <v>15</v>
      </c>
      <c r="EM12" s="40">
        <v>0</v>
      </c>
      <c r="EN12" s="37">
        <v>0</v>
      </c>
      <c r="EO12" s="354">
        <v>0</v>
      </c>
      <c r="EP12" s="354">
        <v>0</v>
      </c>
      <c r="EQ12" s="354">
        <v>0</v>
      </c>
      <c r="ER12" s="354">
        <v>0</v>
      </c>
      <c r="ES12" s="105">
        <v>15</v>
      </c>
      <c r="ET12" s="361">
        <v>0</v>
      </c>
      <c r="EU12" s="354">
        <v>0</v>
      </c>
      <c r="EV12" s="354">
        <v>0</v>
      </c>
      <c r="EW12" s="354">
        <v>0</v>
      </c>
      <c r="EX12" s="354">
        <v>0</v>
      </c>
      <c r="EY12" s="384">
        <v>15</v>
      </c>
      <c r="EZ12" s="359">
        <v>0</v>
      </c>
      <c r="FA12" s="360">
        <v>0</v>
      </c>
      <c r="FB12" s="358"/>
      <c r="FC12" s="361">
        <v>0</v>
      </c>
      <c r="FD12" s="354">
        <v>0</v>
      </c>
      <c r="FE12" s="354">
        <v>0</v>
      </c>
      <c r="FF12" s="354">
        <v>0</v>
      </c>
      <c r="FG12" s="354">
        <v>0</v>
      </c>
      <c r="FH12" s="105">
        <v>16</v>
      </c>
      <c r="FI12" s="385">
        <v>0</v>
      </c>
      <c r="FJ12" s="361">
        <v>0</v>
      </c>
      <c r="FK12" s="354">
        <v>0</v>
      </c>
      <c r="FL12" s="354">
        <v>0</v>
      </c>
      <c r="FM12" s="354">
        <v>0</v>
      </c>
      <c r="FN12" s="354">
        <v>0</v>
      </c>
      <c r="FO12" s="105">
        <v>16</v>
      </c>
      <c r="FP12" s="37">
        <v>0</v>
      </c>
      <c r="FQ12" s="354">
        <v>0</v>
      </c>
      <c r="FR12" s="354">
        <v>0</v>
      </c>
      <c r="FS12" s="354">
        <v>0</v>
      </c>
      <c r="FT12" s="20">
        <v>0</v>
      </c>
      <c r="FU12" s="105">
        <v>16</v>
      </c>
      <c r="FV12" s="51">
        <v>0</v>
      </c>
      <c r="FW12" s="52">
        <v>0</v>
      </c>
      <c r="FY12" s="103">
        <v>0</v>
      </c>
      <c r="FZ12" s="104"/>
      <c r="GA12" s="104"/>
      <c r="GB12" s="104"/>
      <c r="GC12" s="104">
        <v>0</v>
      </c>
      <c r="GD12" s="105">
        <v>16</v>
      </c>
      <c r="GE12" s="40">
        <v>0</v>
      </c>
      <c r="GF12" s="37">
        <v>0</v>
      </c>
      <c r="GG12" s="20"/>
      <c r="GH12" s="20"/>
      <c r="GI12" s="20"/>
      <c r="GJ12" s="20">
        <v>0</v>
      </c>
      <c r="GK12" s="105">
        <f t="shared" si="0"/>
        <v>16</v>
      </c>
      <c r="GL12" s="37">
        <v>0</v>
      </c>
      <c r="GM12" s="20"/>
      <c r="GN12" s="20"/>
      <c r="GO12" s="20"/>
      <c r="GP12" s="20">
        <v>0</v>
      </c>
      <c r="GQ12" s="105">
        <f t="shared" si="1"/>
        <v>16</v>
      </c>
      <c r="GR12" s="410">
        <v>0</v>
      </c>
      <c r="GS12" s="38">
        <v>0</v>
      </c>
      <c r="GT12" s="103">
        <v>0</v>
      </c>
      <c r="GU12" s="104">
        <v>0</v>
      </c>
      <c r="GV12" s="104">
        <v>0</v>
      </c>
      <c r="GW12" s="104">
        <v>0</v>
      </c>
      <c r="GX12" s="104">
        <v>0</v>
      </c>
      <c r="GY12" s="105">
        <f t="shared" si="2"/>
        <v>16</v>
      </c>
      <c r="GZ12" s="40"/>
      <c r="HA12" s="37"/>
      <c r="HB12" s="20"/>
      <c r="HC12" s="20"/>
      <c r="HD12" s="20"/>
      <c r="HE12" s="20"/>
      <c r="HF12" s="105" t="e">
        <f t="shared" si="3"/>
        <v>#N/A</v>
      </c>
      <c r="HG12" s="37">
        <v>0</v>
      </c>
      <c r="HH12" s="20"/>
      <c r="HI12" s="20"/>
      <c r="HJ12" s="20"/>
      <c r="HK12" s="20">
        <v>0</v>
      </c>
      <c r="HL12" s="105">
        <f t="shared" si="4"/>
        <v>17</v>
      </c>
      <c r="HM12" s="410"/>
      <c r="HN12" s="38"/>
    </row>
    <row r="13" spans="1:233" ht="18" customHeight="1" x14ac:dyDescent="0.3">
      <c r="A13" s="93">
        <v>309</v>
      </c>
      <c r="B13" s="96" t="s">
        <v>85</v>
      </c>
      <c r="C13" s="47" t="s">
        <v>94</v>
      </c>
      <c r="D13" s="57"/>
      <c r="E13" s="103">
        <v>0</v>
      </c>
      <c r="F13" s="104">
        <v>0</v>
      </c>
      <c r="G13" s="104">
        <v>0</v>
      </c>
      <c r="H13" s="104"/>
      <c r="I13" s="104">
        <v>0</v>
      </c>
      <c r="J13" s="105">
        <v>15</v>
      </c>
      <c r="K13" s="52">
        <v>0</v>
      </c>
      <c r="L13" s="103">
        <v>0</v>
      </c>
      <c r="M13" s="104">
        <v>0</v>
      </c>
      <c r="N13" s="104">
        <v>0</v>
      </c>
      <c r="O13" s="104"/>
      <c r="P13" s="104">
        <v>0</v>
      </c>
      <c r="Q13" s="105">
        <v>15</v>
      </c>
      <c r="R13" s="103">
        <v>0</v>
      </c>
      <c r="S13" s="104">
        <v>0</v>
      </c>
      <c r="T13" s="104">
        <v>0</v>
      </c>
      <c r="U13" s="104"/>
      <c r="V13" s="104">
        <v>0</v>
      </c>
      <c r="W13" s="105">
        <v>15</v>
      </c>
      <c r="X13" s="51">
        <v>0</v>
      </c>
      <c r="Y13" s="52">
        <v>0</v>
      </c>
      <c r="AA13" s="103">
        <v>0</v>
      </c>
      <c r="AB13" s="104">
        <v>0</v>
      </c>
      <c r="AC13" s="104">
        <v>0</v>
      </c>
      <c r="AD13" s="104">
        <v>0</v>
      </c>
      <c r="AE13" s="104">
        <v>0</v>
      </c>
      <c r="AF13" s="105">
        <v>15</v>
      </c>
      <c r="AG13" s="52">
        <v>0</v>
      </c>
      <c r="AH13" s="103">
        <v>0</v>
      </c>
      <c r="AI13" s="104"/>
      <c r="AJ13" s="104"/>
      <c r="AK13" s="104"/>
      <c r="AL13" s="104">
        <v>0</v>
      </c>
      <c r="AM13" s="105">
        <v>15</v>
      </c>
      <c r="AN13" s="103">
        <v>0</v>
      </c>
      <c r="AO13" s="104"/>
      <c r="AP13" s="104"/>
      <c r="AQ13" s="104"/>
      <c r="AR13" s="104">
        <v>0</v>
      </c>
      <c r="AS13" s="105">
        <v>15</v>
      </c>
      <c r="AT13" s="51">
        <v>0</v>
      </c>
      <c r="AU13" s="52">
        <v>0</v>
      </c>
      <c r="AW13" s="103">
        <v>0</v>
      </c>
      <c r="AX13" s="104">
        <v>0</v>
      </c>
      <c r="AY13" s="104">
        <v>0</v>
      </c>
      <c r="AZ13" s="104">
        <v>0</v>
      </c>
      <c r="BA13" s="104">
        <v>0</v>
      </c>
      <c r="BB13" s="41">
        <v>15</v>
      </c>
      <c r="BC13" s="52">
        <v>0</v>
      </c>
      <c r="BD13" s="37">
        <v>0</v>
      </c>
      <c r="BE13" s="61">
        <v>0</v>
      </c>
      <c r="BF13" s="61">
        <v>0</v>
      </c>
      <c r="BG13" s="61">
        <v>0</v>
      </c>
      <c r="BH13" s="20">
        <v>0</v>
      </c>
      <c r="BI13" s="41">
        <v>15</v>
      </c>
      <c r="BJ13" s="37">
        <v>0</v>
      </c>
      <c r="BK13" s="61">
        <v>0</v>
      </c>
      <c r="BL13" s="61">
        <v>0</v>
      </c>
      <c r="BM13" s="61">
        <v>0</v>
      </c>
      <c r="BN13" s="20">
        <v>0</v>
      </c>
      <c r="BO13" s="41">
        <v>15</v>
      </c>
      <c r="BP13" s="51">
        <v>0</v>
      </c>
      <c r="BQ13" s="52">
        <v>0</v>
      </c>
      <c r="BS13" s="37">
        <v>0</v>
      </c>
      <c r="BT13" s="20">
        <v>0</v>
      </c>
      <c r="BU13" s="20">
        <v>0</v>
      </c>
      <c r="BV13" s="20">
        <v>0</v>
      </c>
      <c r="BW13" s="20">
        <v>0</v>
      </c>
      <c r="BX13" s="41">
        <v>15</v>
      </c>
      <c r="BY13" s="40">
        <v>0</v>
      </c>
      <c r="BZ13" s="37">
        <v>0</v>
      </c>
      <c r="CA13" s="61"/>
      <c r="CB13" s="61"/>
      <c r="CC13" s="61"/>
      <c r="CD13" s="20">
        <v>0</v>
      </c>
      <c r="CE13" s="105">
        <v>15</v>
      </c>
      <c r="CF13" s="37">
        <v>0</v>
      </c>
      <c r="CG13" s="61"/>
      <c r="CH13" s="61"/>
      <c r="CI13" s="61"/>
      <c r="CJ13" s="104">
        <v>0</v>
      </c>
      <c r="CK13" s="105">
        <v>15</v>
      </c>
      <c r="CL13" s="51">
        <v>0</v>
      </c>
      <c r="CM13" s="52">
        <v>0</v>
      </c>
      <c r="CO13" s="103">
        <v>0</v>
      </c>
      <c r="CP13" s="104"/>
      <c r="CQ13" s="104"/>
      <c r="CR13" s="104"/>
      <c r="CS13" s="104">
        <v>0</v>
      </c>
      <c r="CT13" s="62">
        <v>15</v>
      </c>
      <c r="CU13" s="40">
        <v>0</v>
      </c>
      <c r="CV13" s="103">
        <v>0</v>
      </c>
      <c r="CW13" s="104"/>
      <c r="CX13" s="104"/>
      <c r="CY13" s="104"/>
      <c r="CZ13" s="104">
        <v>0</v>
      </c>
      <c r="DA13" s="105">
        <v>15</v>
      </c>
      <c r="DB13" s="37">
        <v>0</v>
      </c>
      <c r="DC13" s="20"/>
      <c r="DD13" s="20"/>
      <c r="DE13" s="20"/>
      <c r="DF13" s="20">
        <v>0</v>
      </c>
      <c r="DG13" s="105">
        <v>15</v>
      </c>
      <c r="DH13" s="51">
        <v>0</v>
      </c>
      <c r="DI13" s="52">
        <v>0</v>
      </c>
      <c r="DK13" s="37">
        <v>0</v>
      </c>
      <c r="DL13" s="20"/>
      <c r="DM13" s="20"/>
      <c r="DN13" s="20"/>
      <c r="DO13" s="20">
        <v>0</v>
      </c>
      <c r="DP13" s="105">
        <v>15</v>
      </c>
      <c r="DQ13" s="40">
        <v>0</v>
      </c>
      <c r="DR13" s="37">
        <v>0</v>
      </c>
      <c r="DS13" s="20"/>
      <c r="DT13" s="20"/>
      <c r="DU13" s="20"/>
      <c r="DV13" s="20">
        <v>0</v>
      </c>
      <c r="DW13" s="105">
        <v>15</v>
      </c>
      <c r="DX13" s="37">
        <v>0</v>
      </c>
      <c r="DY13" s="20"/>
      <c r="DZ13" s="20"/>
      <c r="EA13" s="20"/>
      <c r="EB13" s="20">
        <v>0</v>
      </c>
      <c r="EC13" s="105">
        <v>15</v>
      </c>
      <c r="ED13" s="51">
        <v>0</v>
      </c>
      <c r="EE13" s="52">
        <v>0</v>
      </c>
      <c r="EG13" s="37">
        <v>0</v>
      </c>
      <c r="EH13" s="20">
        <v>0</v>
      </c>
      <c r="EI13" s="20">
        <v>0</v>
      </c>
      <c r="EJ13" s="20">
        <v>0</v>
      </c>
      <c r="EK13" s="20">
        <v>0</v>
      </c>
      <c r="EL13" s="105">
        <v>15</v>
      </c>
      <c r="EM13" s="40">
        <v>0</v>
      </c>
      <c r="EN13" s="37">
        <v>0</v>
      </c>
      <c r="EO13" s="354">
        <v>0</v>
      </c>
      <c r="EP13" s="354">
        <v>0</v>
      </c>
      <c r="EQ13" s="354">
        <v>0</v>
      </c>
      <c r="ER13" s="354">
        <v>0</v>
      </c>
      <c r="ES13" s="105">
        <v>15</v>
      </c>
      <c r="ET13" s="361">
        <v>0</v>
      </c>
      <c r="EU13" s="354">
        <v>0</v>
      </c>
      <c r="EV13" s="354">
        <v>0</v>
      </c>
      <c r="EW13" s="354">
        <v>0</v>
      </c>
      <c r="EX13" s="354">
        <v>0</v>
      </c>
      <c r="EY13" s="384">
        <v>15</v>
      </c>
      <c r="EZ13" s="359">
        <v>0</v>
      </c>
      <c r="FA13" s="360">
        <v>0</v>
      </c>
      <c r="FB13" s="358"/>
      <c r="FC13" s="361">
        <v>0</v>
      </c>
      <c r="FD13" s="354">
        <v>0</v>
      </c>
      <c r="FE13" s="354">
        <v>0</v>
      </c>
      <c r="FF13" s="354">
        <v>0</v>
      </c>
      <c r="FG13" s="354">
        <v>0</v>
      </c>
      <c r="FH13" s="105">
        <v>16</v>
      </c>
      <c r="FI13" s="385">
        <v>0</v>
      </c>
      <c r="FJ13" s="361">
        <v>0</v>
      </c>
      <c r="FK13" s="354">
        <v>0</v>
      </c>
      <c r="FL13" s="354">
        <v>0</v>
      </c>
      <c r="FM13" s="354">
        <v>0</v>
      </c>
      <c r="FN13" s="354">
        <v>0</v>
      </c>
      <c r="FO13" s="105">
        <v>16</v>
      </c>
      <c r="FP13" s="37">
        <v>0</v>
      </c>
      <c r="FQ13" s="354">
        <v>0</v>
      </c>
      <c r="FR13" s="354">
        <v>0</v>
      </c>
      <c r="FS13" s="354">
        <v>0</v>
      </c>
      <c r="FT13" s="20">
        <v>0</v>
      </c>
      <c r="FU13" s="105">
        <v>16</v>
      </c>
      <c r="FV13" s="51">
        <v>0</v>
      </c>
      <c r="FW13" s="52">
        <v>0</v>
      </c>
      <c r="FY13" s="103">
        <v>0</v>
      </c>
      <c r="FZ13" s="104"/>
      <c r="GA13" s="104"/>
      <c r="GB13" s="104"/>
      <c r="GC13" s="104">
        <v>0</v>
      </c>
      <c r="GD13" s="105">
        <v>16</v>
      </c>
      <c r="GE13" s="40">
        <v>0</v>
      </c>
      <c r="GF13" s="37">
        <v>0</v>
      </c>
      <c r="GG13" s="20"/>
      <c r="GH13" s="20"/>
      <c r="GI13" s="20"/>
      <c r="GJ13" s="20">
        <v>0</v>
      </c>
      <c r="GK13" s="105">
        <f t="shared" si="0"/>
        <v>16</v>
      </c>
      <c r="GL13" s="37">
        <v>0</v>
      </c>
      <c r="GM13" s="20"/>
      <c r="GN13" s="20"/>
      <c r="GO13" s="20"/>
      <c r="GP13" s="20">
        <v>0</v>
      </c>
      <c r="GQ13" s="105">
        <f t="shared" si="1"/>
        <v>16</v>
      </c>
      <c r="GR13" s="410">
        <v>0</v>
      </c>
      <c r="GS13" s="411">
        <v>0</v>
      </c>
      <c r="GT13" s="103">
        <v>0</v>
      </c>
      <c r="GU13" s="104">
        <v>0</v>
      </c>
      <c r="GV13" s="104">
        <v>0</v>
      </c>
      <c r="GW13" s="104">
        <v>0</v>
      </c>
      <c r="GX13" s="104">
        <v>0</v>
      </c>
      <c r="GY13" s="105">
        <f t="shared" si="2"/>
        <v>16</v>
      </c>
      <c r="GZ13" s="40"/>
      <c r="HA13" s="37"/>
      <c r="HB13" s="20"/>
      <c r="HC13" s="20"/>
      <c r="HD13" s="20"/>
      <c r="HE13" s="20"/>
      <c r="HF13" s="105" t="e">
        <f t="shared" si="3"/>
        <v>#N/A</v>
      </c>
      <c r="HG13" s="37">
        <v>0</v>
      </c>
      <c r="HH13" s="20"/>
      <c r="HI13" s="20"/>
      <c r="HJ13" s="20"/>
      <c r="HK13" s="20">
        <v>0</v>
      </c>
      <c r="HL13" s="105">
        <f t="shared" si="4"/>
        <v>17</v>
      </c>
      <c r="HM13" s="410"/>
      <c r="HN13" s="411"/>
    </row>
    <row r="14" spans="1:233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0</v>
      </c>
      <c r="F14" s="104">
        <v>0</v>
      </c>
      <c r="G14" s="104">
        <v>0</v>
      </c>
      <c r="H14" s="104"/>
      <c r="I14" s="104">
        <v>0</v>
      </c>
      <c r="J14" s="105">
        <v>15</v>
      </c>
      <c r="K14" s="52">
        <v>0</v>
      </c>
      <c r="L14" s="103">
        <v>0</v>
      </c>
      <c r="M14" s="104">
        <v>0</v>
      </c>
      <c r="N14" s="104">
        <v>0</v>
      </c>
      <c r="O14" s="104"/>
      <c r="P14" s="104">
        <v>0</v>
      </c>
      <c r="Q14" s="105">
        <v>15</v>
      </c>
      <c r="R14" s="103">
        <v>0</v>
      </c>
      <c r="S14" s="104">
        <v>0</v>
      </c>
      <c r="T14" s="104">
        <v>0</v>
      </c>
      <c r="U14" s="104"/>
      <c r="V14" s="104">
        <v>0</v>
      </c>
      <c r="W14" s="105">
        <v>15</v>
      </c>
      <c r="X14" s="51">
        <v>0</v>
      </c>
      <c r="Y14" s="52">
        <v>0</v>
      </c>
      <c r="AA14" s="103">
        <v>0</v>
      </c>
      <c r="AB14" s="104">
        <v>0</v>
      </c>
      <c r="AC14" s="104">
        <v>0</v>
      </c>
      <c r="AD14" s="104">
        <v>0</v>
      </c>
      <c r="AE14" s="104">
        <v>0</v>
      </c>
      <c r="AF14" s="105">
        <v>15</v>
      </c>
      <c r="AG14" s="52">
        <v>0</v>
      </c>
      <c r="AH14" s="103">
        <v>0</v>
      </c>
      <c r="AI14" s="104"/>
      <c r="AJ14" s="104"/>
      <c r="AK14" s="104"/>
      <c r="AL14" s="104">
        <v>0</v>
      </c>
      <c r="AM14" s="105">
        <v>15</v>
      </c>
      <c r="AN14" s="103">
        <v>0</v>
      </c>
      <c r="AO14" s="104"/>
      <c r="AP14" s="104"/>
      <c r="AQ14" s="104"/>
      <c r="AR14" s="104">
        <v>0</v>
      </c>
      <c r="AS14" s="105">
        <v>15</v>
      </c>
      <c r="AT14" s="51">
        <v>0</v>
      </c>
      <c r="AU14" s="52">
        <v>0</v>
      </c>
      <c r="AW14" s="103">
        <v>0</v>
      </c>
      <c r="AX14" s="104">
        <v>0</v>
      </c>
      <c r="AY14" s="104">
        <v>0</v>
      </c>
      <c r="AZ14" s="104">
        <v>0</v>
      </c>
      <c r="BA14" s="104">
        <v>0</v>
      </c>
      <c r="BB14" s="41">
        <v>15</v>
      </c>
      <c r="BC14" s="52">
        <v>0</v>
      </c>
      <c r="BD14" s="37">
        <v>0</v>
      </c>
      <c r="BE14" s="61">
        <v>0</v>
      </c>
      <c r="BF14" s="61">
        <v>0</v>
      </c>
      <c r="BG14" s="61">
        <v>0</v>
      </c>
      <c r="BH14" s="20">
        <v>0</v>
      </c>
      <c r="BI14" s="41">
        <v>15</v>
      </c>
      <c r="BJ14" s="37">
        <v>0</v>
      </c>
      <c r="BK14" s="61">
        <v>0</v>
      </c>
      <c r="BL14" s="61">
        <v>0</v>
      </c>
      <c r="BM14" s="61">
        <v>0</v>
      </c>
      <c r="BN14" s="20">
        <v>0</v>
      </c>
      <c r="BO14" s="41">
        <v>15</v>
      </c>
      <c r="BP14" s="51">
        <v>0</v>
      </c>
      <c r="BQ14" s="52">
        <v>0</v>
      </c>
      <c r="BS14" s="37">
        <v>0</v>
      </c>
      <c r="BT14" s="20">
        <v>0</v>
      </c>
      <c r="BU14" s="20">
        <v>0</v>
      </c>
      <c r="BV14" s="20">
        <v>0</v>
      </c>
      <c r="BW14" s="20">
        <v>0</v>
      </c>
      <c r="BX14" s="41">
        <v>15</v>
      </c>
      <c r="BY14" s="40">
        <v>0</v>
      </c>
      <c r="BZ14" s="37">
        <v>0</v>
      </c>
      <c r="CA14" s="61"/>
      <c r="CB14" s="61"/>
      <c r="CC14" s="61"/>
      <c r="CD14" s="20">
        <v>0</v>
      </c>
      <c r="CE14" s="105">
        <v>15</v>
      </c>
      <c r="CF14" s="37">
        <v>0</v>
      </c>
      <c r="CG14" s="61"/>
      <c r="CH14" s="61"/>
      <c r="CI14" s="61"/>
      <c r="CJ14" s="104">
        <v>0</v>
      </c>
      <c r="CK14" s="105">
        <v>15</v>
      </c>
      <c r="CL14" s="51">
        <v>0</v>
      </c>
      <c r="CM14" s="52">
        <v>0</v>
      </c>
      <c r="CO14" s="103">
        <v>0</v>
      </c>
      <c r="CP14" s="104"/>
      <c r="CQ14" s="104"/>
      <c r="CR14" s="104"/>
      <c r="CS14" s="104">
        <v>0</v>
      </c>
      <c r="CT14" s="62">
        <v>15</v>
      </c>
      <c r="CU14" s="40">
        <v>0</v>
      </c>
      <c r="CV14" s="103">
        <v>0</v>
      </c>
      <c r="CW14" s="104"/>
      <c r="CX14" s="104"/>
      <c r="CY14" s="104"/>
      <c r="CZ14" s="104">
        <v>0</v>
      </c>
      <c r="DA14" s="105">
        <v>15</v>
      </c>
      <c r="DB14" s="37">
        <v>0</v>
      </c>
      <c r="DC14" s="20"/>
      <c r="DD14" s="20"/>
      <c r="DE14" s="20"/>
      <c r="DF14" s="20">
        <v>0</v>
      </c>
      <c r="DG14" s="105">
        <v>15</v>
      </c>
      <c r="DH14" s="51">
        <v>0</v>
      </c>
      <c r="DI14" s="52">
        <v>0</v>
      </c>
      <c r="DK14" s="37">
        <v>0</v>
      </c>
      <c r="DL14" s="20"/>
      <c r="DM14" s="20"/>
      <c r="DN14" s="20"/>
      <c r="DO14" s="20">
        <v>0</v>
      </c>
      <c r="DP14" s="105">
        <v>15</v>
      </c>
      <c r="DQ14" s="40">
        <v>0</v>
      </c>
      <c r="DR14" s="37">
        <v>0</v>
      </c>
      <c r="DS14" s="20"/>
      <c r="DT14" s="20"/>
      <c r="DU14" s="20"/>
      <c r="DV14" s="20">
        <v>0</v>
      </c>
      <c r="DW14" s="105">
        <v>15</v>
      </c>
      <c r="DX14" s="37">
        <v>0</v>
      </c>
      <c r="DY14" s="20"/>
      <c r="DZ14" s="20"/>
      <c r="EA14" s="20"/>
      <c r="EB14" s="20">
        <v>0</v>
      </c>
      <c r="EC14" s="105">
        <v>15</v>
      </c>
      <c r="ED14" s="51">
        <v>0</v>
      </c>
      <c r="EE14" s="52">
        <v>0</v>
      </c>
      <c r="EG14" s="37">
        <v>0</v>
      </c>
      <c r="EH14" s="20">
        <v>0</v>
      </c>
      <c r="EI14" s="20">
        <v>0</v>
      </c>
      <c r="EJ14" s="20">
        <v>0</v>
      </c>
      <c r="EK14" s="20">
        <v>0</v>
      </c>
      <c r="EL14" s="105">
        <v>15</v>
      </c>
      <c r="EM14" s="40">
        <v>0</v>
      </c>
      <c r="EN14" s="37">
        <v>0</v>
      </c>
      <c r="EO14" s="354">
        <v>0</v>
      </c>
      <c r="EP14" s="354">
        <v>0</v>
      </c>
      <c r="EQ14" s="354">
        <v>0</v>
      </c>
      <c r="ER14" s="354">
        <v>0</v>
      </c>
      <c r="ES14" s="105">
        <v>15</v>
      </c>
      <c r="ET14" s="361">
        <v>0</v>
      </c>
      <c r="EU14" s="354">
        <v>0</v>
      </c>
      <c r="EV14" s="354">
        <v>0</v>
      </c>
      <c r="EW14" s="354">
        <v>0</v>
      </c>
      <c r="EX14" s="354">
        <v>0</v>
      </c>
      <c r="EY14" s="384">
        <v>15</v>
      </c>
      <c r="EZ14" s="359">
        <v>0</v>
      </c>
      <c r="FA14" s="360">
        <v>0</v>
      </c>
      <c r="FB14" s="358"/>
      <c r="FC14" s="361">
        <v>0</v>
      </c>
      <c r="FD14" s="354">
        <v>0</v>
      </c>
      <c r="FE14" s="354">
        <v>0</v>
      </c>
      <c r="FF14" s="354">
        <v>0</v>
      </c>
      <c r="FG14" s="354">
        <v>0</v>
      </c>
      <c r="FH14" s="105">
        <v>16</v>
      </c>
      <c r="FI14" s="385">
        <v>0</v>
      </c>
      <c r="FJ14" s="361">
        <v>0</v>
      </c>
      <c r="FK14" s="354">
        <v>0</v>
      </c>
      <c r="FL14" s="354">
        <v>0</v>
      </c>
      <c r="FM14" s="354">
        <v>0</v>
      </c>
      <c r="FN14" s="354">
        <v>0</v>
      </c>
      <c r="FO14" s="105">
        <v>16</v>
      </c>
      <c r="FP14" s="37">
        <v>0</v>
      </c>
      <c r="FQ14" s="354">
        <v>0</v>
      </c>
      <c r="FR14" s="354">
        <v>0</v>
      </c>
      <c r="FS14" s="354">
        <v>0</v>
      </c>
      <c r="FT14" s="20">
        <v>0</v>
      </c>
      <c r="FU14" s="105">
        <v>16</v>
      </c>
      <c r="FV14" s="51">
        <v>0</v>
      </c>
      <c r="FW14" s="52">
        <v>0</v>
      </c>
      <c r="FY14" s="103">
        <v>0</v>
      </c>
      <c r="FZ14" s="104"/>
      <c r="GA14" s="104"/>
      <c r="GB14" s="104"/>
      <c r="GC14" s="104">
        <v>0</v>
      </c>
      <c r="GD14" s="105">
        <v>16</v>
      </c>
      <c r="GE14" s="40">
        <v>0</v>
      </c>
      <c r="GF14" s="37">
        <v>0</v>
      </c>
      <c r="GG14" s="20"/>
      <c r="GH14" s="20"/>
      <c r="GI14" s="20"/>
      <c r="GJ14" s="20">
        <v>0</v>
      </c>
      <c r="GK14" s="105">
        <f t="shared" si="0"/>
        <v>16</v>
      </c>
      <c r="GL14" s="37">
        <v>0</v>
      </c>
      <c r="GM14" s="20"/>
      <c r="GN14" s="20"/>
      <c r="GO14" s="20"/>
      <c r="GP14" s="20">
        <v>0</v>
      </c>
      <c r="GQ14" s="105">
        <f t="shared" si="1"/>
        <v>16</v>
      </c>
      <c r="GR14" s="410">
        <v>0</v>
      </c>
      <c r="GS14" s="411">
        <v>0</v>
      </c>
      <c r="GT14" s="103">
        <v>0</v>
      </c>
      <c r="GU14" s="104">
        <v>0</v>
      </c>
      <c r="GV14" s="104">
        <v>0</v>
      </c>
      <c r="GW14" s="104">
        <v>0</v>
      </c>
      <c r="GX14" s="104">
        <v>0</v>
      </c>
      <c r="GY14" s="105">
        <f t="shared" si="2"/>
        <v>16</v>
      </c>
      <c r="GZ14" s="40"/>
      <c r="HA14" s="37"/>
      <c r="HB14" s="20"/>
      <c r="HC14" s="20"/>
      <c r="HD14" s="20"/>
      <c r="HE14" s="20"/>
      <c r="HF14" s="105" t="e">
        <f t="shared" si="3"/>
        <v>#N/A</v>
      </c>
      <c r="HG14" s="37">
        <v>0</v>
      </c>
      <c r="HH14" s="20"/>
      <c r="HI14" s="20"/>
      <c r="HJ14" s="20"/>
      <c r="HK14" s="20">
        <v>0</v>
      </c>
      <c r="HL14" s="105">
        <f t="shared" si="4"/>
        <v>17</v>
      </c>
      <c r="HM14" s="410"/>
      <c r="HN14" s="411"/>
    </row>
    <row r="15" spans="1:233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165578000</v>
      </c>
      <c r="F15" s="104">
        <v>862000</v>
      </c>
      <c r="G15" s="104">
        <v>164716000</v>
      </c>
      <c r="H15" s="104">
        <v>823</v>
      </c>
      <c r="I15" s="104">
        <v>16678</v>
      </c>
      <c r="J15" s="105">
        <v>13</v>
      </c>
      <c r="K15" s="52">
        <v>83.747688710421869</v>
      </c>
      <c r="L15" s="103">
        <v>165578000</v>
      </c>
      <c r="M15" s="104">
        <v>1037218.0000000001</v>
      </c>
      <c r="N15" s="104">
        <v>164540782</v>
      </c>
      <c r="O15" s="104">
        <v>823</v>
      </c>
      <c r="P15" s="104">
        <v>16661</v>
      </c>
      <c r="Q15" s="105">
        <v>12</v>
      </c>
      <c r="R15" s="103">
        <v>167095562</v>
      </c>
      <c r="S15" s="104">
        <v>1116429</v>
      </c>
      <c r="T15" s="104">
        <v>165979133</v>
      </c>
      <c r="U15" s="104">
        <v>789</v>
      </c>
      <c r="V15" s="104">
        <v>17531</v>
      </c>
      <c r="W15" s="105">
        <v>13</v>
      </c>
      <c r="X15" s="51">
        <v>105.22177540363724</v>
      </c>
      <c r="Y15" s="52">
        <v>93.54301298393311</v>
      </c>
      <c r="AA15" s="103">
        <v>173333427</v>
      </c>
      <c r="AB15" s="104">
        <v>862000</v>
      </c>
      <c r="AC15" s="104">
        <v>172471427</v>
      </c>
      <c r="AD15" s="104">
        <v>823</v>
      </c>
      <c r="AE15" s="104">
        <v>17464</v>
      </c>
      <c r="AF15" s="105">
        <v>12</v>
      </c>
      <c r="AG15" s="52">
        <v>104.71279529919654</v>
      </c>
      <c r="AH15" s="103">
        <v>176944958</v>
      </c>
      <c r="AI15" s="104">
        <v>992000</v>
      </c>
      <c r="AJ15" s="104">
        <v>175952958</v>
      </c>
      <c r="AK15" s="104">
        <v>823</v>
      </c>
      <c r="AL15" s="104">
        <v>17816</v>
      </c>
      <c r="AM15" s="105">
        <v>12</v>
      </c>
      <c r="AN15" s="103">
        <v>179815585</v>
      </c>
      <c r="AO15" s="104">
        <v>1520064</v>
      </c>
      <c r="AP15" s="104">
        <v>178295521</v>
      </c>
      <c r="AQ15" s="104">
        <v>791</v>
      </c>
      <c r="AR15" s="104">
        <v>18784</v>
      </c>
      <c r="AS15" s="105">
        <v>12</v>
      </c>
      <c r="AT15" s="51">
        <v>105.43331836551415</v>
      </c>
      <c r="AU15" s="52">
        <v>107.14733899948664</v>
      </c>
      <c r="AW15" s="103">
        <v>194406440</v>
      </c>
      <c r="AX15" s="104">
        <v>966798</v>
      </c>
      <c r="AY15" s="104">
        <v>193439642</v>
      </c>
      <c r="AZ15" s="104">
        <v>823</v>
      </c>
      <c r="BA15" s="104">
        <v>19587</v>
      </c>
      <c r="BB15" s="41">
        <v>12</v>
      </c>
      <c r="BC15" s="52">
        <v>112.15643609711405</v>
      </c>
      <c r="BD15" s="37">
        <v>195373639</v>
      </c>
      <c r="BE15" s="61">
        <v>1066798</v>
      </c>
      <c r="BF15" s="61">
        <v>194306841</v>
      </c>
      <c r="BG15" s="61">
        <v>823</v>
      </c>
      <c r="BH15" s="20">
        <v>19675</v>
      </c>
      <c r="BI15" s="41">
        <v>12</v>
      </c>
      <c r="BJ15" s="37">
        <v>196175866</v>
      </c>
      <c r="BK15" s="61">
        <v>1101349</v>
      </c>
      <c r="BL15" s="61">
        <v>195074517</v>
      </c>
      <c r="BM15" s="61">
        <v>807</v>
      </c>
      <c r="BN15" s="20">
        <v>20144</v>
      </c>
      <c r="BO15" s="41">
        <v>13</v>
      </c>
      <c r="BP15" s="51">
        <v>102.38373570520966</v>
      </c>
      <c r="BQ15" s="52">
        <v>107.24020442930153</v>
      </c>
      <c r="BS15" s="37">
        <v>200238632</v>
      </c>
      <c r="BT15" s="20">
        <v>995802</v>
      </c>
      <c r="BU15" s="20">
        <v>199242830</v>
      </c>
      <c r="BV15" s="20">
        <v>823</v>
      </c>
      <c r="BW15" s="20">
        <v>20174</v>
      </c>
      <c r="BX15" s="41">
        <v>12</v>
      </c>
      <c r="BY15" s="40">
        <v>102.99688568948793</v>
      </c>
      <c r="BZ15" s="37">
        <v>201898989</v>
      </c>
      <c r="CA15" s="61">
        <v>1221312</v>
      </c>
      <c r="CB15" s="61">
        <v>200677677</v>
      </c>
      <c r="CC15" s="61">
        <v>823</v>
      </c>
      <c r="CD15" s="20">
        <v>20320</v>
      </c>
      <c r="CE15" s="105">
        <v>12</v>
      </c>
      <c r="CF15" s="37">
        <v>204463056.81</v>
      </c>
      <c r="CG15" s="61">
        <v>1339159</v>
      </c>
      <c r="CH15" s="61">
        <v>203123897.81</v>
      </c>
      <c r="CI15" s="61">
        <v>809</v>
      </c>
      <c r="CJ15" s="104">
        <v>20923</v>
      </c>
      <c r="CK15" s="105">
        <v>13</v>
      </c>
      <c r="CL15" s="51">
        <v>102.96751968503936</v>
      </c>
      <c r="CM15" s="52">
        <v>103.86715647339157</v>
      </c>
      <c r="CO15" s="103">
        <v>210200774</v>
      </c>
      <c r="CP15" s="104">
        <v>995802</v>
      </c>
      <c r="CQ15" s="104">
        <v>209204972</v>
      </c>
      <c r="CR15" s="104">
        <v>823</v>
      </c>
      <c r="CS15" s="104">
        <v>21183</v>
      </c>
      <c r="CT15" s="62">
        <v>12</v>
      </c>
      <c r="CU15" s="40">
        <v>105.00148706255577</v>
      </c>
      <c r="CV15" s="103">
        <v>224156063</v>
      </c>
      <c r="CW15" s="104">
        <v>1275802</v>
      </c>
      <c r="CX15" s="104">
        <v>222880261</v>
      </c>
      <c r="CY15" s="104">
        <v>823</v>
      </c>
      <c r="CZ15" s="104">
        <v>22568</v>
      </c>
      <c r="DA15" s="105">
        <v>12</v>
      </c>
      <c r="DB15" s="37">
        <v>233338465.94</v>
      </c>
      <c r="DC15" s="20">
        <v>2013993</v>
      </c>
      <c r="DD15" s="20">
        <v>231324472.94</v>
      </c>
      <c r="DE15" s="20">
        <v>811</v>
      </c>
      <c r="DF15" s="20">
        <v>23769</v>
      </c>
      <c r="DG15" s="105">
        <v>12</v>
      </c>
      <c r="DH15" s="51">
        <v>105.32169443459767</v>
      </c>
      <c r="DI15" s="52">
        <v>113.60225589064666</v>
      </c>
      <c r="DK15" s="37">
        <v>252610748</v>
      </c>
      <c r="DL15" s="20">
        <v>995802</v>
      </c>
      <c r="DM15" s="20">
        <v>251614946</v>
      </c>
      <c r="DN15" s="20">
        <v>823</v>
      </c>
      <c r="DO15" s="20">
        <v>25477</v>
      </c>
      <c r="DP15" s="105">
        <v>12</v>
      </c>
      <c r="DQ15" s="40">
        <v>120.27097200585375</v>
      </c>
      <c r="DR15" s="37">
        <v>252610748</v>
      </c>
      <c r="DS15" s="20">
        <v>1265802</v>
      </c>
      <c r="DT15" s="20">
        <v>251344946</v>
      </c>
      <c r="DU15" s="20">
        <v>823</v>
      </c>
      <c r="DV15" s="20">
        <v>25450</v>
      </c>
      <c r="DW15" s="105">
        <v>12</v>
      </c>
      <c r="DX15" s="37">
        <v>265291291</v>
      </c>
      <c r="DY15" s="20">
        <v>2141496</v>
      </c>
      <c r="DZ15" s="20">
        <v>263149795</v>
      </c>
      <c r="EA15" s="20">
        <v>818.58</v>
      </c>
      <c r="EB15" s="20">
        <v>26789</v>
      </c>
      <c r="EC15" s="105">
        <v>12</v>
      </c>
      <c r="ED15" s="51">
        <v>105.26129666011788</v>
      </c>
      <c r="EE15" s="52">
        <v>112.70562497370524</v>
      </c>
      <c r="EG15" s="37">
        <v>274882368</v>
      </c>
      <c r="EH15" s="20">
        <v>3232525</v>
      </c>
      <c r="EI15" s="20">
        <v>271649843</v>
      </c>
      <c r="EJ15" s="20">
        <v>823.25</v>
      </c>
      <c r="EK15" s="20">
        <v>27498</v>
      </c>
      <c r="EL15" s="105">
        <v>12</v>
      </c>
      <c r="EM15" s="40">
        <v>107.93264513090237</v>
      </c>
      <c r="EN15" s="37">
        <v>274882368</v>
      </c>
      <c r="EO15" s="354">
        <v>3918525</v>
      </c>
      <c r="EP15" s="354">
        <v>270963843</v>
      </c>
      <c r="EQ15" s="354">
        <v>823.25</v>
      </c>
      <c r="ER15" s="354">
        <v>27428</v>
      </c>
      <c r="ES15" s="105">
        <v>12</v>
      </c>
      <c r="ET15" s="361">
        <v>284978935.69</v>
      </c>
      <c r="EU15" s="354">
        <v>2943570</v>
      </c>
      <c r="EV15" s="354">
        <v>282035365.69</v>
      </c>
      <c r="EW15" s="354">
        <v>815.74</v>
      </c>
      <c r="EX15" s="354">
        <v>28812</v>
      </c>
      <c r="EY15" s="384">
        <v>12</v>
      </c>
      <c r="EZ15" s="359">
        <v>105.04593845705119</v>
      </c>
      <c r="FA15" s="360">
        <v>107.55160700287432</v>
      </c>
      <c r="FB15" s="358"/>
      <c r="FC15" s="361">
        <v>300901888</v>
      </c>
      <c r="FD15" s="354">
        <v>1432139</v>
      </c>
      <c r="FE15" s="354">
        <v>299469749</v>
      </c>
      <c r="FF15" s="354">
        <v>823</v>
      </c>
      <c r="FG15" s="354">
        <v>30323</v>
      </c>
      <c r="FH15" s="105">
        <v>13</v>
      </c>
      <c r="FI15" s="385">
        <v>110.27347443450432</v>
      </c>
      <c r="FJ15" s="361">
        <v>314646430</v>
      </c>
      <c r="FK15" s="354">
        <v>2591719</v>
      </c>
      <c r="FL15" s="354">
        <v>312054711</v>
      </c>
      <c r="FM15" s="354">
        <v>823</v>
      </c>
      <c r="FN15" s="354">
        <v>31597</v>
      </c>
      <c r="FO15" s="105">
        <v>13</v>
      </c>
      <c r="FP15" s="37">
        <v>324499358.57999998</v>
      </c>
      <c r="FQ15" s="354">
        <v>3640893</v>
      </c>
      <c r="FR15" s="354">
        <v>320858465.57999998</v>
      </c>
      <c r="FS15" s="354">
        <v>813.54</v>
      </c>
      <c r="FT15" s="20">
        <v>32866</v>
      </c>
      <c r="FU15" s="105">
        <v>12</v>
      </c>
      <c r="FV15" s="51">
        <v>104.01620407000665</v>
      </c>
      <c r="FW15" s="52">
        <v>114.07052616965154</v>
      </c>
      <c r="FY15" s="103">
        <v>300565551</v>
      </c>
      <c r="FZ15" s="104">
        <v>1195802</v>
      </c>
      <c r="GA15" s="104">
        <v>299369749</v>
      </c>
      <c r="GB15" s="104">
        <v>823</v>
      </c>
      <c r="GC15" s="104">
        <v>30313</v>
      </c>
      <c r="GD15" s="105">
        <v>13</v>
      </c>
      <c r="GE15" s="40">
        <v>99.967021732678162</v>
      </c>
      <c r="GF15" s="37">
        <v>328898544</v>
      </c>
      <c r="GG15" s="20">
        <v>2336892</v>
      </c>
      <c r="GH15" s="20">
        <v>326561652</v>
      </c>
      <c r="GI15" s="20">
        <v>823</v>
      </c>
      <c r="GJ15" s="20">
        <v>33066</v>
      </c>
      <c r="GK15" s="105">
        <f t="shared" si="0"/>
        <v>11</v>
      </c>
      <c r="GL15" s="37">
        <v>341366570.20999998</v>
      </c>
      <c r="GM15" s="20">
        <v>2329298</v>
      </c>
      <c r="GN15" s="20">
        <v>339037272.20999998</v>
      </c>
      <c r="GO15" s="20">
        <v>827.94</v>
      </c>
      <c r="GP15" s="20">
        <v>34125</v>
      </c>
      <c r="GQ15" s="105">
        <f t="shared" si="1"/>
        <v>13</v>
      </c>
      <c r="GR15" s="51">
        <v>111.86415409386368</v>
      </c>
      <c r="GS15" s="52">
        <v>114.15140266536848</v>
      </c>
      <c r="GT15" s="103">
        <v>318527736</v>
      </c>
      <c r="GU15" s="104">
        <v>1195802</v>
      </c>
      <c r="GV15" s="104">
        <v>317331934</v>
      </c>
      <c r="GW15" s="104">
        <v>823</v>
      </c>
      <c r="GX15" s="104">
        <v>32132</v>
      </c>
      <c r="GY15" s="105">
        <f t="shared" si="2"/>
        <v>13</v>
      </c>
      <c r="GZ15" s="40"/>
      <c r="HA15" s="37">
        <v>318527736</v>
      </c>
      <c r="HB15" s="20">
        <v>2132162</v>
      </c>
      <c r="HC15" s="20">
        <v>316395574</v>
      </c>
      <c r="HD15" s="20">
        <v>823</v>
      </c>
      <c r="HE15" s="20">
        <v>32037</v>
      </c>
      <c r="HF15" s="105">
        <f t="shared" si="3"/>
        <v>12</v>
      </c>
      <c r="HG15" s="37">
        <v>344419331.42000002</v>
      </c>
      <c r="HH15" s="20">
        <v>2175001</v>
      </c>
      <c r="HI15" s="20">
        <v>342244330.42000002</v>
      </c>
      <c r="HJ15" s="20">
        <v>822.86</v>
      </c>
      <c r="HK15" s="20">
        <v>34660</v>
      </c>
      <c r="HL15" s="105">
        <f t="shared" si="4"/>
        <v>14</v>
      </c>
      <c r="HM15" s="51"/>
      <c r="HN15" s="52"/>
    </row>
    <row r="16" spans="1:233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230904000</v>
      </c>
      <c r="F16" s="104">
        <v>8222000</v>
      </c>
      <c r="G16" s="104">
        <v>222682000</v>
      </c>
      <c r="H16" s="104">
        <v>1098</v>
      </c>
      <c r="I16" s="104">
        <v>16901</v>
      </c>
      <c r="J16" s="105">
        <v>12</v>
      </c>
      <c r="K16" s="52">
        <v>100.25127347851273</v>
      </c>
      <c r="L16" s="103">
        <v>226707000</v>
      </c>
      <c r="M16" s="104">
        <v>9238000</v>
      </c>
      <c r="N16" s="104">
        <v>217469000</v>
      </c>
      <c r="O16" s="104">
        <v>1098</v>
      </c>
      <c r="P16" s="104">
        <v>16505</v>
      </c>
      <c r="Q16" s="105">
        <v>13</v>
      </c>
      <c r="R16" s="103">
        <v>237167867</v>
      </c>
      <c r="S16" s="104">
        <v>9644213</v>
      </c>
      <c r="T16" s="104">
        <v>227523654</v>
      </c>
      <c r="U16" s="104">
        <v>1004</v>
      </c>
      <c r="V16" s="104">
        <v>18885</v>
      </c>
      <c r="W16" s="105">
        <v>12</v>
      </c>
      <c r="X16" s="51">
        <v>114.41987276582854</v>
      </c>
      <c r="Y16" s="52">
        <v>101.33490569574369</v>
      </c>
      <c r="AA16" s="103">
        <v>228302290</v>
      </c>
      <c r="AB16" s="104">
        <v>8186832</v>
      </c>
      <c r="AC16" s="104">
        <v>220115458</v>
      </c>
      <c r="AD16" s="104">
        <v>1085</v>
      </c>
      <c r="AE16" s="104">
        <v>16906</v>
      </c>
      <c r="AF16" s="105">
        <v>13</v>
      </c>
      <c r="AG16" s="52">
        <v>100.02958404828118</v>
      </c>
      <c r="AH16" s="103">
        <v>228170637</v>
      </c>
      <c r="AI16" s="104">
        <v>8186832</v>
      </c>
      <c r="AJ16" s="104">
        <v>219983805</v>
      </c>
      <c r="AK16" s="104">
        <v>1080</v>
      </c>
      <c r="AL16" s="104">
        <v>16974</v>
      </c>
      <c r="AM16" s="105">
        <v>13</v>
      </c>
      <c r="AN16" s="103">
        <v>241918932</v>
      </c>
      <c r="AO16" s="104">
        <v>6255916</v>
      </c>
      <c r="AP16" s="104">
        <v>235663016</v>
      </c>
      <c r="AQ16" s="104">
        <v>1046</v>
      </c>
      <c r="AR16" s="104">
        <v>18775</v>
      </c>
      <c r="AS16" s="105">
        <v>13</v>
      </c>
      <c r="AT16" s="51">
        <v>110.61034523388713</v>
      </c>
      <c r="AU16" s="52">
        <v>99.417527137940169</v>
      </c>
      <c r="AW16" s="103">
        <v>233966977</v>
      </c>
      <c r="AX16" s="104">
        <v>8473371</v>
      </c>
      <c r="AY16" s="104">
        <v>225493606</v>
      </c>
      <c r="AZ16" s="104">
        <v>1016</v>
      </c>
      <c r="BA16" s="104">
        <v>18495</v>
      </c>
      <c r="BB16" s="41">
        <v>13</v>
      </c>
      <c r="BC16" s="52">
        <v>109.39902993020229</v>
      </c>
      <c r="BD16" s="37">
        <v>251460483</v>
      </c>
      <c r="BE16" s="61">
        <v>8473371</v>
      </c>
      <c r="BF16" s="61">
        <v>242987112</v>
      </c>
      <c r="BG16" s="61">
        <v>1034</v>
      </c>
      <c r="BH16" s="20">
        <v>19583</v>
      </c>
      <c r="BI16" s="41">
        <v>13</v>
      </c>
      <c r="BJ16" s="37">
        <v>261442312.15000001</v>
      </c>
      <c r="BK16" s="61">
        <v>6832761.0999999996</v>
      </c>
      <c r="BL16" s="61">
        <v>254609551.05000001</v>
      </c>
      <c r="BM16" s="61">
        <v>1022</v>
      </c>
      <c r="BN16" s="20">
        <v>20761</v>
      </c>
      <c r="BO16" s="41">
        <v>12</v>
      </c>
      <c r="BP16" s="51">
        <v>106.01542153909003</v>
      </c>
      <c r="BQ16" s="52">
        <v>110.57789613848203</v>
      </c>
      <c r="BS16" s="37">
        <v>240731785</v>
      </c>
      <c r="BT16" s="20">
        <v>8473371</v>
      </c>
      <c r="BU16" s="20">
        <v>232258414</v>
      </c>
      <c r="BV16" s="20">
        <v>1016</v>
      </c>
      <c r="BW16" s="20">
        <v>19050</v>
      </c>
      <c r="BX16" s="41">
        <v>13</v>
      </c>
      <c r="BY16" s="40">
        <v>103.00081103000811</v>
      </c>
      <c r="BZ16" s="37">
        <v>247967272</v>
      </c>
      <c r="CA16" s="61">
        <v>10973371</v>
      </c>
      <c r="CB16" s="61">
        <v>236993901</v>
      </c>
      <c r="CC16" s="61">
        <v>1016</v>
      </c>
      <c r="CD16" s="20">
        <v>19438</v>
      </c>
      <c r="CE16" s="105">
        <v>13</v>
      </c>
      <c r="CF16" s="37">
        <v>263052870</v>
      </c>
      <c r="CG16" s="61">
        <v>8305701</v>
      </c>
      <c r="CH16" s="61">
        <v>254747169</v>
      </c>
      <c r="CI16" s="61">
        <v>1012</v>
      </c>
      <c r="CJ16" s="104">
        <v>20977</v>
      </c>
      <c r="CK16" s="105">
        <v>12</v>
      </c>
      <c r="CL16" s="51">
        <v>107.91748122234799</v>
      </c>
      <c r="CM16" s="52">
        <v>101.04041231154568</v>
      </c>
      <c r="CO16" s="103">
        <v>252344707</v>
      </c>
      <c r="CP16" s="104">
        <v>8473371</v>
      </c>
      <c r="CQ16" s="104">
        <v>243871336</v>
      </c>
      <c r="CR16" s="104">
        <v>1016</v>
      </c>
      <c r="CS16" s="104">
        <v>20003</v>
      </c>
      <c r="CT16" s="62">
        <v>13</v>
      </c>
      <c r="CU16" s="40">
        <v>105.00262467191601</v>
      </c>
      <c r="CV16" s="103">
        <v>266570076</v>
      </c>
      <c r="CW16" s="104">
        <v>9328371</v>
      </c>
      <c r="CX16" s="104">
        <v>257241705</v>
      </c>
      <c r="CY16" s="104">
        <v>1016</v>
      </c>
      <c r="CZ16" s="104">
        <v>21099</v>
      </c>
      <c r="DA16" s="105">
        <v>13</v>
      </c>
      <c r="DB16" s="37">
        <v>279678772.48000002</v>
      </c>
      <c r="DC16" s="20">
        <v>7374310</v>
      </c>
      <c r="DD16" s="20">
        <v>272304462.48000002</v>
      </c>
      <c r="DE16" s="20">
        <v>988.27</v>
      </c>
      <c r="DF16" s="20">
        <v>22961</v>
      </c>
      <c r="DG16" s="105">
        <v>13</v>
      </c>
      <c r="DH16" s="51">
        <v>108.82506279918481</v>
      </c>
      <c r="DI16" s="52">
        <v>109.45797778519331</v>
      </c>
      <c r="DK16" s="37">
        <v>301809763</v>
      </c>
      <c r="DL16" s="20">
        <v>9470391</v>
      </c>
      <c r="DM16" s="20">
        <v>292339372</v>
      </c>
      <c r="DN16" s="20">
        <v>1022</v>
      </c>
      <c r="DO16" s="20">
        <v>23837</v>
      </c>
      <c r="DP16" s="105">
        <v>13</v>
      </c>
      <c r="DQ16" s="40">
        <v>119.16712493126032</v>
      </c>
      <c r="DR16" s="37">
        <v>302909763</v>
      </c>
      <c r="DS16" s="20">
        <v>10570391</v>
      </c>
      <c r="DT16" s="20">
        <v>292339372</v>
      </c>
      <c r="DU16" s="20">
        <v>1022</v>
      </c>
      <c r="DV16" s="20">
        <v>23837</v>
      </c>
      <c r="DW16" s="105">
        <v>13</v>
      </c>
      <c r="DX16" s="37">
        <v>314118273.81</v>
      </c>
      <c r="DY16" s="20">
        <v>9703596.9100000001</v>
      </c>
      <c r="DZ16" s="20">
        <v>304414676.89999998</v>
      </c>
      <c r="EA16" s="20">
        <v>1000.01</v>
      </c>
      <c r="EB16" s="20">
        <v>25368</v>
      </c>
      <c r="EC16" s="105">
        <v>13</v>
      </c>
      <c r="ED16" s="51">
        <v>106.42278810252968</v>
      </c>
      <c r="EE16" s="52">
        <v>110.48299290100604</v>
      </c>
      <c r="EG16" s="37">
        <v>325439218</v>
      </c>
      <c r="EH16" s="20">
        <v>9470391</v>
      </c>
      <c r="EI16" s="20">
        <v>315968827</v>
      </c>
      <c r="EJ16" s="20">
        <v>1022</v>
      </c>
      <c r="EK16" s="20">
        <v>25764</v>
      </c>
      <c r="EL16" s="105">
        <v>13</v>
      </c>
      <c r="EM16" s="40">
        <v>108.08407098208667</v>
      </c>
      <c r="EN16" s="37">
        <v>325439218</v>
      </c>
      <c r="EO16" s="354">
        <v>9470391</v>
      </c>
      <c r="EP16" s="354">
        <v>315968827</v>
      </c>
      <c r="EQ16" s="354">
        <v>1022</v>
      </c>
      <c r="ER16" s="354">
        <v>25764</v>
      </c>
      <c r="ES16" s="105">
        <v>13</v>
      </c>
      <c r="ET16" s="361">
        <v>337506824</v>
      </c>
      <c r="EU16" s="354">
        <v>11770567</v>
      </c>
      <c r="EV16" s="354">
        <v>325736257</v>
      </c>
      <c r="EW16" s="354">
        <v>995.65</v>
      </c>
      <c r="EX16" s="354">
        <v>27263</v>
      </c>
      <c r="EY16" s="384">
        <v>13</v>
      </c>
      <c r="EZ16" s="359">
        <v>105.81819593230865</v>
      </c>
      <c r="FA16" s="360">
        <v>107.47004099653105</v>
      </c>
      <c r="FB16" s="358"/>
      <c r="FC16" s="361">
        <v>350157979</v>
      </c>
      <c r="FD16" s="354">
        <v>9470391</v>
      </c>
      <c r="FE16" s="354">
        <v>340687588</v>
      </c>
      <c r="FF16" s="354">
        <v>991</v>
      </c>
      <c r="FG16" s="354">
        <v>28648</v>
      </c>
      <c r="FH16" s="105">
        <v>14</v>
      </c>
      <c r="FI16" s="385">
        <v>111.1939139885111</v>
      </c>
      <c r="FJ16" s="361">
        <v>352306666</v>
      </c>
      <c r="FK16" s="354">
        <v>9470391</v>
      </c>
      <c r="FL16" s="354">
        <v>342836275</v>
      </c>
      <c r="FM16" s="354">
        <v>1000</v>
      </c>
      <c r="FN16" s="354">
        <v>28570</v>
      </c>
      <c r="FO16" s="105">
        <v>14</v>
      </c>
      <c r="FP16" s="37">
        <v>353387353.31999999</v>
      </c>
      <c r="FQ16" s="354">
        <v>9153665.6500000004</v>
      </c>
      <c r="FR16" s="354">
        <v>344233687.67000002</v>
      </c>
      <c r="FS16" s="354">
        <v>974.88</v>
      </c>
      <c r="FT16" s="20">
        <v>29425</v>
      </c>
      <c r="FU16" s="105">
        <v>14</v>
      </c>
      <c r="FV16" s="51">
        <v>102.99264963248163</v>
      </c>
      <c r="FW16" s="52">
        <v>107.93016175769358</v>
      </c>
      <c r="FY16" s="103">
        <v>355048966</v>
      </c>
      <c r="FZ16" s="104">
        <v>9470391</v>
      </c>
      <c r="GA16" s="104">
        <v>345578575</v>
      </c>
      <c r="GB16" s="104">
        <v>1009</v>
      </c>
      <c r="GC16" s="104">
        <v>28541</v>
      </c>
      <c r="GD16" s="105">
        <v>14</v>
      </c>
      <c r="GE16" s="40">
        <v>99.626500977380616</v>
      </c>
      <c r="GF16" s="37">
        <v>358457642</v>
      </c>
      <c r="GG16" s="20">
        <v>9470391</v>
      </c>
      <c r="GH16" s="20">
        <v>348987251</v>
      </c>
      <c r="GI16" s="20">
        <v>997.62</v>
      </c>
      <c r="GJ16" s="20">
        <v>29152</v>
      </c>
      <c r="GK16" s="105">
        <f t="shared" si="0"/>
        <v>14</v>
      </c>
      <c r="GL16" s="37">
        <v>374045992.69</v>
      </c>
      <c r="GM16" s="20">
        <v>8387743.4400000004</v>
      </c>
      <c r="GN16" s="20">
        <v>365658249.25</v>
      </c>
      <c r="GO16" s="20">
        <v>958.16</v>
      </c>
      <c r="GP16" s="20">
        <v>31802</v>
      </c>
      <c r="GQ16" s="105">
        <f t="shared" si="1"/>
        <v>14</v>
      </c>
      <c r="GR16" s="51">
        <v>105.40976139588662</v>
      </c>
      <c r="GS16" s="52">
        <v>102.24299065420561</v>
      </c>
      <c r="GT16" s="103">
        <v>372616672</v>
      </c>
      <c r="GU16" s="104">
        <v>9470391</v>
      </c>
      <c r="GV16" s="104">
        <v>363146281</v>
      </c>
      <c r="GW16" s="104">
        <v>997.62</v>
      </c>
      <c r="GX16" s="104">
        <v>30334</v>
      </c>
      <c r="GY16" s="105">
        <f t="shared" si="2"/>
        <v>14</v>
      </c>
      <c r="GZ16" s="40"/>
      <c r="HA16" s="37">
        <v>372616672</v>
      </c>
      <c r="HB16" s="20">
        <v>9470391</v>
      </c>
      <c r="HC16" s="20">
        <v>363146281</v>
      </c>
      <c r="HD16" s="20">
        <v>997.62</v>
      </c>
      <c r="HE16" s="20">
        <v>30334</v>
      </c>
      <c r="HF16" s="105">
        <f t="shared" si="3"/>
        <v>14</v>
      </c>
      <c r="HG16" s="37">
        <v>387340826.10000002</v>
      </c>
      <c r="HH16" s="20">
        <v>11519340.039999999</v>
      </c>
      <c r="HI16" s="20">
        <v>375821486.06</v>
      </c>
      <c r="HJ16" s="20">
        <v>946.37</v>
      </c>
      <c r="HK16" s="20">
        <v>33093</v>
      </c>
      <c r="HL16" s="105">
        <f t="shared" si="4"/>
        <v>15</v>
      </c>
      <c r="HM16" s="51"/>
      <c r="HN16" s="52"/>
    </row>
    <row r="17" spans="1:233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510484000</v>
      </c>
      <c r="F17" s="104">
        <v>24078000</v>
      </c>
      <c r="G17" s="104">
        <v>486406000</v>
      </c>
      <c r="H17" s="104">
        <v>1852</v>
      </c>
      <c r="I17" s="104">
        <v>21887</v>
      </c>
      <c r="J17" s="105">
        <v>4</v>
      </c>
      <c r="K17" s="52">
        <v>104.80226513603851</v>
      </c>
      <c r="L17" s="103">
        <v>519567850</v>
      </c>
      <c r="M17" s="104">
        <v>31375280</v>
      </c>
      <c r="N17" s="104">
        <v>488192570</v>
      </c>
      <c r="O17" s="104">
        <v>1787</v>
      </c>
      <c r="P17" s="104">
        <v>22766</v>
      </c>
      <c r="Q17" s="105">
        <v>4</v>
      </c>
      <c r="R17" s="103">
        <v>568223458</v>
      </c>
      <c r="S17" s="104">
        <v>30386397</v>
      </c>
      <c r="T17" s="104">
        <v>537837061</v>
      </c>
      <c r="U17" s="104">
        <v>1597</v>
      </c>
      <c r="V17" s="104">
        <v>28065</v>
      </c>
      <c r="W17" s="105">
        <v>4</v>
      </c>
      <c r="X17" s="51">
        <v>123.27593780198542</v>
      </c>
      <c r="Y17" s="52">
        <v>104.38600764626271</v>
      </c>
      <c r="AA17" s="103">
        <v>520552599</v>
      </c>
      <c r="AB17" s="104">
        <v>24554766</v>
      </c>
      <c r="AC17" s="104">
        <v>495997833</v>
      </c>
      <c r="AD17" s="104">
        <v>1783</v>
      </c>
      <c r="AE17" s="104">
        <v>23182</v>
      </c>
      <c r="AF17" s="105">
        <v>4</v>
      </c>
      <c r="AG17" s="52">
        <v>105.91675423767532</v>
      </c>
      <c r="AH17" s="103">
        <v>530433801</v>
      </c>
      <c r="AI17" s="104">
        <v>26071704</v>
      </c>
      <c r="AJ17" s="104">
        <v>504362097</v>
      </c>
      <c r="AK17" s="104">
        <v>1777</v>
      </c>
      <c r="AL17" s="104">
        <v>23652</v>
      </c>
      <c r="AM17" s="105">
        <v>4</v>
      </c>
      <c r="AN17" s="103">
        <v>570182187</v>
      </c>
      <c r="AO17" s="104">
        <v>25793661</v>
      </c>
      <c r="AP17" s="104">
        <v>544388526</v>
      </c>
      <c r="AQ17" s="104">
        <v>1614</v>
      </c>
      <c r="AR17" s="104">
        <v>28108</v>
      </c>
      <c r="AS17" s="105">
        <v>4</v>
      </c>
      <c r="AT17" s="51">
        <v>118.83984441062067</v>
      </c>
      <c r="AU17" s="52">
        <v>100.15321574915374</v>
      </c>
      <c r="AW17" s="103">
        <v>498365653</v>
      </c>
      <c r="AX17" s="104">
        <v>20513769</v>
      </c>
      <c r="AY17" s="104">
        <v>477851884</v>
      </c>
      <c r="AZ17" s="104">
        <v>1538</v>
      </c>
      <c r="BA17" s="104">
        <v>25891</v>
      </c>
      <c r="BB17" s="41">
        <v>3</v>
      </c>
      <c r="BC17" s="52">
        <v>111.68579069968078</v>
      </c>
      <c r="BD17" s="37">
        <v>504124080</v>
      </c>
      <c r="BE17" s="61">
        <v>21194269</v>
      </c>
      <c r="BF17" s="61">
        <v>482929811</v>
      </c>
      <c r="BG17" s="61">
        <v>1539</v>
      </c>
      <c r="BH17" s="20">
        <v>26150</v>
      </c>
      <c r="BI17" s="41">
        <v>4</v>
      </c>
      <c r="BJ17" s="37">
        <v>607352217</v>
      </c>
      <c r="BK17" s="61">
        <v>28404326</v>
      </c>
      <c r="BL17" s="61">
        <v>578947891</v>
      </c>
      <c r="BM17" s="61">
        <v>1649</v>
      </c>
      <c r="BN17" s="20">
        <v>29258</v>
      </c>
      <c r="BO17" s="41">
        <v>4</v>
      </c>
      <c r="BP17" s="51">
        <v>111.88527724665391</v>
      </c>
      <c r="BQ17" s="52">
        <v>104.09136188985342</v>
      </c>
      <c r="BS17" s="37">
        <v>495767689</v>
      </c>
      <c r="BT17" s="20">
        <v>19976460</v>
      </c>
      <c r="BU17" s="20">
        <v>475791229</v>
      </c>
      <c r="BV17" s="20">
        <v>1523</v>
      </c>
      <c r="BW17" s="20">
        <v>26034</v>
      </c>
      <c r="BX17" s="41">
        <v>3</v>
      </c>
      <c r="BY17" s="40">
        <v>100.55231547642039</v>
      </c>
      <c r="BZ17" s="37">
        <v>502009829</v>
      </c>
      <c r="CA17" s="61">
        <v>21736453</v>
      </c>
      <c r="CB17" s="61">
        <v>480273376</v>
      </c>
      <c r="CC17" s="61">
        <v>1534</v>
      </c>
      <c r="CD17" s="20">
        <v>26090</v>
      </c>
      <c r="CE17" s="105">
        <v>4</v>
      </c>
      <c r="CF17" s="37">
        <v>615887096.20000005</v>
      </c>
      <c r="CG17" s="61">
        <v>28369116</v>
      </c>
      <c r="CH17" s="61">
        <v>587517980.20000005</v>
      </c>
      <c r="CI17" s="61">
        <v>1643</v>
      </c>
      <c r="CJ17" s="104">
        <v>29799</v>
      </c>
      <c r="CK17" s="105">
        <v>5</v>
      </c>
      <c r="CL17" s="51">
        <v>114.21617477960903</v>
      </c>
      <c r="CM17" s="52">
        <v>101.84906692186753</v>
      </c>
      <c r="CO17" s="103">
        <v>519557250</v>
      </c>
      <c r="CP17" s="104">
        <v>19976460</v>
      </c>
      <c r="CQ17" s="104">
        <v>499580790</v>
      </c>
      <c r="CR17" s="104">
        <v>1523</v>
      </c>
      <c r="CS17" s="104">
        <v>27335</v>
      </c>
      <c r="CT17" s="62">
        <v>4</v>
      </c>
      <c r="CU17" s="40">
        <v>104.99731120841975</v>
      </c>
      <c r="CV17" s="103">
        <v>604918529</v>
      </c>
      <c r="CW17" s="104">
        <v>23409331</v>
      </c>
      <c r="CX17" s="104">
        <v>581509198</v>
      </c>
      <c r="CY17" s="104">
        <v>1668.29</v>
      </c>
      <c r="CZ17" s="104">
        <v>29047</v>
      </c>
      <c r="DA17" s="105">
        <v>4</v>
      </c>
      <c r="DB17" s="37">
        <v>664363966</v>
      </c>
      <c r="DC17" s="20">
        <v>31551569</v>
      </c>
      <c r="DD17" s="20">
        <v>632812397</v>
      </c>
      <c r="DE17" s="20">
        <v>1639</v>
      </c>
      <c r="DF17" s="20">
        <v>32175</v>
      </c>
      <c r="DG17" s="105">
        <v>5</v>
      </c>
      <c r="DH17" s="51">
        <v>110.76875408820189</v>
      </c>
      <c r="DI17" s="52">
        <v>107.97342192691031</v>
      </c>
      <c r="DK17" s="37">
        <v>621026840</v>
      </c>
      <c r="DL17" s="20">
        <v>20249069</v>
      </c>
      <c r="DM17" s="20">
        <v>600777771</v>
      </c>
      <c r="DN17" s="20">
        <v>1578</v>
      </c>
      <c r="DO17" s="20">
        <v>31727</v>
      </c>
      <c r="DP17" s="105">
        <v>4</v>
      </c>
      <c r="DQ17" s="40">
        <v>116.06731296872141</v>
      </c>
      <c r="DR17" s="37">
        <v>704992684</v>
      </c>
      <c r="DS17" s="20">
        <v>24289069</v>
      </c>
      <c r="DT17" s="20">
        <v>680703615</v>
      </c>
      <c r="DU17" s="20">
        <v>1750.4</v>
      </c>
      <c r="DV17" s="20">
        <v>32407</v>
      </c>
      <c r="DW17" s="105">
        <v>4</v>
      </c>
      <c r="DX17" s="37">
        <v>768780947</v>
      </c>
      <c r="DY17" s="20">
        <v>35920862</v>
      </c>
      <c r="DZ17" s="20">
        <v>732860085</v>
      </c>
      <c r="EA17" s="20">
        <v>1703.58</v>
      </c>
      <c r="EB17" s="20">
        <v>35849</v>
      </c>
      <c r="EC17" s="105">
        <v>5</v>
      </c>
      <c r="ED17" s="51">
        <v>110.62116209460919</v>
      </c>
      <c r="EE17" s="52">
        <v>111.41880341880341</v>
      </c>
      <c r="EG17" s="37">
        <v>736067066</v>
      </c>
      <c r="EH17" s="20">
        <v>20249069</v>
      </c>
      <c r="EI17" s="20">
        <v>715817997</v>
      </c>
      <c r="EJ17" s="20">
        <v>1715</v>
      </c>
      <c r="EK17" s="20">
        <v>34782</v>
      </c>
      <c r="EL17" s="105">
        <v>3</v>
      </c>
      <c r="EM17" s="40">
        <v>109.62902259904811</v>
      </c>
      <c r="EN17" s="37">
        <v>764668260</v>
      </c>
      <c r="EO17" s="354">
        <v>26311042</v>
      </c>
      <c r="EP17" s="354">
        <v>738357218</v>
      </c>
      <c r="EQ17" s="354">
        <v>1753.8</v>
      </c>
      <c r="ER17" s="354">
        <v>35084</v>
      </c>
      <c r="ES17" s="105">
        <v>4</v>
      </c>
      <c r="ET17" s="361">
        <v>809955778.63999999</v>
      </c>
      <c r="EU17" s="354">
        <v>31923373</v>
      </c>
      <c r="EV17" s="354">
        <v>778032405.63999999</v>
      </c>
      <c r="EW17" s="354">
        <v>1729.66</v>
      </c>
      <c r="EX17" s="354">
        <v>37485</v>
      </c>
      <c r="EY17" s="384">
        <v>4</v>
      </c>
      <c r="EZ17" s="359">
        <v>106.8435754189944</v>
      </c>
      <c r="FA17" s="360">
        <v>104.56358615303077</v>
      </c>
      <c r="FB17" s="358"/>
      <c r="FC17" s="361">
        <v>795913022</v>
      </c>
      <c r="FD17" s="354">
        <v>20425368</v>
      </c>
      <c r="FE17" s="354">
        <v>775487654</v>
      </c>
      <c r="FF17" s="354">
        <v>1699.67</v>
      </c>
      <c r="FG17" s="354">
        <v>38021</v>
      </c>
      <c r="FH17" s="105">
        <v>4</v>
      </c>
      <c r="FI17" s="385">
        <v>109.31228796503937</v>
      </c>
      <c r="FJ17" s="361">
        <v>829121169</v>
      </c>
      <c r="FK17" s="354">
        <v>27960153</v>
      </c>
      <c r="FL17" s="354">
        <v>801161016</v>
      </c>
      <c r="FM17" s="354">
        <v>1747</v>
      </c>
      <c r="FN17" s="354">
        <v>38216</v>
      </c>
      <c r="FO17" s="105">
        <v>5</v>
      </c>
      <c r="FP17" s="37">
        <v>867844385.37</v>
      </c>
      <c r="FQ17" s="354">
        <v>31136769.370000001</v>
      </c>
      <c r="FR17" s="354">
        <v>836707616</v>
      </c>
      <c r="FS17" s="354">
        <v>1706.92</v>
      </c>
      <c r="FT17" s="20">
        <v>40849</v>
      </c>
      <c r="FU17" s="105">
        <v>5</v>
      </c>
      <c r="FV17" s="51">
        <v>106.88978438350429</v>
      </c>
      <c r="FW17" s="52">
        <v>108.97425636921436</v>
      </c>
      <c r="FY17" s="103">
        <v>804446708</v>
      </c>
      <c r="FZ17" s="104">
        <v>22081143</v>
      </c>
      <c r="GA17" s="104">
        <v>782365565</v>
      </c>
      <c r="GB17" s="104">
        <v>1700.85</v>
      </c>
      <c r="GC17" s="104">
        <v>38332</v>
      </c>
      <c r="GD17" s="105">
        <v>5</v>
      </c>
      <c r="GE17" s="40">
        <v>99.884274479892682</v>
      </c>
      <c r="GF17" s="37">
        <v>844776620</v>
      </c>
      <c r="GG17" s="20">
        <v>32792013</v>
      </c>
      <c r="GH17" s="20">
        <v>811984607</v>
      </c>
      <c r="GI17" s="20">
        <v>1723</v>
      </c>
      <c r="GJ17" s="20">
        <v>39272</v>
      </c>
      <c r="GK17" s="105">
        <f t="shared" si="0"/>
        <v>6</v>
      </c>
      <c r="GL17" s="37">
        <v>942665986.57000005</v>
      </c>
      <c r="GM17" s="20">
        <v>34589031.57</v>
      </c>
      <c r="GN17" s="20">
        <v>908076955</v>
      </c>
      <c r="GO17" s="20">
        <v>1713.38</v>
      </c>
      <c r="GP17" s="20">
        <v>44166</v>
      </c>
      <c r="GQ17" s="105">
        <f t="shared" si="1"/>
        <v>5</v>
      </c>
      <c r="GR17" s="51">
        <v>109.09534197356604</v>
      </c>
      <c r="GS17" s="52">
        <v>104.06374697055007</v>
      </c>
      <c r="GT17" s="103">
        <v>840739943</v>
      </c>
      <c r="GU17" s="104">
        <v>21733898</v>
      </c>
      <c r="GV17" s="104">
        <v>819006045</v>
      </c>
      <c r="GW17" s="104">
        <v>1689.52</v>
      </c>
      <c r="GX17" s="104">
        <v>40396</v>
      </c>
      <c r="GY17" s="105">
        <f t="shared" si="2"/>
        <v>5</v>
      </c>
      <c r="GZ17" s="40"/>
      <c r="HA17" s="37">
        <v>877032364</v>
      </c>
      <c r="HB17" s="20">
        <v>33899930</v>
      </c>
      <c r="HC17" s="20">
        <v>843132434</v>
      </c>
      <c r="HD17" s="20">
        <v>1712.86</v>
      </c>
      <c r="HE17" s="20">
        <v>41020</v>
      </c>
      <c r="HF17" s="105">
        <f t="shared" si="3"/>
        <v>6</v>
      </c>
      <c r="HG17" s="37">
        <v>994744697.46000004</v>
      </c>
      <c r="HH17" s="20">
        <v>42177442.460000001</v>
      </c>
      <c r="HI17" s="20">
        <v>952567255</v>
      </c>
      <c r="HJ17" s="20">
        <v>1707.06</v>
      </c>
      <c r="HK17" s="20">
        <v>46501</v>
      </c>
      <c r="HL17" s="105">
        <f t="shared" si="4"/>
        <v>6</v>
      </c>
      <c r="HM17" s="51"/>
      <c r="HN17" s="52"/>
    </row>
    <row r="18" spans="1:233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97843000</v>
      </c>
      <c r="F18" s="104">
        <v>6043000</v>
      </c>
      <c r="G18" s="104">
        <v>91800000</v>
      </c>
      <c r="H18" s="104">
        <v>219</v>
      </c>
      <c r="I18" s="104">
        <v>34932</v>
      </c>
      <c r="J18" s="105">
        <v>1</v>
      </c>
      <c r="K18" s="52">
        <v>102.21301857871924</v>
      </c>
      <c r="L18" s="103">
        <v>102611555</v>
      </c>
      <c r="M18" s="104">
        <v>9325000</v>
      </c>
      <c r="N18" s="104">
        <v>93286555</v>
      </c>
      <c r="O18" s="104">
        <v>221</v>
      </c>
      <c r="P18" s="104">
        <v>35176</v>
      </c>
      <c r="Q18" s="105">
        <v>1</v>
      </c>
      <c r="R18" s="103">
        <v>97470639</v>
      </c>
      <c r="S18" s="104">
        <v>5532024</v>
      </c>
      <c r="T18" s="104">
        <v>91938615</v>
      </c>
      <c r="U18" s="104">
        <v>218</v>
      </c>
      <c r="V18" s="104">
        <v>35145</v>
      </c>
      <c r="W18" s="105">
        <v>2</v>
      </c>
      <c r="X18" s="51">
        <v>99.911871730725494</v>
      </c>
      <c r="Y18" s="52">
        <v>102.12269934422179</v>
      </c>
      <c r="AA18" s="103">
        <v>107762883</v>
      </c>
      <c r="AB18" s="104">
        <v>10104028</v>
      </c>
      <c r="AC18" s="104">
        <v>97658855</v>
      </c>
      <c r="AD18" s="104">
        <v>231</v>
      </c>
      <c r="AE18" s="104">
        <v>35230</v>
      </c>
      <c r="AF18" s="105">
        <v>1</v>
      </c>
      <c r="AG18" s="52">
        <v>100.85308599564868</v>
      </c>
      <c r="AH18" s="103">
        <v>115026565</v>
      </c>
      <c r="AI18" s="104">
        <v>10487270</v>
      </c>
      <c r="AJ18" s="104">
        <v>104539295</v>
      </c>
      <c r="AK18" s="104">
        <v>243</v>
      </c>
      <c r="AL18" s="104">
        <v>35850</v>
      </c>
      <c r="AM18" s="105">
        <v>1</v>
      </c>
      <c r="AN18" s="103">
        <v>108674807</v>
      </c>
      <c r="AO18" s="104">
        <v>10533495</v>
      </c>
      <c r="AP18" s="104">
        <v>98141312</v>
      </c>
      <c r="AQ18" s="104">
        <v>232</v>
      </c>
      <c r="AR18" s="104">
        <v>35252</v>
      </c>
      <c r="AS18" s="105">
        <v>1</v>
      </c>
      <c r="AT18" s="51">
        <v>98.331938633193857</v>
      </c>
      <c r="AU18" s="52">
        <v>100.30445298050932</v>
      </c>
      <c r="AW18" s="103">
        <v>104893168</v>
      </c>
      <c r="AX18" s="104">
        <v>8999017</v>
      </c>
      <c r="AY18" s="104">
        <v>95894151</v>
      </c>
      <c r="AZ18" s="104">
        <v>221</v>
      </c>
      <c r="BA18" s="104">
        <v>36159</v>
      </c>
      <c r="BB18" s="41">
        <v>1</v>
      </c>
      <c r="BC18" s="52">
        <v>102.63695713880216</v>
      </c>
      <c r="BD18" s="103">
        <v>105124553</v>
      </c>
      <c r="BE18" s="104">
        <v>8999017</v>
      </c>
      <c r="BF18" s="104">
        <v>96125536</v>
      </c>
      <c r="BG18" s="104">
        <v>295</v>
      </c>
      <c r="BH18" s="104">
        <v>27154</v>
      </c>
      <c r="BI18" s="41">
        <v>2</v>
      </c>
      <c r="BJ18" s="37">
        <v>112918875</v>
      </c>
      <c r="BK18" s="61">
        <v>9446048</v>
      </c>
      <c r="BL18" s="61">
        <v>103472827</v>
      </c>
      <c r="BM18" s="61">
        <v>246</v>
      </c>
      <c r="BN18" s="20">
        <v>35052</v>
      </c>
      <c r="BO18" s="41">
        <v>2</v>
      </c>
      <c r="BP18" s="51">
        <v>129.0859541872284</v>
      </c>
      <c r="BQ18" s="52">
        <v>99.432656303188466</v>
      </c>
      <c r="BS18" s="37">
        <v>265338402</v>
      </c>
      <c r="BT18" s="20">
        <v>4469098</v>
      </c>
      <c r="BU18" s="20">
        <v>260869304</v>
      </c>
      <c r="BV18" s="20">
        <v>515</v>
      </c>
      <c r="BW18" s="20">
        <v>42212</v>
      </c>
      <c r="BX18" s="41">
        <v>1</v>
      </c>
      <c r="BY18" s="40">
        <v>116.73995409165076</v>
      </c>
      <c r="BZ18" s="37">
        <v>263842167</v>
      </c>
      <c r="CA18" s="61">
        <v>4469098</v>
      </c>
      <c r="CB18" s="61">
        <v>259373069</v>
      </c>
      <c r="CC18" s="61">
        <v>510</v>
      </c>
      <c r="CD18" s="20">
        <v>42381</v>
      </c>
      <c r="CE18" s="105">
        <v>1</v>
      </c>
      <c r="CF18" s="37">
        <v>180592655.25</v>
      </c>
      <c r="CG18" s="61">
        <v>8682923</v>
      </c>
      <c r="CH18" s="61">
        <v>171909732.25</v>
      </c>
      <c r="CI18" s="61">
        <v>375</v>
      </c>
      <c r="CJ18" s="104">
        <v>38202</v>
      </c>
      <c r="CK18" s="105">
        <v>2</v>
      </c>
      <c r="CL18" s="51">
        <v>90.139449281517656</v>
      </c>
      <c r="CM18" s="52">
        <v>108.98664840807943</v>
      </c>
      <c r="CO18" s="103">
        <v>314256339</v>
      </c>
      <c r="CP18" s="104">
        <v>30569098</v>
      </c>
      <c r="CQ18" s="104">
        <v>283687241</v>
      </c>
      <c r="CR18" s="104">
        <v>589</v>
      </c>
      <c r="CS18" s="104">
        <v>40137</v>
      </c>
      <c r="CT18" s="62">
        <v>1</v>
      </c>
      <c r="CU18" s="40">
        <v>95.084336207713449</v>
      </c>
      <c r="CV18" s="103">
        <v>339618279</v>
      </c>
      <c r="CW18" s="104">
        <v>30569098</v>
      </c>
      <c r="CX18" s="104">
        <v>309049181</v>
      </c>
      <c r="CY18" s="104">
        <v>621.66999999999996</v>
      </c>
      <c r="CZ18" s="104">
        <v>41427</v>
      </c>
      <c r="DA18" s="105">
        <v>1</v>
      </c>
      <c r="DB18" s="37">
        <v>282672536.49000001</v>
      </c>
      <c r="DC18" s="20">
        <v>17812323</v>
      </c>
      <c r="DD18" s="20">
        <v>264860213.49000001</v>
      </c>
      <c r="DE18" s="20">
        <v>518</v>
      </c>
      <c r="DF18" s="20">
        <v>42609</v>
      </c>
      <c r="DG18" s="105">
        <v>1</v>
      </c>
      <c r="DH18" s="51">
        <v>102.85321167354624</v>
      </c>
      <c r="DI18" s="52">
        <v>111.53604523323386</v>
      </c>
      <c r="DK18" s="37">
        <v>380642415</v>
      </c>
      <c r="DL18" s="20">
        <v>33269098</v>
      </c>
      <c r="DM18" s="20">
        <v>347373317</v>
      </c>
      <c r="DN18" s="20">
        <v>674</v>
      </c>
      <c r="DO18" s="20">
        <v>42949</v>
      </c>
      <c r="DP18" s="105">
        <v>1</v>
      </c>
      <c r="DQ18" s="40">
        <v>107.00600443481076</v>
      </c>
      <c r="DR18" s="37">
        <v>380642415</v>
      </c>
      <c r="DS18" s="20">
        <v>33269098</v>
      </c>
      <c r="DT18" s="20">
        <v>347373317</v>
      </c>
      <c r="DU18" s="20">
        <v>674</v>
      </c>
      <c r="DV18" s="20">
        <v>42949</v>
      </c>
      <c r="DW18" s="105">
        <v>1</v>
      </c>
      <c r="DX18" s="37">
        <v>358359016</v>
      </c>
      <c r="DY18" s="20">
        <v>25922549</v>
      </c>
      <c r="DZ18" s="20">
        <v>332436467</v>
      </c>
      <c r="EA18" s="20">
        <v>600.23</v>
      </c>
      <c r="EB18" s="20">
        <v>46154</v>
      </c>
      <c r="EC18" s="105">
        <v>1</v>
      </c>
      <c r="ED18" s="51">
        <v>107.46233905329576</v>
      </c>
      <c r="EE18" s="52">
        <v>108.31983853176558</v>
      </c>
      <c r="EG18" s="37">
        <v>370379480</v>
      </c>
      <c r="EH18" s="20">
        <v>35337065</v>
      </c>
      <c r="EI18" s="20">
        <v>335042415</v>
      </c>
      <c r="EJ18" s="20">
        <v>652</v>
      </c>
      <c r="EK18" s="20">
        <v>42822</v>
      </c>
      <c r="EL18" s="105">
        <v>1</v>
      </c>
      <c r="EM18" s="40">
        <v>99.70430044937018</v>
      </c>
      <c r="EN18" s="37">
        <v>380171480</v>
      </c>
      <c r="EO18" s="354">
        <v>37188699</v>
      </c>
      <c r="EP18" s="354">
        <v>342982781</v>
      </c>
      <c r="EQ18" s="354">
        <v>652</v>
      </c>
      <c r="ER18" s="354">
        <v>43837</v>
      </c>
      <c r="ES18" s="105">
        <v>1</v>
      </c>
      <c r="ET18" s="361">
        <v>362279547</v>
      </c>
      <c r="EU18" s="354">
        <v>29879784</v>
      </c>
      <c r="EV18" s="354">
        <v>332399763</v>
      </c>
      <c r="EW18" s="354">
        <v>613.04999999999995</v>
      </c>
      <c r="EX18" s="354">
        <v>45184</v>
      </c>
      <c r="EY18" s="384">
        <v>2</v>
      </c>
      <c r="EZ18" s="359">
        <v>103.07274676643019</v>
      </c>
      <c r="FA18" s="360">
        <v>97.898340338865538</v>
      </c>
      <c r="FB18" s="358"/>
      <c r="FC18" s="361">
        <v>402219295</v>
      </c>
      <c r="FD18" s="354">
        <v>37161281</v>
      </c>
      <c r="FE18" s="354">
        <v>365058014</v>
      </c>
      <c r="FF18" s="354">
        <v>646</v>
      </c>
      <c r="FG18" s="354">
        <v>47092</v>
      </c>
      <c r="FH18" s="105">
        <v>2</v>
      </c>
      <c r="FI18" s="385">
        <v>109.97150997150997</v>
      </c>
      <c r="FJ18" s="361">
        <v>402219295</v>
      </c>
      <c r="FK18" s="354">
        <v>37161281</v>
      </c>
      <c r="FL18" s="354">
        <v>365058014</v>
      </c>
      <c r="FM18" s="354">
        <v>649</v>
      </c>
      <c r="FN18" s="354">
        <v>46874</v>
      </c>
      <c r="FO18" s="105">
        <v>2</v>
      </c>
      <c r="FP18" s="37">
        <v>367405221</v>
      </c>
      <c r="FQ18" s="354">
        <v>24590751</v>
      </c>
      <c r="FR18" s="354">
        <v>342814470</v>
      </c>
      <c r="FS18" s="354">
        <v>617.78</v>
      </c>
      <c r="FT18" s="20">
        <v>46243</v>
      </c>
      <c r="FU18" s="105">
        <v>3</v>
      </c>
      <c r="FV18" s="51">
        <v>98.6538379485429</v>
      </c>
      <c r="FW18" s="52">
        <v>102.34375</v>
      </c>
      <c r="FY18" s="103">
        <v>394985272</v>
      </c>
      <c r="FZ18" s="104">
        <v>30399098</v>
      </c>
      <c r="GA18" s="104">
        <v>364586174</v>
      </c>
      <c r="GB18" s="104">
        <v>642</v>
      </c>
      <c r="GC18" s="104">
        <v>47324</v>
      </c>
      <c r="GD18" s="105">
        <v>1</v>
      </c>
      <c r="GE18" s="40">
        <v>102.84761742971205</v>
      </c>
      <c r="GF18" s="37">
        <v>395235272</v>
      </c>
      <c r="GG18" s="20">
        <v>30399098</v>
      </c>
      <c r="GH18" s="20">
        <v>364836174</v>
      </c>
      <c r="GI18" s="20">
        <v>642</v>
      </c>
      <c r="GJ18" s="20">
        <v>47357</v>
      </c>
      <c r="GK18" s="105">
        <f t="shared" si="0"/>
        <v>2</v>
      </c>
      <c r="GL18" s="37">
        <v>379992122</v>
      </c>
      <c r="GM18" s="20">
        <v>19585799</v>
      </c>
      <c r="GN18" s="20">
        <v>360406323</v>
      </c>
      <c r="GO18" s="20">
        <v>594.48</v>
      </c>
      <c r="GP18" s="20">
        <v>50521</v>
      </c>
      <c r="GQ18" s="105">
        <f t="shared" si="1"/>
        <v>2</v>
      </c>
      <c r="GR18" s="51">
        <v>96.865773336361571</v>
      </c>
      <c r="GS18" s="52">
        <v>101.45319291568453</v>
      </c>
      <c r="GT18" s="103">
        <v>401386810</v>
      </c>
      <c r="GU18" s="104">
        <v>31279098</v>
      </c>
      <c r="GV18" s="104">
        <v>370107712</v>
      </c>
      <c r="GW18" s="104">
        <v>642</v>
      </c>
      <c r="GX18" s="104">
        <v>48041</v>
      </c>
      <c r="GY18" s="105">
        <f t="shared" si="2"/>
        <v>2</v>
      </c>
      <c r="GZ18" s="40"/>
      <c r="HA18" s="37">
        <v>402056810</v>
      </c>
      <c r="HB18" s="20">
        <v>31279098</v>
      </c>
      <c r="HC18" s="20">
        <v>370777712</v>
      </c>
      <c r="HD18" s="20">
        <v>642</v>
      </c>
      <c r="HE18" s="20">
        <v>48128</v>
      </c>
      <c r="HF18" s="105">
        <f t="shared" si="3"/>
        <v>2</v>
      </c>
      <c r="HG18" s="37">
        <v>391449571.12</v>
      </c>
      <c r="HH18" s="20">
        <v>23521558</v>
      </c>
      <c r="HI18" s="20">
        <v>367928013.12</v>
      </c>
      <c r="HJ18" s="20">
        <v>595.48</v>
      </c>
      <c r="HK18" s="20">
        <v>51489</v>
      </c>
      <c r="HL18" s="105">
        <f t="shared" si="4"/>
        <v>4</v>
      </c>
      <c r="HM18" s="51"/>
      <c r="HN18" s="52"/>
    </row>
    <row r="19" spans="1:233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0</v>
      </c>
      <c r="F19" s="104">
        <v>0</v>
      </c>
      <c r="G19" s="104">
        <v>0</v>
      </c>
      <c r="H19" s="104"/>
      <c r="I19" s="104"/>
      <c r="J19" s="105">
        <v>15</v>
      </c>
      <c r="K19" s="52">
        <v>0</v>
      </c>
      <c r="L19" s="103">
        <v>0</v>
      </c>
      <c r="M19" s="104">
        <v>0</v>
      </c>
      <c r="N19" s="104">
        <v>0</v>
      </c>
      <c r="O19" s="104"/>
      <c r="P19" s="104">
        <v>0</v>
      </c>
      <c r="Q19" s="105">
        <v>15</v>
      </c>
      <c r="R19" s="103">
        <v>0</v>
      </c>
      <c r="S19" s="104">
        <v>0</v>
      </c>
      <c r="T19" s="104">
        <v>0</v>
      </c>
      <c r="U19" s="104"/>
      <c r="V19" s="104">
        <v>0</v>
      </c>
      <c r="W19" s="105">
        <v>15</v>
      </c>
      <c r="X19" s="51">
        <v>0</v>
      </c>
      <c r="Y19" s="52">
        <v>0</v>
      </c>
      <c r="AA19" s="103">
        <v>0</v>
      </c>
      <c r="AB19" s="104">
        <v>0</v>
      </c>
      <c r="AC19" s="104">
        <v>0</v>
      </c>
      <c r="AD19" s="104">
        <v>0</v>
      </c>
      <c r="AE19" s="104">
        <v>0</v>
      </c>
      <c r="AF19" s="105">
        <v>15</v>
      </c>
      <c r="AG19" s="52">
        <v>0</v>
      </c>
      <c r="AH19" s="103">
        <v>0</v>
      </c>
      <c r="AI19" s="104"/>
      <c r="AJ19" s="104"/>
      <c r="AK19" s="104"/>
      <c r="AL19" s="104">
        <v>0</v>
      </c>
      <c r="AM19" s="105">
        <v>15</v>
      </c>
      <c r="AN19" s="103">
        <v>0</v>
      </c>
      <c r="AO19" s="104"/>
      <c r="AP19" s="104"/>
      <c r="AQ19" s="104"/>
      <c r="AR19" s="104">
        <v>0</v>
      </c>
      <c r="AS19" s="105">
        <v>15</v>
      </c>
      <c r="AT19" s="51">
        <v>0</v>
      </c>
      <c r="AU19" s="52">
        <v>0</v>
      </c>
      <c r="AW19" s="103">
        <v>0</v>
      </c>
      <c r="AX19" s="104">
        <v>0</v>
      </c>
      <c r="AY19" s="104">
        <v>0</v>
      </c>
      <c r="AZ19" s="104">
        <v>0</v>
      </c>
      <c r="BA19" s="104">
        <v>0</v>
      </c>
      <c r="BB19" s="41">
        <v>15</v>
      </c>
      <c r="BC19" s="52">
        <v>0</v>
      </c>
      <c r="BD19" s="37">
        <v>0</v>
      </c>
      <c r="BE19" s="61">
        <v>0</v>
      </c>
      <c r="BF19" s="61">
        <v>0</v>
      </c>
      <c r="BG19" s="61">
        <v>0</v>
      </c>
      <c r="BH19" s="20">
        <v>0</v>
      </c>
      <c r="BI19" s="41">
        <v>15</v>
      </c>
      <c r="BJ19" s="37">
        <v>0</v>
      </c>
      <c r="BK19" s="61">
        <v>0</v>
      </c>
      <c r="BL19" s="61">
        <v>0</v>
      </c>
      <c r="BM19" s="61">
        <v>0</v>
      </c>
      <c r="BN19" s="20">
        <v>0</v>
      </c>
      <c r="BO19" s="41">
        <v>15</v>
      </c>
      <c r="BP19" s="51">
        <v>0</v>
      </c>
      <c r="BQ19" s="52">
        <v>0</v>
      </c>
      <c r="BS19" s="37">
        <v>0</v>
      </c>
      <c r="BT19" s="20">
        <v>0</v>
      </c>
      <c r="BU19" s="20">
        <v>0</v>
      </c>
      <c r="BV19" s="20">
        <v>0</v>
      </c>
      <c r="BW19" s="20">
        <v>0</v>
      </c>
      <c r="BX19" s="41">
        <v>15</v>
      </c>
      <c r="BY19" s="40">
        <v>0</v>
      </c>
      <c r="BZ19" s="37">
        <v>0</v>
      </c>
      <c r="CA19" s="61"/>
      <c r="CB19" s="61"/>
      <c r="CC19" s="61"/>
      <c r="CD19" s="20">
        <v>0</v>
      </c>
      <c r="CE19" s="105">
        <v>15</v>
      </c>
      <c r="CF19" s="37">
        <v>0</v>
      </c>
      <c r="CG19" s="61"/>
      <c r="CH19" s="61"/>
      <c r="CI19" s="61"/>
      <c r="CJ19" s="104">
        <v>0</v>
      </c>
      <c r="CK19" s="105">
        <v>15</v>
      </c>
      <c r="CL19" s="51">
        <v>0</v>
      </c>
      <c r="CM19" s="52">
        <v>0</v>
      </c>
      <c r="CO19" s="103">
        <v>0</v>
      </c>
      <c r="CP19" s="104"/>
      <c r="CQ19" s="104"/>
      <c r="CR19" s="104"/>
      <c r="CS19" s="104">
        <v>0</v>
      </c>
      <c r="CT19" s="62">
        <v>15</v>
      </c>
      <c r="CU19" s="40">
        <v>0</v>
      </c>
      <c r="CV19" s="103">
        <v>0</v>
      </c>
      <c r="CW19" s="104"/>
      <c r="CX19" s="104"/>
      <c r="CY19" s="104"/>
      <c r="CZ19" s="104">
        <v>0</v>
      </c>
      <c r="DA19" s="105">
        <v>15</v>
      </c>
      <c r="DB19" s="37">
        <v>0</v>
      </c>
      <c r="DC19" s="20"/>
      <c r="DD19" s="20"/>
      <c r="DE19" s="20"/>
      <c r="DF19" s="20">
        <v>0</v>
      </c>
      <c r="DG19" s="105">
        <v>15</v>
      </c>
      <c r="DH19" s="51">
        <v>0</v>
      </c>
      <c r="DI19" s="52">
        <v>0</v>
      </c>
      <c r="DK19" s="37">
        <v>0</v>
      </c>
      <c r="DL19" s="20"/>
      <c r="DM19" s="20"/>
      <c r="DN19" s="20"/>
      <c r="DO19" s="20">
        <v>0</v>
      </c>
      <c r="DP19" s="105">
        <v>15</v>
      </c>
      <c r="DQ19" s="40">
        <v>0</v>
      </c>
      <c r="DR19" s="37">
        <v>0</v>
      </c>
      <c r="DS19" s="20"/>
      <c r="DT19" s="20"/>
      <c r="DU19" s="20"/>
      <c r="DV19" s="20">
        <v>0</v>
      </c>
      <c r="DW19" s="105">
        <v>15</v>
      </c>
      <c r="DX19" s="37">
        <v>0</v>
      </c>
      <c r="DY19" s="20"/>
      <c r="DZ19" s="20"/>
      <c r="EA19" s="20"/>
      <c r="EB19" s="20">
        <v>0</v>
      </c>
      <c r="EC19" s="105">
        <v>15</v>
      </c>
      <c r="ED19" s="51">
        <v>0</v>
      </c>
      <c r="EE19" s="52">
        <v>0</v>
      </c>
      <c r="EG19" s="37">
        <v>0</v>
      </c>
      <c r="EH19" s="20">
        <v>0</v>
      </c>
      <c r="EI19" s="20">
        <v>0</v>
      </c>
      <c r="EJ19" s="20">
        <v>0</v>
      </c>
      <c r="EK19" s="20">
        <v>0</v>
      </c>
      <c r="EL19" s="105">
        <v>15</v>
      </c>
      <c r="EM19" s="40">
        <v>0</v>
      </c>
      <c r="EN19" s="37">
        <v>0</v>
      </c>
      <c r="EO19" s="354">
        <v>0</v>
      </c>
      <c r="EP19" s="354">
        <v>0</v>
      </c>
      <c r="EQ19" s="354">
        <v>0</v>
      </c>
      <c r="ER19" s="354">
        <v>0</v>
      </c>
      <c r="ES19" s="105">
        <v>15</v>
      </c>
      <c r="ET19" s="361">
        <v>0</v>
      </c>
      <c r="EU19" s="354">
        <v>0</v>
      </c>
      <c r="EV19" s="354">
        <v>0</v>
      </c>
      <c r="EW19" s="354">
        <v>0</v>
      </c>
      <c r="EX19" s="354">
        <v>0</v>
      </c>
      <c r="EY19" s="384">
        <v>15</v>
      </c>
      <c r="EZ19" s="359">
        <v>0</v>
      </c>
      <c r="FA19" s="360">
        <v>0</v>
      </c>
      <c r="FB19" s="358"/>
      <c r="FC19" s="361">
        <v>0</v>
      </c>
      <c r="FD19" s="354">
        <v>0</v>
      </c>
      <c r="FE19" s="354">
        <v>0</v>
      </c>
      <c r="FF19" s="354">
        <v>0</v>
      </c>
      <c r="FG19" s="354">
        <v>0</v>
      </c>
      <c r="FH19" s="105">
        <v>16</v>
      </c>
      <c r="FI19" s="385">
        <v>0</v>
      </c>
      <c r="FJ19" s="361">
        <v>0</v>
      </c>
      <c r="FK19" s="354">
        <v>0</v>
      </c>
      <c r="FL19" s="354">
        <v>0</v>
      </c>
      <c r="FM19" s="354">
        <v>0</v>
      </c>
      <c r="FN19" s="354">
        <v>0</v>
      </c>
      <c r="FO19" s="105">
        <v>16</v>
      </c>
      <c r="FP19" s="37">
        <v>0</v>
      </c>
      <c r="FQ19" s="354">
        <v>0</v>
      </c>
      <c r="FR19" s="354">
        <v>0</v>
      </c>
      <c r="FS19" s="354">
        <v>0</v>
      </c>
      <c r="FT19" s="20">
        <v>0</v>
      </c>
      <c r="FU19" s="105">
        <v>16</v>
      </c>
      <c r="FV19" s="51">
        <v>0</v>
      </c>
      <c r="FW19" s="52">
        <v>0</v>
      </c>
      <c r="FY19" s="103">
        <v>0</v>
      </c>
      <c r="FZ19" s="104"/>
      <c r="GA19" s="104"/>
      <c r="GB19" s="104"/>
      <c r="GC19" s="104">
        <v>0</v>
      </c>
      <c r="GD19" s="105">
        <v>16</v>
      </c>
      <c r="GE19" s="40">
        <v>0</v>
      </c>
      <c r="GF19" s="37">
        <v>0</v>
      </c>
      <c r="GG19" s="20"/>
      <c r="GH19" s="20"/>
      <c r="GI19" s="20"/>
      <c r="GJ19" s="20">
        <v>0</v>
      </c>
      <c r="GK19" s="105">
        <f t="shared" si="0"/>
        <v>16</v>
      </c>
      <c r="GL19" s="37">
        <v>0</v>
      </c>
      <c r="GM19" s="20"/>
      <c r="GN19" s="20"/>
      <c r="GO19" s="20"/>
      <c r="GP19" s="20">
        <v>0</v>
      </c>
      <c r="GQ19" s="105">
        <f t="shared" si="1"/>
        <v>16</v>
      </c>
      <c r="GR19" s="410">
        <v>0</v>
      </c>
      <c r="GS19" s="38">
        <v>0</v>
      </c>
      <c r="GT19" s="103">
        <v>0</v>
      </c>
      <c r="GU19" s="104">
        <v>0</v>
      </c>
      <c r="GV19" s="104">
        <v>0</v>
      </c>
      <c r="GW19" s="104">
        <v>0</v>
      </c>
      <c r="GX19" s="104">
        <v>0</v>
      </c>
      <c r="GY19" s="105">
        <f t="shared" si="2"/>
        <v>16</v>
      </c>
      <c r="GZ19" s="40"/>
      <c r="HA19" s="37"/>
      <c r="HB19" s="20"/>
      <c r="HC19" s="20"/>
      <c r="HD19" s="20"/>
      <c r="HE19" s="20"/>
      <c r="HF19" s="105" t="e">
        <f t="shared" si="3"/>
        <v>#N/A</v>
      </c>
      <c r="HG19" s="37">
        <v>0</v>
      </c>
      <c r="HH19" s="20"/>
      <c r="HI19" s="20"/>
      <c r="HJ19" s="20"/>
      <c r="HK19" s="20">
        <v>0</v>
      </c>
      <c r="HL19" s="105">
        <f t="shared" si="4"/>
        <v>17</v>
      </c>
      <c r="HM19" s="410"/>
      <c r="HN19" s="38"/>
    </row>
    <row r="20" spans="1:233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123594000</v>
      </c>
      <c r="F20" s="104">
        <v>5898000</v>
      </c>
      <c r="G20" s="104">
        <v>117696000</v>
      </c>
      <c r="H20" s="104">
        <v>338</v>
      </c>
      <c r="I20" s="104">
        <v>29018</v>
      </c>
      <c r="J20" s="105">
        <v>2</v>
      </c>
      <c r="K20" s="52">
        <v>99.479198347842342</v>
      </c>
      <c r="L20" s="103">
        <v>123330000</v>
      </c>
      <c r="M20" s="104">
        <v>4198000</v>
      </c>
      <c r="N20" s="104">
        <v>119132000</v>
      </c>
      <c r="O20" s="104">
        <v>329</v>
      </c>
      <c r="P20" s="104">
        <v>30175</v>
      </c>
      <c r="Q20" s="105">
        <v>2</v>
      </c>
      <c r="R20" s="103">
        <v>134580802</v>
      </c>
      <c r="S20" s="104">
        <v>4175926.9999999995</v>
      </c>
      <c r="T20" s="104">
        <v>130404875</v>
      </c>
      <c r="U20" s="104">
        <v>309</v>
      </c>
      <c r="V20" s="104">
        <v>35169</v>
      </c>
      <c r="W20" s="105">
        <v>1</v>
      </c>
      <c r="X20" s="51">
        <v>116.55012427506213</v>
      </c>
      <c r="Y20" s="52">
        <v>107.36155665988127</v>
      </c>
      <c r="AA20" s="103">
        <v>126993434</v>
      </c>
      <c r="AB20" s="104">
        <v>5046059</v>
      </c>
      <c r="AC20" s="104">
        <v>121947375</v>
      </c>
      <c r="AD20" s="104">
        <v>336</v>
      </c>
      <c r="AE20" s="104">
        <v>30245</v>
      </c>
      <c r="AF20" s="105">
        <v>2</v>
      </c>
      <c r="AG20" s="52">
        <v>104.22840995244331</v>
      </c>
      <c r="AH20" s="103">
        <v>144622798</v>
      </c>
      <c r="AI20" s="104">
        <v>3046059</v>
      </c>
      <c r="AJ20" s="104">
        <v>141576739</v>
      </c>
      <c r="AK20" s="104">
        <v>372</v>
      </c>
      <c r="AL20" s="104">
        <v>31715</v>
      </c>
      <c r="AM20" s="105">
        <v>2</v>
      </c>
      <c r="AN20" s="103">
        <v>145945062</v>
      </c>
      <c r="AO20" s="104">
        <v>2714803</v>
      </c>
      <c r="AP20" s="104">
        <v>143230259</v>
      </c>
      <c r="AQ20" s="104">
        <v>344</v>
      </c>
      <c r="AR20" s="104">
        <v>34697</v>
      </c>
      <c r="AS20" s="105">
        <v>2</v>
      </c>
      <c r="AT20" s="51">
        <v>109.40249093488885</v>
      </c>
      <c r="AU20" s="52">
        <v>98.657908953908276</v>
      </c>
      <c r="AW20" s="103">
        <v>153471370</v>
      </c>
      <c r="AX20" s="104">
        <v>4701670</v>
      </c>
      <c r="AY20" s="104">
        <v>148769700</v>
      </c>
      <c r="AZ20" s="104">
        <v>384</v>
      </c>
      <c r="BA20" s="104">
        <v>32285</v>
      </c>
      <c r="BB20" s="41">
        <v>2</v>
      </c>
      <c r="BC20" s="52">
        <v>106.74491651512648</v>
      </c>
      <c r="BD20" s="37">
        <v>171059261</v>
      </c>
      <c r="BE20" s="61">
        <v>4870877</v>
      </c>
      <c r="BF20" s="61">
        <v>166188384</v>
      </c>
      <c r="BG20" s="61">
        <v>420</v>
      </c>
      <c r="BH20" s="20">
        <v>32974</v>
      </c>
      <c r="BI20" s="41">
        <v>1</v>
      </c>
      <c r="BJ20" s="37">
        <v>176809880</v>
      </c>
      <c r="BK20" s="61">
        <v>2630411</v>
      </c>
      <c r="BL20" s="61">
        <v>174179469</v>
      </c>
      <c r="BM20" s="61">
        <v>385</v>
      </c>
      <c r="BN20" s="20">
        <v>37701</v>
      </c>
      <c r="BO20" s="41">
        <v>1</v>
      </c>
      <c r="BP20" s="51">
        <v>114.33553708982835</v>
      </c>
      <c r="BQ20" s="52">
        <v>108.6578090324812</v>
      </c>
      <c r="BS20" s="37">
        <v>181499317</v>
      </c>
      <c r="BT20" s="20">
        <v>4550323</v>
      </c>
      <c r="BU20" s="20">
        <v>176948994</v>
      </c>
      <c r="BV20" s="20">
        <v>451</v>
      </c>
      <c r="BW20" s="20">
        <v>32696</v>
      </c>
      <c r="BX20" s="41">
        <v>2</v>
      </c>
      <c r="BY20" s="40">
        <v>101.27303701409322</v>
      </c>
      <c r="BZ20" s="37">
        <v>184389753</v>
      </c>
      <c r="CA20" s="61">
        <v>7050323</v>
      </c>
      <c r="CB20" s="61">
        <v>177339430</v>
      </c>
      <c r="CC20" s="61">
        <v>453</v>
      </c>
      <c r="CD20" s="20">
        <v>32623</v>
      </c>
      <c r="CE20" s="105">
        <v>2</v>
      </c>
      <c r="CF20" s="37">
        <v>184531416</v>
      </c>
      <c r="CG20" s="61">
        <v>3126293</v>
      </c>
      <c r="CH20" s="61">
        <v>181405123</v>
      </c>
      <c r="CI20" s="61">
        <v>395</v>
      </c>
      <c r="CJ20" s="104">
        <v>38271</v>
      </c>
      <c r="CK20" s="105">
        <v>1</v>
      </c>
      <c r="CL20" s="51">
        <v>117.31293872421298</v>
      </c>
      <c r="CM20" s="52">
        <v>101.51189623617411</v>
      </c>
      <c r="CO20" s="103">
        <v>231151112</v>
      </c>
      <c r="CP20" s="104">
        <v>25621544</v>
      </c>
      <c r="CQ20" s="104">
        <v>205529568</v>
      </c>
      <c r="CR20" s="104">
        <v>517</v>
      </c>
      <c r="CS20" s="104">
        <v>33129</v>
      </c>
      <c r="CT20" s="62">
        <v>2</v>
      </c>
      <c r="CU20" s="40">
        <v>101.32432101786151</v>
      </c>
      <c r="CV20" s="103">
        <v>236748432</v>
      </c>
      <c r="CW20" s="104">
        <v>25621544</v>
      </c>
      <c r="CX20" s="104">
        <v>211126888</v>
      </c>
      <c r="CY20" s="104">
        <v>519.92000000000007</v>
      </c>
      <c r="CZ20" s="104">
        <v>33840</v>
      </c>
      <c r="DA20" s="105">
        <v>2</v>
      </c>
      <c r="DB20" s="37">
        <v>222877216</v>
      </c>
      <c r="DC20" s="20">
        <v>4943736</v>
      </c>
      <c r="DD20" s="20">
        <v>217933480</v>
      </c>
      <c r="DE20" s="20">
        <v>459</v>
      </c>
      <c r="DF20" s="20">
        <v>39567</v>
      </c>
      <c r="DG20" s="105">
        <v>2</v>
      </c>
      <c r="DH20" s="51">
        <v>116.92375886524822</v>
      </c>
      <c r="DI20" s="52">
        <v>103.38637610723525</v>
      </c>
      <c r="DK20" s="37">
        <v>274642013</v>
      </c>
      <c r="DL20" s="20">
        <v>25621544</v>
      </c>
      <c r="DM20" s="20">
        <v>249020469</v>
      </c>
      <c r="DN20" s="20">
        <v>523</v>
      </c>
      <c r="DO20" s="20">
        <v>39678</v>
      </c>
      <c r="DP20" s="105">
        <v>2</v>
      </c>
      <c r="DQ20" s="40">
        <v>119.76817893688309</v>
      </c>
      <c r="DR20" s="37">
        <v>274292013</v>
      </c>
      <c r="DS20" s="20">
        <v>25271544</v>
      </c>
      <c r="DT20" s="20">
        <v>249020469</v>
      </c>
      <c r="DU20" s="20">
        <v>523</v>
      </c>
      <c r="DV20" s="20">
        <v>39678</v>
      </c>
      <c r="DW20" s="105">
        <v>2</v>
      </c>
      <c r="DX20" s="37">
        <v>261846570.72</v>
      </c>
      <c r="DY20" s="20">
        <v>7959923</v>
      </c>
      <c r="DZ20" s="20">
        <v>253886647.72</v>
      </c>
      <c r="EA20" s="20">
        <v>478.05</v>
      </c>
      <c r="EB20" s="20">
        <v>44257</v>
      </c>
      <c r="EC20" s="105">
        <v>2</v>
      </c>
      <c r="ED20" s="51">
        <v>111.54040022178538</v>
      </c>
      <c r="EE20" s="52">
        <v>111.85331210352061</v>
      </c>
      <c r="EG20" s="37">
        <v>257207341</v>
      </c>
      <c r="EH20" s="20">
        <v>21000226</v>
      </c>
      <c r="EI20" s="20">
        <v>236207115</v>
      </c>
      <c r="EJ20" s="20">
        <v>494</v>
      </c>
      <c r="EK20" s="20">
        <v>39846</v>
      </c>
      <c r="EL20" s="105">
        <v>2</v>
      </c>
      <c r="EM20" s="40">
        <v>100.4234084379253</v>
      </c>
      <c r="EN20" s="37">
        <v>267207341</v>
      </c>
      <c r="EO20" s="354">
        <v>19882673</v>
      </c>
      <c r="EP20" s="354">
        <v>247324668</v>
      </c>
      <c r="EQ20" s="354">
        <v>515</v>
      </c>
      <c r="ER20" s="354">
        <v>40020</v>
      </c>
      <c r="ES20" s="105">
        <v>2</v>
      </c>
      <c r="ET20" s="361">
        <v>275792189</v>
      </c>
      <c r="EU20" s="354">
        <v>10653208</v>
      </c>
      <c r="EV20" s="354">
        <v>265138981</v>
      </c>
      <c r="EW20" s="354">
        <v>480.1</v>
      </c>
      <c r="EX20" s="354">
        <v>46021</v>
      </c>
      <c r="EY20" s="384">
        <v>1</v>
      </c>
      <c r="EZ20" s="359">
        <v>114.99500249875064</v>
      </c>
      <c r="FA20" s="360">
        <v>103.98581015432586</v>
      </c>
      <c r="FB20" s="358"/>
      <c r="FC20" s="361">
        <v>280173207</v>
      </c>
      <c r="FD20" s="354">
        <v>21000226</v>
      </c>
      <c r="FE20" s="354">
        <v>259172981</v>
      </c>
      <c r="FF20" s="354">
        <v>497</v>
      </c>
      <c r="FG20" s="354">
        <v>43456</v>
      </c>
      <c r="FH20" s="105">
        <v>3</v>
      </c>
      <c r="FI20" s="385">
        <v>109.05988054007932</v>
      </c>
      <c r="FJ20" s="361">
        <v>280741950</v>
      </c>
      <c r="FK20" s="354">
        <v>21242138</v>
      </c>
      <c r="FL20" s="354">
        <v>259499812</v>
      </c>
      <c r="FM20" s="354">
        <v>497</v>
      </c>
      <c r="FN20" s="354">
        <v>43511</v>
      </c>
      <c r="FO20" s="105">
        <v>3</v>
      </c>
      <c r="FP20" s="37">
        <v>296864594</v>
      </c>
      <c r="FQ20" s="354">
        <v>22574272</v>
      </c>
      <c r="FR20" s="354">
        <v>274290322</v>
      </c>
      <c r="FS20" s="354">
        <v>476.84000000000003</v>
      </c>
      <c r="FT20" s="20">
        <v>47935</v>
      </c>
      <c r="FU20" s="105">
        <v>1</v>
      </c>
      <c r="FV20" s="51">
        <v>110.16754383948886</v>
      </c>
      <c r="FW20" s="52">
        <v>104.15897090458704</v>
      </c>
      <c r="FY20" s="103">
        <v>283573886</v>
      </c>
      <c r="FZ20" s="104">
        <v>21818126</v>
      </c>
      <c r="GA20" s="104">
        <v>261755760</v>
      </c>
      <c r="GB20" s="104">
        <v>495.8</v>
      </c>
      <c r="GC20" s="104">
        <v>43996</v>
      </c>
      <c r="GD20" s="105">
        <v>3</v>
      </c>
      <c r="GE20" s="40">
        <v>100.68344992636229</v>
      </c>
      <c r="GF20" s="37">
        <v>279657328</v>
      </c>
      <c r="GG20" s="20">
        <v>23654302</v>
      </c>
      <c r="GH20" s="20">
        <v>256003026</v>
      </c>
      <c r="GI20" s="20">
        <v>487.8</v>
      </c>
      <c r="GJ20" s="20">
        <v>43734</v>
      </c>
      <c r="GK20" s="105">
        <f t="shared" si="0"/>
        <v>3</v>
      </c>
      <c r="GL20" s="37">
        <v>276767956</v>
      </c>
      <c r="GM20" s="20">
        <v>12733365</v>
      </c>
      <c r="GN20" s="20">
        <v>264034591</v>
      </c>
      <c r="GO20" s="20">
        <v>452.93</v>
      </c>
      <c r="GP20" s="20">
        <v>48579</v>
      </c>
      <c r="GQ20" s="105">
        <f t="shared" si="1"/>
        <v>3</v>
      </c>
      <c r="GR20" s="51">
        <v>108.4985835694051</v>
      </c>
      <c r="GS20" s="52">
        <v>99.075831855637844</v>
      </c>
      <c r="GT20" s="103">
        <v>271837893</v>
      </c>
      <c r="GU20" s="104">
        <v>4500226</v>
      </c>
      <c r="GV20" s="104">
        <v>267337667</v>
      </c>
      <c r="GW20" s="104">
        <v>477</v>
      </c>
      <c r="GX20" s="104">
        <v>46705</v>
      </c>
      <c r="GY20" s="105">
        <f t="shared" si="2"/>
        <v>3</v>
      </c>
      <c r="GZ20" s="40"/>
      <c r="HA20" s="37">
        <v>291074104</v>
      </c>
      <c r="HB20" s="20">
        <v>10934066</v>
      </c>
      <c r="HC20" s="20">
        <v>280140038</v>
      </c>
      <c r="HD20" s="20">
        <v>494.78</v>
      </c>
      <c r="HE20" s="20">
        <v>47183</v>
      </c>
      <c r="HF20" s="105">
        <f t="shared" si="3"/>
        <v>3</v>
      </c>
      <c r="HG20" s="37">
        <v>293054023</v>
      </c>
      <c r="HH20" s="20">
        <v>10749408</v>
      </c>
      <c r="HI20" s="20">
        <v>282304615</v>
      </c>
      <c r="HJ20" s="20">
        <v>448.54999999999995</v>
      </c>
      <c r="HK20" s="20">
        <v>52448</v>
      </c>
      <c r="HL20" s="105">
        <f t="shared" si="4"/>
        <v>3</v>
      </c>
      <c r="HM20" s="51"/>
      <c r="HN20" s="52"/>
    </row>
    <row r="21" spans="1:233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22524000</v>
      </c>
      <c r="F21" s="104">
        <v>1298000</v>
      </c>
      <c r="G21" s="104">
        <v>21226000</v>
      </c>
      <c r="H21" s="104">
        <v>95</v>
      </c>
      <c r="I21" s="104">
        <v>18619</v>
      </c>
      <c r="J21" s="105">
        <v>11</v>
      </c>
      <c r="K21" s="52">
        <v>100</v>
      </c>
      <c r="L21" s="103">
        <v>22524000</v>
      </c>
      <c r="M21" s="104">
        <v>1298000</v>
      </c>
      <c r="N21" s="104">
        <v>21226000</v>
      </c>
      <c r="O21" s="104">
        <v>95</v>
      </c>
      <c r="P21" s="104">
        <v>18619</v>
      </c>
      <c r="Q21" s="105">
        <v>11</v>
      </c>
      <c r="R21" s="103">
        <v>30078857</v>
      </c>
      <c r="S21" s="104">
        <v>1289511</v>
      </c>
      <c r="T21" s="104">
        <v>28789346</v>
      </c>
      <c r="U21" s="104">
        <v>88</v>
      </c>
      <c r="V21" s="104">
        <v>27263</v>
      </c>
      <c r="W21" s="105">
        <v>5</v>
      </c>
      <c r="X21" s="51">
        <v>146.42569418336109</v>
      </c>
      <c r="Y21" s="52">
        <v>102.85942617117227</v>
      </c>
      <c r="AA21" s="103">
        <v>22974480</v>
      </c>
      <c r="AB21" s="104">
        <v>1323960</v>
      </c>
      <c r="AC21" s="104">
        <v>21650520</v>
      </c>
      <c r="AD21" s="104">
        <v>95</v>
      </c>
      <c r="AE21" s="104">
        <v>18992</v>
      </c>
      <c r="AF21" s="105">
        <v>11</v>
      </c>
      <c r="AG21" s="52">
        <v>102.00332993179011</v>
      </c>
      <c r="AH21" s="103">
        <v>23100775</v>
      </c>
      <c r="AI21" s="104">
        <v>773960</v>
      </c>
      <c r="AJ21" s="104">
        <v>22326815</v>
      </c>
      <c r="AK21" s="104">
        <v>95</v>
      </c>
      <c r="AL21" s="104">
        <v>19585</v>
      </c>
      <c r="AM21" s="105">
        <v>11</v>
      </c>
      <c r="AN21" s="103">
        <v>29941120</v>
      </c>
      <c r="AO21" s="104">
        <v>734215</v>
      </c>
      <c r="AP21" s="104">
        <v>29206905</v>
      </c>
      <c r="AQ21" s="104">
        <v>88</v>
      </c>
      <c r="AR21" s="104">
        <v>27658</v>
      </c>
      <c r="AS21" s="105">
        <v>5</v>
      </c>
      <c r="AT21" s="51">
        <v>141.22032167475109</v>
      </c>
      <c r="AU21" s="52">
        <v>101.44885008986539</v>
      </c>
      <c r="AW21" s="103">
        <v>24135266</v>
      </c>
      <c r="AX21" s="104">
        <v>1390853</v>
      </c>
      <c r="AY21" s="104">
        <v>22744413</v>
      </c>
      <c r="AZ21" s="104">
        <v>91</v>
      </c>
      <c r="BA21" s="104">
        <v>20828</v>
      </c>
      <c r="BB21" s="41">
        <v>11</v>
      </c>
      <c r="BC21" s="52">
        <v>109.66722830665543</v>
      </c>
      <c r="BD21" s="37">
        <v>24248988</v>
      </c>
      <c r="BE21" s="61">
        <v>1390853</v>
      </c>
      <c r="BF21" s="61">
        <v>22858135</v>
      </c>
      <c r="BG21" s="61">
        <v>91</v>
      </c>
      <c r="BH21" s="20">
        <v>20932</v>
      </c>
      <c r="BI21" s="41">
        <v>11</v>
      </c>
      <c r="BJ21" s="37">
        <v>29937292</v>
      </c>
      <c r="BK21" s="61">
        <v>818655</v>
      </c>
      <c r="BL21" s="61">
        <v>29118637</v>
      </c>
      <c r="BM21" s="61">
        <v>87</v>
      </c>
      <c r="BN21" s="20">
        <v>27891</v>
      </c>
      <c r="BO21" s="41">
        <v>5</v>
      </c>
      <c r="BP21" s="51">
        <v>133.24574813682401</v>
      </c>
      <c r="BQ21" s="52">
        <v>100.84243256923855</v>
      </c>
      <c r="BS21" s="37">
        <v>24859325</v>
      </c>
      <c r="BT21" s="20">
        <v>1432579</v>
      </c>
      <c r="BU21" s="20">
        <v>23426746</v>
      </c>
      <c r="BV21" s="20">
        <v>91</v>
      </c>
      <c r="BW21" s="20">
        <v>21453</v>
      </c>
      <c r="BX21" s="41">
        <v>11</v>
      </c>
      <c r="BY21" s="40">
        <v>103.00076819665836</v>
      </c>
      <c r="BZ21" s="37">
        <v>25054548</v>
      </c>
      <c r="CA21" s="61">
        <v>1432579</v>
      </c>
      <c r="CB21" s="61">
        <v>23621969</v>
      </c>
      <c r="CC21" s="61">
        <v>91</v>
      </c>
      <c r="CD21" s="20">
        <v>21632</v>
      </c>
      <c r="CE21" s="105">
        <v>11</v>
      </c>
      <c r="CF21" s="37">
        <v>31576050</v>
      </c>
      <c r="CG21" s="61">
        <v>1068995</v>
      </c>
      <c r="CH21" s="61">
        <v>30507055</v>
      </c>
      <c r="CI21" s="61">
        <v>89</v>
      </c>
      <c r="CJ21" s="104">
        <v>28565</v>
      </c>
      <c r="CK21" s="105">
        <v>7</v>
      </c>
      <c r="CL21" s="51">
        <v>132.04974112426035</v>
      </c>
      <c r="CM21" s="52">
        <v>102.41655014162274</v>
      </c>
      <c r="CO21" s="103">
        <v>26030662</v>
      </c>
      <c r="CP21" s="104">
        <v>1432579</v>
      </c>
      <c r="CQ21" s="104">
        <v>24598083</v>
      </c>
      <c r="CR21" s="104">
        <v>91</v>
      </c>
      <c r="CS21" s="104">
        <v>22526</v>
      </c>
      <c r="CT21" s="62">
        <v>11</v>
      </c>
      <c r="CU21" s="40">
        <v>105.0016314734536</v>
      </c>
      <c r="CV21" s="103">
        <v>27432802</v>
      </c>
      <c r="CW21" s="104">
        <v>1432579</v>
      </c>
      <c r="CX21" s="104">
        <v>26000223</v>
      </c>
      <c r="CY21" s="104">
        <v>91</v>
      </c>
      <c r="CZ21" s="104">
        <v>23810</v>
      </c>
      <c r="DA21" s="105">
        <v>11</v>
      </c>
      <c r="DB21" s="37">
        <v>33796089</v>
      </c>
      <c r="DC21" s="20">
        <v>1432520</v>
      </c>
      <c r="DD21" s="20">
        <v>32363569</v>
      </c>
      <c r="DE21" s="20">
        <v>87</v>
      </c>
      <c r="DF21" s="20">
        <v>31000</v>
      </c>
      <c r="DG21" s="105">
        <v>8</v>
      </c>
      <c r="DH21" s="51">
        <v>130.19739605207897</v>
      </c>
      <c r="DI21" s="52">
        <v>108.52441799404866</v>
      </c>
      <c r="DK21" s="37">
        <v>30463511</v>
      </c>
      <c r="DL21" s="20">
        <v>1432579</v>
      </c>
      <c r="DM21" s="20">
        <v>29030932</v>
      </c>
      <c r="DN21" s="20">
        <v>91</v>
      </c>
      <c r="DO21" s="20">
        <v>26585</v>
      </c>
      <c r="DP21" s="105">
        <v>10</v>
      </c>
      <c r="DQ21" s="40">
        <v>118.01917783894167</v>
      </c>
      <c r="DR21" s="37">
        <v>30463511</v>
      </c>
      <c r="DS21" s="20">
        <v>1432579</v>
      </c>
      <c r="DT21" s="20">
        <v>29030932</v>
      </c>
      <c r="DU21" s="20">
        <v>91</v>
      </c>
      <c r="DV21" s="20">
        <v>26585</v>
      </c>
      <c r="DW21" s="105">
        <v>11</v>
      </c>
      <c r="DX21" s="37">
        <v>36440916</v>
      </c>
      <c r="DY21" s="20">
        <v>516820</v>
      </c>
      <c r="DZ21" s="20">
        <v>35924096</v>
      </c>
      <c r="EA21" s="20">
        <v>86.89</v>
      </c>
      <c r="EB21" s="20">
        <v>34454</v>
      </c>
      <c r="EC21" s="105">
        <v>8</v>
      </c>
      <c r="ED21" s="51">
        <v>129.59939815685539</v>
      </c>
      <c r="EE21" s="52">
        <v>111.14193548387097</v>
      </c>
      <c r="EG21" s="37">
        <v>31524154</v>
      </c>
      <c r="EH21" s="20">
        <v>1432579</v>
      </c>
      <c r="EI21" s="20">
        <v>30091575</v>
      </c>
      <c r="EJ21" s="20">
        <v>90</v>
      </c>
      <c r="EK21" s="20">
        <v>27863</v>
      </c>
      <c r="EL21" s="105">
        <v>11</v>
      </c>
      <c r="EM21" s="40">
        <v>104.80722211773556</v>
      </c>
      <c r="EN21" s="37">
        <v>31843174</v>
      </c>
      <c r="EO21" s="354">
        <v>1432579</v>
      </c>
      <c r="EP21" s="354">
        <v>30410595</v>
      </c>
      <c r="EQ21" s="354">
        <v>90</v>
      </c>
      <c r="ER21" s="354">
        <v>28158</v>
      </c>
      <c r="ES21" s="105">
        <v>11</v>
      </c>
      <c r="ET21" s="361">
        <v>37763977</v>
      </c>
      <c r="EU21" s="354">
        <v>891404</v>
      </c>
      <c r="EV21" s="354">
        <v>36872573</v>
      </c>
      <c r="EW21" s="354">
        <v>84.22</v>
      </c>
      <c r="EX21" s="354">
        <v>36484</v>
      </c>
      <c r="EY21" s="384">
        <v>7</v>
      </c>
      <c r="EZ21" s="359">
        <v>129.5688614248171</v>
      </c>
      <c r="FA21" s="360">
        <v>105.89191385615604</v>
      </c>
      <c r="FB21" s="358"/>
      <c r="FC21" s="361">
        <v>34285652</v>
      </c>
      <c r="FD21" s="354">
        <v>1432579</v>
      </c>
      <c r="FE21" s="354">
        <v>32853073</v>
      </c>
      <c r="FF21" s="354">
        <v>84</v>
      </c>
      <c r="FG21" s="354">
        <v>32592</v>
      </c>
      <c r="FH21" s="105">
        <v>10</v>
      </c>
      <c r="FI21" s="385">
        <v>116.97232889495028</v>
      </c>
      <c r="FJ21" s="361">
        <v>34285652</v>
      </c>
      <c r="FK21" s="354">
        <v>1432579</v>
      </c>
      <c r="FL21" s="354">
        <v>32853073</v>
      </c>
      <c r="FM21" s="354">
        <v>84</v>
      </c>
      <c r="FN21" s="354">
        <v>32592</v>
      </c>
      <c r="FO21" s="105">
        <v>11</v>
      </c>
      <c r="FP21" s="37">
        <v>38071453</v>
      </c>
      <c r="FQ21" s="354">
        <v>1024833</v>
      </c>
      <c r="FR21" s="354">
        <v>37046620</v>
      </c>
      <c r="FS21" s="354">
        <v>79.290000000000006</v>
      </c>
      <c r="FT21" s="20">
        <v>38936</v>
      </c>
      <c r="FU21" s="105">
        <v>8</v>
      </c>
      <c r="FV21" s="51">
        <v>119.46489936180657</v>
      </c>
      <c r="FW21" s="52">
        <v>106.72075430325623</v>
      </c>
      <c r="FY21" s="103">
        <v>34285652</v>
      </c>
      <c r="FZ21" s="104">
        <v>1432579</v>
      </c>
      <c r="GA21" s="104">
        <v>32853073</v>
      </c>
      <c r="GB21" s="104">
        <v>84</v>
      </c>
      <c r="GC21" s="104">
        <v>32592</v>
      </c>
      <c r="GD21" s="105">
        <v>10</v>
      </c>
      <c r="GE21" s="40">
        <v>100</v>
      </c>
      <c r="GF21" s="37">
        <v>34814027</v>
      </c>
      <c r="GG21" s="20">
        <v>1432579</v>
      </c>
      <c r="GH21" s="20">
        <v>33381448</v>
      </c>
      <c r="GI21" s="20">
        <v>84</v>
      </c>
      <c r="GJ21" s="20">
        <v>33117</v>
      </c>
      <c r="GK21" s="105">
        <f t="shared" si="0"/>
        <v>10</v>
      </c>
      <c r="GL21" s="37">
        <v>39810684</v>
      </c>
      <c r="GM21" s="20">
        <v>707630</v>
      </c>
      <c r="GN21" s="20">
        <v>39103054</v>
      </c>
      <c r="GO21" s="20">
        <v>79.45</v>
      </c>
      <c r="GP21" s="20">
        <v>41014</v>
      </c>
      <c r="GQ21" s="105">
        <f t="shared" si="1"/>
        <v>8</v>
      </c>
      <c r="GR21" s="51">
        <v>119.88831615120274</v>
      </c>
      <c r="GS21" s="52">
        <v>100.35442777891926</v>
      </c>
      <c r="GT21" s="103">
        <v>36256836</v>
      </c>
      <c r="GU21" s="104">
        <v>1432579</v>
      </c>
      <c r="GV21" s="104">
        <v>34824257</v>
      </c>
      <c r="GW21" s="104">
        <v>84</v>
      </c>
      <c r="GX21" s="104">
        <v>34548</v>
      </c>
      <c r="GY21" s="105">
        <f t="shared" si="2"/>
        <v>11</v>
      </c>
      <c r="GZ21" s="40"/>
      <c r="HA21" s="37">
        <v>35427684</v>
      </c>
      <c r="HB21" s="20">
        <v>1432579</v>
      </c>
      <c r="HC21" s="20">
        <v>33995105</v>
      </c>
      <c r="HD21" s="20">
        <v>82</v>
      </c>
      <c r="HE21" s="20">
        <v>34548</v>
      </c>
      <c r="HF21" s="105">
        <f t="shared" si="3"/>
        <v>11</v>
      </c>
      <c r="HG21" s="37">
        <v>40846730</v>
      </c>
      <c r="HH21" s="20">
        <v>1184347</v>
      </c>
      <c r="HI21" s="20">
        <v>39662383</v>
      </c>
      <c r="HJ21" s="20">
        <v>77.2</v>
      </c>
      <c r="HK21" s="20">
        <v>42813</v>
      </c>
      <c r="HL21" s="105">
        <f t="shared" si="4"/>
        <v>9</v>
      </c>
      <c r="HM21" s="51"/>
      <c r="HN21" s="52"/>
    </row>
    <row r="22" spans="1:233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0</v>
      </c>
      <c r="F22" s="104">
        <v>0</v>
      </c>
      <c r="G22" s="104">
        <v>0</v>
      </c>
      <c r="H22" s="104"/>
      <c r="I22" s="104"/>
      <c r="J22" s="105">
        <v>15</v>
      </c>
      <c r="K22" s="52">
        <v>0</v>
      </c>
      <c r="L22" s="103">
        <v>0</v>
      </c>
      <c r="M22" s="104">
        <v>0</v>
      </c>
      <c r="N22" s="104">
        <v>0</v>
      </c>
      <c r="O22" s="104"/>
      <c r="P22" s="104">
        <v>0</v>
      </c>
      <c r="Q22" s="105">
        <v>15</v>
      </c>
      <c r="R22" s="103">
        <v>0</v>
      </c>
      <c r="S22" s="104">
        <v>0</v>
      </c>
      <c r="T22" s="104">
        <v>0</v>
      </c>
      <c r="U22" s="104"/>
      <c r="V22" s="104">
        <v>0</v>
      </c>
      <c r="W22" s="105">
        <v>15</v>
      </c>
      <c r="X22" s="51">
        <v>0</v>
      </c>
      <c r="Y22" s="52">
        <v>0</v>
      </c>
      <c r="AA22" s="103">
        <v>0</v>
      </c>
      <c r="AB22" s="104">
        <v>0</v>
      </c>
      <c r="AC22" s="104">
        <v>0</v>
      </c>
      <c r="AD22" s="104">
        <v>0</v>
      </c>
      <c r="AE22" s="104">
        <v>0</v>
      </c>
      <c r="AF22" s="105">
        <v>15</v>
      </c>
      <c r="AG22" s="52">
        <v>0</v>
      </c>
      <c r="AH22" s="103">
        <v>0</v>
      </c>
      <c r="AI22" s="104"/>
      <c r="AJ22" s="104"/>
      <c r="AK22" s="104"/>
      <c r="AL22" s="104">
        <v>0</v>
      </c>
      <c r="AM22" s="105">
        <v>15</v>
      </c>
      <c r="AN22" s="103">
        <v>0</v>
      </c>
      <c r="AO22" s="104"/>
      <c r="AP22" s="104"/>
      <c r="AQ22" s="104"/>
      <c r="AR22" s="104">
        <v>0</v>
      </c>
      <c r="AS22" s="105">
        <v>15</v>
      </c>
      <c r="AT22" s="51">
        <v>0</v>
      </c>
      <c r="AU22" s="52">
        <v>0</v>
      </c>
      <c r="AW22" s="103">
        <v>0</v>
      </c>
      <c r="AX22" s="104">
        <v>0</v>
      </c>
      <c r="AY22" s="104">
        <v>0</v>
      </c>
      <c r="AZ22" s="104">
        <v>0</v>
      </c>
      <c r="BA22" s="104">
        <v>0</v>
      </c>
      <c r="BB22" s="41">
        <v>15</v>
      </c>
      <c r="BC22" s="52">
        <v>0</v>
      </c>
      <c r="BD22" s="37">
        <v>0</v>
      </c>
      <c r="BE22" s="61">
        <v>0</v>
      </c>
      <c r="BF22" s="61">
        <v>0</v>
      </c>
      <c r="BG22" s="61">
        <v>0</v>
      </c>
      <c r="BH22" s="20">
        <v>0</v>
      </c>
      <c r="BI22" s="41">
        <v>15</v>
      </c>
      <c r="BJ22" s="37">
        <v>0</v>
      </c>
      <c r="BK22" s="61">
        <v>0</v>
      </c>
      <c r="BL22" s="61">
        <v>0</v>
      </c>
      <c r="BM22" s="61">
        <v>0</v>
      </c>
      <c r="BN22" s="20">
        <v>0</v>
      </c>
      <c r="BO22" s="41">
        <v>15</v>
      </c>
      <c r="BP22" s="51">
        <v>0</v>
      </c>
      <c r="BQ22" s="52">
        <v>0</v>
      </c>
      <c r="BS22" s="37">
        <v>0</v>
      </c>
      <c r="BT22" s="20"/>
      <c r="BU22" s="20"/>
      <c r="BV22" s="20"/>
      <c r="BW22" s="20">
        <v>0</v>
      </c>
      <c r="BX22" s="41">
        <v>15</v>
      </c>
      <c r="BY22" s="40">
        <v>0</v>
      </c>
      <c r="BZ22" s="37">
        <v>0</v>
      </c>
      <c r="CA22" s="61"/>
      <c r="CB22" s="61"/>
      <c r="CC22" s="61"/>
      <c r="CD22" s="20">
        <v>0</v>
      </c>
      <c r="CE22" s="105">
        <v>15</v>
      </c>
      <c r="CF22" s="37">
        <v>0</v>
      </c>
      <c r="CG22" s="61"/>
      <c r="CH22" s="61"/>
      <c r="CI22" s="61"/>
      <c r="CJ22" s="104">
        <v>0</v>
      </c>
      <c r="CK22" s="105">
        <v>15</v>
      </c>
      <c r="CL22" s="51">
        <v>0</v>
      </c>
      <c r="CM22" s="52">
        <v>0</v>
      </c>
      <c r="CO22" s="103">
        <v>0</v>
      </c>
      <c r="CP22" s="104"/>
      <c r="CQ22" s="104"/>
      <c r="CR22" s="104"/>
      <c r="CS22" s="104">
        <v>0</v>
      </c>
      <c r="CT22" s="62">
        <v>15</v>
      </c>
      <c r="CU22" s="40">
        <v>0</v>
      </c>
      <c r="CV22" s="103">
        <v>0</v>
      </c>
      <c r="CW22" s="104"/>
      <c r="CX22" s="104"/>
      <c r="CY22" s="104"/>
      <c r="CZ22" s="104">
        <v>0</v>
      </c>
      <c r="DA22" s="105">
        <v>15</v>
      </c>
      <c r="DB22" s="37">
        <v>0</v>
      </c>
      <c r="DC22" s="20"/>
      <c r="DD22" s="20"/>
      <c r="DE22" s="20"/>
      <c r="DF22" s="20">
        <v>0</v>
      </c>
      <c r="DG22" s="105">
        <v>15</v>
      </c>
      <c r="DH22" s="51">
        <v>0</v>
      </c>
      <c r="DI22" s="52">
        <v>0</v>
      </c>
      <c r="DK22" s="37">
        <v>0</v>
      </c>
      <c r="DL22" s="20"/>
      <c r="DM22" s="20"/>
      <c r="DN22" s="20"/>
      <c r="DO22" s="20">
        <v>0</v>
      </c>
      <c r="DP22" s="105">
        <v>15</v>
      </c>
      <c r="DQ22" s="40">
        <v>0</v>
      </c>
      <c r="DR22" s="37">
        <v>0</v>
      </c>
      <c r="DS22" s="20"/>
      <c r="DT22" s="20"/>
      <c r="DU22" s="20"/>
      <c r="DV22" s="20">
        <v>0</v>
      </c>
      <c r="DW22" s="105">
        <v>15</v>
      </c>
      <c r="DX22" s="37">
        <v>0</v>
      </c>
      <c r="DY22" s="20"/>
      <c r="DZ22" s="20"/>
      <c r="EA22" s="20"/>
      <c r="EB22" s="20">
        <v>0</v>
      </c>
      <c r="EC22" s="105">
        <v>15</v>
      </c>
      <c r="ED22" s="51">
        <v>0</v>
      </c>
      <c r="EE22" s="52">
        <v>0</v>
      </c>
      <c r="EG22" s="37">
        <v>0</v>
      </c>
      <c r="EH22" s="20">
        <v>0</v>
      </c>
      <c r="EI22" s="20">
        <v>0</v>
      </c>
      <c r="EJ22" s="20">
        <v>0</v>
      </c>
      <c r="EK22" s="20">
        <v>0</v>
      </c>
      <c r="EL22" s="105">
        <v>15</v>
      </c>
      <c r="EM22" s="40">
        <v>0</v>
      </c>
      <c r="EN22" s="37">
        <v>0</v>
      </c>
      <c r="EO22" s="354">
        <v>0</v>
      </c>
      <c r="EP22" s="354">
        <v>0</v>
      </c>
      <c r="EQ22" s="354">
        <v>0</v>
      </c>
      <c r="ER22" s="354">
        <v>0</v>
      </c>
      <c r="ES22" s="105">
        <v>15</v>
      </c>
      <c r="ET22" s="361">
        <v>0</v>
      </c>
      <c r="EU22" s="354">
        <v>0</v>
      </c>
      <c r="EV22" s="354">
        <v>0</v>
      </c>
      <c r="EW22" s="354">
        <v>0</v>
      </c>
      <c r="EX22" s="354">
        <v>0</v>
      </c>
      <c r="EY22" s="384">
        <v>15</v>
      </c>
      <c r="EZ22" s="359">
        <v>0</v>
      </c>
      <c r="FA22" s="360">
        <v>0</v>
      </c>
      <c r="FB22" s="358"/>
      <c r="FC22" s="361">
        <v>0</v>
      </c>
      <c r="FD22" s="354">
        <v>0</v>
      </c>
      <c r="FE22" s="354">
        <v>0</v>
      </c>
      <c r="FF22" s="354">
        <v>0</v>
      </c>
      <c r="FG22" s="354">
        <v>0</v>
      </c>
      <c r="FH22" s="105">
        <v>16</v>
      </c>
      <c r="FI22" s="385">
        <v>0</v>
      </c>
      <c r="FJ22" s="361">
        <v>0</v>
      </c>
      <c r="FK22" s="354">
        <v>0</v>
      </c>
      <c r="FL22" s="354">
        <v>0</v>
      </c>
      <c r="FM22" s="354">
        <v>0</v>
      </c>
      <c r="FN22" s="354">
        <v>0</v>
      </c>
      <c r="FO22" s="105">
        <v>16</v>
      </c>
      <c r="FP22" s="37">
        <v>0</v>
      </c>
      <c r="FQ22" s="354">
        <v>0</v>
      </c>
      <c r="FR22" s="354">
        <v>0</v>
      </c>
      <c r="FS22" s="354">
        <v>0</v>
      </c>
      <c r="FT22" s="20">
        <v>0</v>
      </c>
      <c r="FU22" s="105">
        <v>16</v>
      </c>
      <c r="FV22" s="51">
        <v>0</v>
      </c>
      <c r="FW22" s="52">
        <v>0</v>
      </c>
      <c r="FY22" s="103">
        <v>0</v>
      </c>
      <c r="FZ22" s="104"/>
      <c r="GA22" s="104"/>
      <c r="GB22" s="104"/>
      <c r="GC22" s="104">
        <v>0</v>
      </c>
      <c r="GD22" s="105">
        <v>16</v>
      </c>
      <c r="GE22" s="40">
        <v>0</v>
      </c>
      <c r="GF22" s="37">
        <v>0</v>
      </c>
      <c r="GG22" s="20"/>
      <c r="GH22" s="20"/>
      <c r="GI22" s="20"/>
      <c r="GJ22" s="20">
        <v>0</v>
      </c>
      <c r="GK22" s="105">
        <f t="shared" si="0"/>
        <v>16</v>
      </c>
      <c r="GL22" s="37">
        <v>0</v>
      </c>
      <c r="GM22" s="20"/>
      <c r="GN22" s="20"/>
      <c r="GO22" s="20"/>
      <c r="GP22" s="20">
        <v>0</v>
      </c>
      <c r="GQ22" s="105">
        <f t="shared" si="1"/>
        <v>16</v>
      </c>
      <c r="GR22" s="410">
        <v>0</v>
      </c>
      <c r="GS22" s="38">
        <v>0</v>
      </c>
      <c r="GT22" s="103">
        <v>0</v>
      </c>
      <c r="GU22" s="104">
        <v>0</v>
      </c>
      <c r="GV22" s="104">
        <v>0</v>
      </c>
      <c r="GW22" s="104">
        <v>0</v>
      </c>
      <c r="GX22" s="104">
        <v>0</v>
      </c>
      <c r="GY22" s="105">
        <f t="shared" si="2"/>
        <v>16</v>
      </c>
      <c r="GZ22" s="40"/>
      <c r="HA22" s="37"/>
      <c r="HB22" s="20"/>
      <c r="HC22" s="20"/>
      <c r="HD22" s="20"/>
      <c r="HE22" s="20"/>
      <c r="HF22" s="105" t="e">
        <f t="shared" si="3"/>
        <v>#N/A</v>
      </c>
      <c r="HG22" s="37">
        <v>0</v>
      </c>
      <c r="HH22" s="20"/>
      <c r="HI22" s="20"/>
      <c r="HJ22" s="20"/>
      <c r="HK22" s="20">
        <v>0</v>
      </c>
      <c r="HL22" s="105">
        <f t="shared" si="4"/>
        <v>17</v>
      </c>
      <c r="HM22" s="410"/>
      <c r="HN22" s="38"/>
    </row>
    <row r="23" spans="1:233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115077000</v>
      </c>
      <c r="F23" s="104">
        <v>3992000</v>
      </c>
      <c r="G23" s="104">
        <v>111085000</v>
      </c>
      <c r="H23" s="104">
        <v>439</v>
      </c>
      <c r="I23" s="104">
        <v>21087</v>
      </c>
      <c r="J23" s="105">
        <v>7</v>
      </c>
      <c r="K23" s="52">
        <v>108.61190688033477</v>
      </c>
      <c r="L23" s="103">
        <v>119224000</v>
      </c>
      <c r="M23" s="104">
        <v>4039000</v>
      </c>
      <c r="N23" s="104">
        <v>115185000</v>
      </c>
      <c r="O23" s="104">
        <v>439</v>
      </c>
      <c r="P23" s="104">
        <v>21865</v>
      </c>
      <c r="Q23" s="105">
        <v>6</v>
      </c>
      <c r="R23" s="103">
        <v>119554029</v>
      </c>
      <c r="S23" s="104">
        <v>4339245</v>
      </c>
      <c r="T23" s="104">
        <v>115214784</v>
      </c>
      <c r="U23" s="104">
        <v>380</v>
      </c>
      <c r="V23" s="104">
        <v>25266</v>
      </c>
      <c r="W23" s="105">
        <v>7</v>
      </c>
      <c r="X23" s="51">
        <v>115.55453921792819</v>
      </c>
      <c r="Y23" s="52">
        <v>109.75242892806702</v>
      </c>
      <c r="AA23" s="103">
        <v>116151480</v>
      </c>
      <c r="AB23" s="104">
        <v>4071840</v>
      </c>
      <c r="AC23" s="104">
        <v>112079640</v>
      </c>
      <c r="AD23" s="104">
        <v>439</v>
      </c>
      <c r="AE23" s="104">
        <v>21276</v>
      </c>
      <c r="AF23" s="105">
        <v>7</v>
      </c>
      <c r="AG23" s="52">
        <v>100.89628681177977</v>
      </c>
      <c r="AH23" s="103">
        <v>120515121</v>
      </c>
      <c r="AI23" s="104">
        <v>4180840</v>
      </c>
      <c r="AJ23" s="104">
        <v>116334281</v>
      </c>
      <c r="AK23" s="104">
        <v>439</v>
      </c>
      <c r="AL23" s="104">
        <v>22083</v>
      </c>
      <c r="AM23" s="105">
        <v>6</v>
      </c>
      <c r="AN23" s="103">
        <v>124965242</v>
      </c>
      <c r="AO23" s="104">
        <v>3624368</v>
      </c>
      <c r="AP23" s="104">
        <v>121340874</v>
      </c>
      <c r="AQ23" s="104">
        <v>404</v>
      </c>
      <c r="AR23" s="104">
        <v>25029</v>
      </c>
      <c r="AS23" s="105">
        <v>7</v>
      </c>
      <c r="AT23" s="51">
        <v>113.34057872571661</v>
      </c>
      <c r="AU23" s="52">
        <v>99.061980527190698</v>
      </c>
      <c r="AW23" s="103">
        <v>122130509</v>
      </c>
      <c r="AX23" s="104">
        <v>4277569</v>
      </c>
      <c r="AY23" s="104">
        <v>117852940</v>
      </c>
      <c r="AZ23" s="104">
        <v>394</v>
      </c>
      <c r="BA23" s="104">
        <v>24927</v>
      </c>
      <c r="BB23" s="41">
        <v>4</v>
      </c>
      <c r="BC23" s="52">
        <v>117.16018048505359</v>
      </c>
      <c r="BD23" s="37">
        <v>127202147</v>
      </c>
      <c r="BE23" s="61">
        <v>4471569</v>
      </c>
      <c r="BF23" s="61">
        <v>122730578</v>
      </c>
      <c r="BG23" s="61">
        <v>399</v>
      </c>
      <c r="BH23" s="20">
        <v>25633</v>
      </c>
      <c r="BI23" s="41">
        <v>5</v>
      </c>
      <c r="BJ23" s="37">
        <v>129556266.53</v>
      </c>
      <c r="BK23" s="61">
        <v>6042445.3499999996</v>
      </c>
      <c r="BL23" s="61">
        <v>123513821.18000001</v>
      </c>
      <c r="BM23" s="61">
        <v>391</v>
      </c>
      <c r="BN23" s="20">
        <v>26324</v>
      </c>
      <c r="BO23" s="41">
        <v>7</v>
      </c>
      <c r="BP23" s="51">
        <v>102.69574376779933</v>
      </c>
      <c r="BQ23" s="52">
        <v>105.17399816213194</v>
      </c>
      <c r="BS23" s="37">
        <v>161397992</v>
      </c>
      <c r="BT23" s="20">
        <v>4405896</v>
      </c>
      <c r="BU23" s="20">
        <v>156992096</v>
      </c>
      <c r="BV23" s="20">
        <v>513</v>
      </c>
      <c r="BW23" s="20">
        <v>25502</v>
      </c>
      <c r="BX23" s="41">
        <v>4</v>
      </c>
      <c r="BY23" s="40">
        <v>102.30673566815101</v>
      </c>
      <c r="BZ23" s="37">
        <v>165583260</v>
      </c>
      <c r="CA23" s="61">
        <v>6701896</v>
      </c>
      <c r="CB23" s="61">
        <v>158881364</v>
      </c>
      <c r="CC23" s="61">
        <v>515</v>
      </c>
      <c r="CD23" s="20">
        <v>25709</v>
      </c>
      <c r="CE23" s="105">
        <v>5</v>
      </c>
      <c r="CF23" s="37">
        <v>167694751.04999998</v>
      </c>
      <c r="CG23" s="61">
        <v>8978397.1999999993</v>
      </c>
      <c r="CH23" s="61">
        <v>158716353.84999999</v>
      </c>
      <c r="CI23" s="61">
        <v>476</v>
      </c>
      <c r="CJ23" s="104">
        <v>27786</v>
      </c>
      <c r="CK23" s="105">
        <v>8</v>
      </c>
      <c r="CL23" s="51">
        <v>108.07888288148119</v>
      </c>
      <c r="CM23" s="52">
        <v>105.55386719343565</v>
      </c>
      <c r="CO23" s="103">
        <v>186530028</v>
      </c>
      <c r="CP23" s="104">
        <v>6745896</v>
      </c>
      <c r="CQ23" s="104">
        <v>179784132</v>
      </c>
      <c r="CR23" s="104">
        <v>538</v>
      </c>
      <c r="CS23" s="104">
        <v>27848</v>
      </c>
      <c r="CT23" s="62">
        <v>3</v>
      </c>
      <c r="CU23" s="40">
        <v>109.19927848796173</v>
      </c>
      <c r="CV23" s="103">
        <v>196252789</v>
      </c>
      <c r="CW23" s="104">
        <v>7727904</v>
      </c>
      <c r="CX23" s="104">
        <v>188524885</v>
      </c>
      <c r="CY23" s="104">
        <v>541</v>
      </c>
      <c r="CZ23" s="104">
        <v>29040</v>
      </c>
      <c r="DA23" s="105">
        <v>5</v>
      </c>
      <c r="DB23" s="37">
        <v>206923838.47</v>
      </c>
      <c r="DC23" s="20">
        <v>9872768</v>
      </c>
      <c r="DD23" s="20">
        <v>197051070.47</v>
      </c>
      <c r="DE23" s="20">
        <v>506</v>
      </c>
      <c r="DF23" s="20">
        <v>32452</v>
      </c>
      <c r="DG23" s="105">
        <v>4</v>
      </c>
      <c r="DH23" s="51">
        <v>111.74931129476585</v>
      </c>
      <c r="DI23" s="52">
        <v>116.79262938170301</v>
      </c>
      <c r="DK23" s="37">
        <v>213814334</v>
      </c>
      <c r="DL23" s="20">
        <v>6937496</v>
      </c>
      <c r="DM23" s="20">
        <v>206876838</v>
      </c>
      <c r="DN23" s="20">
        <v>541.5</v>
      </c>
      <c r="DO23" s="20">
        <v>31837</v>
      </c>
      <c r="DP23" s="105">
        <v>3</v>
      </c>
      <c r="DQ23" s="40">
        <v>114.32418845159438</v>
      </c>
      <c r="DR23" s="37">
        <v>218532842</v>
      </c>
      <c r="DS23" s="20">
        <v>7494096</v>
      </c>
      <c r="DT23" s="20">
        <v>211038746</v>
      </c>
      <c r="DU23" s="20">
        <v>551</v>
      </c>
      <c r="DV23" s="20">
        <v>31918</v>
      </c>
      <c r="DW23" s="105">
        <v>5</v>
      </c>
      <c r="DX23" s="37">
        <v>226462975</v>
      </c>
      <c r="DY23" s="20">
        <v>8397719</v>
      </c>
      <c r="DZ23" s="20">
        <v>218065256</v>
      </c>
      <c r="EA23" s="20">
        <v>521.04999999999995</v>
      </c>
      <c r="EB23" s="20">
        <v>34876</v>
      </c>
      <c r="EC23" s="105">
        <v>7</v>
      </c>
      <c r="ED23" s="51">
        <v>109.26749796353154</v>
      </c>
      <c r="EE23" s="52">
        <v>107.46949340564527</v>
      </c>
      <c r="EG23" s="37">
        <v>230730882</v>
      </c>
      <c r="EH23" s="20">
        <v>8055896</v>
      </c>
      <c r="EI23" s="20">
        <v>222674986</v>
      </c>
      <c r="EJ23" s="20">
        <v>549.5</v>
      </c>
      <c r="EK23" s="20">
        <v>33769</v>
      </c>
      <c r="EL23" s="105">
        <v>5</v>
      </c>
      <c r="EM23" s="40">
        <v>106.06841096837015</v>
      </c>
      <c r="EN23" s="37">
        <v>232090366</v>
      </c>
      <c r="EO23" s="354">
        <v>8457116</v>
      </c>
      <c r="EP23" s="354">
        <v>223633250</v>
      </c>
      <c r="EQ23" s="354">
        <v>552</v>
      </c>
      <c r="ER23" s="354">
        <v>33761</v>
      </c>
      <c r="ES23" s="105">
        <v>5</v>
      </c>
      <c r="ET23" s="361">
        <v>234463854.94999999</v>
      </c>
      <c r="EU23" s="354">
        <v>10242128</v>
      </c>
      <c r="EV23" s="354">
        <v>224221726.94999999</v>
      </c>
      <c r="EW23" s="354">
        <v>522</v>
      </c>
      <c r="EX23" s="354">
        <v>35795</v>
      </c>
      <c r="EY23" s="384">
        <v>8</v>
      </c>
      <c r="EZ23" s="359">
        <v>106.0247030597435</v>
      </c>
      <c r="FA23" s="360">
        <v>102.63504989104256</v>
      </c>
      <c r="FB23" s="358"/>
      <c r="FC23" s="361">
        <v>246965648</v>
      </c>
      <c r="FD23" s="354">
        <v>8055896</v>
      </c>
      <c r="FE23" s="354">
        <v>238909752</v>
      </c>
      <c r="FF23" s="354">
        <v>539.5</v>
      </c>
      <c r="FG23" s="354">
        <v>36903</v>
      </c>
      <c r="FH23" s="105">
        <v>5</v>
      </c>
      <c r="FI23" s="385">
        <v>109.28070123486037</v>
      </c>
      <c r="FJ23" s="361">
        <v>249420008</v>
      </c>
      <c r="FK23" s="354">
        <v>8508456</v>
      </c>
      <c r="FL23" s="354">
        <v>240911552</v>
      </c>
      <c r="FM23" s="354">
        <v>540</v>
      </c>
      <c r="FN23" s="354">
        <v>37178</v>
      </c>
      <c r="FO23" s="105">
        <v>6</v>
      </c>
      <c r="FP23" s="37">
        <v>252549000.5</v>
      </c>
      <c r="FQ23" s="354">
        <v>9542815.8000000007</v>
      </c>
      <c r="FR23" s="354">
        <v>243006184.69999999</v>
      </c>
      <c r="FS23" s="354">
        <v>519.17000000000007</v>
      </c>
      <c r="FT23" s="20">
        <v>39006</v>
      </c>
      <c r="FU23" s="105">
        <v>7</v>
      </c>
      <c r="FV23" s="51">
        <v>104.91688633062563</v>
      </c>
      <c r="FW23" s="52">
        <v>108.97052660986171</v>
      </c>
      <c r="FY23" s="103">
        <v>251380990</v>
      </c>
      <c r="FZ23" s="104">
        <v>9270844</v>
      </c>
      <c r="GA23" s="104">
        <v>242110146</v>
      </c>
      <c r="GB23" s="104">
        <v>540.75</v>
      </c>
      <c r="GC23" s="104">
        <v>37311</v>
      </c>
      <c r="GD23" s="105">
        <v>6</v>
      </c>
      <c r="GE23" s="40">
        <v>101.11915020459041</v>
      </c>
      <c r="GF23" s="37">
        <v>257529812</v>
      </c>
      <c r="GG23" s="20">
        <v>9869844</v>
      </c>
      <c r="GH23" s="20">
        <v>247659968</v>
      </c>
      <c r="GI23" s="20">
        <v>540.75</v>
      </c>
      <c r="GJ23" s="20">
        <v>38166</v>
      </c>
      <c r="GK23" s="105">
        <f t="shared" si="0"/>
        <v>7</v>
      </c>
      <c r="GL23" s="37">
        <v>260300392</v>
      </c>
      <c r="GM23" s="20">
        <v>11089321.439999999</v>
      </c>
      <c r="GN23" s="20">
        <v>249211070.56</v>
      </c>
      <c r="GO23" s="20">
        <v>513.94000000000005</v>
      </c>
      <c r="GP23" s="20">
        <v>40409</v>
      </c>
      <c r="GQ23" s="105">
        <f t="shared" si="1"/>
        <v>9</v>
      </c>
      <c r="GR23" s="51">
        <v>104.54496730624933</v>
      </c>
      <c r="GS23" s="52">
        <v>100.01538224888478</v>
      </c>
      <c r="GT23" s="103">
        <v>266149487</v>
      </c>
      <c r="GU23" s="104">
        <v>9465164</v>
      </c>
      <c r="GV23" s="104">
        <v>256684323</v>
      </c>
      <c r="GW23" s="104">
        <v>540.75</v>
      </c>
      <c r="GX23" s="104">
        <v>39557</v>
      </c>
      <c r="GY23" s="105">
        <f t="shared" si="2"/>
        <v>6</v>
      </c>
      <c r="GZ23" s="40"/>
      <c r="HA23" s="37">
        <v>266506487</v>
      </c>
      <c r="HB23" s="20">
        <v>9822164</v>
      </c>
      <c r="HC23" s="20">
        <v>256684323</v>
      </c>
      <c r="HD23" s="20">
        <v>540.75</v>
      </c>
      <c r="HE23" s="20">
        <v>39557</v>
      </c>
      <c r="HF23" s="105">
        <f t="shared" si="3"/>
        <v>7</v>
      </c>
      <c r="HG23" s="37">
        <v>275337578.07999998</v>
      </c>
      <c r="HH23" s="20">
        <v>10299576.810000001</v>
      </c>
      <c r="HI23" s="20">
        <v>265038001.27000001</v>
      </c>
      <c r="HJ23" s="20">
        <v>519.55999999999995</v>
      </c>
      <c r="HK23" s="20">
        <v>42510</v>
      </c>
      <c r="HL23" s="105">
        <f t="shared" si="4"/>
        <v>10</v>
      </c>
      <c r="HM23" s="51"/>
      <c r="HN23" s="52"/>
    </row>
    <row r="24" spans="1:233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58392563000</v>
      </c>
      <c r="F24" s="104">
        <v>970965000</v>
      </c>
      <c r="G24" s="104">
        <v>57421598000</v>
      </c>
      <c r="H24" s="104">
        <v>216859</v>
      </c>
      <c r="I24" s="104">
        <v>22066</v>
      </c>
      <c r="J24" s="105">
        <v>3</v>
      </c>
      <c r="K24" s="52">
        <v>98.727813727746494</v>
      </c>
      <c r="L24" s="103">
        <v>58527641702</v>
      </c>
      <c r="M24" s="104">
        <v>1103153288</v>
      </c>
      <c r="N24" s="104">
        <v>57424488414</v>
      </c>
      <c r="O24" s="104">
        <v>216817</v>
      </c>
      <c r="P24" s="104">
        <v>22071</v>
      </c>
      <c r="Q24" s="105">
        <v>5</v>
      </c>
      <c r="R24" s="103">
        <v>62066497941</v>
      </c>
      <c r="S24" s="104">
        <v>3277861706</v>
      </c>
      <c r="T24" s="104">
        <v>58788636235</v>
      </c>
      <c r="U24" s="104">
        <v>215087</v>
      </c>
      <c r="V24" s="104">
        <v>22777</v>
      </c>
      <c r="W24" s="105">
        <v>8</v>
      </c>
      <c r="X24" s="51">
        <v>103.19876761361061</v>
      </c>
      <c r="Y24" s="52">
        <v>99.587077572577314</v>
      </c>
      <c r="AA24" s="103">
        <v>59336850055</v>
      </c>
      <c r="AB24" s="104">
        <v>942393091</v>
      </c>
      <c r="AC24" s="104">
        <v>58394456964</v>
      </c>
      <c r="AD24" s="104">
        <v>216456</v>
      </c>
      <c r="AE24" s="104">
        <v>22481</v>
      </c>
      <c r="AF24" s="105">
        <v>5</v>
      </c>
      <c r="AG24" s="52">
        <v>101.88072147194779</v>
      </c>
      <c r="AH24" s="103">
        <v>59616973979</v>
      </c>
      <c r="AI24" s="104">
        <v>941208398</v>
      </c>
      <c r="AJ24" s="104">
        <v>58675765581</v>
      </c>
      <c r="AK24" s="104">
        <v>216402</v>
      </c>
      <c r="AL24" s="104">
        <v>22595</v>
      </c>
      <c r="AM24" s="105">
        <v>5</v>
      </c>
      <c r="AN24" s="103">
        <v>63185770087</v>
      </c>
      <c r="AO24" s="104">
        <v>2695576479</v>
      </c>
      <c r="AP24" s="104">
        <v>60490193608</v>
      </c>
      <c r="AQ24" s="104">
        <v>216618</v>
      </c>
      <c r="AR24" s="104">
        <v>23271</v>
      </c>
      <c r="AS24" s="105">
        <v>8</v>
      </c>
      <c r="AT24" s="51">
        <v>102.99181234786457</v>
      </c>
      <c r="AU24" s="52">
        <v>102.1688545462528</v>
      </c>
      <c r="AW24" s="103">
        <v>61521514495</v>
      </c>
      <c r="AX24" s="104">
        <v>985686996</v>
      </c>
      <c r="AY24" s="104">
        <v>60535827499</v>
      </c>
      <c r="AZ24" s="104">
        <v>217130</v>
      </c>
      <c r="BA24" s="104">
        <v>23233</v>
      </c>
      <c r="BB24" s="41">
        <v>7</v>
      </c>
      <c r="BC24" s="52">
        <v>103.34504692851742</v>
      </c>
      <c r="BD24" s="37">
        <v>61821589804</v>
      </c>
      <c r="BE24" s="61">
        <v>985597785</v>
      </c>
      <c r="BF24" s="61">
        <v>60835992019</v>
      </c>
      <c r="BG24" s="61">
        <v>218990</v>
      </c>
      <c r="BH24" s="20">
        <v>23150</v>
      </c>
      <c r="BI24" s="41">
        <v>7</v>
      </c>
      <c r="BJ24" s="37">
        <v>65810204147</v>
      </c>
      <c r="BK24" s="61">
        <v>3425363037</v>
      </c>
      <c r="BL24" s="61">
        <v>62384841110</v>
      </c>
      <c r="BM24" s="61">
        <v>219233</v>
      </c>
      <c r="BN24" s="20">
        <v>23713</v>
      </c>
      <c r="BO24" s="41">
        <v>8</v>
      </c>
      <c r="BP24" s="51">
        <v>102.43196544276458</v>
      </c>
      <c r="BQ24" s="52">
        <v>101.89935971810409</v>
      </c>
      <c r="BS24" s="37">
        <v>64529073651</v>
      </c>
      <c r="BT24" s="20">
        <v>971506032</v>
      </c>
      <c r="BU24" s="20">
        <v>63557567619</v>
      </c>
      <c r="BV24" s="20">
        <v>222967</v>
      </c>
      <c r="BW24" s="20">
        <v>23754</v>
      </c>
      <c r="BX24" s="41">
        <v>7</v>
      </c>
      <c r="BY24" s="40">
        <v>102.24249989239445</v>
      </c>
      <c r="BZ24" s="37">
        <v>66040438927</v>
      </c>
      <c r="CA24" s="61">
        <v>998983386</v>
      </c>
      <c r="CB24" s="61">
        <v>65041455541</v>
      </c>
      <c r="CC24" s="61">
        <v>222557</v>
      </c>
      <c r="CD24" s="20">
        <v>24354</v>
      </c>
      <c r="CE24" s="105">
        <v>7</v>
      </c>
      <c r="CF24" s="37">
        <v>65810203261</v>
      </c>
      <c r="CG24" s="61">
        <v>912895873</v>
      </c>
      <c r="CH24" s="61">
        <v>64897307388</v>
      </c>
      <c r="CI24" s="61">
        <v>217084</v>
      </c>
      <c r="CJ24" s="104">
        <v>24913</v>
      </c>
      <c r="CK24" s="105">
        <v>11</v>
      </c>
      <c r="CL24" s="51">
        <v>102.2953108318962</v>
      </c>
      <c r="CM24" s="52">
        <v>105.06051532914435</v>
      </c>
      <c r="CO24" s="103">
        <v>70053264002</v>
      </c>
      <c r="CP24" s="104">
        <v>1018030175</v>
      </c>
      <c r="CQ24" s="104">
        <v>69035233827</v>
      </c>
      <c r="CR24" s="104">
        <v>225832</v>
      </c>
      <c r="CS24" s="104">
        <v>25474</v>
      </c>
      <c r="CT24" s="62">
        <v>8</v>
      </c>
      <c r="CU24" s="40">
        <v>107.24088574555863</v>
      </c>
      <c r="CV24" s="103">
        <v>72608301645</v>
      </c>
      <c r="CW24" s="104">
        <v>1100678189</v>
      </c>
      <c r="CX24" s="104">
        <v>71507623456</v>
      </c>
      <c r="CY24" s="104">
        <v>226660.42</v>
      </c>
      <c r="CZ24" s="104">
        <v>26290</v>
      </c>
      <c r="DA24" s="105">
        <v>8</v>
      </c>
      <c r="DB24" s="37">
        <v>72573503412</v>
      </c>
      <c r="DC24" s="20">
        <v>976035893</v>
      </c>
      <c r="DD24" s="20">
        <v>71597467519</v>
      </c>
      <c r="DE24" s="20">
        <v>224440</v>
      </c>
      <c r="DF24" s="20">
        <v>26584</v>
      </c>
      <c r="DG24" s="105">
        <v>11</v>
      </c>
      <c r="DH24" s="51">
        <v>101.1182959300114</v>
      </c>
      <c r="DI24" s="52">
        <v>106.7073415485891</v>
      </c>
      <c r="DK24" s="37">
        <v>82192200861</v>
      </c>
      <c r="DL24" s="20">
        <v>1031466094</v>
      </c>
      <c r="DM24" s="20">
        <v>81160734767</v>
      </c>
      <c r="DN24" s="20">
        <v>231918</v>
      </c>
      <c r="DO24" s="20">
        <v>29163</v>
      </c>
      <c r="DP24" s="105">
        <v>8</v>
      </c>
      <c r="DQ24" s="40">
        <v>114.48143204836303</v>
      </c>
      <c r="DR24" s="37">
        <v>82648566495</v>
      </c>
      <c r="DS24" s="20">
        <v>1144665019</v>
      </c>
      <c r="DT24" s="20">
        <v>81503901476</v>
      </c>
      <c r="DU24" s="20">
        <v>233993</v>
      </c>
      <c r="DV24" s="20">
        <v>29026</v>
      </c>
      <c r="DW24" s="105">
        <v>8</v>
      </c>
      <c r="DX24" s="37">
        <v>82278010822</v>
      </c>
      <c r="DY24" s="20">
        <v>1083194130</v>
      </c>
      <c r="DZ24" s="20">
        <v>81194816692</v>
      </c>
      <c r="EA24" s="20">
        <v>229091.41</v>
      </c>
      <c r="EB24" s="20">
        <v>29535</v>
      </c>
      <c r="EC24" s="105">
        <v>10</v>
      </c>
      <c r="ED24" s="51">
        <v>101.75360022049198</v>
      </c>
      <c r="EE24" s="52">
        <v>111.10066205236234</v>
      </c>
      <c r="EG24" s="37">
        <v>98506004570</v>
      </c>
      <c r="EH24" s="20">
        <v>1007627820</v>
      </c>
      <c r="EI24" s="20">
        <v>97498376750</v>
      </c>
      <c r="EJ24" s="20">
        <v>247936.8</v>
      </c>
      <c r="EK24" s="20">
        <v>32770</v>
      </c>
      <c r="EL24" s="105">
        <v>7</v>
      </c>
      <c r="EM24" s="40">
        <v>112.3684120289408</v>
      </c>
      <c r="EN24" s="37">
        <v>98227038679</v>
      </c>
      <c r="EO24" s="354">
        <v>1174854572</v>
      </c>
      <c r="EP24" s="354">
        <v>97052184107</v>
      </c>
      <c r="EQ24" s="354">
        <v>247000</v>
      </c>
      <c r="ER24" s="354">
        <v>32744</v>
      </c>
      <c r="ES24" s="105">
        <v>8</v>
      </c>
      <c r="ET24" s="361">
        <v>96769715964.799988</v>
      </c>
      <c r="EU24" s="354">
        <v>1131405771.51</v>
      </c>
      <c r="EV24" s="354">
        <v>95638310193.289993</v>
      </c>
      <c r="EW24" s="354">
        <v>236251.4</v>
      </c>
      <c r="EX24" s="354">
        <v>33735</v>
      </c>
      <c r="EY24" s="384">
        <v>10</v>
      </c>
      <c r="EZ24" s="359">
        <v>103.02650867334474</v>
      </c>
      <c r="FA24" s="360">
        <v>114.22041645505332</v>
      </c>
      <c r="FB24" s="358"/>
      <c r="FC24" s="361">
        <v>110665491382</v>
      </c>
      <c r="FD24" s="354">
        <v>1156354543</v>
      </c>
      <c r="FE24" s="354">
        <v>109509136839</v>
      </c>
      <c r="FF24" s="354">
        <v>253872.7</v>
      </c>
      <c r="FG24" s="354">
        <v>35946</v>
      </c>
      <c r="FH24" s="105">
        <v>7</v>
      </c>
      <c r="FI24" s="385">
        <v>109.69179127250534</v>
      </c>
      <c r="FJ24" s="361">
        <v>110666709746</v>
      </c>
      <c r="FK24" s="354">
        <v>1188118573</v>
      </c>
      <c r="FL24" s="354">
        <v>109478591173</v>
      </c>
      <c r="FM24" s="354">
        <v>253851</v>
      </c>
      <c r="FN24" s="354">
        <v>35939</v>
      </c>
      <c r="FO24" s="105">
        <v>8</v>
      </c>
      <c r="FP24" s="37">
        <v>114325530506</v>
      </c>
      <c r="FQ24" s="354">
        <v>2278589683</v>
      </c>
      <c r="FR24" s="354">
        <v>112046940823</v>
      </c>
      <c r="FS24" s="354">
        <v>251182.08999999997</v>
      </c>
      <c r="FT24" s="20">
        <v>37173</v>
      </c>
      <c r="FU24" s="105">
        <v>9</v>
      </c>
      <c r="FV24" s="51">
        <v>103.43359581513118</v>
      </c>
      <c r="FW24" s="52">
        <v>110.19119608714985</v>
      </c>
      <c r="FY24" s="103">
        <v>128693780549</v>
      </c>
      <c r="FZ24" s="104">
        <v>1797893413</v>
      </c>
      <c r="GA24" s="104">
        <v>126895887136</v>
      </c>
      <c r="GB24" s="104">
        <v>265767.2</v>
      </c>
      <c r="GC24" s="104">
        <v>39789</v>
      </c>
      <c r="GD24" s="105">
        <v>4</v>
      </c>
      <c r="GE24" s="40">
        <v>108.05374728759807</v>
      </c>
      <c r="GF24" s="37">
        <v>128255194923</v>
      </c>
      <c r="GG24" s="20">
        <v>2060393489</v>
      </c>
      <c r="GH24" s="20">
        <v>126194801434</v>
      </c>
      <c r="GI24" s="20">
        <v>265125.69</v>
      </c>
      <c r="GJ24" s="20">
        <v>39665</v>
      </c>
      <c r="GK24" s="105">
        <f t="shared" si="0"/>
        <v>5</v>
      </c>
      <c r="GL24" s="37">
        <v>131650863787.58</v>
      </c>
      <c r="GM24" s="20">
        <v>3365159723.5799999</v>
      </c>
      <c r="GN24" s="20">
        <v>128285704064</v>
      </c>
      <c r="GO24" s="20">
        <v>265039.82500000001</v>
      </c>
      <c r="GP24" s="20">
        <v>40335</v>
      </c>
      <c r="GQ24" s="105">
        <f t="shared" si="1"/>
        <v>10</v>
      </c>
      <c r="GR24" s="51">
        <v>102.54171817058095</v>
      </c>
      <c r="GS24" s="52">
        <v>107.11806956662093</v>
      </c>
      <c r="GT24" s="103">
        <v>136658892612</v>
      </c>
      <c r="GU24" s="104">
        <v>1633645265</v>
      </c>
      <c r="GV24" s="104">
        <v>135025247347</v>
      </c>
      <c r="GW24" s="104">
        <v>272029.07999999996</v>
      </c>
      <c r="GX24" s="104">
        <v>41364</v>
      </c>
      <c r="GY24" s="105">
        <f t="shared" si="2"/>
        <v>4</v>
      </c>
      <c r="GZ24" s="40"/>
      <c r="HA24" s="37">
        <v>136641816214</v>
      </c>
      <c r="HB24" s="20">
        <v>1803977924</v>
      </c>
      <c r="HC24" s="20">
        <v>134837838290</v>
      </c>
      <c r="HD24" s="20">
        <v>271662.81999999995</v>
      </c>
      <c r="HE24" s="20">
        <v>41362</v>
      </c>
      <c r="HF24" s="105">
        <f t="shared" si="3"/>
        <v>5</v>
      </c>
      <c r="HG24" s="37">
        <v>141182646674.60001</v>
      </c>
      <c r="HH24" s="20">
        <v>3381690633.5999999</v>
      </c>
      <c r="HI24" s="20">
        <v>137800956041</v>
      </c>
      <c r="HJ24" s="20">
        <v>272882.00899999996</v>
      </c>
      <c r="HK24" s="20">
        <v>42082</v>
      </c>
      <c r="HL24" s="105">
        <f t="shared" si="4"/>
        <v>11</v>
      </c>
      <c r="HM24" s="51"/>
      <c r="HN24" s="52"/>
    </row>
    <row r="25" spans="1:233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1646824000</v>
      </c>
      <c r="F25" s="104">
        <v>74505000</v>
      </c>
      <c r="G25" s="104">
        <v>1572319000</v>
      </c>
      <c r="H25" s="104">
        <v>6854</v>
      </c>
      <c r="I25" s="104">
        <v>19117</v>
      </c>
      <c r="J25" s="105">
        <v>10</v>
      </c>
      <c r="K25" s="52">
        <v>103.97308594458681</v>
      </c>
      <c r="L25" s="103">
        <v>1723629822</v>
      </c>
      <c r="M25" s="104">
        <v>84732450</v>
      </c>
      <c r="N25" s="104">
        <v>1638897372</v>
      </c>
      <c r="O25" s="104">
        <v>6852</v>
      </c>
      <c r="P25" s="104">
        <v>19932</v>
      </c>
      <c r="Q25" s="105">
        <v>10</v>
      </c>
      <c r="R25" s="103">
        <v>1786168481</v>
      </c>
      <c r="S25" s="104">
        <v>107273239</v>
      </c>
      <c r="T25" s="104">
        <v>1678895242</v>
      </c>
      <c r="U25" s="104">
        <v>6327</v>
      </c>
      <c r="V25" s="104">
        <v>22113</v>
      </c>
      <c r="W25" s="105">
        <v>10</v>
      </c>
      <c r="X25" s="51">
        <v>110.94220349187236</v>
      </c>
      <c r="Y25" s="52">
        <v>103.76654027861191</v>
      </c>
      <c r="AA25" s="103">
        <v>1712112578</v>
      </c>
      <c r="AB25" s="104">
        <v>83916970</v>
      </c>
      <c r="AC25" s="104">
        <v>1628195608</v>
      </c>
      <c r="AD25" s="104">
        <v>6856</v>
      </c>
      <c r="AE25" s="104">
        <v>19790</v>
      </c>
      <c r="AF25" s="105">
        <v>10</v>
      </c>
      <c r="AG25" s="52">
        <v>103.52042684521629</v>
      </c>
      <c r="AH25" s="103">
        <v>1764490841</v>
      </c>
      <c r="AI25" s="104">
        <v>86684470</v>
      </c>
      <c r="AJ25" s="104">
        <v>1677806371</v>
      </c>
      <c r="AK25" s="104">
        <v>6856</v>
      </c>
      <c r="AL25" s="104">
        <v>20393</v>
      </c>
      <c r="AM25" s="105">
        <v>10</v>
      </c>
      <c r="AN25" s="103">
        <v>1839677671</v>
      </c>
      <c r="AO25" s="104">
        <v>111145153</v>
      </c>
      <c r="AP25" s="104">
        <v>1728532518</v>
      </c>
      <c r="AQ25" s="104">
        <v>6343</v>
      </c>
      <c r="AR25" s="104">
        <v>22709</v>
      </c>
      <c r="AS25" s="105">
        <v>9</v>
      </c>
      <c r="AT25" s="51">
        <v>111.35683813073113</v>
      </c>
      <c r="AU25" s="52">
        <v>102.69524713969159</v>
      </c>
      <c r="AW25" s="103">
        <v>1808214075</v>
      </c>
      <c r="AX25" s="104">
        <v>85375116</v>
      </c>
      <c r="AY25" s="104">
        <v>1722838959</v>
      </c>
      <c r="AZ25" s="104">
        <v>6492</v>
      </c>
      <c r="BA25" s="104">
        <v>22115</v>
      </c>
      <c r="BB25" s="41">
        <v>8</v>
      </c>
      <c r="BC25" s="52">
        <v>111.74835775644266</v>
      </c>
      <c r="BD25" s="37">
        <v>1837274835</v>
      </c>
      <c r="BE25" s="61">
        <v>89220556</v>
      </c>
      <c r="BF25" s="61">
        <v>1748054279</v>
      </c>
      <c r="BG25" s="61">
        <v>6508</v>
      </c>
      <c r="BH25" s="20">
        <v>22383</v>
      </c>
      <c r="BI25" s="41">
        <v>8</v>
      </c>
      <c r="BJ25" s="37">
        <v>1927341105.6400001</v>
      </c>
      <c r="BK25" s="61">
        <v>115679437</v>
      </c>
      <c r="BL25" s="61">
        <v>1811661668.6400001</v>
      </c>
      <c r="BM25" s="61">
        <v>6392</v>
      </c>
      <c r="BN25" s="20">
        <v>23619</v>
      </c>
      <c r="BO25" s="41">
        <v>9</v>
      </c>
      <c r="BP25" s="51">
        <v>105.52204798284413</v>
      </c>
      <c r="BQ25" s="52">
        <v>104.00722180633228</v>
      </c>
      <c r="BS25" s="37">
        <v>1937062537</v>
      </c>
      <c r="BT25" s="20">
        <v>87936369</v>
      </c>
      <c r="BU25" s="20">
        <v>1849126168</v>
      </c>
      <c r="BV25" s="20">
        <v>6492</v>
      </c>
      <c r="BW25" s="20">
        <v>23736</v>
      </c>
      <c r="BX25" s="41">
        <v>8</v>
      </c>
      <c r="BY25" s="40">
        <v>107.32986660637576</v>
      </c>
      <c r="BZ25" s="37">
        <v>1963515438</v>
      </c>
      <c r="CA25" s="61">
        <v>95486382</v>
      </c>
      <c r="CB25" s="61">
        <v>1868029056</v>
      </c>
      <c r="CC25" s="61">
        <v>6496</v>
      </c>
      <c r="CD25" s="20">
        <v>23964</v>
      </c>
      <c r="CE25" s="105">
        <v>9</v>
      </c>
      <c r="CF25" s="37">
        <v>2057094882.98</v>
      </c>
      <c r="CG25" s="61">
        <v>116155067</v>
      </c>
      <c r="CH25" s="61">
        <v>1940939815.98</v>
      </c>
      <c r="CI25" s="61">
        <v>6396</v>
      </c>
      <c r="CJ25" s="104">
        <v>25288</v>
      </c>
      <c r="CK25" s="105">
        <v>9</v>
      </c>
      <c r="CL25" s="51">
        <v>105.52495409781339</v>
      </c>
      <c r="CM25" s="52">
        <v>107.06634489182439</v>
      </c>
      <c r="CO25" s="103">
        <v>2128375002</v>
      </c>
      <c r="CP25" s="104">
        <v>106121421</v>
      </c>
      <c r="CQ25" s="104">
        <v>2022253581</v>
      </c>
      <c r="CR25" s="104">
        <v>6485</v>
      </c>
      <c r="CS25" s="104">
        <v>25986</v>
      </c>
      <c r="CT25" s="62">
        <v>6</v>
      </c>
      <c r="CU25" s="40">
        <v>109.47927199191103</v>
      </c>
      <c r="CV25" s="103">
        <v>2266634253</v>
      </c>
      <c r="CW25" s="104">
        <v>112159938</v>
      </c>
      <c r="CX25" s="104">
        <v>2154474315</v>
      </c>
      <c r="CY25" s="104">
        <v>6528.17</v>
      </c>
      <c r="CZ25" s="104">
        <v>27502</v>
      </c>
      <c r="DA25" s="105">
        <v>6</v>
      </c>
      <c r="DB25" s="37">
        <v>2313647511.3499999</v>
      </c>
      <c r="DC25" s="20">
        <v>124227571</v>
      </c>
      <c r="DD25" s="20">
        <v>2189419940.3499999</v>
      </c>
      <c r="DE25" s="20">
        <v>6443</v>
      </c>
      <c r="DF25" s="20">
        <v>28318</v>
      </c>
      <c r="DG25" s="105">
        <v>9</v>
      </c>
      <c r="DH25" s="51">
        <v>102.96705694131336</v>
      </c>
      <c r="DI25" s="52">
        <v>111.98196773173046</v>
      </c>
      <c r="DK25" s="37">
        <v>2530870173</v>
      </c>
      <c r="DL25" s="20">
        <v>109572963</v>
      </c>
      <c r="DM25" s="20">
        <v>2421297210</v>
      </c>
      <c r="DN25" s="20">
        <v>6545.13</v>
      </c>
      <c r="DO25" s="20">
        <v>30828</v>
      </c>
      <c r="DP25" s="105">
        <v>5</v>
      </c>
      <c r="DQ25" s="40">
        <v>118.63311013622719</v>
      </c>
      <c r="DR25" s="37">
        <v>2557192449</v>
      </c>
      <c r="DS25" s="20">
        <v>126798180</v>
      </c>
      <c r="DT25" s="20">
        <v>2430394269</v>
      </c>
      <c r="DU25" s="20">
        <v>6629</v>
      </c>
      <c r="DV25" s="20">
        <v>30553</v>
      </c>
      <c r="DW25" s="105">
        <v>6</v>
      </c>
      <c r="DX25" s="37">
        <v>2618436569.8899999</v>
      </c>
      <c r="DY25" s="20">
        <v>138022579.88999999</v>
      </c>
      <c r="DZ25" s="20">
        <v>2480413990</v>
      </c>
      <c r="EA25" s="20">
        <v>6593.7499999999991</v>
      </c>
      <c r="EB25" s="20">
        <v>31348</v>
      </c>
      <c r="EC25" s="105">
        <v>9</v>
      </c>
      <c r="ED25" s="51">
        <v>102.60203580663109</v>
      </c>
      <c r="EE25" s="52">
        <v>110.69990818560633</v>
      </c>
      <c r="EG25" s="37">
        <v>2797436385</v>
      </c>
      <c r="EH25" s="20">
        <v>108566158</v>
      </c>
      <c r="EI25" s="20">
        <v>2688870227</v>
      </c>
      <c r="EJ25" s="20">
        <v>6589.33</v>
      </c>
      <c r="EK25" s="20">
        <v>34005</v>
      </c>
      <c r="EL25" s="105">
        <v>4</v>
      </c>
      <c r="EM25" s="40">
        <v>110.30556636823667</v>
      </c>
      <c r="EN25" s="37">
        <v>2817623510</v>
      </c>
      <c r="EO25" s="354">
        <v>130070138</v>
      </c>
      <c r="EP25" s="354">
        <v>2687553372</v>
      </c>
      <c r="EQ25" s="354">
        <v>6643.37</v>
      </c>
      <c r="ER25" s="354">
        <v>33712</v>
      </c>
      <c r="ES25" s="105">
        <v>6</v>
      </c>
      <c r="ET25" s="361">
        <v>2849768085</v>
      </c>
      <c r="EU25" s="354">
        <v>147091680</v>
      </c>
      <c r="EV25" s="354">
        <v>2702676405</v>
      </c>
      <c r="EW25" s="354">
        <v>6620.6599999999989</v>
      </c>
      <c r="EX25" s="354">
        <v>34018</v>
      </c>
      <c r="EY25" s="384">
        <v>9</v>
      </c>
      <c r="EZ25" s="359">
        <v>100.90768865685808</v>
      </c>
      <c r="FA25" s="360">
        <v>108.51728977925225</v>
      </c>
      <c r="FB25" s="358"/>
      <c r="FC25" s="361">
        <v>2969000760</v>
      </c>
      <c r="FD25" s="354">
        <v>111706281</v>
      </c>
      <c r="FE25" s="354">
        <v>2857294479</v>
      </c>
      <c r="FF25" s="354">
        <v>6580.4</v>
      </c>
      <c r="FG25" s="354">
        <v>36184</v>
      </c>
      <c r="FH25" s="105">
        <v>6</v>
      </c>
      <c r="FI25" s="385">
        <v>106.40788119394206</v>
      </c>
      <c r="FJ25" s="361">
        <v>2986747573</v>
      </c>
      <c r="FK25" s="354">
        <v>125535051</v>
      </c>
      <c r="FL25" s="354">
        <v>2861212522</v>
      </c>
      <c r="FM25" s="354">
        <v>6624.96</v>
      </c>
      <c r="FN25" s="354">
        <v>35990</v>
      </c>
      <c r="FO25" s="105">
        <v>7</v>
      </c>
      <c r="FP25" s="37">
        <v>3034347920.21</v>
      </c>
      <c r="FQ25" s="354">
        <v>136505955.88</v>
      </c>
      <c r="FR25" s="354">
        <v>2897841964.3299999</v>
      </c>
      <c r="FS25" s="354">
        <v>6624.5999999999995</v>
      </c>
      <c r="FT25" s="20">
        <v>36453</v>
      </c>
      <c r="FU25" s="105">
        <v>10</v>
      </c>
      <c r="FV25" s="51">
        <v>101.28646846346207</v>
      </c>
      <c r="FW25" s="52">
        <v>107.15797518960551</v>
      </c>
      <c r="FY25" s="103">
        <v>2983303971</v>
      </c>
      <c r="FZ25" s="104">
        <v>129112323</v>
      </c>
      <c r="GA25" s="104">
        <v>2854191648</v>
      </c>
      <c r="GB25" s="104">
        <v>6595.6</v>
      </c>
      <c r="GC25" s="104">
        <v>36062</v>
      </c>
      <c r="GD25" s="105">
        <v>7</v>
      </c>
      <c r="GE25" s="40">
        <v>99.765089542339155</v>
      </c>
      <c r="GF25" s="37">
        <v>3073829125</v>
      </c>
      <c r="GG25" s="20">
        <v>139101390</v>
      </c>
      <c r="GH25" s="20">
        <v>2934727735</v>
      </c>
      <c r="GI25" s="20">
        <v>6635.52</v>
      </c>
      <c r="GJ25" s="20">
        <v>36856</v>
      </c>
      <c r="GK25" s="105">
        <f t="shared" si="0"/>
        <v>8</v>
      </c>
      <c r="GL25" s="37">
        <v>3161066971.3000002</v>
      </c>
      <c r="GM25" s="20">
        <v>150185793.5</v>
      </c>
      <c r="GN25" s="20">
        <v>3010881177.8000002</v>
      </c>
      <c r="GO25" s="20">
        <v>6636.75</v>
      </c>
      <c r="GP25" s="20">
        <v>37806</v>
      </c>
      <c r="GQ25" s="105">
        <f t="shared" si="1"/>
        <v>11</v>
      </c>
      <c r="GR25" s="51">
        <v>101.99944382647385</v>
      </c>
      <c r="GS25" s="52">
        <v>100.61997640797739</v>
      </c>
      <c r="GT25" s="103">
        <v>3190666370</v>
      </c>
      <c r="GU25" s="104">
        <v>126730625</v>
      </c>
      <c r="GV25" s="104">
        <v>3063935745</v>
      </c>
      <c r="GW25" s="104">
        <v>6554.6</v>
      </c>
      <c r="GX25" s="104">
        <v>38954</v>
      </c>
      <c r="GY25" s="105">
        <f t="shared" si="2"/>
        <v>7</v>
      </c>
      <c r="GZ25" s="40"/>
      <c r="HA25" s="37">
        <v>3226678514</v>
      </c>
      <c r="HB25" s="20">
        <v>145075925</v>
      </c>
      <c r="HC25" s="20">
        <v>3081602589</v>
      </c>
      <c r="HD25" s="20">
        <v>6598.31</v>
      </c>
      <c r="HE25" s="20">
        <v>38919</v>
      </c>
      <c r="HF25" s="105">
        <f t="shared" si="3"/>
        <v>8</v>
      </c>
      <c r="HG25" s="37">
        <v>3308791353.6500001</v>
      </c>
      <c r="HH25" s="20">
        <v>159096327.5</v>
      </c>
      <c r="HI25" s="20">
        <v>3149695026.1500001</v>
      </c>
      <c r="HJ25" s="20">
        <v>6570.23</v>
      </c>
      <c r="HK25" s="20">
        <v>39949</v>
      </c>
      <c r="HL25" s="105">
        <f t="shared" si="4"/>
        <v>12</v>
      </c>
      <c r="HM25" s="51"/>
      <c r="HN25" s="52"/>
    </row>
    <row r="26" spans="1:233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128473000</v>
      </c>
      <c r="F26" s="104">
        <v>387000</v>
      </c>
      <c r="G26" s="104">
        <v>128086000</v>
      </c>
      <c r="H26" s="104">
        <v>498</v>
      </c>
      <c r="I26" s="104">
        <v>21433</v>
      </c>
      <c r="J26" s="105">
        <v>6</v>
      </c>
      <c r="K26" s="52">
        <v>100</v>
      </c>
      <c r="L26" s="103">
        <v>128407916</v>
      </c>
      <c r="M26" s="104">
        <v>387000</v>
      </c>
      <c r="N26" s="104">
        <v>128020916</v>
      </c>
      <c r="O26" s="104">
        <v>498</v>
      </c>
      <c r="P26" s="104">
        <v>21423</v>
      </c>
      <c r="Q26" s="105">
        <v>7</v>
      </c>
      <c r="R26" s="103">
        <v>139808657</v>
      </c>
      <c r="S26" s="104">
        <v>2815601</v>
      </c>
      <c r="T26" s="104">
        <v>136993056</v>
      </c>
      <c r="U26" s="104">
        <v>451</v>
      </c>
      <c r="V26" s="104">
        <v>25313</v>
      </c>
      <c r="W26" s="105">
        <v>6</v>
      </c>
      <c r="X26" s="51">
        <v>118.15805442748449</v>
      </c>
      <c r="Y26" s="52">
        <v>103.87288720205127</v>
      </c>
      <c r="Z26" s="9"/>
      <c r="AA26" s="103">
        <v>131042460</v>
      </c>
      <c r="AB26" s="104">
        <v>394740</v>
      </c>
      <c r="AC26" s="104">
        <v>130647720</v>
      </c>
      <c r="AD26" s="104">
        <v>498</v>
      </c>
      <c r="AE26" s="104">
        <v>21862</v>
      </c>
      <c r="AF26" s="105">
        <v>6</v>
      </c>
      <c r="AG26" s="52">
        <v>102.0015863388233</v>
      </c>
      <c r="AH26" s="103">
        <v>131434151</v>
      </c>
      <c r="AI26" s="104">
        <v>753072</v>
      </c>
      <c r="AJ26" s="104">
        <v>130681079</v>
      </c>
      <c r="AK26" s="104">
        <v>495</v>
      </c>
      <c r="AL26" s="104">
        <v>22000</v>
      </c>
      <c r="AM26" s="105">
        <v>7</v>
      </c>
      <c r="AN26" s="103">
        <v>149641199</v>
      </c>
      <c r="AO26" s="104">
        <v>3465366</v>
      </c>
      <c r="AP26" s="104">
        <v>146175833</v>
      </c>
      <c r="AQ26" s="104">
        <v>454</v>
      </c>
      <c r="AR26" s="104">
        <v>26831</v>
      </c>
      <c r="AS26" s="105">
        <v>6</v>
      </c>
      <c r="AT26" s="51">
        <v>121.95909090909092</v>
      </c>
      <c r="AU26" s="52">
        <v>105.99691857938609</v>
      </c>
      <c r="AV26" s="9"/>
      <c r="AW26" s="103">
        <v>136727504</v>
      </c>
      <c r="AX26" s="104">
        <v>414684</v>
      </c>
      <c r="AY26" s="104">
        <v>136312820</v>
      </c>
      <c r="AZ26" s="104">
        <v>474</v>
      </c>
      <c r="BA26" s="104">
        <v>23965</v>
      </c>
      <c r="BB26" s="41">
        <v>6</v>
      </c>
      <c r="BC26" s="52">
        <v>109.61943097612294</v>
      </c>
      <c r="BD26" s="37">
        <v>153071009</v>
      </c>
      <c r="BE26" s="61">
        <v>1917462</v>
      </c>
      <c r="BF26" s="61">
        <v>151153547</v>
      </c>
      <c r="BG26" s="61">
        <v>464</v>
      </c>
      <c r="BH26" s="20">
        <v>27147</v>
      </c>
      <c r="BI26" s="41">
        <v>3</v>
      </c>
      <c r="BJ26" s="37">
        <v>150801712</v>
      </c>
      <c r="BK26" s="61">
        <v>1065897</v>
      </c>
      <c r="BL26" s="61">
        <v>149735815</v>
      </c>
      <c r="BM26" s="61">
        <v>454</v>
      </c>
      <c r="BN26" s="20">
        <v>27485</v>
      </c>
      <c r="BO26" s="41">
        <v>6</v>
      </c>
      <c r="BP26" s="51">
        <v>101.24507312041845</v>
      </c>
      <c r="BQ26" s="52">
        <v>102.43747903544407</v>
      </c>
      <c r="BR26" s="9"/>
      <c r="BS26" s="37">
        <v>129875698</v>
      </c>
      <c r="BT26" s="20">
        <v>427125</v>
      </c>
      <c r="BU26" s="20">
        <v>129448573</v>
      </c>
      <c r="BV26" s="20">
        <v>440</v>
      </c>
      <c r="BW26" s="20">
        <v>24517</v>
      </c>
      <c r="BX26" s="41">
        <v>5</v>
      </c>
      <c r="BY26" s="40">
        <v>102.30335906530357</v>
      </c>
      <c r="BZ26" s="37">
        <v>159350169</v>
      </c>
      <c r="CA26" s="61">
        <v>1345974</v>
      </c>
      <c r="CB26" s="61">
        <v>158004195</v>
      </c>
      <c r="CC26" s="61">
        <v>457</v>
      </c>
      <c r="CD26" s="20">
        <v>28812</v>
      </c>
      <c r="CE26" s="105">
        <v>3</v>
      </c>
      <c r="CF26" s="37">
        <v>158263264</v>
      </c>
      <c r="CG26" s="61">
        <v>1263136</v>
      </c>
      <c r="CH26" s="61">
        <v>157000128</v>
      </c>
      <c r="CI26" s="61">
        <v>444</v>
      </c>
      <c r="CJ26" s="104">
        <v>29467</v>
      </c>
      <c r="CK26" s="105">
        <v>6</v>
      </c>
      <c r="CL26" s="51">
        <v>102.27335832292101</v>
      </c>
      <c r="CM26" s="52">
        <v>107.21120611242496</v>
      </c>
      <c r="CN26" s="9"/>
      <c r="CO26" s="103">
        <v>140877813</v>
      </c>
      <c r="CP26" s="104">
        <v>626685</v>
      </c>
      <c r="CQ26" s="104">
        <v>140251128</v>
      </c>
      <c r="CR26" s="104">
        <v>449</v>
      </c>
      <c r="CS26" s="104">
        <v>26030</v>
      </c>
      <c r="CT26" s="62">
        <v>5</v>
      </c>
      <c r="CU26" s="40">
        <v>106.17122812742178</v>
      </c>
      <c r="CV26" s="103">
        <v>173738168</v>
      </c>
      <c r="CW26" s="104">
        <v>1680214</v>
      </c>
      <c r="CX26" s="104">
        <v>172057954</v>
      </c>
      <c r="CY26" s="104">
        <v>457</v>
      </c>
      <c r="CZ26" s="104">
        <v>31375</v>
      </c>
      <c r="DA26" s="105">
        <v>3</v>
      </c>
      <c r="DB26" s="37">
        <v>170473039</v>
      </c>
      <c r="DC26" s="20">
        <v>1476954</v>
      </c>
      <c r="DD26" s="20">
        <v>168996085</v>
      </c>
      <c r="DE26" s="20">
        <v>451</v>
      </c>
      <c r="DF26" s="20">
        <v>31226</v>
      </c>
      <c r="DG26" s="105">
        <v>7</v>
      </c>
      <c r="DH26" s="51">
        <v>99.525099601593624</v>
      </c>
      <c r="DI26" s="52">
        <v>105.96938948654426</v>
      </c>
      <c r="DJ26" s="9"/>
      <c r="DK26" s="37">
        <v>164599314</v>
      </c>
      <c r="DL26" s="20">
        <v>1225365</v>
      </c>
      <c r="DM26" s="20">
        <v>163373949</v>
      </c>
      <c r="DN26" s="20">
        <v>452</v>
      </c>
      <c r="DO26" s="20">
        <v>30121</v>
      </c>
      <c r="DP26" s="105">
        <v>7</v>
      </c>
      <c r="DQ26" s="40">
        <v>115.71648098348059</v>
      </c>
      <c r="DR26" s="37">
        <v>216630921</v>
      </c>
      <c r="DS26" s="20">
        <v>4679320</v>
      </c>
      <c r="DT26" s="20">
        <v>211951601</v>
      </c>
      <c r="DU26" s="20">
        <v>503</v>
      </c>
      <c r="DV26" s="20">
        <v>35115</v>
      </c>
      <c r="DW26" s="105">
        <v>3</v>
      </c>
      <c r="DX26" s="37">
        <v>199311294</v>
      </c>
      <c r="DY26" s="20">
        <v>1667540</v>
      </c>
      <c r="DZ26" s="20">
        <v>197643754</v>
      </c>
      <c r="EA26" s="20">
        <v>463.9</v>
      </c>
      <c r="EB26" s="20">
        <v>35504</v>
      </c>
      <c r="EC26" s="105">
        <v>6</v>
      </c>
      <c r="ED26" s="51">
        <v>101.10778869429018</v>
      </c>
      <c r="EE26" s="52">
        <v>113.70012169346057</v>
      </c>
      <c r="EF26" s="9"/>
      <c r="EG26" s="37">
        <v>168419714</v>
      </c>
      <c r="EH26" s="20">
        <v>427125</v>
      </c>
      <c r="EI26" s="20">
        <v>167992589</v>
      </c>
      <c r="EJ26" s="20">
        <v>448</v>
      </c>
      <c r="EK26" s="20">
        <v>31249</v>
      </c>
      <c r="EL26" s="105">
        <v>8</v>
      </c>
      <c r="EM26" s="40">
        <v>103.7448955877959</v>
      </c>
      <c r="EN26" s="37">
        <v>226281132</v>
      </c>
      <c r="EO26" s="354">
        <v>4329885</v>
      </c>
      <c r="EP26" s="354">
        <v>221951247</v>
      </c>
      <c r="EQ26" s="354">
        <v>512</v>
      </c>
      <c r="ER26" s="354">
        <v>36125</v>
      </c>
      <c r="ES26" s="105">
        <v>3</v>
      </c>
      <c r="ET26" s="361">
        <v>222192888.80000001</v>
      </c>
      <c r="EU26" s="354">
        <v>3196826</v>
      </c>
      <c r="EV26" s="354">
        <v>218996062.80000001</v>
      </c>
      <c r="EW26" s="354">
        <v>494.18</v>
      </c>
      <c r="EX26" s="354">
        <v>36929</v>
      </c>
      <c r="EY26" s="384">
        <v>6</v>
      </c>
      <c r="EZ26" s="359">
        <v>102.22560553633218</v>
      </c>
      <c r="FA26" s="360">
        <v>104.01363226678684</v>
      </c>
      <c r="FB26" s="358"/>
      <c r="FC26" s="361">
        <v>205545945</v>
      </c>
      <c r="FD26" s="354">
        <v>4663445</v>
      </c>
      <c r="FE26" s="354">
        <v>200882500</v>
      </c>
      <c r="FF26" s="354">
        <v>494</v>
      </c>
      <c r="FG26" s="354">
        <v>33887</v>
      </c>
      <c r="FH26" s="105">
        <v>9</v>
      </c>
      <c r="FI26" s="385">
        <v>108.44187013984448</v>
      </c>
      <c r="FJ26" s="361">
        <v>250045785</v>
      </c>
      <c r="FK26" s="354">
        <v>6616955</v>
      </c>
      <c r="FL26" s="354">
        <v>243428830</v>
      </c>
      <c r="FM26" s="354">
        <v>524</v>
      </c>
      <c r="FN26" s="354">
        <v>38713</v>
      </c>
      <c r="FO26" s="105">
        <v>4</v>
      </c>
      <c r="FP26" s="37">
        <v>244540366</v>
      </c>
      <c r="FQ26" s="354">
        <v>4722336</v>
      </c>
      <c r="FR26" s="354">
        <v>239818030</v>
      </c>
      <c r="FS26" s="354">
        <v>506.09</v>
      </c>
      <c r="FT26" s="20">
        <v>39489</v>
      </c>
      <c r="FU26" s="105">
        <v>6</v>
      </c>
      <c r="FV26" s="51">
        <v>102.00449461421228</v>
      </c>
      <c r="FW26" s="52">
        <v>106.93222128950148</v>
      </c>
      <c r="FX26" s="9"/>
      <c r="FY26" s="103">
        <v>212108553</v>
      </c>
      <c r="FZ26" s="104">
        <v>3494225</v>
      </c>
      <c r="GA26" s="104">
        <v>208614328</v>
      </c>
      <c r="GB26" s="104">
        <v>515</v>
      </c>
      <c r="GC26" s="104">
        <v>33756</v>
      </c>
      <c r="GD26" s="105">
        <v>9</v>
      </c>
      <c r="GE26" s="40">
        <v>97.857585504765837</v>
      </c>
      <c r="GF26" s="37">
        <v>258704783</v>
      </c>
      <c r="GG26" s="20">
        <v>5627225</v>
      </c>
      <c r="GH26" s="20">
        <v>253077558</v>
      </c>
      <c r="GI26" s="20">
        <v>523</v>
      </c>
      <c r="GJ26" s="20">
        <v>40325</v>
      </c>
      <c r="GK26" s="105">
        <f t="shared" si="0"/>
        <v>4</v>
      </c>
      <c r="GL26" s="37">
        <v>266078374</v>
      </c>
      <c r="GM26" s="20">
        <v>4459001</v>
      </c>
      <c r="GN26" s="20">
        <v>261619373</v>
      </c>
      <c r="GO26" s="20">
        <v>511.31</v>
      </c>
      <c r="GP26" s="20">
        <v>42639</v>
      </c>
      <c r="GQ26" s="105">
        <f t="shared" si="1"/>
        <v>7</v>
      </c>
      <c r="GR26" s="51">
        <v>108.31254137176028</v>
      </c>
      <c r="GS26" s="52">
        <v>107.73379928587707</v>
      </c>
      <c r="GT26" s="103">
        <v>196122154</v>
      </c>
      <c r="GU26" s="104">
        <v>847125</v>
      </c>
      <c r="GV26" s="104">
        <v>195275029</v>
      </c>
      <c r="GW26" s="104">
        <v>452</v>
      </c>
      <c r="GX26" s="104">
        <v>36002</v>
      </c>
      <c r="GY26" s="105">
        <f t="shared" si="2"/>
        <v>9</v>
      </c>
      <c r="GZ26" s="40"/>
      <c r="HA26" s="37">
        <v>280418025</v>
      </c>
      <c r="HB26" s="20">
        <v>8969075</v>
      </c>
      <c r="HC26" s="20">
        <v>271448950</v>
      </c>
      <c r="HD26" s="20">
        <v>496.5</v>
      </c>
      <c r="HE26" s="20">
        <v>45560</v>
      </c>
      <c r="HF26" s="105">
        <f t="shared" si="3"/>
        <v>4</v>
      </c>
      <c r="HG26" s="37">
        <v>272488444</v>
      </c>
      <c r="HH26" s="20">
        <v>8468553</v>
      </c>
      <c r="HI26" s="20">
        <v>264019891</v>
      </c>
      <c r="HJ26" s="20">
        <v>481.33</v>
      </c>
      <c r="HK26" s="20">
        <v>45710</v>
      </c>
      <c r="HL26" s="105">
        <f t="shared" si="4"/>
        <v>7</v>
      </c>
      <c r="HM26" s="51"/>
      <c r="HN26" s="52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</row>
    <row r="27" spans="1:233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9548000</v>
      </c>
      <c r="F27" s="104">
        <v>248000</v>
      </c>
      <c r="G27" s="104">
        <v>9300000</v>
      </c>
      <c r="H27" s="104">
        <v>52</v>
      </c>
      <c r="I27" s="104">
        <v>14904</v>
      </c>
      <c r="J27" s="105">
        <v>14</v>
      </c>
      <c r="K27" s="52">
        <v>100</v>
      </c>
      <c r="L27" s="103">
        <v>9548000</v>
      </c>
      <c r="M27" s="104">
        <v>248000</v>
      </c>
      <c r="N27" s="104">
        <v>9300000</v>
      </c>
      <c r="O27" s="104">
        <v>52</v>
      </c>
      <c r="P27" s="104">
        <v>14904</v>
      </c>
      <c r="Q27" s="105">
        <v>14</v>
      </c>
      <c r="R27" s="103">
        <v>9505463</v>
      </c>
      <c r="S27" s="104">
        <v>179799</v>
      </c>
      <c r="T27" s="104">
        <v>9325664</v>
      </c>
      <c r="U27" s="104">
        <v>52</v>
      </c>
      <c r="V27" s="104">
        <v>14945</v>
      </c>
      <c r="W27" s="105">
        <v>14</v>
      </c>
      <c r="X27" s="51">
        <v>100.27509393451422</v>
      </c>
      <c r="Y27" s="52">
        <v>94.666574629380733</v>
      </c>
      <c r="AA27" s="103">
        <v>9645961</v>
      </c>
      <c r="AB27" s="104">
        <v>252960</v>
      </c>
      <c r="AC27" s="104">
        <v>9393001</v>
      </c>
      <c r="AD27" s="104">
        <v>52</v>
      </c>
      <c r="AE27" s="104">
        <v>15053</v>
      </c>
      <c r="AF27" s="105">
        <v>14</v>
      </c>
      <c r="AG27" s="52">
        <v>100.99973161567364</v>
      </c>
      <c r="AH27" s="103">
        <v>9700754</v>
      </c>
      <c r="AI27" s="104">
        <v>252960</v>
      </c>
      <c r="AJ27" s="104">
        <v>9447794</v>
      </c>
      <c r="AK27" s="104">
        <v>52</v>
      </c>
      <c r="AL27" s="104">
        <v>15141</v>
      </c>
      <c r="AM27" s="105">
        <v>14</v>
      </c>
      <c r="AN27" s="103">
        <v>9812213</v>
      </c>
      <c r="AO27" s="104">
        <v>184680</v>
      </c>
      <c r="AP27" s="104">
        <v>9627533</v>
      </c>
      <c r="AQ27" s="104">
        <v>52</v>
      </c>
      <c r="AR27" s="104">
        <v>15429</v>
      </c>
      <c r="AS27" s="105">
        <v>14</v>
      </c>
      <c r="AT27" s="51">
        <v>101.90212007132951</v>
      </c>
      <c r="AU27" s="52">
        <v>103.23854131816661</v>
      </c>
      <c r="AW27" s="103">
        <v>10133323</v>
      </c>
      <c r="AX27" s="104">
        <v>265741</v>
      </c>
      <c r="AY27" s="104">
        <v>9867582</v>
      </c>
      <c r="AZ27" s="104">
        <v>52</v>
      </c>
      <c r="BA27" s="104">
        <v>15813</v>
      </c>
      <c r="BB27" s="41">
        <v>14</v>
      </c>
      <c r="BC27" s="52">
        <v>105.04882747625058</v>
      </c>
      <c r="BD27" s="37">
        <v>10182661</v>
      </c>
      <c r="BE27" s="61">
        <v>265741</v>
      </c>
      <c r="BF27" s="61">
        <v>9916920</v>
      </c>
      <c r="BG27" s="61">
        <v>52</v>
      </c>
      <c r="BH27" s="20">
        <v>15893</v>
      </c>
      <c r="BI27" s="41">
        <v>14</v>
      </c>
      <c r="BJ27" s="37">
        <v>10360467</v>
      </c>
      <c r="BK27" s="61">
        <v>203417</v>
      </c>
      <c r="BL27" s="61">
        <v>10157050</v>
      </c>
      <c r="BM27" s="61">
        <v>52</v>
      </c>
      <c r="BN27" s="20">
        <v>16277</v>
      </c>
      <c r="BO27" s="41">
        <v>14</v>
      </c>
      <c r="BP27" s="51">
        <v>102.41615805700623</v>
      </c>
      <c r="BQ27" s="52">
        <v>105.49614362564003</v>
      </c>
      <c r="BS27" s="37">
        <v>10437322</v>
      </c>
      <c r="BT27" s="20">
        <v>273713</v>
      </c>
      <c r="BU27" s="20">
        <v>10163609</v>
      </c>
      <c r="BV27" s="20">
        <v>52</v>
      </c>
      <c r="BW27" s="20">
        <v>16288</v>
      </c>
      <c r="BX27" s="41">
        <v>14</v>
      </c>
      <c r="BY27" s="40">
        <v>103.00385758553089</v>
      </c>
      <c r="BZ27" s="37">
        <v>10522019</v>
      </c>
      <c r="CA27" s="61">
        <v>273713</v>
      </c>
      <c r="CB27" s="61">
        <v>10248306</v>
      </c>
      <c r="CC27" s="61">
        <v>52</v>
      </c>
      <c r="CD27" s="20">
        <v>16424</v>
      </c>
      <c r="CE27" s="105">
        <v>14</v>
      </c>
      <c r="CF27" s="37">
        <v>10552456</v>
      </c>
      <c r="CG27" s="61">
        <v>247054</v>
      </c>
      <c r="CH27" s="61">
        <v>10305402</v>
      </c>
      <c r="CI27" s="61">
        <v>52</v>
      </c>
      <c r="CJ27" s="104">
        <v>16515</v>
      </c>
      <c r="CK27" s="105">
        <v>14</v>
      </c>
      <c r="CL27" s="51">
        <v>100.55406721870435</v>
      </c>
      <c r="CM27" s="52">
        <v>101.46218590649383</v>
      </c>
      <c r="CO27" s="103">
        <v>10945502</v>
      </c>
      <c r="CP27" s="104">
        <v>273713</v>
      </c>
      <c r="CQ27" s="104">
        <v>10671789</v>
      </c>
      <c r="CR27" s="104">
        <v>52</v>
      </c>
      <c r="CS27" s="104">
        <v>17102</v>
      </c>
      <c r="CT27" s="62">
        <v>14</v>
      </c>
      <c r="CU27" s="40">
        <v>104.9975442043222</v>
      </c>
      <c r="CV27" s="103">
        <v>11849090</v>
      </c>
      <c r="CW27" s="104">
        <v>273713</v>
      </c>
      <c r="CX27" s="104">
        <v>11575377</v>
      </c>
      <c r="CY27" s="104">
        <v>52</v>
      </c>
      <c r="CZ27" s="104">
        <v>18550</v>
      </c>
      <c r="DA27" s="105">
        <v>14</v>
      </c>
      <c r="DB27" s="37">
        <v>12051572</v>
      </c>
      <c r="DC27" s="20">
        <v>208673</v>
      </c>
      <c r="DD27" s="20">
        <v>11842899</v>
      </c>
      <c r="DE27" s="20">
        <v>52</v>
      </c>
      <c r="DF27" s="20">
        <v>18979</v>
      </c>
      <c r="DG27" s="105">
        <v>14</v>
      </c>
      <c r="DH27" s="51">
        <v>102.31266846361187</v>
      </c>
      <c r="DI27" s="52">
        <v>114.91976990614592</v>
      </c>
      <c r="DK27" s="37">
        <v>13528031</v>
      </c>
      <c r="DL27" s="20">
        <v>273713</v>
      </c>
      <c r="DM27" s="20">
        <v>13254318</v>
      </c>
      <c r="DN27" s="20">
        <v>52</v>
      </c>
      <c r="DO27" s="20">
        <v>21241</v>
      </c>
      <c r="DP27" s="105">
        <v>14</v>
      </c>
      <c r="DQ27" s="40">
        <v>124.20184773710676</v>
      </c>
      <c r="DR27" s="37">
        <v>13528031</v>
      </c>
      <c r="DS27" s="20">
        <v>273713</v>
      </c>
      <c r="DT27" s="20">
        <v>13254318</v>
      </c>
      <c r="DU27" s="20">
        <v>52</v>
      </c>
      <c r="DV27" s="20">
        <v>21241</v>
      </c>
      <c r="DW27" s="105">
        <v>14</v>
      </c>
      <c r="DX27" s="37">
        <v>13503210</v>
      </c>
      <c r="DY27" s="20">
        <v>233020</v>
      </c>
      <c r="DZ27" s="20">
        <v>13270190</v>
      </c>
      <c r="EA27" s="20">
        <v>49</v>
      </c>
      <c r="EB27" s="20">
        <v>22568</v>
      </c>
      <c r="EC27" s="105">
        <v>14</v>
      </c>
      <c r="ED27" s="51">
        <v>106.24735181959417</v>
      </c>
      <c r="EE27" s="52">
        <v>118.91037462458507</v>
      </c>
      <c r="EG27" s="37">
        <v>14262246</v>
      </c>
      <c r="EH27" s="20">
        <v>273713</v>
      </c>
      <c r="EI27" s="20">
        <v>13988533</v>
      </c>
      <c r="EJ27" s="20">
        <v>52</v>
      </c>
      <c r="EK27" s="20">
        <v>22418</v>
      </c>
      <c r="EL27" s="105">
        <v>14</v>
      </c>
      <c r="EM27" s="40">
        <v>105.54117037804247</v>
      </c>
      <c r="EN27" s="37">
        <v>14262246</v>
      </c>
      <c r="EO27" s="354">
        <v>273713</v>
      </c>
      <c r="EP27" s="354">
        <v>13988533</v>
      </c>
      <c r="EQ27" s="354">
        <v>52</v>
      </c>
      <c r="ER27" s="354">
        <v>22418</v>
      </c>
      <c r="ES27" s="105">
        <v>14</v>
      </c>
      <c r="ET27" s="361">
        <v>14206073</v>
      </c>
      <c r="EU27" s="354">
        <v>272628</v>
      </c>
      <c r="EV27" s="354">
        <v>13933445</v>
      </c>
      <c r="EW27" s="354">
        <v>49</v>
      </c>
      <c r="EX27" s="354">
        <v>23696</v>
      </c>
      <c r="EY27" s="384">
        <v>14</v>
      </c>
      <c r="EZ27" s="359">
        <v>105.70077616201267</v>
      </c>
      <c r="FA27" s="360">
        <v>104.99822757887274</v>
      </c>
      <c r="FB27" s="358"/>
      <c r="FC27" s="361">
        <v>15697021</v>
      </c>
      <c r="FD27" s="354">
        <v>273713</v>
      </c>
      <c r="FE27" s="354">
        <v>15423308</v>
      </c>
      <c r="FF27" s="354">
        <v>50</v>
      </c>
      <c r="FG27" s="354">
        <v>25706</v>
      </c>
      <c r="FH27" s="105">
        <v>15</v>
      </c>
      <c r="FI27" s="385">
        <v>114.66678561869925</v>
      </c>
      <c r="FJ27" s="361">
        <v>15697021</v>
      </c>
      <c r="FK27" s="354">
        <v>273713</v>
      </c>
      <c r="FL27" s="354">
        <v>15423308</v>
      </c>
      <c r="FM27" s="354">
        <v>50</v>
      </c>
      <c r="FN27" s="354">
        <v>25706</v>
      </c>
      <c r="FO27" s="105">
        <v>15</v>
      </c>
      <c r="FP27" s="37">
        <v>15577311</v>
      </c>
      <c r="FQ27" s="354">
        <v>239751.1</v>
      </c>
      <c r="FR27" s="354">
        <v>15337559.9</v>
      </c>
      <c r="FS27" s="354">
        <v>50</v>
      </c>
      <c r="FT27" s="20">
        <v>25563</v>
      </c>
      <c r="FU27" s="105">
        <v>15</v>
      </c>
      <c r="FV27" s="51">
        <v>99.44370963977282</v>
      </c>
      <c r="FW27" s="52">
        <v>107.87896691424712</v>
      </c>
      <c r="FY27" s="103">
        <v>15697021</v>
      </c>
      <c r="FZ27" s="104">
        <v>273713</v>
      </c>
      <c r="GA27" s="104">
        <v>15423308</v>
      </c>
      <c r="GB27" s="104">
        <v>50</v>
      </c>
      <c r="GC27" s="104">
        <v>25706</v>
      </c>
      <c r="GD27" s="105">
        <v>15</v>
      </c>
      <c r="GE27" s="40">
        <v>100</v>
      </c>
      <c r="GF27" s="37">
        <v>19131493</v>
      </c>
      <c r="GG27" s="20">
        <v>273713</v>
      </c>
      <c r="GH27" s="20">
        <v>18857780</v>
      </c>
      <c r="GI27" s="20">
        <v>58.89</v>
      </c>
      <c r="GJ27" s="20">
        <v>26685</v>
      </c>
      <c r="GK27" s="105">
        <f t="shared" si="0"/>
        <v>15</v>
      </c>
      <c r="GL27" s="37">
        <v>19023373.050000001</v>
      </c>
      <c r="GM27" s="20">
        <v>203449.05</v>
      </c>
      <c r="GN27" s="20">
        <v>18819924</v>
      </c>
      <c r="GO27" s="20">
        <v>57.32</v>
      </c>
      <c r="GP27" s="20">
        <v>27361</v>
      </c>
      <c r="GQ27" s="105">
        <f t="shared" si="1"/>
        <v>15</v>
      </c>
      <c r="GR27" s="51">
        <v>99.470940636427301</v>
      </c>
      <c r="GS27" s="52">
        <v>100.02738332746549</v>
      </c>
      <c r="GT27" s="103">
        <v>16622419</v>
      </c>
      <c r="GU27" s="104">
        <v>273713</v>
      </c>
      <c r="GV27" s="104">
        <v>16348706</v>
      </c>
      <c r="GW27" s="104">
        <v>50</v>
      </c>
      <c r="GX27" s="104">
        <v>27248</v>
      </c>
      <c r="GY27" s="105">
        <f t="shared" si="2"/>
        <v>15</v>
      </c>
      <c r="GZ27" s="40"/>
      <c r="HA27" s="37">
        <v>16622419</v>
      </c>
      <c r="HB27" s="20">
        <v>273713</v>
      </c>
      <c r="HC27" s="20">
        <v>16348706</v>
      </c>
      <c r="HD27" s="20">
        <v>50</v>
      </c>
      <c r="HE27" s="20">
        <v>27248</v>
      </c>
      <c r="HF27" s="105">
        <f t="shared" si="3"/>
        <v>15</v>
      </c>
      <c r="HG27" s="37">
        <v>16516873</v>
      </c>
      <c r="HH27" s="20">
        <v>232328</v>
      </c>
      <c r="HI27" s="20">
        <v>16284545</v>
      </c>
      <c r="HJ27" s="20">
        <v>50</v>
      </c>
      <c r="HK27" s="20">
        <v>27141</v>
      </c>
      <c r="HL27" s="105">
        <f t="shared" si="4"/>
        <v>16</v>
      </c>
      <c r="HM27" s="51"/>
      <c r="HN27" s="52"/>
    </row>
    <row r="28" spans="1:233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0</v>
      </c>
      <c r="F28" s="104">
        <v>0</v>
      </c>
      <c r="G28" s="104">
        <v>0</v>
      </c>
      <c r="H28" s="104"/>
      <c r="I28" s="104">
        <v>0</v>
      </c>
      <c r="J28" s="105">
        <v>15</v>
      </c>
      <c r="K28" s="52">
        <v>0</v>
      </c>
      <c r="L28" s="103">
        <v>0</v>
      </c>
      <c r="M28" s="104">
        <v>0</v>
      </c>
      <c r="N28" s="104">
        <v>0</v>
      </c>
      <c r="O28" s="104"/>
      <c r="P28" s="104">
        <v>0</v>
      </c>
      <c r="Q28" s="105">
        <v>15</v>
      </c>
      <c r="R28" s="103">
        <v>0</v>
      </c>
      <c r="S28" s="104">
        <v>0</v>
      </c>
      <c r="T28" s="104">
        <v>0</v>
      </c>
      <c r="U28" s="104"/>
      <c r="V28" s="104">
        <v>0</v>
      </c>
      <c r="W28" s="105">
        <v>15</v>
      </c>
      <c r="X28" s="51">
        <v>0</v>
      </c>
      <c r="Y28" s="52">
        <v>0</v>
      </c>
      <c r="AA28" s="103">
        <v>0</v>
      </c>
      <c r="AB28" s="104">
        <v>0</v>
      </c>
      <c r="AC28" s="104">
        <v>0</v>
      </c>
      <c r="AD28" s="104">
        <v>0</v>
      </c>
      <c r="AE28" s="104">
        <v>0</v>
      </c>
      <c r="AF28" s="105">
        <v>15</v>
      </c>
      <c r="AG28" s="52">
        <v>0</v>
      </c>
      <c r="AH28" s="103">
        <v>0</v>
      </c>
      <c r="AI28" s="104"/>
      <c r="AJ28" s="104"/>
      <c r="AK28" s="104"/>
      <c r="AL28" s="104">
        <v>0</v>
      </c>
      <c r="AM28" s="105">
        <v>15</v>
      </c>
      <c r="AN28" s="103">
        <v>0</v>
      </c>
      <c r="AO28" s="104"/>
      <c r="AP28" s="104"/>
      <c r="AQ28" s="104"/>
      <c r="AR28" s="104">
        <v>0</v>
      </c>
      <c r="AS28" s="105">
        <v>15</v>
      </c>
      <c r="AT28" s="51">
        <v>0</v>
      </c>
      <c r="AU28" s="52">
        <v>0</v>
      </c>
      <c r="AW28" s="103">
        <v>0</v>
      </c>
      <c r="AX28" s="104">
        <v>0</v>
      </c>
      <c r="AY28" s="104">
        <v>0</v>
      </c>
      <c r="AZ28" s="104">
        <v>0</v>
      </c>
      <c r="BA28" s="104">
        <v>0</v>
      </c>
      <c r="BB28" s="41">
        <v>15</v>
      </c>
      <c r="BC28" s="52">
        <v>0</v>
      </c>
      <c r="BD28" s="37">
        <v>0</v>
      </c>
      <c r="BE28" s="20">
        <v>0</v>
      </c>
      <c r="BF28" s="20">
        <v>0</v>
      </c>
      <c r="BG28" s="20">
        <v>0</v>
      </c>
      <c r="BH28" s="20">
        <v>0</v>
      </c>
      <c r="BI28" s="41">
        <v>15</v>
      </c>
      <c r="BJ28" s="37">
        <v>0</v>
      </c>
      <c r="BK28" s="20">
        <v>0</v>
      </c>
      <c r="BL28" s="20">
        <v>0</v>
      </c>
      <c r="BM28" s="20">
        <v>0</v>
      </c>
      <c r="BN28" s="20">
        <v>0</v>
      </c>
      <c r="BO28" s="41">
        <v>15</v>
      </c>
      <c r="BP28" s="51">
        <v>0</v>
      </c>
      <c r="BQ28" s="52">
        <v>0</v>
      </c>
      <c r="BS28" s="37">
        <v>0</v>
      </c>
      <c r="BT28" s="20">
        <v>0</v>
      </c>
      <c r="BU28" s="20">
        <v>0</v>
      </c>
      <c r="BV28" s="20">
        <v>0</v>
      </c>
      <c r="BW28" s="20">
        <v>0</v>
      </c>
      <c r="BX28" s="41">
        <v>15</v>
      </c>
      <c r="BY28" s="40">
        <v>0</v>
      </c>
      <c r="BZ28" s="37">
        <v>0</v>
      </c>
      <c r="CA28" s="20">
        <v>0</v>
      </c>
      <c r="CB28" s="20">
        <v>0</v>
      </c>
      <c r="CC28" s="20">
        <v>0</v>
      </c>
      <c r="CD28" s="20">
        <v>0</v>
      </c>
      <c r="CE28" s="105">
        <v>15</v>
      </c>
      <c r="CF28" s="37">
        <v>0</v>
      </c>
      <c r="CG28" s="20">
        <v>0</v>
      </c>
      <c r="CH28" s="20">
        <v>0</v>
      </c>
      <c r="CI28" s="20">
        <v>0</v>
      </c>
      <c r="CJ28" s="20">
        <v>0</v>
      </c>
      <c r="CK28" s="105">
        <v>15</v>
      </c>
      <c r="CL28" s="51">
        <v>0</v>
      </c>
      <c r="CM28" s="52">
        <v>0</v>
      </c>
      <c r="CO28" s="103">
        <v>0</v>
      </c>
      <c r="CP28" s="104">
        <v>0</v>
      </c>
      <c r="CQ28" s="104">
        <v>0</v>
      </c>
      <c r="CR28" s="104">
        <v>0</v>
      </c>
      <c r="CS28" s="104">
        <v>0</v>
      </c>
      <c r="CT28" s="62">
        <v>15</v>
      </c>
      <c r="CU28" s="40">
        <v>0</v>
      </c>
      <c r="CV28" s="103">
        <v>0</v>
      </c>
      <c r="CW28" s="104">
        <v>0</v>
      </c>
      <c r="CX28" s="104">
        <v>0</v>
      </c>
      <c r="CY28" s="104">
        <v>0</v>
      </c>
      <c r="CZ28" s="104">
        <v>0</v>
      </c>
      <c r="DA28" s="105">
        <v>15</v>
      </c>
      <c r="DB28" s="37">
        <v>0</v>
      </c>
      <c r="DC28" s="20">
        <v>0</v>
      </c>
      <c r="DD28" s="20">
        <v>0</v>
      </c>
      <c r="DE28" s="20">
        <v>0</v>
      </c>
      <c r="DF28" s="20">
        <v>0</v>
      </c>
      <c r="DG28" s="105">
        <v>15</v>
      </c>
      <c r="DH28" s="51">
        <v>0</v>
      </c>
      <c r="DI28" s="52">
        <v>0</v>
      </c>
      <c r="DK28" s="37">
        <v>0</v>
      </c>
      <c r="DL28" s="20">
        <v>0</v>
      </c>
      <c r="DM28" s="20">
        <v>0</v>
      </c>
      <c r="DN28" s="20">
        <v>0</v>
      </c>
      <c r="DO28" s="20">
        <v>0</v>
      </c>
      <c r="DP28" s="105">
        <v>15</v>
      </c>
      <c r="DQ28" s="40">
        <v>0</v>
      </c>
      <c r="DR28" s="37">
        <v>0</v>
      </c>
      <c r="DS28" s="20">
        <v>0</v>
      </c>
      <c r="DT28" s="20">
        <v>0</v>
      </c>
      <c r="DU28" s="20">
        <v>0</v>
      </c>
      <c r="DV28" s="20">
        <v>0</v>
      </c>
      <c r="DW28" s="105">
        <v>15</v>
      </c>
      <c r="DX28" s="37">
        <v>0</v>
      </c>
      <c r="DY28" s="20">
        <v>0</v>
      </c>
      <c r="DZ28" s="20">
        <v>0</v>
      </c>
      <c r="EA28" s="20">
        <v>0</v>
      </c>
      <c r="EB28" s="20">
        <v>0</v>
      </c>
      <c r="EC28" s="105">
        <v>15</v>
      </c>
      <c r="ED28" s="51">
        <v>0</v>
      </c>
      <c r="EE28" s="52">
        <v>0</v>
      </c>
      <c r="EG28" s="37">
        <v>0</v>
      </c>
      <c r="EH28" s="20">
        <v>0</v>
      </c>
      <c r="EI28" s="20">
        <v>0</v>
      </c>
      <c r="EJ28" s="20">
        <v>0</v>
      </c>
      <c r="EK28" s="20">
        <v>0</v>
      </c>
      <c r="EL28" s="105">
        <v>15</v>
      </c>
      <c r="EM28" s="40">
        <v>0</v>
      </c>
      <c r="EN28" s="37">
        <v>0</v>
      </c>
      <c r="EO28" s="354">
        <v>0</v>
      </c>
      <c r="EP28" s="354">
        <v>0</v>
      </c>
      <c r="EQ28" s="354">
        <v>0</v>
      </c>
      <c r="ER28" s="354">
        <v>0</v>
      </c>
      <c r="ES28" s="105">
        <v>15</v>
      </c>
      <c r="ET28" s="361">
        <v>0</v>
      </c>
      <c r="EU28" s="354">
        <v>0</v>
      </c>
      <c r="EV28" s="354">
        <v>0</v>
      </c>
      <c r="EW28" s="354">
        <v>0</v>
      </c>
      <c r="EX28" s="354">
        <v>0</v>
      </c>
      <c r="EY28" s="384">
        <v>15</v>
      </c>
      <c r="EZ28" s="359">
        <v>0</v>
      </c>
      <c r="FA28" s="360">
        <v>0</v>
      </c>
      <c r="FB28" s="358"/>
      <c r="FC28" s="361">
        <v>0</v>
      </c>
      <c r="FD28" s="354">
        <v>0</v>
      </c>
      <c r="FE28" s="354">
        <v>0</v>
      </c>
      <c r="FF28" s="354">
        <v>0</v>
      </c>
      <c r="FG28" s="354">
        <v>0</v>
      </c>
      <c r="FH28" s="105">
        <v>16</v>
      </c>
      <c r="FI28" s="385">
        <v>0</v>
      </c>
      <c r="FJ28" s="361">
        <v>0</v>
      </c>
      <c r="FK28" s="354">
        <v>0</v>
      </c>
      <c r="FL28" s="354">
        <v>0</v>
      </c>
      <c r="FM28" s="354">
        <v>0</v>
      </c>
      <c r="FN28" s="354">
        <v>0</v>
      </c>
      <c r="FO28" s="105">
        <v>16</v>
      </c>
      <c r="FP28" s="37">
        <v>0</v>
      </c>
      <c r="FQ28" s="354">
        <v>0</v>
      </c>
      <c r="FR28" s="354">
        <v>0</v>
      </c>
      <c r="FS28" s="354">
        <v>0</v>
      </c>
      <c r="FT28" s="20">
        <v>0</v>
      </c>
      <c r="FU28" s="105">
        <v>16</v>
      </c>
      <c r="FV28" s="51">
        <v>0</v>
      </c>
      <c r="FW28" s="52">
        <v>0</v>
      </c>
      <c r="FY28" s="103">
        <v>0</v>
      </c>
      <c r="FZ28" s="104"/>
      <c r="GA28" s="104"/>
      <c r="GB28" s="104"/>
      <c r="GC28" s="104">
        <v>0</v>
      </c>
      <c r="GD28" s="105">
        <v>16</v>
      </c>
      <c r="GE28" s="40">
        <v>0</v>
      </c>
      <c r="GF28" s="37">
        <v>0</v>
      </c>
      <c r="GG28" s="20"/>
      <c r="GH28" s="20"/>
      <c r="GI28" s="20"/>
      <c r="GJ28" s="20">
        <v>0</v>
      </c>
      <c r="GK28" s="105">
        <f t="shared" si="0"/>
        <v>16</v>
      </c>
      <c r="GL28" s="37">
        <v>0</v>
      </c>
      <c r="GM28" s="20"/>
      <c r="GN28" s="20"/>
      <c r="GO28" s="20"/>
      <c r="GP28" s="20">
        <v>0</v>
      </c>
      <c r="GQ28" s="105">
        <f t="shared" si="1"/>
        <v>16</v>
      </c>
      <c r="GR28" s="410">
        <v>0</v>
      </c>
      <c r="GS28" s="38">
        <v>0</v>
      </c>
      <c r="GT28" s="103">
        <v>0</v>
      </c>
      <c r="GU28" s="104">
        <v>0</v>
      </c>
      <c r="GV28" s="104">
        <v>0</v>
      </c>
      <c r="GW28" s="104">
        <v>0</v>
      </c>
      <c r="GX28" s="104">
        <v>0</v>
      </c>
      <c r="GY28" s="105">
        <f t="shared" si="2"/>
        <v>16</v>
      </c>
      <c r="GZ28" s="40"/>
      <c r="HA28" s="37"/>
      <c r="HB28" s="20"/>
      <c r="HC28" s="20"/>
      <c r="HD28" s="20"/>
      <c r="HE28" s="20"/>
      <c r="HF28" s="105" t="e">
        <f t="shared" si="3"/>
        <v>#N/A</v>
      </c>
      <c r="HG28" s="37">
        <v>0</v>
      </c>
      <c r="HH28" s="20"/>
      <c r="HI28" s="20"/>
      <c r="HJ28" s="20"/>
      <c r="HK28" s="20">
        <v>0</v>
      </c>
      <c r="HL28" s="105">
        <f t="shared" si="4"/>
        <v>17</v>
      </c>
      <c r="HM28" s="410"/>
      <c r="HN28" s="38"/>
    </row>
    <row r="29" spans="1:233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0</v>
      </c>
      <c r="F29" s="104">
        <v>0</v>
      </c>
      <c r="G29" s="104">
        <v>0</v>
      </c>
      <c r="H29" s="104"/>
      <c r="I29" s="104">
        <v>0</v>
      </c>
      <c r="J29" s="105">
        <v>15</v>
      </c>
      <c r="K29" s="52">
        <v>0</v>
      </c>
      <c r="L29" s="103">
        <v>0</v>
      </c>
      <c r="M29" s="104">
        <v>0</v>
      </c>
      <c r="N29" s="104">
        <v>0</v>
      </c>
      <c r="O29" s="104"/>
      <c r="P29" s="104">
        <v>0</v>
      </c>
      <c r="Q29" s="105">
        <v>15</v>
      </c>
      <c r="R29" s="103">
        <v>0</v>
      </c>
      <c r="S29" s="104">
        <v>0</v>
      </c>
      <c r="T29" s="104">
        <v>0</v>
      </c>
      <c r="U29" s="104"/>
      <c r="V29" s="104">
        <v>0</v>
      </c>
      <c r="W29" s="105">
        <v>15</v>
      </c>
      <c r="X29" s="51">
        <v>0</v>
      </c>
      <c r="Y29" s="52">
        <v>0</v>
      </c>
      <c r="AA29" s="103">
        <v>0</v>
      </c>
      <c r="AB29" s="104">
        <v>0</v>
      </c>
      <c r="AC29" s="104">
        <v>0</v>
      </c>
      <c r="AD29" s="104">
        <v>0</v>
      </c>
      <c r="AE29" s="104">
        <v>0</v>
      </c>
      <c r="AF29" s="105">
        <v>15</v>
      </c>
      <c r="AG29" s="52">
        <v>0</v>
      </c>
      <c r="AH29" s="103">
        <v>0</v>
      </c>
      <c r="AI29" s="104"/>
      <c r="AJ29" s="104"/>
      <c r="AK29" s="104"/>
      <c r="AL29" s="104">
        <v>0</v>
      </c>
      <c r="AM29" s="105">
        <v>15</v>
      </c>
      <c r="AN29" s="103">
        <v>0</v>
      </c>
      <c r="AO29" s="104"/>
      <c r="AP29" s="104"/>
      <c r="AQ29" s="104"/>
      <c r="AR29" s="104">
        <v>0</v>
      </c>
      <c r="AS29" s="105">
        <v>15</v>
      </c>
      <c r="AT29" s="51">
        <v>0</v>
      </c>
      <c r="AU29" s="52">
        <v>0</v>
      </c>
      <c r="AW29" s="103">
        <v>0</v>
      </c>
      <c r="AX29" s="104">
        <v>0</v>
      </c>
      <c r="AY29" s="104">
        <v>0</v>
      </c>
      <c r="AZ29" s="104">
        <v>0</v>
      </c>
      <c r="BA29" s="104">
        <v>0</v>
      </c>
      <c r="BB29" s="41">
        <v>15</v>
      </c>
      <c r="BC29" s="52">
        <v>0</v>
      </c>
      <c r="BD29" s="37">
        <v>0</v>
      </c>
      <c r="BE29" s="20">
        <v>0</v>
      </c>
      <c r="BF29" s="20">
        <v>0</v>
      </c>
      <c r="BG29" s="20">
        <v>0</v>
      </c>
      <c r="BH29" s="20">
        <v>0</v>
      </c>
      <c r="BI29" s="41">
        <v>15</v>
      </c>
      <c r="BJ29" s="37">
        <v>0</v>
      </c>
      <c r="BK29" s="20">
        <v>0</v>
      </c>
      <c r="BL29" s="20">
        <v>0</v>
      </c>
      <c r="BM29" s="20">
        <v>0</v>
      </c>
      <c r="BN29" s="20">
        <v>0</v>
      </c>
      <c r="BO29" s="41">
        <v>15</v>
      </c>
      <c r="BP29" s="51">
        <v>0</v>
      </c>
      <c r="BQ29" s="52">
        <v>0</v>
      </c>
      <c r="BS29" s="37">
        <v>0</v>
      </c>
      <c r="BT29" s="20">
        <v>0</v>
      </c>
      <c r="BU29" s="20">
        <v>0</v>
      </c>
      <c r="BV29" s="20">
        <v>0</v>
      </c>
      <c r="BW29" s="20">
        <v>0</v>
      </c>
      <c r="BX29" s="41">
        <v>15</v>
      </c>
      <c r="BY29" s="40">
        <v>0</v>
      </c>
      <c r="BZ29" s="37">
        <v>0</v>
      </c>
      <c r="CA29" s="20">
        <v>0</v>
      </c>
      <c r="CB29" s="20">
        <v>0</v>
      </c>
      <c r="CC29" s="20">
        <v>0</v>
      </c>
      <c r="CD29" s="20">
        <v>0</v>
      </c>
      <c r="CE29" s="105">
        <v>15</v>
      </c>
      <c r="CF29" s="37">
        <v>0</v>
      </c>
      <c r="CG29" s="20">
        <v>0</v>
      </c>
      <c r="CH29" s="20">
        <v>0</v>
      </c>
      <c r="CI29" s="20">
        <v>0</v>
      </c>
      <c r="CJ29" s="20">
        <v>0</v>
      </c>
      <c r="CK29" s="105">
        <v>15</v>
      </c>
      <c r="CL29" s="51">
        <v>0</v>
      </c>
      <c r="CM29" s="52">
        <v>0</v>
      </c>
      <c r="CO29" s="103">
        <v>0</v>
      </c>
      <c r="CP29" s="104">
        <v>0</v>
      </c>
      <c r="CQ29" s="104">
        <v>0</v>
      </c>
      <c r="CR29" s="104">
        <v>0</v>
      </c>
      <c r="CS29" s="104">
        <v>0</v>
      </c>
      <c r="CT29" s="62">
        <v>15</v>
      </c>
      <c r="CU29" s="40">
        <v>0</v>
      </c>
      <c r="CV29" s="103">
        <v>0</v>
      </c>
      <c r="CW29" s="104">
        <v>0</v>
      </c>
      <c r="CX29" s="104">
        <v>0</v>
      </c>
      <c r="CY29" s="104">
        <v>0</v>
      </c>
      <c r="CZ29" s="104">
        <v>0</v>
      </c>
      <c r="DA29" s="105">
        <v>15</v>
      </c>
      <c r="DB29" s="37">
        <v>0</v>
      </c>
      <c r="DC29" s="20">
        <v>0</v>
      </c>
      <c r="DD29" s="20">
        <v>0</v>
      </c>
      <c r="DE29" s="20">
        <v>0</v>
      </c>
      <c r="DF29" s="20">
        <v>0</v>
      </c>
      <c r="DG29" s="105">
        <v>15</v>
      </c>
      <c r="DH29" s="51">
        <v>0</v>
      </c>
      <c r="DI29" s="52">
        <v>0</v>
      </c>
      <c r="DK29" s="37">
        <v>0</v>
      </c>
      <c r="DL29" s="20">
        <v>0</v>
      </c>
      <c r="DM29" s="20">
        <v>0</v>
      </c>
      <c r="DN29" s="20">
        <v>0</v>
      </c>
      <c r="DO29" s="20">
        <v>0</v>
      </c>
      <c r="DP29" s="105">
        <v>15</v>
      </c>
      <c r="DQ29" s="40">
        <v>0</v>
      </c>
      <c r="DR29" s="37">
        <v>0</v>
      </c>
      <c r="DS29" s="20">
        <v>0</v>
      </c>
      <c r="DT29" s="20">
        <v>0</v>
      </c>
      <c r="DU29" s="20">
        <v>0</v>
      </c>
      <c r="DV29" s="20">
        <v>0</v>
      </c>
      <c r="DW29" s="105">
        <v>15</v>
      </c>
      <c r="DX29" s="37">
        <v>0</v>
      </c>
      <c r="DY29" s="20">
        <v>0</v>
      </c>
      <c r="DZ29" s="20">
        <v>0</v>
      </c>
      <c r="EA29" s="20">
        <v>0</v>
      </c>
      <c r="EB29" s="20">
        <v>0</v>
      </c>
      <c r="EC29" s="105">
        <v>15</v>
      </c>
      <c r="ED29" s="51">
        <v>0</v>
      </c>
      <c r="EE29" s="52">
        <v>0</v>
      </c>
      <c r="EG29" s="37">
        <v>0</v>
      </c>
      <c r="EH29" s="20">
        <v>0</v>
      </c>
      <c r="EI29" s="20">
        <v>0</v>
      </c>
      <c r="EJ29" s="20">
        <v>0</v>
      </c>
      <c r="EK29" s="20">
        <v>0</v>
      </c>
      <c r="EL29" s="105">
        <v>15</v>
      </c>
      <c r="EM29" s="40">
        <v>0</v>
      </c>
      <c r="EN29" s="37">
        <v>0</v>
      </c>
      <c r="EO29" s="354">
        <v>0</v>
      </c>
      <c r="EP29" s="354">
        <v>0</v>
      </c>
      <c r="EQ29" s="354">
        <v>0</v>
      </c>
      <c r="ER29" s="354">
        <v>0</v>
      </c>
      <c r="ES29" s="105">
        <v>15</v>
      </c>
      <c r="ET29" s="361">
        <v>0</v>
      </c>
      <c r="EU29" s="354">
        <v>0</v>
      </c>
      <c r="EV29" s="354">
        <v>0</v>
      </c>
      <c r="EW29" s="354">
        <v>0</v>
      </c>
      <c r="EX29" s="354">
        <v>0</v>
      </c>
      <c r="EY29" s="384">
        <v>15</v>
      </c>
      <c r="EZ29" s="359">
        <v>0</v>
      </c>
      <c r="FA29" s="360">
        <v>0</v>
      </c>
      <c r="FB29" s="358"/>
      <c r="FC29" s="361">
        <v>0</v>
      </c>
      <c r="FD29" s="354">
        <v>0</v>
      </c>
      <c r="FE29" s="354">
        <v>0</v>
      </c>
      <c r="FF29" s="354">
        <v>0</v>
      </c>
      <c r="FG29" s="354">
        <v>0</v>
      </c>
      <c r="FH29" s="105">
        <v>16</v>
      </c>
      <c r="FI29" s="385">
        <v>0</v>
      </c>
      <c r="FJ29" s="361">
        <v>0</v>
      </c>
      <c r="FK29" s="354">
        <v>0</v>
      </c>
      <c r="FL29" s="354">
        <v>0</v>
      </c>
      <c r="FM29" s="354">
        <v>0</v>
      </c>
      <c r="FN29" s="354">
        <v>0</v>
      </c>
      <c r="FO29" s="105">
        <v>16</v>
      </c>
      <c r="FP29" s="37">
        <v>0</v>
      </c>
      <c r="FQ29" s="354">
        <v>0</v>
      </c>
      <c r="FR29" s="354">
        <v>0</v>
      </c>
      <c r="FS29" s="354">
        <v>0</v>
      </c>
      <c r="FT29" s="20">
        <v>0</v>
      </c>
      <c r="FU29" s="105">
        <v>16</v>
      </c>
      <c r="FV29" s="51">
        <v>0</v>
      </c>
      <c r="FW29" s="52">
        <v>0</v>
      </c>
      <c r="FY29" s="103">
        <v>0</v>
      </c>
      <c r="FZ29" s="104"/>
      <c r="GA29" s="104"/>
      <c r="GB29" s="104"/>
      <c r="GC29" s="104">
        <v>0</v>
      </c>
      <c r="GD29" s="105">
        <v>16</v>
      </c>
      <c r="GE29" s="40">
        <v>0</v>
      </c>
      <c r="GF29" s="37">
        <v>0</v>
      </c>
      <c r="GG29" s="20"/>
      <c r="GH29" s="20"/>
      <c r="GI29" s="20"/>
      <c r="GJ29" s="20">
        <v>0</v>
      </c>
      <c r="GK29" s="105">
        <f t="shared" si="0"/>
        <v>16</v>
      </c>
      <c r="GL29" s="37">
        <v>0</v>
      </c>
      <c r="GM29" s="20"/>
      <c r="GN29" s="20"/>
      <c r="GO29" s="20"/>
      <c r="GP29" s="20">
        <v>0</v>
      </c>
      <c r="GQ29" s="105">
        <f t="shared" si="1"/>
        <v>16</v>
      </c>
      <c r="GR29" s="410">
        <v>0</v>
      </c>
      <c r="GS29" s="411">
        <v>0</v>
      </c>
      <c r="GT29" s="103">
        <v>0</v>
      </c>
      <c r="GU29" s="104">
        <v>0</v>
      </c>
      <c r="GV29" s="104">
        <v>0</v>
      </c>
      <c r="GW29" s="104">
        <v>0</v>
      </c>
      <c r="GX29" s="104">
        <v>0</v>
      </c>
      <c r="GY29" s="105">
        <f t="shared" si="2"/>
        <v>16</v>
      </c>
      <c r="GZ29" s="40"/>
      <c r="HA29" s="37"/>
      <c r="HB29" s="20"/>
      <c r="HC29" s="20"/>
      <c r="HD29" s="20"/>
      <c r="HE29" s="20"/>
      <c r="HF29" s="105" t="e">
        <f t="shared" si="3"/>
        <v>#N/A</v>
      </c>
      <c r="HG29" s="37">
        <v>0</v>
      </c>
      <c r="HH29" s="20"/>
      <c r="HI29" s="20"/>
      <c r="HJ29" s="20"/>
      <c r="HK29" s="20">
        <v>0</v>
      </c>
      <c r="HL29" s="105">
        <f t="shared" si="4"/>
        <v>17</v>
      </c>
      <c r="HM29" s="410"/>
      <c r="HN29" s="411"/>
    </row>
    <row r="30" spans="1:233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0</v>
      </c>
      <c r="F30" s="104">
        <v>0</v>
      </c>
      <c r="G30" s="104">
        <v>0</v>
      </c>
      <c r="H30" s="104"/>
      <c r="I30" s="104">
        <v>0</v>
      </c>
      <c r="J30" s="105">
        <v>15</v>
      </c>
      <c r="K30" s="52">
        <v>0</v>
      </c>
      <c r="L30" s="103">
        <v>0</v>
      </c>
      <c r="M30" s="104">
        <v>0</v>
      </c>
      <c r="N30" s="104">
        <v>0</v>
      </c>
      <c r="O30" s="104"/>
      <c r="P30" s="104">
        <v>0</v>
      </c>
      <c r="Q30" s="105">
        <v>15</v>
      </c>
      <c r="R30" s="103">
        <v>0</v>
      </c>
      <c r="S30" s="104">
        <v>0</v>
      </c>
      <c r="T30" s="104">
        <v>0</v>
      </c>
      <c r="U30" s="104"/>
      <c r="V30" s="104">
        <v>0</v>
      </c>
      <c r="W30" s="105">
        <v>15</v>
      </c>
      <c r="X30" s="51">
        <v>0</v>
      </c>
      <c r="Y30" s="52">
        <v>0</v>
      </c>
      <c r="AA30" s="103">
        <v>0</v>
      </c>
      <c r="AB30" s="104">
        <v>0</v>
      </c>
      <c r="AC30" s="104">
        <v>0</v>
      </c>
      <c r="AD30" s="104">
        <v>0</v>
      </c>
      <c r="AE30" s="104">
        <v>0</v>
      </c>
      <c r="AF30" s="105">
        <v>15</v>
      </c>
      <c r="AG30" s="52">
        <v>0</v>
      </c>
      <c r="AH30" s="103">
        <v>0</v>
      </c>
      <c r="AI30" s="104"/>
      <c r="AJ30" s="104"/>
      <c r="AK30" s="104"/>
      <c r="AL30" s="104">
        <v>0</v>
      </c>
      <c r="AM30" s="105">
        <v>15</v>
      </c>
      <c r="AN30" s="103">
        <v>0</v>
      </c>
      <c r="AO30" s="104"/>
      <c r="AP30" s="104"/>
      <c r="AQ30" s="104"/>
      <c r="AR30" s="104">
        <v>0</v>
      </c>
      <c r="AS30" s="105">
        <v>15</v>
      </c>
      <c r="AT30" s="51">
        <v>0</v>
      </c>
      <c r="AU30" s="52">
        <v>0</v>
      </c>
      <c r="AW30" s="103">
        <v>0</v>
      </c>
      <c r="AX30" s="104">
        <v>0</v>
      </c>
      <c r="AY30" s="104">
        <v>0</v>
      </c>
      <c r="AZ30" s="104">
        <v>0</v>
      </c>
      <c r="BA30" s="104">
        <v>0</v>
      </c>
      <c r="BB30" s="41">
        <v>15</v>
      </c>
      <c r="BC30" s="52">
        <v>0</v>
      </c>
      <c r="BD30" s="37">
        <v>0</v>
      </c>
      <c r="BE30" s="20">
        <v>0</v>
      </c>
      <c r="BF30" s="20">
        <v>0</v>
      </c>
      <c r="BG30" s="20">
        <v>0</v>
      </c>
      <c r="BH30" s="20">
        <v>0</v>
      </c>
      <c r="BI30" s="41">
        <v>15</v>
      </c>
      <c r="BJ30" s="37">
        <v>0</v>
      </c>
      <c r="BK30" s="20">
        <v>0</v>
      </c>
      <c r="BL30" s="20">
        <v>0</v>
      </c>
      <c r="BM30" s="20">
        <v>0</v>
      </c>
      <c r="BN30" s="20">
        <v>0</v>
      </c>
      <c r="BO30" s="41">
        <v>15</v>
      </c>
      <c r="BP30" s="51">
        <v>0</v>
      </c>
      <c r="BQ30" s="52">
        <v>0</v>
      </c>
      <c r="BS30" s="37">
        <v>0</v>
      </c>
      <c r="BT30" s="20">
        <v>0</v>
      </c>
      <c r="BU30" s="20">
        <v>0</v>
      </c>
      <c r="BV30" s="20">
        <v>0</v>
      </c>
      <c r="BW30" s="20">
        <v>0</v>
      </c>
      <c r="BX30" s="41">
        <v>15</v>
      </c>
      <c r="BY30" s="40">
        <v>0</v>
      </c>
      <c r="BZ30" s="37">
        <v>0</v>
      </c>
      <c r="CA30" s="20">
        <v>0</v>
      </c>
      <c r="CB30" s="20">
        <v>0</v>
      </c>
      <c r="CC30" s="20">
        <v>0</v>
      </c>
      <c r="CD30" s="20">
        <v>0</v>
      </c>
      <c r="CE30" s="105">
        <v>15</v>
      </c>
      <c r="CF30" s="37">
        <v>0</v>
      </c>
      <c r="CG30" s="20">
        <v>0</v>
      </c>
      <c r="CH30" s="20">
        <v>0</v>
      </c>
      <c r="CI30" s="20">
        <v>0</v>
      </c>
      <c r="CJ30" s="20">
        <v>0</v>
      </c>
      <c r="CK30" s="105">
        <v>15</v>
      </c>
      <c r="CL30" s="51">
        <v>0</v>
      </c>
      <c r="CM30" s="52">
        <v>0</v>
      </c>
      <c r="CO30" s="103">
        <v>0</v>
      </c>
      <c r="CP30" s="104">
        <v>0</v>
      </c>
      <c r="CQ30" s="104">
        <v>0</v>
      </c>
      <c r="CR30" s="104">
        <v>0</v>
      </c>
      <c r="CS30" s="104">
        <v>0</v>
      </c>
      <c r="CT30" s="62">
        <v>15</v>
      </c>
      <c r="CU30" s="40">
        <v>0</v>
      </c>
      <c r="CV30" s="103">
        <v>0</v>
      </c>
      <c r="CW30" s="104">
        <v>0</v>
      </c>
      <c r="CX30" s="104">
        <v>0</v>
      </c>
      <c r="CY30" s="104">
        <v>0</v>
      </c>
      <c r="CZ30" s="104">
        <v>0</v>
      </c>
      <c r="DA30" s="105">
        <v>15</v>
      </c>
      <c r="DB30" s="37">
        <v>0</v>
      </c>
      <c r="DC30" s="20">
        <v>0</v>
      </c>
      <c r="DD30" s="20">
        <v>0</v>
      </c>
      <c r="DE30" s="20">
        <v>0</v>
      </c>
      <c r="DF30" s="20">
        <v>0</v>
      </c>
      <c r="DG30" s="105">
        <v>15</v>
      </c>
      <c r="DH30" s="51">
        <v>0</v>
      </c>
      <c r="DI30" s="52">
        <v>0</v>
      </c>
      <c r="DK30" s="37">
        <v>0</v>
      </c>
      <c r="DL30" s="20">
        <v>0</v>
      </c>
      <c r="DM30" s="20">
        <v>0</v>
      </c>
      <c r="DN30" s="20">
        <v>0</v>
      </c>
      <c r="DO30" s="20">
        <v>0</v>
      </c>
      <c r="DP30" s="105">
        <v>15</v>
      </c>
      <c r="DQ30" s="40">
        <v>0</v>
      </c>
      <c r="DR30" s="37">
        <v>0</v>
      </c>
      <c r="DS30" s="20">
        <v>0</v>
      </c>
      <c r="DT30" s="20">
        <v>0</v>
      </c>
      <c r="DU30" s="20">
        <v>0</v>
      </c>
      <c r="DV30" s="20">
        <v>0</v>
      </c>
      <c r="DW30" s="105">
        <v>15</v>
      </c>
      <c r="DX30" s="37">
        <v>0</v>
      </c>
      <c r="DY30" s="20">
        <v>0</v>
      </c>
      <c r="DZ30" s="20">
        <v>0</v>
      </c>
      <c r="EA30" s="20">
        <v>0</v>
      </c>
      <c r="EB30" s="20">
        <v>0</v>
      </c>
      <c r="EC30" s="105">
        <v>15</v>
      </c>
      <c r="ED30" s="51">
        <v>0</v>
      </c>
      <c r="EE30" s="52">
        <v>0</v>
      </c>
      <c r="EG30" s="37">
        <v>0</v>
      </c>
      <c r="EH30" s="20">
        <v>0</v>
      </c>
      <c r="EI30" s="20">
        <v>0</v>
      </c>
      <c r="EJ30" s="20">
        <v>0</v>
      </c>
      <c r="EK30" s="20">
        <v>0</v>
      </c>
      <c r="EL30" s="105">
        <v>15</v>
      </c>
      <c r="EM30" s="40">
        <v>0</v>
      </c>
      <c r="EN30" s="37">
        <v>0</v>
      </c>
      <c r="EO30" s="354">
        <v>0</v>
      </c>
      <c r="EP30" s="354">
        <v>0</v>
      </c>
      <c r="EQ30" s="354">
        <v>0</v>
      </c>
      <c r="ER30" s="354">
        <v>0</v>
      </c>
      <c r="ES30" s="105">
        <v>15</v>
      </c>
      <c r="ET30" s="361">
        <v>0</v>
      </c>
      <c r="EU30" s="354">
        <v>0</v>
      </c>
      <c r="EV30" s="354">
        <v>0</v>
      </c>
      <c r="EW30" s="354">
        <v>0</v>
      </c>
      <c r="EX30" s="354">
        <v>0</v>
      </c>
      <c r="EY30" s="384">
        <v>15</v>
      </c>
      <c r="EZ30" s="359">
        <v>0</v>
      </c>
      <c r="FA30" s="360">
        <v>0</v>
      </c>
      <c r="FB30" s="358"/>
      <c r="FC30" s="361">
        <v>0</v>
      </c>
      <c r="FD30" s="354">
        <v>0</v>
      </c>
      <c r="FE30" s="354">
        <v>0</v>
      </c>
      <c r="FF30" s="354">
        <v>0</v>
      </c>
      <c r="FG30" s="354">
        <v>0</v>
      </c>
      <c r="FH30" s="105">
        <v>16</v>
      </c>
      <c r="FI30" s="385">
        <v>0</v>
      </c>
      <c r="FJ30" s="361">
        <v>0</v>
      </c>
      <c r="FK30" s="354">
        <v>0</v>
      </c>
      <c r="FL30" s="354">
        <v>0</v>
      </c>
      <c r="FM30" s="354">
        <v>0</v>
      </c>
      <c r="FN30" s="354">
        <v>0</v>
      </c>
      <c r="FO30" s="105">
        <v>16</v>
      </c>
      <c r="FP30" s="37">
        <v>0</v>
      </c>
      <c r="FQ30" s="354">
        <v>0</v>
      </c>
      <c r="FR30" s="354">
        <v>0</v>
      </c>
      <c r="FS30" s="354">
        <v>0</v>
      </c>
      <c r="FT30" s="20">
        <v>0</v>
      </c>
      <c r="FU30" s="105">
        <v>16</v>
      </c>
      <c r="FV30" s="51">
        <v>0</v>
      </c>
      <c r="FW30" s="52">
        <v>0</v>
      </c>
      <c r="FY30" s="103">
        <v>0</v>
      </c>
      <c r="FZ30" s="104"/>
      <c r="GA30" s="104"/>
      <c r="GB30" s="104"/>
      <c r="GC30" s="104">
        <v>0</v>
      </c>
      <c r="GD30" s="105">
        <v>16</v>
      </c>
      <c r="GE30" s="40">
        <v>0</v>
      </c>
      <c r="GF30" s="37">
        <v>0</v>
      </c>
      <c r="GG30" s="20"/>
      <c r="GH30" s="20"/>
      <c r="GI30" s="20"/>
      <c r="GJ30" s="20">
        <v>0</v>
      </c>
      <c r="GK30" s="105">
        <f t="shared" si="0"/>
        <v>16</v>
      </c>
      <c r="GL30" s="37">
        <v>0</v>
      </c>
      <c r="GM30" s="20"/>
      <c r="GN30" s="20"/>
      <c r="GO30" s="20"/>
      <c r="GP30" s="20">
        <v>0</v>
      </c>
      <c r="GQ30" s="105">
        <f t="shared" si="1"/>
        <v>16</v>
      </c>
      <c r="GR30" s="410">
        <v>0</v>
      </c>
      <c r="GS30" s="411">
        <v>0</v>
      </c>
      <c r="GT30" s="103">
        <v>0</v>
      </c>
      <c r="GU30" s="104">
        <v>0</v>
      </c>
      <c r="GV30" s="104">
        <v>0</v>
      </c>
      <c r="GW30" s="104">
        <v>0</v>
      </c>
      <c r="GX30" s="104">
        <v>0</v>
      </c>
      <c r="GY30" s="105">
        <f t="shared" si="2"/>
        <v>16</v>
      </c>
      <c r="GZ30" s="40"/>
      <c r="HA30" s="37"/>
      <c r="HB30" s="20"/>
      <c r="HC30" s="20"/>
      <c r="HD30" s="20"/>
      <c r="HE30" s="20"/>
      <c r="HF30" s="105" t="e">
        <f t="shared" si="3"/>
        <v>#N/A</v>
      </c>
      <c r="HG30" s="37">
        <v>0</v>
      </c>
      <c r="HH30" s="20"/>
      <c r="HI30" s="20"/>
      <c r="HJ30" s="20"/>
      <c r="HK30" s="20">
        <v>0</v>
      </c>
      <c r="HL30" s="105">
        <f t="shared" si="4"/>
        <v>17</v>
      </c>
      <c r="HM30" s="410"/>
      <c r="HN30" s="411"/>
    </row>
    <row r="31" spans="1:233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0</v>
      </c>
      <c r="F31" s="104">
        <v>0</v>
      </c>
      <c r="G31" s="104">
        <v>0</v>
      </c>
      <c r="H31" s="104"/>
      <c r="I31" s="104">
        <v>0</v>
      </c>
      <c r="J31" s="105">
        <v>15</v>
      </c>
      <c r="K31" s="52">
        <v>0</v>
      </c>
      <c r="L31" s="103">
        <v>0</v>
      </c>
      <c r="M31" s="104">
        <v>0</v>
      </c>
      <c r="N31" s="104">
        <v>0</v>
      </c>
      <c r="O31" s="104"/>
      <c r="P31" s="104">
        <v>0</v>
      </c>
      <c r="Q31" s="105">
        <v>15</v>
      </c>
      <c r="R31" s="103">
        <v>0</v>
      </c>
      <c r="S31" s="104">
        <v>0</v>
      </c>
      <c r="T31" s="104">
        <v>0</v>
      </c>
      <c r="U31" s="104"/>
      <c r="V31" s="104">
        <v>0</v>
      </c>
      <c r="W31" s="105">
        <v>15</v>
      </c>
      <c r="X31" s="51">
        <v>0</v>
      </c>
      <c r="Y31" s="52">
        <v>0</v>
      </c>
      <c r="AA31" s="103">
        <v>0</v>
      </c>
      <c r="AB31" s="104">
        <v>0</v>
      </c>
      <c r="AC31" s="104">
        <v>0</v>
      </c>
      <c r="AD31" s="104">
        <v>0</v>
      </c>
      <c r="AE31" s="104">
        <v>0</v>
      </c>
      <c r="AF31" s="105">
        <v>15</v>
      </c>
      <c r="AG31" s="52">
        <v>0</v>
      </c>
      <c r="AH31" s="103">
        <v>0</v>
      </c>
      <c r="AI31" s="104"/>
      <c r="AJ31" s="104"/>
      <c r="AK31" s="104"/>
      <c r="AL31" s="104">
        <v>0</v>
      </c>
      <c r="AM31" s="105">
        <v>15</v>
      </c>
      <c r="AN31" s="103">
        <v>0</v>
      </c>
      <c r="AO31" s="104"/>
      <c r="AP31" s="104"/>
      <c r="AQ31" s="104"/>
      <c r="AR31" s="104">
        <v>0</v>
      </c>
      <c r="AS31" s="105">
        <v>15</v>
      </c>
      <c r="AT31" s="51">
        <v>0</v>
      </c>
      <c r="AU31" s="52">
        <v>0</v>
      </c>
      <c r="AW31" s="103">
        <v>0</v>
      </c>
      <c r="AX31" s="104">
        <v>0</v>
      </c>
      <c r="AY31" s="104">
        <v>0</v>
      </c>
      <c r="AZ31" s="104">
        <v>0</v>
      </c>
      <c r="BA31" s="104">
        <v>0</v>
      </c>
      <c r="BB31" s="41">
        <v>15</v>
      </c>
      <c r="BC31" s="52">
        <v>0</v>
      </c>
      <c r="BD31" s="37">
        <v>0</v>
      </c>
      <c r="BE31" s="20">
        <v>0</v>
      </c>
      <c r="BF31" s="20">
        <v>0</v>
      </c>
      <c r="BG31" s="20">
        <v>0</v>
      </c>
      <c r="BH31" s="20">
        <v>0</v>
      </c>
      <c r="BI31" s="41">
        <v>15</v>
      </c>
      <c r="BJ31" s="37">
        <v>0</v>
      </c>
      <c r="BK31" s="20">
        <v>0</v>
      </c>
      <c r="BL31" s="20">
        <v>0</v>
      </c>
      <c r="BM31" s="20">
        <v>0</v>
      </c>
      <c r="BN31" s="20">
        <v>0</v>
      </c>
      <c r="BO31" s="41">
        <v>15</v>
      </c>
      <c r="BP31" s="51">
        <v>0</v>
      </c>
      <c r="BQ31" s="52">
        <v>0</v>
      </c>
      <c r="BS31" s="37">
        <v>0</v>
      </c>
      <c r="BT31" s="20">
        <v>0</v>
      </c>
      <c r="BU31" s="20">
        <v>0</v>
      </c>
      <c r="BV31" s="20">
        <v>0</v>
      </c>
      <c r="BW31" s="20">
        <v>0</v>
      </c>
      <c r="BX31" s="41">
        <v>15</v>
      </c>
      <c r="BY31" s="40">
        <v>0</v>
      </c>
      <c r="BZ31" s="37">
        <v>0</v>
      </c>
      <c r="CA31" s="20">
        <v>0</v>
      </c>
      <c r="CB31" s="20">
        <v>0</v>
      </c>
      <c r="CC31" s="20">
        <v>0</v>
      </c>
      <c r="CD31" s="20">
        <v>0</v>
      </c>
      <c r="CE31" s="105">
        <v>15</v>
      </c>
      <c r="CF31" s="37">
        <v>0</v>
      </c>
      <c r="CG31" s="20">
        <v>0</v>
      </c>
      <c r="CH31" s="20">
        <v>0</v>
      </c>
      <c r="CI31" s="20">
        <v>0</v>
      </c>
      <c r="CJ31" s="20">
        <v>0</v>
      </c>
      <c r="CK31" s="105">
        <v>15</v>
      </c>
      <c r="CL31" s="51">
        <v>0</v>
      </c>
      <c r="CM31" s="52">
        <v>0</v>
      </c>
      <c r="CO31" s="103">
        <v>0</v>
      </c>
      <c r="CP31" s="104">
        <v>0</v>
      </c>
      <c r="CQ31" s="104">
        <v>0</v>
      </c>
      <c r="CR31" s="104">
        <v>0</v>
      </c>
      <c r="CS31" s="104">
        <v>0</v>
      </c>
      <c r="CT31" s="62">
        <v>15</v>
      </c>
      <c r="CU31" s="40">
        <v>0</v>
      </c>
      <c r="CV31" s="103">
        <v>0</v>
      </c>
      <c r="CW31" s="104">
        <v>0</v>
      </c>
      <c r="CX31" s="104">
        <v>0</v>
      </c>
      <c r="CY31" s="104">
        <v>0</v>
      </c>
      <c r="CZ31" s="104">
        <v>0</v>
      </c>
      <c r="DA31" s="105">
        <v>15</v>
      </c>
      <c r="DB31" s="37">
        <v>0</v>
      </c>
      <c r="DC31" s="20">
        <v>0</v>
      </c>
      <c r="DD31" s="20">
        <v>0</v>
      </c>
      <c r="DE31" s="20">
        <v>0</v>
      </c>
      <c r="DF31" s="20">
        <v>0</v>
      </c>
      <c r="DG31" s="105">
        <v>15</v>
      </c>
      <c r="DH31" s="51">
        <v>0</v>
      </c>
      <c r="DI31" s="52">
        <v>0</v>
      </c>
      <c r="DK31" s="37">
        <v>0</v>
      </c>
      <c r="DL31" s="20">
        <v>0</v>
      </c>
      <c r="DM31" s="20">
        <v>0</v>
      </c>
      <c r="DN31" s="20">
        <v>0</v>
      </c>
      <c r="DO31" s="20">
        <v>0</v>
      </c>
      <c r="DP31" s="105">
        <v>15</v>
      </c>
      <c r="DQ31" s="40">
        <v>0</v>
      </c>
      <c r="DR31" s="37">
        <v>0</v>
      </c>
      <c r="DS31" s="20">
        <v>0</v>
      </c>
      <c r="DT31" s="20">
        <v>0</v>
      </c>
      <c r="DU31" s="20">
        <v>0</v>
      </c>
      <c r="DV31" s="20">
        <v>0</v>
      </c>
      <c r="DW31" s="105">
        <v>15</v>
      </c>
      <c r="DX31" s="37">
        <v>0</v>
      </c>
      <c r="DY31" s="20">
        <v>0</v>
      </c>
      <c r="DZ31" s="20">
        <v>0</v>
      </c>
      <c r="EA31" s="20">
        <v>0</v>
      </c>
      <c r="EB31" s="20">
        <v>0</v>
      </c>
      <c r="EC31" s="105">
        <v>15</v>
      </c>
      <c r="ED31" s="51">
        <v>0</v>
      </c>
      <c r="EE31" s="52">
        <v>0</v>
      </c>
      <c r="EG31" s="37">
        <v>0</v>
      </c>
      <c r="EH31" s="20">
        <v>0</v>
      </c>
      <c r="EI31" s="20">
        <v>0</v>
      </c>
      <c r="EJ31" s="20">
        <v>0</v>
      </c>
      <c r="EK31" s="20">
        <v>0</v>
      </c>
      <c r="EL31" s="105">
        <v>15</v>
      </c>
      <c r="EM31" s="40">
        <v>0</v>
      </c>
      <c r="EN31" s="37">
        <v>0</v>
      </c>
      <c r="EO31" s="354">
        <v>0</v>
      </c>
      <c r="EP31" s="354">
        <v>0</v>
      </c>
      <c r="EQ31" s="354">
        <v>0</v>
      </c>
      <c r="ER31" s="354">
        <v>0</v>
      </c>
      <c r="ES31" s="105">
        <v>15</v>
      </c>
      <c r="ET31" s="361">
        <v>0</v>
      </c>
      <c r="EU31" s="354">
        <v>0</v>
      </c>
      <c r="EV31" s="354">
        <v>0</v>
      </c>
      <c r="EW31" s="354">
        <v>0</v>
      </c>
      <c r="EX31" s="354">
        <v>0</v>
      </c>
      <c r="EY31" s="384">
        <v>15</v>
      </c>
      <c r="EZ31" s="359">
        <v>0</v>
      </c>
      <c r="FA31" s="360">
        <v>0</v>
      </c>
      <c r="FB31" s="358"/>
      <c r="FC31" s="361">
        <v>0</v>
      </c>
      <c r="FD31" s="354">
        <v>0</v>
      </c>
      <c r="FE31" s="354">
        <v>0</v>
      </c>
      <c r="FF31" s="354">
        <v>0</v>
      </c>
      <c r="FG31" s="354">
        <v>0</v>
      </c>
      <c r="FH31" s="105">
        <v>16</v>
      </c>
      <c r="FI31" s="385">
        <v>0</v>
      </c>
      <c r="FJ31" s="361">
        <v>0</v>
      </c>
      <c r="FK31" s="354">
        <v>0</v>
      </c>
      <c r="FL31" s="354">
        <v>0</v>
      </c>
      <c r="FM31" s="354">
        <v>0</v>
      </c>
      <c r="FN31" s="354">
        <v>0</v>
      </c>
      <c r="FO31" s="105">
        <v>16</v>
      </c>
      <c r="FP31" s="37">
        <v>0</v>
      </c>
      <c r="FQ31" s="354">
        <v>0</v>
      </c>
      <c r="FR31" s="354">
        <v>0</v>
      </c>
      <c r="FS31" s="354">
        <v>0</v>
      </c>
      <c r="FT31" s="20">
        <v>0</v>
      </c>
      <c r="FU31" s="105">
        <v>16</v>
      </c>
      <c r="FV31" s="51">
        <v>0</v>
      </c>
      <c r="FW31" s="52">
        <v>0</v>
      </c>
      <c r="FY31" s="103">
        <v>0</v>
      </c>
      <c r="FZ31" s="104"/>
      <c r="GA31" s="104"/>
      <c r="GB31" s="104"/>
      <c r="GC31" s="104">
        <v>0</v>
      </c>
      <c r="GD31" s="105">
        <v>16</v>
      </c>
      <c r="GE31" s="40">
        <v>0</v>
      </c>
      <c r="GF31" s="37">
        <v>0</v>
      </c>
      <c r="GG31" s="20"/>
      <c r="GH31" s="20"/>
      <c r="GI31" s="20"/>
      <c r="GJ31" s="20">
        <v>0</v>
      </c>
      <c r="GK31" s="105">
        <f t="shared" si="0"/>
        <v>16</v>
      </c>
      <c r="GL31" s="37">
        <v>0</v>
      </c>
      <c r="GM31" s="20"/>
      <c r="GN31" s="20"/>
      <c r="GO31" s="20"/>
      <c r="GP31" s="20">
        <v>0</v>
      </c>
      <c r="GQ31" s="105">
        <f t="shared" si="1"/>
        <v>16</v>
      </c>
      <c r="GR31" s="410">
        <v>0</v>
      </c>
      <c r="GS31" s="38">
        <v>0</v>
      </c>
      <c r="GT31" s="103">
        <v>0</v>
      </c>
      <c r="GU31" s="104">
        <v>0</v>
      </c>
      <c r="GV31" s="104">
        <v>0</v>
      </c>
      <c r="GW31" s="104">
        <v>0</v>
      </c>
      <c r="GX31" s="104">
        <v>0</v>
      </c>
      <c r="GY31" s="105">
        <f t="shared" si="2"/>
        <v>16</v>
      </c>
      <c r="GZ31" s="40"/>
      <c r="HA31" s="37"/>
      <c r="HB31" s="20"/>
      <c r="HC31" s="20"/>
      <c r="HD31" s="20"/>
      <c r="HE31" s="20"/>
      <c r="HF31" s="105" t="e">
        <f t="shared" si="3"/>
        <v>#N/A</v>
      </c>
      <c r="HG31" s="37">
        <v>0</v>
      </c>
      <c r="HH31" s="20"/>
      <c r="HI31" s="20"/>
      <c r="HJ31" s="20"/>
      <c r="HK31" s="20">
        <v>0</v>
      </c>
      <c r="HL31" s="105">
        <f t="shared" si="4"/>
        <v>17</v>
      </c>
      <c r="HM31" s="410"/>
      <c r="HN31" s="38"/>
    </row>
    <row r="32" spans="1:233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0</v>
      </c>
      <c r="F32" s="104">
        <v>0</v>
      </c>
      <c r="G32" s="104">
        <v>0</v>
      </c>
      <c r="H32" s="104"/>
      <c r="I32" s="104">
        <v>0</v>
      </c>
      <c r="J32" s="105">
        <v>15</v>
      </c>
      <c r="K32" s="52">
        <v>0</v>
      </c>
      <c r="L32" s="103">
        <v>0</v>
      </c>
      <c r="M32" s="104">
        <v>0</v>
      </c>
      <c r="N32" s="104">
        <v>0</v>
      </c>
      <c r="O32" s="104"/>
      <c r="P32" s="104">
        <v>0</v>
      </c>
      <c r="Q32" s="105">
        <v>15</v>
      </c>
      <c r="R32" s="103">
        <v>0</v>
      </c>
      <c r="S32" s="104">
        <v>0</v>
      </c>
      <c r="T32" s="104">
        <v>0</v>
      </c>
      <c r="U32" s="104"/>
      <c r="V32" s="104">
        <v>0</v>
      </c>
      <c r="W32" s="105">
        <v>15</v>
      </c>
      <c r="X32" s="51">
        <v>0</v>
      </c>
      <c r="Y32" s="52">
        <v>0</v>
      </c>
      <c r="AA32" s="103">
        <v>0</v>
      </c>
      <c r="AB32" s="104">
        <v>0</v>
      </c>
      <c r="AC32" s="104">
        <v>0</v>
      </c>
      <c r="AD32" s="104">
        <v>0</v>
      </c>
      <c r="AE32" s="104">
        <v>0</v>
      </c>
      <c r="AF32" s="105">
        <v>15</v>
      </c>
      <c r="AG32" s="52">
        <v>0</v>
      </c>
      <c r="AH32" s="103">
        <v>0</v>
      </c>
      <c r="AI32" s="104"/>
      <c r="AJ32" s="104"/>
      <c r="AK32" s="104"/>
      <c r="AL32" s="104">
        <v>0</v>
      </c>
      <c r="AM32" s="105">
        <v>15</v>
      </c>
      <c r="AN32" s="103">
        <v>0</v>
      </c>
      <c r="AO32" s="104"/>
      <c r="AP32" s="104"/>
      <c r="AQ32" s="104"/>
      <c r="AR32" s="104">
        <v>0</v>
      </c>
      <c r="AS32" s="105">
        <v>15</v>
      </c>
      <c r="AT32" s="51">
        <v>0</v>
      </c>
      <c r="AU32" s="52">
        <v>0</v>
      </c>
      <c r="AW32" s="103">
        <v>0</v>
      </c>
      <c r="AX32" s="104">
        <v>0</v>
      </c>
      <c r="AY32" s="104">
        <v>0</v>
      </c>
      <c r="AZ32" s="104">
        <v>0</v>
      </c>
      <c r="BA32" s="104">
        <v>0</v>
      </c>
      <c r="BB32" s="41">
        <v>15</v>
      </c>
      <c r="BC32" s="52">
        <v>0</v>
      </c>
      <c r="BD32" s="37">
        <v>0</v>
      </c>
      <c r="BE32" s="20">
        <v>0</v>
      </c>
      <c r="BF32" s="20">
        <v>0</v>
      </c>
      <c r="BG32" s="20">
        <v>0</v>
      </c>
      <c r="BH32" s="20">
        <v>0</v>
      </c>
      <c r="BI32" s="41">
        <v>15</v>
      </c>
      <c r="BJ32" s="37">
        <v>0</v>
      </c>
      <c r="BK32" s="20">
        <v>0</v>
      </c>
      <c r="BL32" s="20">
        <v>0</v>
      </c>
      <c r="BM32" s="20">
        <v>0</v>
      </c>
      <c r="BN32" s="20">
        <v>0</v>
      </c>
      <c r="BO32" s="41">
        <v>15</v>
      </c>
      <c r="BP32" s="51">
        <v>0</v>
      </c>
      <c r="BQ32" s="52">
        <v>0</v>
      </c>
      <c r="BS32" s="37">
        <v>0</v>
      </c>
      <c r="BT32" s="20">
        <v>0</v>
      </c>
      <c r="BU32" s="20">
        <v>0</v>
      </c>
      <c r="BV32" s="20">
        <v>0</v>
      </c>
      <c r="BW32" s="20">
        <v>0</v>
      </c>
      <c r="BX32" s="41">
        <v>15</v>
      </c>
      <c r="BY32" s="40">
        <v>0</v>
      </c>
      <c r="BZ32" s="37">
        <v>0</v>
      </c>
      <c r="CA32" s="20">
        <v>0</v>
      </c>
      <c r="CB32" s="20">
        <v>0</v>
      </c>
      <c r="CC32" s="20">
        <v>0</v>
      </c>
      <c r="CD32" s="20">
        <v>0</v>
      </c>
      <c r="CE32" s="105">
        <v>15</v>
      </c>
      <c r="CF32" s="37">
        <v>0</v>
      </c>
      <c r="CG32" s="20">
        <v>0</v>
      </c>
      <c r="CH32" s="20">
        <v>0</v>
      </c>
      <c r="CI32" s="20">
        <v>0</v>
      </c>
      <c r="CJ32" s="20">
        <v>0</v>
      </c>
      <c r="CK32" s="105">
        <v>15</v>
      </c>
      <c r="CL32" s="51">
        <v>0</v>
      </c>
      <c r="CM32" s="52">
        <v>0</v>
      </c>
      <c r="CO32" s="103">
        <v>0</v>
      </c>
      <c r="CP32" s="104">
        <v>0</v>
      </c>
      <c r="CQ32" s="104">
        <v>0</v>
      </c>
      <c r="CR32" s="104">
        <v>0</v>
      </c>
      <c r="CS32" s="104">
        <v>0</v>
      </c>
      <c r="CT32" s="62">
        <v>15</v>
      </c>
      <c r="CU32" s="40">
        <v>0</v>
      </c>
      <c r="CV32" s="103">
        <v>0</v>
      </c>
      <c r="CW32" s="104">
        <v>0</v>
      </c>
      <c r="CX32" s="104">
        <v>0</v>
      </c>
      <c r="CY32" s="104">
        <v>0</v>
      </c>
      <c r="CZ32" s="104">
        <v>0</v>
      </c>
      <c r="DA32" s="105">
        <v>15</v>
      </c>
      <c r="DB32" s="37">
        <v>0</v>
      </c>
      <c r="DC32" s="20">
        <v>0</v>
      </c>
      <c r="DD32" s="20">
        <v>0</v>
      </c>
      <c r="DE32" s="20">
        <v>0</v>
      </c>
      <c r="DF32" s="20">
        <v>0</v>
      </c>
      <c r="DG32" s="105">
        <v>15</v>
      </c>
      <c r="DH32" s="51">
        <v>0</v>
      </c>
      <c r="DI32" s="52">
        <v>0</v>
      </c>
      <c r="DK32" s="37">
        <v>0</v>
      </c>
      <c r="DL32" s="20">
        <v>0</v>
      </c>
      <c r="DM32" s="20">
        <v>0</v>
      </c>
      <c r="DN32" s="20">
        <v>0</v>
      </c>
      <c r="DO32" s="20">
        <v>0</v>
      </c>
      <c r="DP32" s="105">
        <v>15</v>
      </c>
      <c r="DQ32" s="40">
        <v>0</v>
      </c>
      <c r="DR32" s="37">
        <v>0</v>
      </c>
      <c r="DS32" s="20">
        <v>0</v>
      </c>
      <c r="DT32" s="20">
        <v>0</v>
      </c>
      <c r="DU32" s="20">
        <v>0</v>
      </c>
      <c r="DV32" s="20">
        <v>0</v>
      </c>
      <c r="DW32" s="105">
        <v>15</v>
      </c>
      <c r="DX32" s="37">
        <v>0</v>
      </c>
      <c r="DY32" s="20">
        <v>0</v>
      </c>
      <c r="DZ32" s="20">
        <v>0</v>
      </c>
      <c r="EA32" s="20">
        <v>0</v>
      </c>
      <c r="EB32" s="20">
        <v>0</v>
      </c>
      <c r="EC32" s="105">
        <v>15</v>
      </c>
      <c r="ED32" s="51">
        <v>0</v>
      </c>
      <c r="EE32" s="52">
        <v>0</v>
      </c>
      <c r="EG32" s="37">
        <v>0</v>
      </c>
      <c r="EH32" s="20">
        <v>0</v>
      </c>
      <c r="EI32" s="20">
        <v>0</v>
      </c>
      <c r="EJ32" s="20">
        <v>0</v>
      </c>
      <c r="EK32" s="20">
        <v>0</v>
      </c>
      <c r="EL32" s="105">
        <v>15</v>
      </c>
      <c r="EM32" s="40">
        <v>0</v>
      </c>
      <c r="EN32" s="37">
        <v>0</v>
      </c>
      <c r="EO32" s="354">
        <v>0</v>
      </c>
      <c r="EP32" s="354">
        <v>0</v>
      </c>
      <c r="EQ32" s="354">
        <v>0</v>
      </c>
      <c r="ER32" s="354">
        <v>0</v>
      </c>
      <c r="ES32" s="105">
        <v>15</v>
      </c>
      <c r="ET32" s="361">
        <v>0</v>
      </c>
      <c r="EU32" s="354">
        <v>0</v>
      </c>
      <c r="EV32" s="354">
        <v>0</v>
      </c>
      <c r="EW32" s="354">
        <v>0</v>
      </c>
      <c r="EX32" s="354">
        <v>0</v>
      </c>
      <c r="EY32" s="384">
        <v>15</v>
      </c>
      <c r="EZ32" s="359">
        <v>0</v>
      </c>
      <c r="FA32" s="360">
        <v>0</v>
      </c>
      <c r="FB32" s="358"/>
      <c r="FC32" s="361">
        <v>0</v>
      </c>
      <c r="FD32" s="354">
        <v>0</v>
      </c>
      <c r="FE32" s="354">
        <v>0</v>
      </c>
      <c r="FF32" s="354">
        <v>0</v>
      </c>
      <c r="FG32" s="354">
        <v>0</v>
      </c>
      <c r="FH32" s="105">
        <v>16</v>
      </c>
      <c r="FI32" s="385">
        <v>0</v>
      </c>
      <c r="FJ32" s="361">
        <v>0</v>
      </c>
      <c r="FK32" s="354">
        <v>0</v>
      </c>
      <c r="FL32" s="354">
        <v>0</v>
      </c>
      <c r="FM32" s="354">
        <v>0</v>
      </c>
      <c r="FN32" s="354">
        <v>0</v>
      </c>
      <c r="FO32" s="105">
        <v>16</v>
      </c>
      <c r="FP32" s="37">
        <v>0</v>
      </c>
      <c r="FQ32" s="354">
        <v>0</v>
      </c>
      <c r="FR32" s="354">
        <v>0</v>
      </c>
      <c r="FS32" s="354">
        <v>0</v>
      </c>
      <c r="FT32" s="20">
        <v>0</v>
      </c>
      <c r="FU32" s="105">
        <v>16</v>
      </c>
      <c r="FV32" s="51">
        <v>0</v>
      </c>
      <c r="FW32" s="52">
        <v>0</v>
      </c>
      <c r="FY32" s="103">
        <v>0</v>
      </c>
      <c r="FZ32" s="104"/>
      <c r="GA32" s="104"/>
      <c r="GB32" s="104"/>
      <c r="GC32" s="104">
        <v>0</v>
      </c>
      <c r="GD32" s="105">
        <v>16</v>
      </c>
      <c r="GE32" s="40">
        <v>0</v>
      </c>
      <c r="GF32" s="37">
        <v>0</v>
      </c>
      <c r="GG32" s="20"/>
      <c r="GH32" s="20"/>
      <c r="GI32" s="20"/>
      <c r="GJ32" s="20">
        <v>0</v>
      </c>
      <c r="GK32" s="105">
        <f t="shared" si="0"/>
        <v>16</v>
      </c>
      <c r="GL32" s="37">
        <v>0</v>
      </c>
      <c r="GM32" s="20"/>
      <c r="GN32" s="20"/>
      <c r="GO32" s="20"/>
      <c r="GP32" s="20">
        <v>0</v>
      </c>
      <c r="GQ32" s="105">
        <f t="shared" si="1"/>
        <v>16</v>
      </c>
      <c r="GR32" s="410">
        <v>0</v>
      </c>
      <c r="GS32" s="411">
        <v>0</v>
      </c>
      <c r="GT32" s="103">
        <v>0</v>
      </c>
      <c r="GU32" s="104">
        <v>0</v>
      </c>
      <c r="GV32" s="104">
        <v>0</v>
      </c>
      <c r="GW32" s="104">
        <v>0</v>
      </c>
      <c r="GX32" s="104">
        <v>0</v>
      </c>
      <c r="GY32" s="105">
        <f t="shared" si="2"/>
        <v>16</v>
      </c>
      <c r="GZ32" s="40"/>
      <c r="HA32" s="37"/>
      <c r="HB32" s="20"/>
      <c r="HC32" s="20"/>
      <c r="HD32" s="20"/>
      <c r="HE32" s="20"/>
      <c r="HF32" s="105" t="e">
        <f t="shared" si="3"/>
        <v>#N/A</v>
      </c>
      <c r="HG32" s="37">
        <v>0</v>
      </c>
      <c r="HH32" s="20"/>
      <c r="HI32" s="20"/>
      <c r="HJ32" s="20"/>
      <c r="HK32" s="20">
        <v>0</v>
      </c>
      <c r="HL32" s="105">
        <f t="shared" si="4"/>
        <v>17</v>
      </c>
      <c r="HM32" s="410"/>
      <c r="HN32" s="411"/>
    </row>
    <row r="33" spans="1:233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0</v>
      </c>
      <c r="F33" s="104">
        <v>0</v>
      </c>
      <c r="G33" s="104">
        <v>0</v>
      </c>
      <c r="H33" s="104"/>
      <c r="I33" s="104">
        <v>0</v>
      </c>
      <c r="J33" s="105">
        <v>15</v>
      </c>
      <c r="K33" s="52">
        <v>0</v>
      </c>
      <c r="L33" s="103">
        <v>0</v>
      </c>
      <c r="M33" s="104">
        <v>0</v>
      </c>
      <c r="N33" s="104">
        <v>0</v>
      </c>
      <c r="O33" s="104"/>
      <c r="P33" s="104">
        <v>0</v>
      </c>
      <c r="Q33" s="105">
        <v>15</v>
      </c>
      <c r="R33" s="103">
        <v>0</v>
      </c>
      <c r="S33" s="104">
        <v>0</v>
      </c>
      <c r="T33" s="104">
        <v>0</v>
      </c>
      <c r="U33" s="104"/>
      <c r="V33" s="104">
        <v>0</v>
      </c>
      <c r="W33" s="105">
        <v>15</v>
      </c>
      <c r="X33" s="51">
        <v>0</v>
      </c>
      <c r="Y33" s="52">
        <v>0</v>
      </c>
      <c r="AA33" s="103">
        <v>0</v>
      </c>
      <c r="AB33" s="104">
        <v>0</v>
      </c>
      <c r="AC33" s="104">
        <v>0</v>
      </c>
      <c r="AD33" s="104">
        <v>0</v>
      </c>
      <c r="AE33" s="104">
        <v>0</v>
      </c>
      <c r="AF33" s="105">
        <v>15</v>
      </c>
      <c r="AG33" s="52">
        <v>0</v>
      </c>
      <c r="AH33" s="103">
        <v>0</v>
      </c>
      <c r="AI33" s="104"/>
      <c r="AJ33" s="104"/>
      <c r="AK33" s="104"/>
      <c r="AL33" s="104">
        <v>0</v>
      </c>
      <c r="AM33" s="105">
        <v>15</v>
      </c>
      <c r="AN33" s="103">
        <v>0</v>
      </c>
      <c r="AO33" s="104"/>
      <c r="AP33" s="104"/>
      <c r="AQ33" s="104"/>
      <c r="AR33" s="104">
        <v>0</v>
      </c>
      <c r="AS33" s="105">
        <v>15</v>
      </c>
      <c r="AT33" s="51">
        <v>0</v>
      </c>
      <c r="AU33" s="52">
        <v>0</v>
      </c>
      <c r="AW33" s="103">
        <v>0</v>
      </c>
      <c r="AX33" s="104">
        <v>0</v>
      </c>
      <c r="AY33" s="104">
        <v>0</v>
      </c>
      <c r="AZ33" s="104">
        <v>0</v>
      </c>
      <c r="BA33" s="104">
        <v>0</v>
      </c>
      <c r="BB33" s="41">
        <v>15</v>
      </c>
      <c r="BC33" s="52">
        <v>0</v>
      </c>
      <c r="BD33" s="37">
        <v>0</v>
      </c>
      <c r="BE33" s="20">
        <v>0</v>
      </c>
      <c r="BF33" s="20">
        <v>0</v>
      </c>
      <c r="BG33" s="20">
        <v>0</v>
      </c>
      <c r="BH33" s="20">
        <v>0</v>
      </c>
      <c r="BI33" s="41">
        <v>15</v>
      </c>
      <c r="BJ33" s="37">
        <v>0</v>
      </c>
      <c r="BK33" s="20">
        <v>0</v>
      </c>
      <c r="BL33" s="20">
        <v>0</v>
      </c>
      <c r="BM33" s="20">
        <v>0</v>
      </c>
      <c r="BN33" s="20">
        <v>0</v>
      </c>
      <c r="BO33" s="41">
        <v>15</v>
      </c>
      <c r="BP33" s="51">
        <v>0</v>
      </c>
      <c r="BQ33" s="52">
        <v>0</v>
      </c>
      <c r="BS33" s="37">
        <v>0</v>
      </c>
      <c r="BT33" s="20">
        <v>0</v>
      </c>
      <c r="BU33" s="20">
        <v>0</v>
      </c>
      <c r="BV33" s="20">
        <v>0</v>
      </c>
      <c r="BW33" s="20">
        <v>0</v>
      </c>
      <c r="BX33" s="41">
        <v>15</v>
      </c>
      <c r="BY33" s="40">
        <v>0</v>
      </c>
      <c r="BZ33" s="37">
        <v>0</v>
      </c>
      <c r="CA33" s="20">
        <v>0</v>
      </c>
      <c r="CB33" s="20">
        <v>0</v>
      </c>
      <c r="CC33" s="20">
        <v>0</v>
      </c>
      <c r="CD33" s="20">
        <v>0</v>
      </c>
      <c r="CE33" s="105">
        <v>15</v>
      </c>
      <c r="CF33" s="37">
        <v>0</v>
      </c>
      <c r="CG33" s="20">
        <v>0</v>
      </c>
      <c r="CH33" s="20">
        <v>0</v>
      </c>
      <c r="CI33" s="20">
        <v>0</v>
      </c>
      <c r="CJ33" s="20">
        <v>0</v>
      </c>
      <c r="CK33" s="105">
        <v>15</v>
      </c>
      <c r="CL33" s="51">
        <v>0</v>
      </c>
      <c r="CM33" s="52">
        <v>0</v>
      </c>
      <c r="CO33" s="103">
        <v>0</v>
      </c>
      <c r="CP33" s="104">
        <v>0</v>
      </c>
      <c r="CQ33" s="104">
        <v>0</v>
      </c>
      <c r="CR33" s="104">
        <v>0</v>
      </c>
      <c r="CS33" s="104">
        <v>0</v>
      </c>
      <c r="CT33" s="62">
        <v>15</v>
      </c>
      <c r="CU33" s="40">
        <v>0</v>
      </c>
      <c r="CV33" s="103">
        <v>0</v>
      </c>
      <c r="CW33" s="104">
        <v>0</v>
      </c>
      <c r="CX33" s="104">
        <v>0</v>
      </c>
      <c r="CY33" s="104">
        <v>0</v>
      </c>
      <c r="CZ33" s="104">
        <v>0</v>
      </c>
      <c r="DA33" s="105">
        <v>15</v>
      </c>
      <c r="DB33" s="37">
        <v>0</v>
      </c>
      <c r="DC33" s="20">
        <v>0</v>
      </c>
      <c r="DD33" s="20">
        <v>0</v>
      </c>
      <c r="DE33" s="20">
        <v>0</v>
      </c>
      <c r="DF33" s="20">
        <v>0</v>
      </c>
      <c r="DG33" s="105">
        <v>15</v>
      </c>
      <c r="DH33" s="51">
        <v>0</v>
      </c>
      <c r="DI33" s="52">
        <v>0</v>
      </c>
      <c r="DK33" s="37">
        <v>0</v>
      </c>
      <c r="DL33" s="20">
        <v>0</v>
      </c>
      <c r="DM33" s="20">
        <v>0</v>
      </c>
      <c r="DN33" s="20">
        <v>0</v>
      </c>
      <c r="DO33" s="20">
        <v>0</v>
      </c>
      <c r="DP33" s="105">
        <v>15</v>
      </c>
      <c r="DQ33" s="40">
        <v>0</v>
      </c>
      <c r="DR33" s="37">
        <v>0</v>
      </c>
      <c r="DS33" s="20">
        <v>0</v>
      </c>
      <c r="DT33" s="20">
        <v>0</v>
      </c>
      <c r="DU33" s="20">
        <v>0</v>
      </c>
      <c r="DV33" s="20">
        <v>0</v>
      </c>
      <c r="DW33" s="105">
        <v>15</v>
      </c>
      <c r="DX33" s="37">
        <v>0</v>
      </c>
      <c r="DY33" s="20">
        <v>0</v>
      </c>
      <c r="DZ33" s="20">
        <v>0</v>
      </c>
      <c r="EA33" s="20">
        <v>0</v>
      </c>
      <c r="EB33" s="20">
        <v>0</v>
      </c>
      <c r="EC33" s="105">
        <v>15</v>
      </c>
      <c r="ED33" s="51">
        <v>0</v>
      </c>
      <c r="EE33" s="52">
        <v>0</v>
      </c>
      <c r="EG33" s="37">
        <v>0</v>
      </c>
      <c r="EH33" s="20">
        <v>0</v>
      </c>
      <c r="EI33" s="20">
        <v>0</v>
      </c>
      <c r="EJ33" s="20">
        <v>0</v>
      </c>
      <c r="EK33" s="20">
        <v>0</v>
      </c>
      <c r="EL33" s="105">
        <v>15</v>
      </c>
      <c r="EM33" s="40">
        <v>0</v>
      </c>
      <c r="EN33" s="37">
        <v>0</v>
      </c>
      <c r="EO33" s="354">
        <v>0</v>
      </c>
      <c r="EP33" s="354">
        <v>0</v>
      </c>
      <c r="EQ33" s="354">
        <v>0</v>
      </c>
      <c r="ER33" s="354">
        <v>0</v>
      </c>
      <c r="ES33" s="105">
        <v>15</v>
      </c>
      <c r="ET33" s="361">
        <v>0</v>
      </c>
      <c r="EU33" s="354">
        <v>0</v>
      </c>
      <c r="EV33" s="354">
        <v>0</v>
      </c>
      <c r="EW33" s="354">
        <v>0</v>
      </c>
      <c r="EX33" s="354">
        <v>0</v>
      </c>
      <c r="EY33" s="384">
        <v>15</v>
      </c>
      <c r="EZ33" s="359">
        <v>0</v>
      </c>
      <c r="FA33" s="360">
        <v>0</v>
      </c>
      <c r="FB33" s="358"/>
      <c r="FC33" s="361">
        <v>0</v>
      </c>
      <c r="FD33" s="354">
        <v>0</v>
      </c>
      <c r="FE33" s="354">
        <v>0</v>
      </c>
      <c r="FF33" s="354">
        <v>0</v>
      </c>
      <c r="FG33" s="354">
        <v>0</v>
      </c>
      <c r="FH33" s="105">
        <v>16</v>
      </c>
      <c r="FI33" s="385">
        <v>0</v>
      </c>
      <c r="FJ33" s="361">
        <v>0</v>
      </c>
      <c r="FK33" s="354">
        <v>0</v>
      </c>
      <c r="FL33" s="354">
        <v>0</v>
      </c>
      <c r="FM33" s="354">
        <v>0</v>
      </c>
      <c r="FN33" s="354">
        <v>0</v>
      </c>
      <c r="FO33" s="105">
        <v>16</v>
      </c>
      <c r="FP33" s="37">
        <v>0</v>
      </c>
      <c r="FQ33" s="354">
        <v>0</v>
      </c>
      <c r="FR33" s="354">
        <v>0</v>
      </c>
      <c r="FS33" s="354">
        <v>0</v>
      </c>
      <c r="FT33" s="20">
        <v>0</v>
      </c>
      <c r="FU33" s="105">
        <v>16</v>
      </c>
      <c r="FV33" s="51">
        <v>0</v>
      </c>
      <c r="FW33" s="52">
        <v>0</v>
      </c>
      <c r="FY33" s="103">
        <v>0</v>
      </c>
      <c r="FZ33" s="104"/>
      <c r="GA33" s="104"/>
      <c r="GB33" s="104"/>
      <c r="GC33" s="104">
        <v>0</v>
      </c>
      <c r="GD33" s="105">
        <v>16</v>
      </c>
      <c r="GE33" s="40">
        <v>0</v>
      </c>
      <c r="GF33" s="37">
        <v>0</v>
      </c>
      <c r="GG33" s="20"/>
      <c r="GH33" s="20"/>
      <c r="GI33" s="20"/>
      <c r="GJ33" s="20">
        <v>0</v>
      </c>
      <c r="GK33" s="105">
        <f t="shared" si="0"/>
        <v>16</v>
      </c>
      <c r="GL33" s="37">
        <v>0</v>
      </c>
      <c r="GM33" s="20"/>
      <c r="GN33" s="20"/>
      <c r="GO33" s="20"/>
      <c r="GP33" s="20">
        <v>0</v>
      </c>
      <c r="GQ33" s="105">
        <f t="shared" si="1"/>
        <v>16</v>
      </c>
      <c r="GR33" s="410">
        <v>0</v>
      </c>
      <c r="GS33" s="411">
        <v>0</v>
      </c>
      <c r="GT33" s="103">
        <v>0</v>
      </c>
      <c r="GU33" s="104">
        <v>0</v>
      </c>
      <c r="GV33" s="104">
        <v>0</v>
      </c>
      <c r="GW33" s="104">
        <v>0</v>
      </c>
      <c r="GX33" s="104">
        <v>0</v>
      </c>
      <c r="GY33" s="105">
        <f t="shared" si="2"/>
        <v>16</v>
      </c>
      <c r="GZ33" s="40"/>
      <c r="HA33" s="37"/>
      <c r="HB33" s="20"/>
      <c r="HC33" s="20"/>
      <c r="HD33" s="20"/>
      <c r="HE33" s="20"/>
      <c r="HF33" s="105" t="e">
        <f t="shared" si="3"/>
        <v>#N/A</v>
      </c>
      <c r="HG33" s="37">
        <v>0</v>
      </c>
      <c r="HH33" s="20"/>
      <c r="HI33" s="20"/>
      <c r="HJ33" s="20"/>
      <c r="HK33" s="20">
        <v>0</v>
      </c>
      <c r="HL33" s="105">
        <f t="shared" si="4"/>
        <v>17</v>
      </c>
      <c r="HM33" s="410"/>
      <c r="HN33" s="411"/>
    </row>
    <row r="34" spans="1:233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0</v>
      </c>
      <c r="F34" s="104">
        <v>0</v>
      </c>
      <c r="G34" s="104">
        <v>0</v>
      </c>
      <c r="H34" s="104"/>
      <c r="I34" s="104">
        <v>0</v>
      </c>
      <c r="J34" s="105">
        <v>15</v>
      </c>
      <c r="K34" s="52">
        <v>0</v>
      </c>
      <c r="L34" s="103">
        <v>0</v>
      </c>
      <c r="M34" s="104">
        <v>0</v>
      </c>
      <c r="N34" s="104">
        <v>0</v>
      </c>
      <c r="O34" s="104"/>
      <c r="P34" s="104">
        <v>0</v>
      </c>
      <c r="Q34" s="105">
        <v>15</v>
      </c>
      <c r="R34" s="103">
        <v>0</v>
      </c>
      <c r="S34" s="104">
        <v>0</v>
      </c>
      <c r="T34" s="104">
        <v>0</v>
      </c>
      <c r="U34" s="104"/>
      <c r="V34" s="104">
        <v>0</v>
      </c>
      <c r="W34" s="105">
        <v>15</v>
      </c>
      <c r="X34" s="51">
        <v>0</v>
      </c>
      <c r="Y34" s="52">
        <v>0</v>
      </c>
      <c r="AA34" s="103">
        <v>0</v>
      </c>
      <c r="AB34" s="104">
        <v>0</v>
      </c>
      <c r="AC34" s="104">
        <v>0</v>
      </c>
      <c r="AD34" s="104">
        <v>0</v>
      </c>
      <c r="AE34" s="104">
        <v>0</v>
      </c>
      <c r="AF34" s="105">
        <v>15</v>
      </c>
      <c r="AG34" s="52">
        <v>0</v>
      </c>
      <c r="AH34" s="103">
        <v>0</v>
      </c>
      <c r="AI34" s="104"/>
      <c r="AJ34" s="104"/>
      <c r="AK34" s="104"/>
      <c r="AL34" s="104">
        <v>0</v>
      </c>
      <c r="AM34" s="105">
        <v>15</v>
      </c>
      <c r="AN34" s="103">
        <v>0</v>
      </c>
      <c r="AO34" s="104"/>
      <c r="AP34" s="104"/>
      <c r="AQ34" s="104"/>
      <c r="AR34" s="104">
        <v>0</v>
      </c>
      <c r="AS34" s="105">
        <v>15</v>
      </c>
      <c r="AT34" s="51">
        <v>0</v>
      </c>
      <c r="AU34" s="52">
        <v>0</v>
      </c>
      <c r="AW34" s="103">
        <v>0</v>
      </c>
      <c r="AX34" s="104">
        <v>0</v>
      </c>
      <c r="AY34" s="104">
        <v>0</v>
      </c>
      <c r="AZ34" s="104">
        <v>0</v>
      </c>
      <c r="BA34" s="104">
        <v>0</v>
      </c>
      <c r="BB34" s="41">
        <v>15</v>
      </c>
      <c r="BC34" s="52">
        <v>0</v>
      </c>
      <c r="BD34" s="37">
        <v>0</v>
      </c>
      <c r="BE34" s="20">
        <v>0</v>
      </c>
      <c r="BF34" s="20">
        <v>0</v>
      </c>
      <c r="BG34" s="20">
        <v>0</v>
      </c>
      <c r="BH34" s="20">
        <v>0</v>
      </c>
      <c r="BI34" s="41">
        <v>15</v>
      </c>
      <c r="BJ34" s="37">
        <v>0</v>
      </c>
      <c r="BK34" s="20">
        <v>0</v>
      </c>
      <c r="BL34" s="20">
        <v>0</v>
      </c>
      <c r="BM34" s="20">
        <v>0</v>
      </c>
      <c r="BN34" s="20">
        <v>0</v>
      </c>
      <c r="BO34" s="41">
        <v>15</v>
      </c>
      <c r="BP34" s="51">
        <v>0</v>
      </c>
      <c r="BQ34" s="52">
        <v>0</v>
      </c>
      <c r="BS34" s="37">
        <v>0</v>
      </c>
      <c r="BT34" s="20">
        <v>0</v>
      </c>
      <c r="BU34" s="20">
        <v>0</v>
      </c>
      <c r="BV34" s="20">
        <v>0</v>
      </c>
      <c r="BW34" s="20">
        <v>0</v>
      </c>
      <c r="BX34" s="41">
        <v>15</v>
      </c>
      <c r="BY34" s="40">
        <v>0</v>
      </c>
      <c r="BZ34" s="37">
        <v>0</v>
      </c>
      <c r="CA34" s="20">
        <v>0</v>
      </c>
      <c r="CB34" s="20">
        <v>0</v>
      </c>
      <c r="CC34" s="20">
        <v>0</v>
      </c>
      <c r="CD34" s="20">
        <v>0</v>
      </c>
      <c r="CE34" s="105">
        <v>15</v>
      </c>
      <c r="CF34" s="37">
        <v>0</v>
      </c>
      <c r="CG34" s="20">
        <v>0</v>
      </c>
      <c r="CH34" s="20">
        <v>0</v>
      </c>
      <c r="CI34" s="20">
        <v>0</v>
      </c>
      <c r="CJ34" s="20">
        <v>0</v>
      </c>
      <c r="CK34" s="105">
        <v>15</v>
      </c>
      <c r="CL34" s="51">
        <v>0</v>
      </c>
      <c r="CM34" s="52">
        <v>0</v>
      </c>
      <c r="CO34" s="103">
        <v>0</v>
      </c>
      <c r="CP34" s="104">
        <v>0</v>
      </c>
      <c r="CQ34" s="104">
        <v>0</v>
      </c>
      <c r="CR34" s="104">
        <v>0</v>
      </c>
      <c r="CS34" s="104">
        <v>0</v>
      </c>
      <c r="CT34" s="62">
        <v>15</v>
      </c>
      <c r="CU34" s="40">
        <v>0</v>
      </c>
      <c r="CV34" s="103">
        <v>0</v>
      </c>
      <c r="CW34" s="104">
        <v>0</v>
      </c>
      <c r="CX34" s="104">
        <v>0</v>
      </c>
      <c r="CY34" s="104">
        <v>0</v>
      </c>
      <c r="CZ34" s="104">
        <v>0</v>
      </c>
      <c r="DA34" s="105">
        <v>15</v>
      </c>
      <c r="DB34" s="37">
        <v>0</v>
      </c>
      <c r="DC34" s="20">
        <v>0</v>
      </c>
      <c r="DD34" s="20">
        <v>0</v>
      </c>
      <c r="DE34" s="20">
        <v>0</v>
      </c>
      <c r="DF34" s="20">
        <v>0</v>
      </c>
      <c r="DG34" s="105">
        <v>15</v>
      </c>
      <c r="DH34" s="51">
        <v>0</v>
      </c>
      <c r="DI34" s="52">
        <v>0</v>
      </c>
      <c r="DK34" s="37">
        <v>0</v>
      </c>
      <c r="DL34" s="20">
        <v>0</v>
      </c>
      <c r="DM34" s="20">
        <v>0</v>
      </c>
      <c r="DN34" s="20">
        <v>0</v>
      </c>
      <c r="DO34" s="20">
        <v>0</v>
      </c>
      <c r="DP34" s="105">
        <v>15</v>
      </c>
      <c r="DQ34" s="40">
        <v>0</v>
      </c>
      <c r="DR34" s="37">
        <v>0</v>
      </c>
      <c r="DS34" s="20">
        <v>0</v>
      </c>
      <c r="DT34" s="20">
        <v>0</v>
      </c>
      <c r="DU34" s="20">
        <v>0</v>
      </c>
      <c r="DV34" s="20">
        <v>0</v>
      </c>
      <c r="DW34" s="105">
        <v>15</v>
      </c>
      <c r="DX34" s="37">
        <v>0</v>
      </c>
      <c r="DY34" s="20">
        <v>0</v>
      </c>
      <c r="DZ34" s="20">
        <v>0</v>
      </c>
      <c r="EA34" s="20">
        <v>0</v>
      </c>
      <c r="EB34" s="20">
        <v>0</v>
      </c>
      <c r="EC34" s="105">
        <v>15</v>
      </c>
      <c r="ED34" s="51">
        <v>0</v>
      </c>
      <c r="EE34" s="52">
        <v>0</v>
      </c>
      <c r="EG34" s="37">
        <v>0</v>
      </c>
      <c r="EH34" s="20">
        <v>0</v>
      </c>
      <c r="EI34" s="20">
        <v>0</v>
      </c>
      <c r="EJ34" s="20">
        <v>0</v>
      </c>
      <c r="EK34" s="20">
        <v>0</v>
      </c>
      <c r="EL34" s="105">
        <v>15</v>
      </c>
      <c r="EM34" s="40">
        <v>0</v>
      </c>
      <c r="EN34" s="37">
        <v>0</v>
      </c>
      <c r="EO34" s="354">
        <v>0</v>
      </c>
      <c r="EP34" s="354">
        <v>0</v>
      </c>
      <c r="EQ34" s="354">
        <v>0</v>
      </c>
      <c r="ER34" s="354">
        <v>0</v>
      </c>
      <c r="ES34" s="105">
        <v>15</v>
      </c>
      <c r="ET34" s="361">
        <v>0</v>
      </c>
      <c r="EU34" s="354">
        <v>0</v>
      </c>
      <c r="EV34" s="354">
        <v>0</v>
      </c>
      <c r="EW34" s="354">
        <v>0</v>
      </c>
      <c r="EX34" s="354">
        <v>0</v>
      </c>
      <c r="EY34" s="384">
        <v>15</v>
      </c>
      <c r="EZ34" s="359">
        <v>0</v>
      </c>
      <c r="FA34" s="360">
        <v>0</v>
      </c>
      <c r="FB34" s="358"/>
      <c r="FC34" s="361">
        <v>0</v>
      </c>
      <c r="FD34" s="354">
        <v>0</v>
      </c>
      <c r="FE34" s="354">
        <v>0</v>
      </c>
      <c r="FF34" s="354">
        <v>0</v>
      </c>
      <c r="FG34" s="354">
        <v>0</v>
      </c>
      <c r="FH34" s="105">
        <v>16</v>
      </c>
      <c r="FI34" s="385">
        <v>0</v>
      </c>
      <c r="FJ34" s="361">
        <v>0</v>
      </c>
      <c r="FK34" s="354">
        <v>0</v>
      </c>
      <c r="FL34" s="354">
        <v>0</v>
      </c>
      <c r="FM34" s="354">
        <v>0</v>
      </c>
      <c r="FN34" s="354">
        <v>0</v>
      </c>
      <c r="FO34" s="105">
        <v>16</v>
      </c>
      <c r="FP34" s="37">
        <v>0</v>
      </c>
      <c r="FQ34" s="354">
        <v>0</v>
      </c>
      <c r="FR34" s="354">
        <v>0</v>
      </c>
      <c r="FS34" s="354">
        <v>0</v>
      </c>
      <c r="FT34" s="20">
        <v>0</v>
      </c>
      <c r="FU34" s="105">
        <v>16</v>
      </c>
      <c r="FV34" s="51">
        <v>0</v>
      </c>
      <c r="FW34" s="52">
        <v>0</v>
      </c>
      <c r="FY34" s="103">
        <v>0</v>
      </c>
      <c r="FZ34" s="104"/>
      <c r="GA34" s="104"/>
      <c r="GB34" s="104"/>
      <c r="GC34" s="104">
        <v>0</v>
      </c>
      <c r="GD34" s="105">
        <v>16</v>
      </c>
      <c r="GE34" s="40">
        <v>0</v>
      </c>
      <c r="GF34" s="37">
        <v>0</v>
      </c>
      <c r="GG34" s="20"/>
      <c r="GH34" s="20"/>
      <c r="GI34" s="20"/>
      <c r="GJ34" s="20">
        <v>0</v>
      </c>
      <c r="GK34" s="105">
        <f t="shared" si="0"/>
        <v>16</v>
      </c>
      <c r="GL34" s="37">
        <v>0</v>
      </c>
      <c r="GM34" s="20"/>
      <c r="GN34" s="20"/>
      <c r="GO34" s="20"/>
      <c r="GP34" s="20">
        <v>0</v>
      </c>
      <c r="GQ34" s="105">
        <f t="shared" si="1"/>
        <v>16</v>
      </c>
      <c r="GR34" s="410">
        <v>0</v>
      </c>
      <c r="GS34" s="38">
        <v>0</v>
      </c>
      <c r="GT34" s="103">
        <v>0</v>
      </c>
      <c r="GU34" s="104">
        <v>0</v>
      </c>
      <c r="GV34" s="104">
        <v>0</v>
      </c>
      <c r="GW34" s="104">
        <v>0</v>
      </c>
      <c r="GX34" s="104">
        <v>0</v>
      </c>
      <c r="GY34" s="105">
        <f t="shared" si="2"/>
        <v>16</v>
      </c>
      <c r="GZ34" s="40"/>
      <c r="HA34" s="37"/>
      <c r="HB34" s="20"/>
      <c r="HC34" s="20"/>
      <c r="HD34" s="20"/>
      <c r="HE34" s="20"/>
      <c r="HF34" s="105" t="e">
        <f t="shared" si="3"/>
        <v>#N/A</v>
      </c>
      <c r="HG34" s="37">
        <v>0</v>
      </c>
      <c r="HH34" s="20"/>
      <c r="HI34" s="20"/>
      <c r="HJ34" s="20"/>
      <c r="HK34" s="20">
        <v>0</v>
      </c>
      <c r="HL34" s="105">
        <f t="shared" si="4"/>
        <v>17</v>
      </c>
      <c r="HM34" s="410"/>
      <c r="HN34" s="38"/>
    </row>
    <row r="35" spans="1:233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0</v>
      </c>
      <c r="F35" s="104">
        <v>0</v>
      </c>
      <c r="G35" s="104">
        <v>0</v>
      </c>
      <c r="H35" s="104"/>
      <c r="I35" s="104">
        <v>0</v>
      </c>
      <c r="J35" s="105">
        <v>15</v>
      </c>
      <c r="K35" s="52">
        <v>0</v>
      </c>
      <c r="L35" s="103">
        <v>0</v>
      </c>
      <c r="M35" s="104">
        <v>0</v>
      </c>
      <c r="N35" s="104">
        <v>0</v>
      </c>
      <c r="O35" s="104"/>
      <c r="P35" s="104">
        <v>0</v>
      </c>
      <c r="Q35" s="105">
        <v>15</v>
      </c>
      <c r="R35" s="103">
        <v>0</v>
      </c>
      <c r="S35" s="104">
        <v>0</v>
      </c>
      <c r="T35" s="104">
        <v>0</v>
      </c>
      <c r="U35" s="104"/>
      <c r="V35" s="104">
        <v>0</v>
      </c>
      <c r="W35" s="105">
        <v>15</v>
      </c>
      <c r="X35" s="51">
        <v>0</v>
      </c>
      <c r="Y35" s="52">
        <v>0</v>
      </c>
      <c r="AA35" s="103">
        <v>0</v>
      </c>
      <c r="AB35" s="104">
        <v>0</v>
      </c>
      <c r="AC35" s="104">
        <v>0</v>
      </c>
      <c r="AD35" s="104">
        <v>0</v>
      </c>
      <c r="AE35" s="104">
        <v>0</v>
      </c>
      <c r="AF35" s="105">
        <v>15</v>
      </c>
      <c r="AG35" s="52">
        <v>0</v>
      </c>
      <c r="AH35" s="103">
        <v>0</v>
      </c>
      <c r="AI35" s="104"/>
      <c r="AJ35" s="104"/>
      <c r="AK35" s="104"/>
      <c r="AL35" s="104">
        <v>0</v>
      </c>
      <c r="AM35" s="105">
        <v>15</v>
      </c>
      <c r="AN35" s="103">
        <v>0</v>
      </c>
      <c r="AO35" s="104"/>
      <c r="AP35" s="104"/>
      <c r="AQ35" s="104"/>
      <c r="AR35" s="104">
        <v>0</v>
      </c>
      <c r="AS35" s="105">
        <v>15</v>
      </c>
      <c r="AT35" s="51">
        <v>0</v>
      </c>
      <c r="AU35" s="52">
        <v>0</v>
      </c>
      <c r="AW35" s="103">
        <v>0</v>
      </c>
      <c r="AX35" s="104">
        <v>0</v>
      </c>
      <c r="AY35" s="104">
        <v>0</v>
      </c>
      <c r="AZ35" s="104">
        <v>0</v>
      </c>
      <c r="BA35" s="104">
        <v>0</v>
      </c>
      <c r="BB35" s="41">
        <v>15</v>
      </c>
      <c r="BC35" s="52">
        <v>0</v>
      </c>
      <c r="BD35" s="37">
        <v>0</v>
      </c>
      <c r="BE35" s="20">
        <v>0</v>
      </c>
      <c r="BF35" s="20">
        <v>0</v>
      </c>
      <c r="BG35" s="20">
        <v>0</v>
      </c>
      <c r="BH35" s="20">
        <v>0</v>
      </c>
      <c r="BI35" s="41">
        <v>15</v>
      </c>
      <c r="BJ35" s="37">
        <v>0</v>
      </c>
      <c r="BK35" s="20">
        <v>0</v>
      </c>
      <c r="BL35" s="20">
        <v>0</v>
      </c>
      <c r="BM35" s="20">
        <v>0</v>
      </c>
      <c r="BN35" s="20">
        <v>0</v>
      </c>
      <c r="BO35" s="41">
        <v>15</v>
      </c>
      <c r="BP35" s="51">
        <v>0</v>
      </c>
      <c r="BQ35" s="52">
        <v>0</v>
      </c>
      <c r="BS35" s="37">
        <v>0</v>
      </c>
      <c r="BT35" s="20">
        <v>0</v>
      </c>
      <c r="BU35" s="20">
        <v>0</v>
      </c>
      <c r="BV35" s="20">
        <v>0</v>
      </c>
      <c r="BW35" s="20">
        <v>0</v>
      </c>
      <c r="BX35" s="41">
        <v>15</v>
      </c>
      <c r="BY35" s="40">
        <v>0</v>
      </c>
      <c r="BZ35" s="37">
        <v>0</v>
      </c>
      <c r="CA35" s="20">
        <v>0</v>
      </c>
      <c r="CB35" s="20">
        <v>0</v>
      </c>
      <c r="CC35" s="20">
        <v>0</v>
      </c>
      <c r="CD35" s="20">
        <v>0</v>
      </c>
      <c r="CE35" s="105">
        <v>15</v>
      </c>
      <c r="CF35" s="37">
        <v>0</v>
      </c>
      <c r="CG35" s="20">
        <v>0</v>
      </c>
      <c r="CH35" s="20">
        <v>0</v>
      </c>
      <c r="CI35" s="20">
        <v>0</v>
      </c>
      <c r="CJ35" s="20">
        <v>0</v>
      </c>
      <c r="CK35" s="105">
        <v>15</v>
      </c>
      <c r="CL35" s="51">
        <v>0</v>
      </c>
      <c r="CM35" s="52">
        <v>0</v>
      </c>
      <c r="CO35" s="103">
        <v>0</v>
      </c>
      <c r="CP35" s="104">
        <v>0</v>
      </c>
      <c r="CQ35" s="104">
        <v>0</v>
      </c>
      <c r="CR35" s="104">
        <v>0</v>
      </c>
      <c r="CS35" s="104">
        <v>0</v>
      </c>
      <c r="CT35" s="62">
        <v>15</v>
      </c>
      <c r="CU35" s="40">
        <v>0</v>
      </c>
      <c r="CV35" s="103">
        <v>0</v>
      </c>
      <c r="CW35" s="104">
        <v>0</v>
      </c>
      <c r="CX35" s="104">
        <v>0</v>
      </c>
      <c r="CY35" s="104">
        <v>0</v>
      </c>
      <c r="CZ35" s="104">
        <v>0</v>
      </c>
      <c r="DA35" s="105">
        <v>15</v>
      </c>
      <c r="DB35" s="37">
        <v>0</v>
      </c>
      <c r="DC35" s="20">
        <v>0</v>
      </c>
      <c r="DD35" s="20">
        <v>0</v>
      </c>
      <c r="DE35" s="20">
        <v>0</v>
      </c>
      <c r="DF35" s="20">
        <v>0</v>
      </c>
      <c r="DG35" s="105">
        <v>15</v>
      </c>
      <c r="DH35" s="51">
        <v>0</v>
      </c>
      <c r="DI35" s="52">
        <v>0</v>
      </c>
      <c r="DK35" s="37">
        <v>0</v>
      </c>
      <c r="DL35" s="20">
        <v>0</v>
      </c>
      <c r="DM35" s="20">
        <v>0</v>
      </c>
      <c r="DN35" s="20">
        <v>0</v>
      </c>
      <c r="DO35" s="20">
        <v>0</v>
      </c>
      <c r="DP35" s="105">
        <v>15</v>
      </c>
      <c r="DQ35" s="40">
        <v>0</v>
      </c>
      <c r="DR35" s="37">
        <v>0</v>
      </c>
      <c r="DS35" s="20">
        <v>0</v>
      </c>
      <c r="DT35" s="20">
        <v>0</v>
      </c>
      <c r="DU35" s="20">
        <v>0</v>
      </c>
      <c r="DV35" s="20">
        <v>0</v>
      </c>
      <c r="DW35" s="105">
        <v>15</v>
      </c>
      <c r="DX35" s="37">
        <v>0</v>
      </c>
      <c r="DY35" s="20">
        <v>0</v>
      </c>
      <c r="DZ35" s="20">
        <v>0</v>
      </c>
      <c r="EA35" s="20">
        <v>0</v>
      </c>
      <c r="EB35" s="20">
        <v>0</v>
      </c>
      <c r="EC35" s="105">
        <v>15</v>
      </c>
      <c r="ED35" s="51">
        <v>0</v>
      </c>
      <c r="EE35" s="52">
        <v>0</v>
      </c>
      <c r="EG35" s="37">
        <v>0</v>
      </c>
      <c r="EH35" s="20">
        <v>0</v>
      </c>
      <c r="EI35" s="20">
        <v>0</v>
      </c>
      <c r="EJ35" s="20">
        <v>0</v>
      </c>
      <c r="EK35" s="20">
        <v>0</v>
      </c>
      <c r="EL35" s="105">
        <v>15</v>
      </c>
      <c r="EM35" s="40">
        <v>0</v>
      </c>
      <c r="EN35" s="37">
        <v>0</v>
      </c>
      <c r="EO35" s="354">
        <v>0</v>
      </c>
      <c r="EP35" s="354">
        <v>0</v>
      </c>
      <c r="EQ35" s="354">
        <v>0</v>
      </c>
      <c r="ER35" s="354">
        <v>0</v>
      </c>
      <c r="ES35" s="105">
        <v>15</v>
      </c>
      <c r="ET35" s="361">
        <v>0</v>
      </c>
      <c r="EU35" s="354">
        <v>0</v>
      </c>
      <c r="EV35" s="354">
        <v>0</v>
      </c>
      <c r="EW35" s="354">
        <v>0</v>
      </c>
      <c r="EX35" s="354">
        <v>0</v>
      </c>
      <c r="EY35" s="384">
        <v>15</v>
      </c>
      <c r="EZ35" s="359">
        <v>0</v>
      </c>
      <c r="FA35" s="360">
        <v>0</v>
      </c>
      <c r="FB35" s="358"/>
      <c r="FC35" s="361">
        <v>0</v>
      </c>
      <c r="FD35" s="354">
        <v>0</v>
      </c>
      <c r="FE35" s="354">
        <v>0</v>
      </c>
      <c r="FF35" s="354">
        <v>0</v>
      </c>
      <c r="FG35" s="354">
        <v>0</v>
      </c>
      <c r="FH35" s="105">
        <v>16</v>
      </c>
      <c r="FI35" s="385">
        <v>0</v>
      </c>
      <c r="FJ35" s="361">
        <v>0</v>
      </c>
      <c r="FK35" s="354">
        <v>0</v>
      </c>
      <c r="FL35" s="354">
        <v>0</v>
      </c>
      <c r="FM35" s="354">
        <v>0</v>
      </c>
      <c r="FN35" s="354">
        <v>0</v>
      </c>
      <c r="FO35" s="105">
        <v>16</v>
      </c>
      <c r="FP35" s="37">
        <v>0</v>
      </c>
      <c r="FQ35" s="354">
        <v>0</v>
      </c>
      <c r="FR35" s="354">
        <v>0</v>
      </c>
      <c r="FS35" s="354">
        <v>0</v>
      </c>
      <c r="FT35" s="20">
        <v>0</v>
      </c>
      <c r="FU35" s="105">
        <v>16</v>
      </c>
      <c r="FV35" s="51">
        <v>0</v>
      </c>
      <c r="FW35" s="52">
        <v>0</v>
      </c>
      <c r="FY35" s="103">
        <v>0</v>
      </c>
      <c r="FZ35" s="104"/>
      <c r="GA35" s="104"/>
      <c r="GB35" s="104"/>
      <c r="GC35" s="104">
        <v>0</v>
      </c>
      <c r="GD35" s="105">
        <v>16</v>
      </c>
      <c r="GE35" s="40">
        <v>0</v>
      </c>
      <c r="GF35" s="37">
        <v>0</v>
      </c>
      <c r="GG35" s="20"/>
      <c r="GH35" s="20"/>
      <c r="GI35" s="20"/>
      <c r="GJ35" s="20">
        <v>0</v>
      </c>
      <c r="GK35" s="105">
        <f t="shared" si="0"/>
        <v>16</v>
      </c>
      <c r="GL35" s="37">
        <v>0</v>
      </c>
      <c r="GM35" s="20"/>
      <c r="GN35" s="20"/>
      <c r="GO35" s="20"/>
      <c r="GP35" s="20">
        <v>0</v>
      </c>
      <c r="GQ35" s="105">
        <f t="shared" si="1"/>
        <v>16</v>
      </c>
      <c r="GR35" s="410">
        <v>0</v>
      </c>
      <c r="GS35" s="411">
        <v>0</v>
      </c>
      <c r="GT35" s="103">
        <v>0</v>
      </c>
      <c r="GU35" s="104">
        <v>0</v>
      </c>
      <c r="GV35" s="104">
        <v>0</v>
      </c>
      <c r="GW35" s="104">
        <v>0</v>
      </c>
      <c r="GX35" s="104">
        <v>0</v>
      </c>
      <c r="GY35" s="105">
        <f t="shared" si="2"/>
        <v>16</v>
      </c>
      <c r="GZ35" s="40"/>
      <c r="HA35" s="37"/>
      <c r="HB35" s="20"/>
      <c r="HC35" s="20"/>
      <c r="HD35" s="20"/>
      <c r="HE35" s="20"/>
      <c r="HF35" s="105" t="e">
        <f t="shared" si="3"/>
        <v>#N/A</v>
      </c>
      <c r="HG35" s="37">
        <v>0</v>
      </c>
      <c r="HH35" s="20"/>
      <c r="HI35" s="20"/>
      <c r="HJ35" s="20"/>
      <c r="HK35" s="20">
        <v>0</v>
      </c>
      <c r="HL35" s="105">
        <f t="shared" si="4"/>
        <v>17</v>
      </c>
      <c r="HM35" s="410"/>
      <c r="HN35" s="411"/>
    </row>
    <row r="36" spans="1:233" s="13" customFormat="1" ht="18" customHeight="1" x14ac:dyDescent="0.3">
      <c r="A36" s="93">
        <v>358</v>
      </c>
      <c r="B36" s="96" t="s">
        <v>50</v>
      </c>
      <c r="C36" s="47" t="s">
        <v>51</v>
      </c>
      <c r="D36" s="57"/>
      <c r="E36" s="103">
        <v>0</v>
      </c>
      <c r="F36" s="104">
        <v>0</v>
      </c>
      <c r="G36" s="104">
        <v>0</v>
      </c>
      <c r="H36" s="104"/>
      <c r="I36" s="104">
        <v>0</v>
      </c>
      <c r="J36" s="105">
        <v>15</v>
      </c>
      <c r="K36" s="52">
        <v>0</v>
      </c>
      <c r="L36" s="103">
        <v>0</v>
      </c>
      <c r="M36" s="104">
        <v>0</v>
      </c>
      <c r="N36" s="104">
        <v>0</v>
      </c>
      <c r="O36" s="104"/>
      <c r="P36" s="104">
        <v>0</v>
      </c>
      <c r="Q36" s="105">
        <v>15</v>
      </c>
      <c r="R36" s="103">
        <v>0</v>
      </c>
      <c r="S36" s="104">
        <v>0</v>
      </c>
      <c r="T36" s="104">
        <v>0</v>
      </c>
      <c r="U36" s="104"/>
      <c r="V36" s="104">
        <v>0</v>
      </c>
      <c r="W36" s="105">
        <v>15</v>
      </c>
      <c r="X36" s="51">
        <v>0</v>
      </c>
      <c r="Y36" s="52">
        <v>0</v>
      </c>
      <c r="Z36" s="9"/>
      <c r="AA36" s="103">
        <v>0</v>
      </c>
      <c r="AB36" s="104">
        <v>0</v>
      </c>
      <c r="AC36" s="104">
        <v>0</v>
      </c>
      <c r="AD36" s="104">
        <v>0</v>
      </c>
      <c r="AE36" s="104">
        <v>0</v>
      </c>
      <c r="AF36" s="105">
        <v>15</v>
      </c>
      <c r="AG36" s="52">
        <v>0</v>
      </c>
      <c r="AH36" s="103">
        <v>0</v>
      </c>
      <c r="AI36" s="104"/>
      <c r="AJ36" s="104"/>
      <c r="AK36" s="104"/>
      <c r="AL36" s="104">
        <v>0</v>
      </c>
      <c r="AM36" s="105">
        <v>15</v>
      </c>
      <c r="AN36" s="103">
        <v>0</v>
      </c>
      <c r="AO36" s="104"/>
      <c r="AP36" s="104"/>
      <c r="AQ36" s="104"/>
      <c r="AR36" s="104">
        <v>0</v>
      </c>
      <c r="AS36" s="105">
        <v>15</v>
      </c>
      <c r="AT36" s="51">
        <v>0</v>
      </c>
      <c r="AU36" s="52">
        <v>0</v>
      </c>
      <c r="AV36" s="9"/>
      <c r="AW36" s="103">
        <v>0</v>
      </c>
      <c r="AX36" s="104">
        <v>0</v>
      </c>
      <c r="AY36" s="104">
        <v>0</v>
      </c>
      <c r="AZ36" s="104">
        <v>0</v>
      </c>
      <c r="BA36" s="104">
        <v>0</v>
      </c>
      <c r="BB36" s="41">
        <v>15</v>
      </c>
      <c r="BC36" s="52">
        <v>0</v>
      </c>
      <c r="BD36" s="37">
        <v>0</v>
      </c>
      <c r="BE36" s="20">
        <v>0</v>
      </c>
      <c r="BF36" s="20">
        <v>0</v>
      </c>
      <c r="BG36" s="20">
        <v>0</v>
      </c>
      <c r="BH36" s="20">
        <v>0</v>
      </c>
      <c r="BI36" s="41">
        <v>15</v>
      </c>
      <c r="BJ36" s="37">
        <v>0</v>
      </c>
      <c r="BK36" s="20">
        <v>0</v>
      </c>
      <c r="BL36" s="20">
        <v>0</v>
      </c>
      <c r="BM36" s="20">
        <v>0</v>
      </c>
      <c r="BN36" s="20">
        <v>0</v>
      </c>
      <c r="BO36" s="41">
        <v>15</v>
      </c>
      <c r="BP36" s="51">
        <v>0</v>
      </c>
      <c r="BQ36" s="52">
        <v>0</v>
      </c>
      <c r="BR36" s="9"/>
      <c r="BS36" s="37">
        <v>0</v>
      </c>
      <c r="BT36" s="20">
        <v>0</v>
      </c>
      <c r="BU36" s="20">
        <v>0</v>
      </c>
      <c r="BV36" s="20">
        <v>0</v>
      </c>
      <c r="BW36" s="20">
        <v>0</v>
      </c>
      <c r="BX36" s="41">
        <v>15</v>
      </c>
      <c r="BY36" s="40">
        <v>0</v>
      </c>
      <c r="BZ36" s="37">
        <v>0</v>
      </c>
      <c r="CA36" s="20">
        <v>0</v>
      </c>
      <c r="CB36" s="20">
        <v>0</v>
      </c>
      <c r="CC36" s="20">
        <v>0</v>
      </c>
      <c r="CD36" s="20">
        <v>0</v>
      </c>
      <c r="CE36" s="105">
        <v>15</v>
      </c>
      <c r="CF36" s="37">
        <v>0</v>
      </c>
      <c r="CG36" s="20">
        <v>0</v>
      </c>
      <c r="CH36" s="20">
        <v>0</v>
      </c>
      <c r="CI36" s="20">
        <v>0</v>
      </c>
      <c r="CJ36" s="20">
        <v>0</v>
      </c>
      <c r="CK36" s="105">
        <v>15</v>
      </c>
      <c r="CL36" s="51">
        <v>0</v>
      </c>
      <c r="CM36" s="52">
        <v>0</v>
      </c>
      <c r="CN36" s="9"/>
      <c r="CO36" s="103">
        <v>0</v>
      </c>
      <c r="CP36" s="104">
        <v>0</v>
      </c>
      <c r="CQ36" s="104">
        <v>0</v>
      </c>
      <c r="CR36" s="104">
        <v>0</v>
      </c>
      <c r="CS36" s="104">
        <v>0</v>
      </c>
      <c r="CT36" s="62">
        <v>15</v>
      </c>
      <c r="CU36" s="40">
        <v>0</v>
      </c>
      <c r="CV36" s="103">
        <v>0</v>
      </c>
      <c r="CW36" s="104">
        <v>0</v>
      </c>
      <c r="CX36" s="104">
        <v>0</v>
      </c>
      <c r="CY36" s="104">
        <v>0</v>
      </c>
      <c r="CZ36" s="104">
        <v>0</v>
      </c>
      <c r="DA36" s="105">
        <v>15</v>
      </c>
      <c r="DB36" s="37">
        <v>0</v>
      </c>
      <c r="DC36" s="20">
        <v>0</v>
      </c>
      <c r="DD36" s="20">
        <v>0</v>
      </c>
      <c r="DE36" s="20">
        <v>0</v>
      </c>
      <c r="DF36" s="20">
        <v>0</v>
      </c>
      <c r="DG36" s="105">
        <v>15</v>
      </c>
      <c r="DH36" s="51">
        <v>0</v>
      </c>
      <c r="DI36" s="52">
        <v>0</v>
      </c>
      <c r="DJ36" s="9"/>
      <c r="DK36" s="37">
        <v>0</v>
      </c>
      <c r="DL36" s="20">
        <v>0</v>
      </c>
      <c r="DM36" s="20">
        <v>0</v>
      </c>
      <c r="DN36" s="20">
        <v>0</v>
      </c>
      <c r="DO36" s="20">
        <v>0</v>
      </c>
      <c r="DP36" s="105">
        <v>15</v>
      </c>
      <c r="DQ36" s="40">
        <v>0</v>
      </c>
      <c r="DR36" s="37">
        <v>0</v>
      </c>
      <c r="DS36" s="20">
        <v>0</v>
      </c>
      <c r="DT36" s="20">
        <v>0</v>
      </c>
      <c r="DU36" s="20">
        <v>0</v>
      </c>
      <c r="DV36" s="20">
        <v>0</v>
      </c>
      <c r="DW36" s="105">
        <v>15</v>
      </c>
      <c r="DX36" s="37">
        <v>0</v>
      </c>
      <c r="DY36" s="20">
        <v>0</v>
      </c>
      <c r="DZ36" s="20">
        <v>0</v>
      </c>
      <c r="EA36" s="20">
        <v>0</v>
      </c>
      <c r="EB36" s="20">
        <v>0</v>
      </c>
      <c r="EC36" s="105">
        <v>15</v>
      </c>
      <c r="ED36" s="51">
        <v>0</v>
      </c>
      <c r="EE36" s="52">
        <v>0</v>
      </c>
      <c r="EF36" s="9"/>
      <c r="EG36" s="37">
        <v>0</v>
      </c>
      <c r="EH36" s="20">
        <v>0</v>
      </c>
      <c r="EI36" s="20">
        <v>0</v>
      </c>
      <c r="EJ36" s="20">
        <v>0</v>
      </c>
      <c r="EK36" s="20">
        <v>0</v>
      </c>
      <c r="EL36" s="105">
        <v>15</v>
      </c>
      <c r="EM36" s="40">
        <v>0</v>
      </c>
      <c r="EN36" s="37">
        <v>0</v>
      </c>
      <c r="EO36" s="354">
        <v>0</v>
      </c>
      <c r="EP36" s="354">
        <v>0</v>
      </c>
      <c r="EQ36" s="354">
        <v>0</v>
      </c>
      <c r="ER36" s="354">
        <v>0</v>
      </c>
      <c r="ES36" s="105">
        <v>15</v>
      </c>
      <c r="ET36" s="361">
        <v>0</v>
      </c>
      <c r="EU36" s="354">
        <v>0</v>
      </c>
      <c r="EV36" s="354">
        <v>0</v>
      </c>
      <c r="EW36" s="354">
        <v>0</v>
      </c>
      <c r="EX36" s="354">
        <v>0</v>
      </c>
      <c r="EY36" s="384">
        <v>15</v>
      </c>
      <c r="EZ36" s="359">
        <v>0</v>
      </c>
      <c r="FA36" s="360">
        <v>0</v>
      </c>
      <c r="FB36" s="358"/>
      <c r="FC36" s="361">
        <v>0</v>
      </c>
      <c r="FD36" s="354">
        <v>0</v>
      </c>
      <c r="FE36" s="354">
        <v>0</v>
      </c>
      <c r="FF36" s="354">
        <v>0</v>
      </c>
      <c r="FG36" s="354">
        <v>0</v>
      </c>
      <c r="FH36" s="105">
        <v>16</v>
      </c>
      <c r="FI36" s="385">
        <v>0</v>
      </c>
      <c r="FJ36" s="361">
        <v>0</v>
      </c>
      <c r="FK36" s="354">
        <v>0</v>
      </c>
      <c r="FL36" s="354">
        <v>0</v>
      </c>
      <c r="FM36" s="354">
        <v>0</v>
      </c>
      <c r="FN36" s="354">
        <v>0</v>
      </c>
      <c r="FO36" s="105">
        <v>16</v>
      </c>
      <c r="FP36" s="37">
        <v>0</v>
      </c>
      <c r="FQ36" s="354">
        <v>0</v>
      </c>
      <c r="FR36" s="354">
        <v>0</v>
      </c>
      <c r="FS36" s="354">
        <v>0</v>
      </c>
      <c r="FT36" s="20">
        <v>0</v>
      </c>
      <c r="FU36" s="105">
        <v>16</v>
      </c>
      <c r="FV36" s="51">
        <v>0</v>
      </c>
      <c r="FW36" s="52">
        <v>0</v>
      </c>
      <c r="FX36" s="14"/>
      <c r="FY36" s="103">
        <v>0</v>
      </c>
      <c r="FZ36" s="104"/>
      <c r="GA36" s="104"/>
      <c r="GB36" s="104"/>
      <c r="GC36" s="104">
        <v>0</v>
      </c>
      <c r="GD36" s="105">
        <v>16</v>
      </c>
      <c r="GE36" s="40">
        <v>0</v>
      </c>
      <c r="GF36" s="37">
        <v>0</v>
      </c>
      <c r="GG36" s="20"/>
      <c r="GH36" s="20"/>
      <c r="GI36" s="20"/>
      <c r="GJ36" s="20">
        <v>0</v>
      </c>
      <c r="GK36" s="105">
        <f t="shared" si="0"/>
        <v>16</v>
      </c>
      <c r="GL36" s="37">
        <v>0</v>
      </c>
      <c r="GM36" s="20"/>
      <c r="GN36" s="20"/>
      <c r="GO36" s="20"/>
      <c r="GP36" s="20">
        <v>0</v>
      </c>
      <c r="GQ36" s="105">
        <f t="shared" si="1"/>
        <v>16</v>
      </c>
      <c r="GR36" s="410">
        <v>0</v>
      </c>
      <c r="GS36" s="411">
        <v>0</v>
      </c>
      <c r="GT36" s="103">
        <v>0</v>
      </c>
      <c r="GU36" s="104">
        <v>0</v>
      </c>
      <c r="GV36" s="104">
        <v>0</v>
      </c>
      <c r="GW36" s="104">
        <v>0</v>
      </c>
      <c r="GX36" s="104">
        <v>0</v>
      </c>
      <c r="GY36" s="105">
        <f t="shared" si="2"/>
        <v>16</v>
      </c>
      <c r="GZ36" s="40"/>
      <c r="HA36" s="37"/>
      <c r="HB36" s="20"/>
      <c r="HC36" s="20"/>
      <c r="HD36" s="20"/>
      <c r="HE36" s="20"/>
      <c r="HF36" s="105" t="e">
        <f t="shared" si="3"/>
        <v>#N/A</v>
      </c>
      <c r="HG36" s="37">
        <v>0</v>
      </c>
      <c r="HH36" s="20"/>
      <c r="HI36" s="20"/>
      <c r="HJ36" s="20"/>
      <c r="HK36" s="20">
        <v>0</v>
      </c>
      <c r="HL36" s="105">
        <f t="shared" si="4"/>
        <v>17</v>
      </c>
      <c r="HM36" s="410"/>
      <c r="HN36" s="411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</row>
    <row r="37" spans="1:233" ht="18" customHeight="1" x14ac:dyDescent="0.3">
      <c r="A37" s="93">
        <v>359</v>
      </c>
      <c r="B37" s="96" t="s">
        <v>196</v>
      </c>
      <c r="C37" s="47" t="s">
        <v>210</v>
      </c>
      <c r="D37" s="57"/>
      <c r="E37" s="103">
        <v>0</v>
      </c>
      <c r="F37" s="104">
        <v>0</v>
      </c>
      <c r="G37" s="104">
        <v>0</v>
      </c>
      <c r="H37" s="104"/>
      <c r="I37" s="104">
        <v>0</v>
      </c>
      <c r="J37" s="105">
        <v>15</v>
      </c>
      <c r="K37" s="52">
        <v>0</v>
      </c>
      <c r="L37" s="103">
        <v>0</v>
      </c>
      <c r="M37" s="104">
        <v>0</v>
      </c>
      <c r="N37" s="104">
        <v>0</v>
      </c>
      <c r="O37" s="104"/>
      <c r="P37" s="104">
        <v>0</v>
      </c>
      <c r="Q37" s="105">
        <v>15</v>
      </c>
      <c r="R37" s="103">
        <v>0</v>
      </c>
      <c r="S37" s="104">
        <v>0</v>
      </c>
      <c r="T37" s="104">
        <v>0</v>
      </c>
      <c r="U37" s="104"/>
      <c r="V37" s="104">
        <v>0</v>
      </c>
      <c r="W37" s="105">
        <v>15</v>
      </c>
      <c r="X37" s="51">
        <v>0</v>
      </c>
      <c r="Y37" s="52">
        <v>0</v>
      </c>
      <c r="AA37" s="103">
        <v>0</v>
      </c>
      <c r="AB37" s="104">
        <v>0</v>
      </c>
      <c r="AC37" s="104">
        <v>0</v>
      </c>
      <c r="AD37" s="104">
        <v>0</v>
      </c>
      <c r="AE37" s="104">
        <v>0</v>
      </c>
      <c r="AF37" s="105">
        <v>15</v>
      </c>
      <c r="AG37" s="52">
        <v>0</v>
      </c>
      <c r="AH37" s="103">
        <v>0</v>
      </c>
      <c r="AI37" s="104"/>
      <c r="AJ37" s="104"/>
      <c r="AK37" s="104"/>
      <c r="AL37" s="104">
        <v>0</v>
      </c>
      <c r="AM37" s="105">
        <v>15</v>
      </c>
      <c r="AN37" s="103">
        <v>0</v>
      </c>
      <c r="AO37" s="104"/>
      <c r="AP37" s="104"/>
      <c r="AQ37" s="104"/>
      <c r="AR37" s="104">
        <v>0</v>
      </c>
      <c r="AS37" s="105">
        <v>15</v>
      </c>
      <c r="AT37" s="51">
        <v>0</v>
      </c>
      <c r="AU37" s="52">
        <v>0</v>
      </c>
      <c r="AW37" s="103">
        <v>0</v>
      </c>
      <c r="AX37" s="104">
        <v>0</v>
      </c>
      <c r="AY37" s="104">
        <v>0</v>
      </c>
      <c r="AZ37" s="104">
        <v>0</v>
      </c>
      <c r="BA37" s="104">
        <v>0</v>
      </c>
      <c r="BB37" s="41">
        <v>15</v>
      </c>
      <c r="BC37" s="52">
        <v>0</v>
      </c>
      <c r="BD37" s="37">
        <v>0</v>
      </c>
      <c r="BE37" s="20">
        <v>0</v>
      </c>
      <c r="BF37" s="20">
        <v>0</v>
      </c>
      <c r="BG37" s="20">
        <v>0</v>
      </c>
      <c r="BH37" s="20">
        <v>0</v>
      </c>
      <c r="BI37" s="41">
        <v>15</v>
      </c>
      <c r="BJ37" s="37">
        <v>0</v>
      </c>
      <c r="BK37" s="20">
        <v>0</v>
      </c>
      <c r="BL37" s="20">
        <v>0</v>
      </c>
      <c r="BM37" s="20">
        <v>0</v>
      </c>
      <c r="BN37" s="20">
        <v>0</v>
      </c>
      <c r="BO37" s="41">
        <v>15</v>
      </c>
      <c r="BP37" s="51">
        <v>0</v>
      </c>
      <c r="BQ37" s="52">
        <v>0</v>
      </c>
      <c r="BS37" s="37">
        <v>0</v>
      </c>
      <c r="BT37" s="20">
        <v>0</v>
      </c>
      <c r="BU37" s="20">
        <v>0</v>
      </c>
      <c r="BV37" s="20">
        <v>0</v>
      </c>
      <c r="BW37" s="20">
        <v>0</v>
      </c>
      <c r="BX37" s="41">
        <v>15</v>
      </c>
      <c r="BY37" s="40">
        <v>0</v>
      </c>
      <c r="BZ37" s="37">
        <v>0</v>
      </c>
      <c r="CA37" s="20">
        <v>0</v>
      </c>
      <c r="CB37" s="20">
        <v>0</v>
      </c>
      <c r="CC37" s="20">
        <v>0</v>
      </c>
      <c r="CD37" s="20">
        <v>0</v>
      </c>
      <c r="CE37" s="105">
        <v>15</v>
      </c>
      <c r="CF37" s="37">
        <v>0</v>
      </c>
      <c r="CG37" s="20">
        <v>0</v>
      </c>
      <c r="CH37" s="20">
        <v>0</v>
      </c>
      <c r="CI37" s="20">
        <v>0</v>
      </c>
      <c r="CJ37" s="20">
        <v>0</v>
      </c>
      <c r="CK37" s="105">
        <v>15</v>
      </c>
      <c r="CL37" s="51">
        <v>0</v>
      </c>
      <c r="CM37" s="52">
        <v>0</v>
      </c>
      <c r="CO37" s="103">
        <v>0</v>
      </c>
      <c r="CP37" s="104">
        <v>0</v>
      </c>
      <c r="CQ37" s="104">
        <v>0</v>
      </c>
      <c r="CR37" s="104">
        <v>0</v>
      </c>
      <c r="CS37" s="104">
        <v>0</v>
      </c>
      <c r="CT37" s="62">
        <v>15</v>
      </c>
      <c r="CU37" s="40">
        <v>0</v>
      </c>
      <c r="CV37" s="103">
        <v>0</v>
      </c>
      <c r="CW37" s="104">
        <v>0</v>
      </c>
      <c r="CX37" s="104">
        <v>0</v>
      </c>
      <c r="CY37" s="104">
        <v>0</v>
      </c>
      <c r="CZ37" s="104">
        <v>0</v>
      </c>
      <c r="DA37" s="105">
        <v>15</v>
      </c>
      <c r="DB37" s="37">
        <v>0</v>
      </c>
      <c r="DC37" s="20">
        <v>0</v>
      </c>
      <c r="DD37" s="20">
        <v>0</v>
      </c>
      <c r="DE37" s="20">
        <v>0</v>
      </c>
      <c r="DF37" s="20">
        <v>0</v>
      </c>
      <c r="DG37" s="105">
        <v>15</v>
      </c>
      <c r="DH37" s="51">
        <v>0</v>
      </c>
      <c r="DI37" s="52">
        <v>0</v>
      </c>
      <c r="DK37" s="37">
        <v>0</v>
      </c>
      <c r="DL37" s="20">
        <v>0</v>
      </c>
      <c r="DM37" s="20">
        <v>0</v>
      </c>
      <c r="DN37" s="20">
        <v>0</v>
      </c>
      <c r="DO37" s="20">
        <v>0</v>
      </c>
      <c r="DP37" s="105">
        <v>15</v>
      </c>
      <c r="DQ37" s="40">
        <v>0</v>
      </c>
      <c r="DR37" s="37">
        <v>0</v>
      </c>
      <c r="DS37" s="20">
        <v>0</v>
      </c>
      <c r="DT37" s="20">
        <v>0</v>
      </c>
      <c r="DU37" s="20">
        <v>0</v>
      </c>
      <c r="DV37" s="20">
        <v>0</v>
      </c>
      <c r="DW37" s="105">
        <v>15</v>
      </c>
      <c r="DX37" s="37">
        <v>0</v>
      </c>
      <c r="DY37" s="20">
        <v>0</v>
      </c>
      <c r="DZ37" s="20">
        <v>0</v>
      </c>
      <c r="EA37" s="20">
        <v>0</v>
      </c>
      <c r="EB37" s="20">
        <v>0</v>
      </c>
      <c r="EC37" s="105">
        <v>15</v>
      </c>
      <c r="ED37" s="51">
        <v>0</v>
      </c>
      <c r="EE37" s="52">
        <v>0</v>
      </c>
      <c r="EG37" s="37">
        <v>0</v>
      </c>
      <c r="EH37" s="20">
        <v>0</v>
      </c>
      <c r="EI37" s="20">
        <v>0</v>
      </c>
      <c r="EJ37" s="20">
        <v>0</v>
      </c>
      <c r="EK37" s="20">
        <v>0</v>
      </c>
      <c r="EL37" s="105">
        <v>15</v>
      </c>
      <c r="EM37" s="40">
        <v>0</v>
      </c>
      <c r="EN37" s="37">
        <v>0</v>
      </c>
      <c r="EO37" s="354">
        <v>0</v>
      </c>
      <c r="EP37" s="354">
        <v>0</v>
      </c>
      <c r="EQ37" s="354">
        <v>0</v>
      </c>
      <c r="ER37" s="354">
        <v>0</v>
      </c>
      <c r="ES37" s="105">
        <v>15</v>
      </c>
      <c r="ET37" s="361">
        <v>0</v>
      </c>
      <c r="EU37" s="354">
        <v>0</v>
      </c>
      <c r="EV37" s="354">
        <v>0</v>
      </c>
      <c r="EW37" s="354">
        <v>0</v>
      </c>
      <c r="EX37" s="354">
        <v>0</v>
      </c>
      <c r="EY37" s="384">
        <v>15</v>
      </c>
      <c r="EZ37" s="359">
        <v>0</v>
      </c>
      <c r="FA37" s="360">
        <v>0</v>
      </c>
      <c r="FB37" s="358"/>
      <c r="FC37" s="361">
        <v>0</v>
      </c>
      <c r="FD37" s="354">
        <v>0</v>
      </c>
      <c r="FE37" s="354">
        <v>0</v>
      </c>
      <c r="FF37" s="354">
        <v>0</v>
      </c>
      <c r="FG37" s="354">
        <v>0</v>
      </c>
      <c r="FH37" s="105">
        <v>16</v>
      </c>
      <c r="FI37" s="385">
        <v>0</v>
      </c>
      <c r="FJ37" s="361">
        <v>0</v>
      </c>
      <c r="FK37" s="354">
        <v>0</v>
      </c>
      <c r="FL37" s="354">
        <v>0</v>
      </c>
      <c r="FM37" s="354">
        <v>0</v>
      </c>
      <c r="FN37" s="354">
        <v>0</v>
      </c>
      <c r="FO37" s="105">
        <v>16</v>
      </c>
      <c r="FP37" s="37">
        <v>0</v>
      </c>
      <c r="FQ37" s="354">
        <v>0</v>
      </c>
      <c r="FR37" s="354">
        <v>0</v>
      </c>
      <c r="FS37" s="354">
        <v>0</v>
      </c>
      <c r="FT37" s="20">
        <v>0</v>
      </c>
      <c r="FU37" s="105">
        <v>16</v>
      </c>
      <c r="FV37" s="51">
        <v>0</v>
      </c>
      <c r="FW37" s="52">
        <v>0</v>
      </c>
      <c r="FY37" s="103">
        <v>0</v>
      </c>
      <c r="FZ37" s="104"/>
      <c r="GA37" s="104"/>
      <c r="GB37" s="104"/>
      <c r="GC37" s="104">
        <v>0</v>
      </c>
      <c r="GD37" s="105">
        <v>16</v>
      </c>
      <c r="GE37" s="40">
        <v>0</v>
      </c>
      <c r="GF37" s="37">
        <v>0</v>
      </c>
      <c r="GG37" s="20"/>
      <c r="GH37" s="20"/>
      <c r="GI37" s="20"/>
      <c r="GJ37" s="20">
        <v>0</v>
      </c>
      <c r="GK37" s="105">
        <f t="shared" si="0"/>
        <v>16</v>
      </c>
      <c r="GL37" s="37">
        <v>0</v>
      </c>
      <c r="GM37" s="20"/>
      <c r="GN37" s="20"/>
      <c r="GO37" s="20"/>
      <c r="GP37" s="20">
        <v>0</v>
      </c>
      <c r="GQ37" s="105">
        <f t="shared" si="1"/>
        <v>16</v>
      </c>
      <c r="GR37" s="410">
        <v>0</v>
      </c>
      <c r="GS37" s="38">
        <v>0</v>
      </c>
      <c r="GT37" s="103">
        <v>0</v>
      </c>
      <c r="GU37" s="104">
        <v>0</v>
      </c>
      <c r="GV37" s="104">
        <v>0</v>
      </c>
      <c r="GW37" s="104">
        <v>0</v>
      </c>
      <c r="GX37" s="104">
        <v>0</v>
      </c>
      <c r="GY37" s="105">
        <f t="shared" si="2"/>
        <v>16</v>
      </c>
      <c r="GZ37" s="40"/>
      <c r="HA37" s="37"/>
      <c r="HB37" s="20"/>
      <c r="HC37" s="20"/>
      <c r="HD37" s="20"/>
      <c r="HE37" s="20"/>
      <c r="HF37" s="105" t="e">
        <f t="shared" si="3"/>
        <v>#N/A</v>
      </c>
      <c r="HG37" s="37">
        <v>0</v>
      </c>
      <c r="HH37" s="20"/>
      <c r="HI37" s="20"/>
      <c r="HJ37" s="20"/>
      <c r="HK37" s="20">
        <v>0</v>
      </c>
      <c r="HL37" s="105">
        <f t="shared" si="4"/>
        <v>17</v>
      </c>
      <c r="HM37" s="410"/>
      <c r="HN37" s="38"/>
    </row>
    <row r="38" spans="1:233" ht="18" customHeight="1" x14ac:dyDescent="0.3">
      <c r="A38" s="93">
        <v>361</v>
      </c>
      <c r="B38" s="96" t="s">
        <v>52</v>
      </c>
      <c r="C38" s="47" t="s">
        <v>53</v>
      </c>
      <c r="D38" s="57"/>
      <c r="E38" s="103">
        <v>0</v>
      </c>
      <c r="F38" s="104">
        <v>0</v>
      </c>
      <c r="G38" s="104">
        <v>0</v>
      </c>
      <c r="H38" s="104"/>
      <c r="I38" s="104">
        <v>0</v>
      </c>
      <c r="J38" s="105">
        <v>15</v>
      </c>
      <c r="K38" s="52">
        <v>0</v>
      </c>
      <c r="L38" s="103">
        <v>0</v>
      </c>
      <c r="M38" s="104">
        <v>0</v>
      </c>
      <c r="N38" s="104">
        <v>0</v>
      </c>
      <c r="O38" s="104"/>
      <c r="P38" s="104">
        <v>0</v>
      </c>
      <c r="Q38" s="105">
        <v>15</v>
      </c>
      <c r="R38" s="103">
        <v>0</v>
      </c>
      <c r="S38" s="104">
        <v>0</v>
      </c>
      <c r="T38" s="104">
        <v>0</v>
      </c>
      <c r="U38" s="104"/>
      <c r="V38" s="104">
        <v>0</v>
      </c>
      <c r="W38" s="105">
        <v>15</v>
      </c>
      <c r="X38" s="51">
        <v>0</v>
      </c>
      <c r="Y38" s="52">
        <v>0</v>
      </c>
      <c r="AA38" s="103">
        <v>0</v>
      </c>
      <c r="AB38" s="104">
        <v>0</v>
      </c>
      <c r="AC38" s="104">
        <v>0</v>
      </c>
      <c r="AD38" s="104">
        <v>0</v>
      </c>
      <c r="AE38" s="104">
        <v>0</v>
      </c>
      <c r="AF38" s="105">
        <v>15</v>
      </c>
      <c r="AG38" s="52">
        <v>0</v>
      </c>
      <c r="AH38" s="103">
        <v>0</v>
      </c>
      <c r="AI38" s="104"/>
      <c r="AJ38" s="104"/>
      <c r="AK38" s="104"/>
      <c r="AL38" s="104">
        <v>0</v>
      </c>
      <c r="AM38" s="105">
        <v>15</v>
      </c>
      <c r="AN38" s="103">
        <v>0</v>
      </c>
      <c r="AO38" s="104"/>
      <c r="AP38" s="104"/>
      <c r="AQ38" s="104"/>
      <c r="AR38" s="104">
        <v>0</v>
      </c>
      <c r="AS38" s="105">
        <v>15</v>
      </c>
      <c r="AT38" s="51">
        <v>0</v>
      </c>
      <c r="AU38" s="52">
        <v>0</v>
      </c>
      <c r="AW38" s="103">
        <v>0</v>
      </c>
      <c r="AX38" s="104">
        <v>0</v>
      </c>
      <c r="AY38" s="104">
        <v>0</v>
      </c>
      <c r="AZ38" s="104">
        <v>0</v>
      </c>
      <c r="BA38" s="104">
        <v>0</v>
      </c>
      <c r="BB38" s="41">
        <v>15</v>
      </c>
      <c r="BC38" s="52">
        <v>0</v>
      </c>
      <c r="BD38" s="37">
        <v>0</v>
      </c>
      <c r="BE38" s="20">
        <v>0</v>
      </c>
      <c r="BF38" s="20">
        <v>0</v>
      </c>
      <c r="BG38" s="20">
        <v>0</v>
      </c>
      <c r="BH38" s="20">
        <v>0</v>
      </c>
      <c r="BI38" s="41">
        <v>15</v>
      </c>
      <c r="BJ38" s="37">
        <v>0</v>
      </c>
      <c r="BK38" s="20">
        <v>0</v>
      </c>
      <c r="BL38" s="20">
        <v>0</v>
      </c>
      <c r="BM38" s="20">
        <v>0</v>
      </c>
      <c r="BN38" s="20">
        <v>0</v>
      </c>
      <c r="BO38" s="41">
        <v>15</v>
      </c>
      <c r="BP38" s="51">
        <v>0</v>
      </c>
      <c r="BQ38" s="52">
        <v>0</v>
      </c>
      <c r="BS38" s="37">
        <v>0</v>
      </c>
      <c r="BT38" s="20">
        <v>0</v>
      </c>
      <c r="BU38" s="20">
        <v>0</v>
      </c>
      <c r="BV38" s="20">
        <v>0</v>
      </c>
      <c r="BW38" s="20">
        <v>0</v>
      </c>
      <c r="BX38" s="41">
        <v>15</v>
      </c>
      <c r="BY38" s="40">
        <v>0</v>
      </c>
      <c r="BZ38" s="37">
        <v>0</v>
      </c>
      <c r="CA38" s="20">
        <v>0</v>
      </c>
      <c r="CB38" s="20">
        <v>0</v>
      </c>
      <c r="CC38" s="20">
        <v>0</v>
      </c>
      <c r="CD38" s="20">
        <v>0</v>
      </c>
      <c r="CE38" s="105">
        <v>15</v>
      </c>
      <c r="CF38" s="37">
        <v>0</v>
      </c>
      <c r="CG38" s="20">
        <v>0</v>
      </c>
      <c r="CH38" s="20">
        <v>0</v>
      </c>
      <c r="CI38" s="20">
        <v>0</v>
      </c>
      <c r="CJ38" s="20">
        <v>0</v>
      </c>
      <c r="CK38" s="105">
        <v>15</v>
      </c>
      <c r="CL38" s="51">
        <v>0</v>
      </c>
      <c r="CM38" s="52">
        <v>0</v>
      </c>
      <c r="CO38" s="103">
        <v>0</v>
      </c>
      <c r="CP38" s="104">
        <v>0</v>
      </c>
      <c r="CQ38" s="104">
        <v>0</v>
      </c>
      <c r="CR38" s="104">
        <v>0</v>
      </c>
      <c r="CS38" s="104">
        <v>0</v>
      </c>
      <c r="CT38" s="62">
        <v>15</v>
      </c>
      <c r="CU38" s="40">
        <v>0</v>
      </c>
      <c r="CV38" s="103">
        <v>0</v>
      </c>
      <c r="CW38" s="104">
        <v>0</v>
      </c>
      <c r="CX38" s="104">
        <v>0</v>
      </c>
      <c r="CY38" s="104">
        <v>0</v>
      </c>
      <c r="CZ38" s="104">
        <v>0</v>
      </c>
      <c r="DA38" s="105">
        <v>15</v>
      </c>
      <c r="DB38" s="37">
        <v>0</v>
      </c>
      <c r="DC38" s="20">
        <v>0</v>
      </c>
      <c r="DD38" s="20">
        <v>0</v>
      </c>
      <c r="DE38" s="20">
        <v>0</v>
      </c>
      <c r="DF38" s="20">
        <v>0</v>
      </c>
      <c r="DG38" s="105">
        <v>15</v>
      </c>
      <c r="DH38" s="51">
        <v>0</v>
      </c>
      <c r="DI38" s="52">
        <v>0</v>
      </c>
      <c r="DK38" s="37">
        <v>0</v>
      </c>
      <c r="DL38" s="20">
        <v>0</v>
      </c>
      <c r="DM38" s="20">
        <v>0</v>
      </c>
      <c r="DN38" s="20">
        <v>0</v>
      </c>
      <c r="DO38" s="20">
        <v>0</v>
      </c>
      <c r="DP38" s="105">
        <v>15</v>
      </c>
      <c r="DQ38" s="40">
        <v>0</v>
      </c>
      <c r="DR38" s="37">
        <v>0</v>
      </c>
      <c r="DS38" s="20">
        <v>0</v>
      </c>
      <c r="DT38" s="20">
        <v>0</v>
      </c>
      <c r="DU38" s="20">
        <v>0</v>
      </c>
      <c r="DV38" s="20">
        <v>0</v>
      </c>
      <c r="DW38" s="105">
        <v>15</v>
      </c>
      <c r="DX38" s="37">
        <v>0</v>
      </c>
      <c r="DY38" s="20">
        <v>0</v>
      </c>
      <c r="DZ38" s="20">
        <v>0</v>
      </c>
      <c r="EA38" s="20">
        <v>0</v>
      </c>
      <c r="EB38" s="20">
        <v>0</v>
      </c>
      <c r="EC38" s="105">
        <v>15</v>
      </c>
      <c r="ED38" s="51">
        <v>0</v>
      </c>
      <c r="EE38" s="52">
        <v>0</v>
      </c>
      <c r="EG38" s="37">
        <v>0</v>
      </c>
      <c r="EH38" s="20">
        <v>0</v>
      </c>
      <c r="EI38" s="20">
        <v>0</v>
      </c>
      <c r="EJ38" s="20">
        <v>0</v>
      </c>
      <c r="EK38" s="20">
        <v>0</v>
      </c>
      <c r="EL38" s="105">
        <v>15</v>
      </c>
      <c r="EM38" s="40">
        <v>0</v>
      </c>
      <c r="EN38" s="37">
        <v>0</v>
      </c>
      <c r="EO38" s="354">
        <v>0</v>
      </c>
      <c r="EP38" s="354">
        <v>0</v>
      </c>
      <c r="EQ38" s="354">
        <v>0</v>
      </c>
      <c r="ER38" s="354">
        <v>0</v>
      </c>
      <c r="ES38" s="105">
        <v>15</v>
      </c>
      <c r="ET38" s="361">
        <v>0</v>
      </c>
      <c r="EU38" s="354">
        <v>0</v>
      </c>
      <c r="EV38" s="354">
        <v>0</v>
      </c>
      <c r="EW38" s="354">
        <v>0</v>
      </c>
      <c r="EX38" s="354">
        <v>0</v>
      </c>
      <c r="EY38" s="384">
        <v>15</v>
      </c>
      <c r="EZ38" s="359">
        <v>0</v>
      </c>
      <c r="FA38" s="360">
        <v>0</v>
      </c>
      <c r="FB38" s="358"/>
      <c r="FC38" s="361">
        <v>0</v>
      </c>
      <c r="FD38" s="354">
        <v>0</v>
      </c>
      <c r="FE38" s="354">
        <v>0</v>
      </c>
      <c r="FF38" s="354">
        <v>0</v>
      </c>
      <c r="FG38" s="354">
        <v>0</v>
      </c>
      <c r="FH38" s="105">
        <v>16</v>
      </c>
      <c r="FI38" s="385">
        <v>0</v>
      </c>
      <c r="FJ38" s="361">
        <v>0</v>
      </c>
      <c r="FK38" s="354">
        <v>0</v>
      </c>
      <c r="FL38" s="354">
        <v>0</v>
      </c>
      <c r="FM38" s="354">
        <v>0</v>
      </c>
      <c r="FN38" s="354">
        <v>0</v>
      </c>
      <c r="FO38" s="105">
        <v>16</v>
      </c>
      <c r="FP38" s="37">
        <v>0</v>
      </c>
      <c r="FQ38" s="354">
        <v>0</v>
      </c>
      <c r="FR38" s="354">
        <v>0</v>
      </c>
      <c r="FS38" s="354">
        <v>0</v>
      </c>
      <c r="FT38" s="20">
        <v>0</v>
      </c>
      <c r="FU38" s="105">
        <v>16</v>
      </c>
      <c r="FV38" s="51">
        <v>0</v>
      </c>
      <c r="FW38" s="52">
        <v>0</v>
      </c>
      <c r="FY38" s="103">
        <v>0</v>
      </c>
      <c r="FZ38" s="104"/>
      <c r="GA38" s="104"/>
      <c r="GB38" s="104"/>
      <c r="GC38" s="104">
        <v>0</v>
      </c>
      <c r="GD38" s="105">
        <v>16</v>
      </c>
      <c r="GE38" s="40">
        <v>0</v>
      </c>
      <c r="GF38" s="37">
        <v>0</v>
      </c>
      <c r="GG38" s="20"/>
      <c r="GH38" s="20"/>
      <c r="GI38" s="20"/>
      <c r="GJ38" s="20">
        <v>0</v>
      </c>
      <c r="GK38" s="105">
        <f t="shared" si="0"/>
        <v>16</v>
      </c>
      <c r="GL38" s="37">
        <v>0</v>
      </c>
      <c r="GM38" s="20"/>
      <c r="GN38" s="20"/>
      <c r="GO38" s="20"/>
      <c r="GP38" s="20">
        <v>0</v>
      </c>
      <c r="GQ38" s="105">
        <f t="shared" si="1"/>
        <v>16</v>
      </c>
      <c r="GR38" s="410">
        <v>0</v>
      </c>
      <c r="GS38" s="411">
        <v>0</v>
      </c>
      <c r="GT38" s="103">
        <v>0</v>
      </c>
      <c r="GU38" s="104">
        <v>0</v>
      </c>
      <c r="GV38" s="104">
        <v>0</v>
      </c>
      <c r="GW38" s="104">
        <v>0</v>
      </c>
      <c r="GX38" s="104">
        <v>0</v>
      </c>
      <c r="GY38" s="105">
        <f t="shared" si="2"/>
        <v>16</v>
      </c>
      <c r="GZ38" s="40"/>
      <c r="HA38" s="37"/>
      <c r="HB38" s="20"/>
      <c r="HC38" s="20"/>
      <c r="HD38" s="20"/>
      <c r="HE38" s="20"/>
      <c r="HF38" s="105" t="e">
        <f t="shared" si="3"/>
        <v>#N/A</v>
      </c>
      <c r="HG38" s="37">
        <v>0</v>
      </c>
      <c r="HH38" s="20"/>
      <c r="HI38" s="20"/>
      <c r="HJ38" s="20"/>
      <c r="HK38" s="20">
        <v>0</v>
      </c>
      <c r="HL38" s="105">
        <f t="shared" si="4"/>
        <v>17</v>
      </c>
      <c r="HM38" s="410"/>
      <c r="HN38" s="411"/>
    </row>
    <row r="39" spans="1:233" ht="18" customHeight="1" x14ac:dyDescent="0.3">
      <c r="A39" s="93">
        <v>362</v>
      </c>
      <c r="B39" s="96" t="s">
        <v>193</v>
      </c>
      <c r="C39" s="47" t="s">
        <v>211</v>
      </c>
      <c r="D39" s="57"/>
      <c r="E39" s="103">
        <v>0</v>
      </c>
      <c r="F39" s="104">
        <v>0</v>
      </c>
      <c r="G39" s="104">
        <v>0</v>
      </c>
      <c r="H39" s="104"/>
      <c r="I39" s="104">
        <v>0</v>
      </c>
      <c r="J39" s="105">
        <v>15</v>
      </c>
      <c r="K39" s="52">
        <v>0</v>
      </c>
      <c r="L39" s="103">
        <v>0</v>
      </c>
      <c r="M39" s="104">
        <v>0</v>
      </c>
      <c r="N39" s="104">
        <v>0</v>
      </c>
      <c r="O39" s="104"/>
      <c r="P39" s="104">
        <v>0</v>
      </c>
      <c r="Q39" s="105">
        <v>15</v>
      </c>
      <c r="R39" s="103">
        <v>0</v>
      </c>
      <c r="S39" s="104">
        <v>0</v>
      </c>
      <c r="T39" s="104">
        <v>0</v>
      </c>
      <c r="U39" s="104"/>
      <c r="V39" s="104">
        <v>0</v>
      </c>
      <c r="W39" s="105">
        <v>15</v>
      </c>
      <c r="X39" s="51">
        <v>0</v>
      </c>
      <c r="Y39" s="52">
        <v>0</v>
      </c>
      <c r="AA39" s="103">
        <v>0</v>
      </c>
      <c r="AB39" s="104">
        <v>0</v>
      </c>
      <c r="AC39" s="104">
        <v>0</v>
      </c>
      <c r="AD39" s="104">
        <v>0</v>
      </c>
      <c r="AE39" s="104">
        <v>0</v>
      </c>
      <c r="AF39" s="105">
        <v>15</v>
      </c>
      <c r="AG39" s="52">
        <v>0</v>
      </c>
      <c r="AH39" s="103">
        <v>0</v>
      </c>
      <c r="AI39" s="104"/>
      <c r="AJ39" s="104"/>
      <c r="AK39" s="104"/>
      <c r="AL39" s="104">
        <v>0</v>
      </c>
      <c r="AM39" s="105">
        <v>15</v>
      </c>
      <c r="AN39" s="103">
        <v>0</v>
      </c>
      <c r="AO39" s="104"/>
      <c r="AP39" s="104"/>
      <c r="AQ39" s="104"/>
      <c r="AR39" s="104">
        <v>0</v>
      </c>
      <c r="AS39" s="105">
        <v>15</v>
      </c>
      <c r="AT39" s="51">
        <v>0</v>
      </c>
      <c r="AU39" s="52">
        <v>0</v>
      </c>
      <c r="AW39" s="103">
        <v>0</v>
      </c>
      <c r="AX39" s="104">
        <v>0</v>
      </c>
      <c r="AY39" s="104">
        <v>0</v>
      </c>
      <c r="AZ39" s="104">
        <v>0</v>
      </c>
      <c r="BA39" s="104">
        <v>0</v>
      </c>
      <c r="BB39" s="41">
        <v>15</v>
      </c>
      <c r="BC39" s="52">
        <v>0</v>
      </c>
      <c r="BD39" s="37">
        <v>0</v>
      </c>
      <c r="BE39" s="20">
        <v>0</v>
      </c>
      <c r="BF39" s="20">
        <v>0</v>
      </c>
      <c r="BG39" s="20">
        <v>0</v>
      </c>
      <c r="BH39" s="20">
        <v>0</v>
      </c>
      <c r="BI39" s="41">
        <v>15</v>
      </c>
      <c r="BJ39" s="37">
        <v>0</v>
      </c>
      <c r="BK39" s="20">
        <v>0</v>
      </c>
      <c r="BL39" s="20">
        <v>0</v>
      </c>
      <c r="BM39" s="20">
        <v>0</v>
      </c>
      <c r="BN39" s="20">
        <v>0</v>
      </c>
      <c r="BO39" s="41">
        <v>15</v>
      </c>
      <c r="BP39" s="51">
        <v>0</v>
      </c>
      <c r="BQ39" s="52">
        <v>0</v>
      </c>
      <c r="BS39" s="37">
        <v>0</v>
      </c>
      <c r="BT39" s="20">
        <v>0</v>
      </c>
      <c r="BU39" s="20">
        <v>0</v>
      </c>
      <c r="BV39" s="20">
        <v>0</v>
      </c>
      <c r="BW39" s="20">
        <v>0</v>
      </c>
      <c r="BX39" s="41">
        <v>15</v>
      </c>
      <c r="BY39" s="40">
        <v>0</v>
      </c>
      <c r="BZ39" s="37">
        <v>0</v>
      </c>
      <c r="CA39" s="20">
        <v>0</v>
      </c>
      <c r="CB39" s="20">
        <v>0</v>
      </c>
      <c r="CC39" s="20">
        <v>0</v>
      </c>
      <c r="CD39" s="20">
        <v>0</v>
      </c>
      <c r="CE39" s="105">
        <v>15</v>
      </c>
      <c r="CF39" s="37">
        <v>0</v>
      </c>
      <c r="CG39" s="20">
        <v>0</v>
      </c>
      <c r="CH39" s="20">
        <v>0</v>
      </c>
      <c r="CI39" s="20">
        <v>0</v>
      </c>
      <c r="CJ39" s="20">
        <v>0</v>
      </c>
      <c r="CK39" s="105">
        <v>15</v>
      </c>
      <c r="CL39" s="51">
        <v>0</v>
      </c>
      <c r="CM39" s="52">
        <v>0</v>
      </c>
      <c r="CO39" s="103">
        <v>0</v>
      </c>
      <c r="CP39" s="104">
        <v>0</v>
      </c>
      <c r="CQ39" s="104">
        <v>0</v>
      </c>
      <c r="CR39" s="104">
        <v>0</v>
      </c>
      <c r="CS39" s="104">
        <v>0</v>
      </c>
      <c r="CT39" s="62">
        <v>15</v>
      </c>
      <c r="CU39" s="40">
        <v>0</v>
      </c>
      <c r="CV39" s="103">
        <v>0</v>
      </c>
      <c r="CW39" s="104">
        <v>0</v>
      </c>
      <c r="CX39" s="104">
        <v>0</v>
      </c>
      <c r="CY39" s="104">
        <v>0</v>
      </c>
      <c r="CZ39" s="104">
        <v>0</v>
      </c>
      <c r="DA39" s="105">
        <v>15</v>
      </c>
      <c r="DB39" s="37">
        <v>0</v>
      </c>
      <c r="DC39" s="20">
        <v>0</v>
      </c>
      <c r="DD39" s="20">
        <v>0</v>
      </c>
      <c r="DE39" s="20">
        <v>0</v>
      </c>
      <c r="DF39" s="20">
        <v>0</v>
      </c>
      <c r="DG39" s="105">
        <v>15</v>
      </c>
      <c r="DH39" s="51">
        <v>0</v>
      </c>
      <c r="DI39" s="52">
        <v>0</v>
      </c>
      <c r="DK39" s="37">
        <v>0</v>
      </c>
      <c r="DL39" s="20">
        <v>0</v>
      </c>
      <c r="DM39" s="20">
        <v>0</v>
      </c>
      <c r="DN39" s="20">
        <v>0</v>
      </c>
      <c r="DO39" s="20">
        <v>0</v>
      </c>
      <c r="DP39" s="105">
        <v>15</v>
      </c>
      <c r="DQ39" s="40">
        <v>0</v>
      </c>
      <c r="DR39" s="37">
        <v>0</v>
      </c>
      <c r="DS39" s="20">
        <v>0</v>
      </c>
      <c r="DT39" s="20">
        <v>0</v>
      </c>
      <c r="DU39" s="20">
        <v>0</v>
      </c>
      <c r="DV39" s="20">
        <v>0</v>
      </c>
      <c r="DW39" s="105">
        <v>15</v>
      </c>
      <c r="DX39" s="37">
        <v>0</v>
      </c>
      <c r="DY39" s="20">
        <v>0</v>
      </c>
      <c r="DZ39" s="20">
        <v>0</v>
      </c>
      <c r="EA39" s="20">
        <v>0</v>
      </c>
      <c r="EB39" s="20">
        <v>0</v>
      </c>
      <c r="EC39" s="105">
        <v>15</v>
      </c>
      <c r="ED39" s="51">
        <v>0</v>
      </c>
      <c r="EE39" s="52">
        <v>0</v>
      </c>
      <c r="EG39" s="37">
        <v>0</v>
      </c>
      <c r="EH39" s="20">
        <v>0</v>
      </c>
      <c r="EI39" s="20">
        <v>0</v>
      </c>
      <c r="EJ39" s="20">
        <v>0</v>
      </c>
      <c r="EK39" s="20">
        <v>0</v>
      </c>
      <c r="EL39" s="105">
        <v>15</v>
      </c>
      <c r="EM39" s="40">
        <v>0</v>
      </c>
      <c r="EN39" s="37">
        <v>0</v>
      </c>
      <c r="EO39" s="354">
        <v>0</v>
      </c>
      <c r="EP39" s="354">
        <v>0</v>
      </c>
      <c r="EQ39" s="354">
        <v>0</v>
      </c>
      <c r="ER39" s="354">
        <v>0</v>
      </c>
      <c r="ES39" s="105">
        <v>15</v>
      </c>
      <c r="ET39" s="361">
        <v>0</v>
      </c>
      <c r="EU39" s="354">
        <v>0</v>
      </c>
      <c r="EV39" s="354">
        <v>0</v>
      </c>
      <c r="EW39" s="354">
        <v>0</v>
      </c>
      <c r="EX39" s="354">
        <v>0</v>
      </c>
      <c r="EY39" s="384">
        <v>15</v>
      </c>
      <c r="EZ39" s="359">
        <v>0</v>
      </c>
      <c r="FA39" s="360">
        <v>0</v>
      </c>
      <c r="FB39" s="358"/>
      <c r="FC39" s="361">
        <v>5466701</v>
      </c>
      <c r="FD39" s="354">
        <v>914182</v>
      </c>
      <c r="FE39" s="354">
        <v>4552519</v>
      </c>
      <c r="FF39" s="354">
        <v>8</v>
      </c>
      <c r="FG39" s="354">
        <v>47422</v>
      </c>
      <c r="FH39" s="105">
        <v>1</v>
      </c>
      <c r="FI39" s="385">
        <v>0</v>
      </c>
      <c r="FJ39" s="361">
        <v>5466701</v>
      </c>
      <c r="FK39" s="354">
        <v>914182</v>
      </c>
      <c r="FL39" s="354">
        <v>4552519</v>
      </c>
      <c r="FM39" s="354">
        <v>8</v>
      </c>
      <c r="FN39" s="354">
        <v>47422</v>
      </c>
      <c r="FO39" s="105">
        <v>1</v>
      </c>
      <c r="FP39" s="37">
        <v>5327107</v>
      </c>
      <c r="FQ39" s="354">
        <v>774588</v>
      </c>
      <c r="FR39" s="354">
        <v>4552519</v>
      </c>
      <c r="FS39" s="354">
        <v>8</v>
      </c>
      <c r="FT39" s="20">
        <v>47422</v>
      </c>
      <c r="FU39" s="105">
        <v>2</v>
      </c>
      <c r="FV39" s="51">
        <v>100</v>
      </c>
      <c r="FW39" s="52">
        <v>0</v>
      </c>
      <c r="FY39" s="103">
        <v>5466701</v>
      </c>
      <c r="FZ39" s="104">
        <v>914182</v>
      </c>
      <c r="GA39" s="104">
        <v>4552519</v>
      </c>
      <c r="GB39" s="104">
        <v>8</v>
      </c>
      <c r="GC39" s="104">
        <v>47422</v>
      </c>
      <c r="GD39" s="105">
        <v>2</v>
      </c>
      <c r="GE39" s="40">
        <v>100</v>
      </c>
      <c r="GF39" s="37">
        <v>5560152</v>
      </c>
      <c r="GG39" s="20">
        <v>914182</v>
      </c>
      <c r="GH39" s="20">
        <v>4645970</v>
      </c>
      <c r="GI39" s="20">
        <v>8</v>
      </c>
      <c r="GJ39" s="20">
        <v>48396</v>
      </c>
      <c r="GK39" s="105">
        <f t="shared" si="0"/>
        <v>1</v>
      </c>
      <c r="GL39" s="37">
        <v>6802586</v>
      </c>
      <c r="GM39" s="20">
        <v>1410494</v>
      </c>
      <c r="GN39" s="20">
        <v>5392092</v>
      </c>
      <c r="GO39" s="20">
        <v>8</v>
      </c>
      <c r="GP39" s="20">
        <v>56168</v>
      </c>
      <c r="GQ39" s="105">
        <f t="shared" si="1"/>
        <v>1</v>
      </c>
      <c r="GR39" s="51">
        <v>100</v>
      </c>
      <c r="GS39" s="52">
        <v>100</v>
      </c>
      <c r="GT39" s="103">
        <v>5739852</v>
      </c>
      <c r="GU39" s="104">
        <v>914182</v>
      </c>
      <c r="GV39" s="104">
        <v>4825670</v>
      </c>
      <c r="GW39" s="104">
        <v>8</v>
      </c>
      <c r="GX39" s="104">
        <v>50267</v>
      </c>
      <c r="GY39" s="105">
        <f t="shared" si="2"/>
        <v>1</v>
      </c>
      <c r="GZ39" s="40"/>
      <c r="HA39" s="37">
        <v>5739852</v>
      </c>
      <c r="HB39" s="20">
        <v>914182</v>
      </c>
      <c r="HC39" s="20">
        <v>4825670</v>
      </c>
      <c r="HD39" s="20">
        <v>8</v>
      </c>
      <c r="HE39" s="20">
        <v>50267</v>
      </c>
      <c r="HF39" s="105">
        <f t="shared" si="3"/>
        <v>1</v>
      </c>
      <c r="HG39" s="37">
        <v>7004874</v>
      </c>
      <c r="HH39" s="20">
        <v>1201840</v>
      </c>
      <c r="HI39" s="20">
        <v>5803034</v>
      </c>
      <c r="HJ39" s="20">
        <v>8</v>
      </c>
      <c r="HK39" s="20">
        <v>60448</v>
      </c>
      <c r="HL39" s="105">
        <f t="shared" si="4"/>
        <v>1</v>
      </c>
      <c r="HM39" s="51"/>
      <c r="HN39" s="52"/>
    </row>
    <row r="40" spans="1:233" ht="18" customHeight="1" x14ac:dyDescent="0.3">
      <c r="A40" s="93">
        <v>364</v>
      </c>
      <c r="B40" s="96" t="s">
        <v>238</v>
      </c>
      <c r="C40" s="47"/>
      <c r="D40" s="57"/>
      <c r="E40" s="103"/>
      <c r="F40" s="104"/>
      <c r="G40" s="104"/>
      <c r="H40" s="104"/>
      <c r="I40" s="104"/>
      <c r="J40" s="105"/>
      <c r="K40" s="52"/>
      <c r="L40" s="103"/>
      <c r="M40" s="104"/>
      <c r="N40" s="104"/>
      <c r="O40" s="104"/>
      <c r="P40" s="104"/>
      <c r="Q40" s="105"/>
      <c r="R40" s="103"/>
      <c r="S40" s="104"/>
      <c r="T40" s="104"/>
      <c r="U40" s="104"/>
      <c r="V40" s="104"/>
      <c r="W40" s="105"/>
      <c r="X40" s="51"/>
      <c r="Y40" s="52"/>
      <c r="AA40" s="103"/>
      <c r="AB40" s="104"/>
      <c r="AC40" s="104"/>
      <c r="AD40" s="104"/>
      <c r="AE40" s="104"/>
      <c r="AF40" s="105"/>
      <c r="AG40" s="52"/>
      <c r="AH40" s="103"/>
      <c r="AI40" s="104"/>
      <c r="AJ40" s="104"/>
      <c r="AK40" s="104"/>
      <c r="AL40" s="104"/>
      <c r="AM40" s="105"/>
      <c r="AN40" s="103"/>
      <c r="AO40" s="104"/>
      <c r="AP40" s="104"/>
      <c r="AQ40" s="104"/>
      <c r="AR40" s="104"/>
      <c r="AS40" s="105"/>
      <c r="AT40" s="51"/>
      <c r="AU40" s="52"/>
      <c r="AW40" s="103"/>
      <c r="AX40" s="104"/>
      <c r="AY40" s="104"/>
      <c r="AZ40" s="104"/>
      <c r="BA40" s="104"/>
      <c r="BB40" s="41"/>
      <c r="BC40" s="52"/>
      <c r="BD40" s="37"/>
      <c r="BE40" s="20"/>
      <c r="BF40" s="20"/>
      <c r="BG40" s="20"/>
      <c r="BH40" s="20"/>
      <c r="BI40" s="41"/>
      <c r="BJ40" s="37"/>
      <c r="BK40" s="20"/>
      <c r="BL40" s="20"/>
      <c r="BM40" s="20"/>
      <c r="BN40" s="20"/>
      <c r="BO40" s="41"/>
      <c r="BP40" s="51"/>
      <c r="BQ40" s="52"/>
      <c r="BS40" s="37"/>
      <c r="BT40" s="20"/>
      <c r="BU40" s="20"/>
      <c r="BV40" s="20"/>
      <c r="BW40" s="20"/>
      <c r="BX40" s="41"/>
      <c r="BY40" s="40"/>
      <c r="BZ40" s="37"/>
      <c r="CA40" s="20"/>
      <c r="CB40" s="20"/>
      <c r="CC40" s="20"/>
      <c r="CD40" s="20"/>
      <c r="CE40" s="105"/>
      <c r="CF40" s="37"/>
      <c r="CG40" s="20"/>
      <c r="CH40" s="20"/>
      <c r="CI40" s="20"/>
      <c r="CJ40" s="20"/>
      <c r="CK40" s="105"/>
      <c r="CL40" s="51"/>
      <c r="CM40" s="52"/>
      <c r="CO40" s="103"/>
      <c r="CP40" s="104"/>
      <c r="CQ40" s="104"/>
      <c r="CR40" s="104"/>
      <c r="CS40" s="104"/>
      <c r="CT40" s="62"/>
      <c r="CU40" s="40"/>
      <c r="CV40" s="103"/>
      <c r="CW40" s="104"/>
      <c r="CX40" s="104"/>
      <c r="CY40" s="104"/>
      <c r="CZ40" s="104"/>
      <c r="DA40" s="105"/>
      <c r="DB40" s="37"/>
      <c r="DC40" s="20"/>
      <c r="DD40" s="20"/>
      <c r="DE40" s="20"/>
      <c r="DF40" s="20"/>
      <c r="DG40" s="105"/>
      <c r="DH40" s="51"/>
      <c r="DI40" s="52"/>
      <c r="DK40" s="37"/>
      <c r="DL40" s="20"/>
      <c r="DM40" s="20"/>
      <c r="DN40" s="20"/>
      <c r="DO40" s="20"/>
      <c r="DP40" s="105"/>
      <c r="DQ40" s="40"/>
      <c r="DR40" s="37"/>
      <c r="DS40" s="20"/>
      <c r="DT40" s="20"/>
      <c r="DU40" s="20"/>
      <c r="DV40" s="20"/>
      <c r="DW40" s="105"/>
      <c r="DX40" s="37"/>
      <c r="DY40" s="20"/>
      <c r="DZ40" s="20"/>
      <c r="EA40" s="20"/>
      <c r="EB40" s="20"/>
      <c r="EC40" s="105"/>
      <c r="ED40" s="51"/>
      <c r="EE40" s="52"/>
      <c r="EG40" s="37"/>
      <c r="EH40" s="20"/>
      <c r="EI40" s="20"/>
      <c r="EJ40" s="20"/>
      <c r="EK40" s="20"/>
      <c r="EL40" s="105"/>
      <c r="EM40" s="40"/>
      <c r="EN40" s="37"/>
      <c r="EO40" s="354"/>
      <c r="EP40" s="354"/>
      <c r="EQ40" s="354"/>
      <c r="ER40" s="354"/>
      <c r="ES40" s="105"/>
      <c r="ET40" s="361"/>
      <c r="EU40" s="354"/>
      <c r="EV40" s="354"/>
      <c r="EW40" s="354"/>
      <c r="EX40" s="354"/>
      <c r="EY40" s="384"/>
      <c r="EZ40" s="359"/>
      <c r="FA40" s="360"/>
      <c r="FB40" s="358"/>
      <c r="FC40" s="361"/>
      <c r="FD40" s="354"/>
      <c r="FE40" s="354"/>
      <c r="FF40" s="354"/>
      <c r="FG40" s="354"/>
      <c r="FH40" s="105"/>
      <c r="FI40" s="385"/>
      <c r="FJ40" s="361"/>
      <c r="FK40" s="354"/>
      <c r="FL40" s="354"/>
      <c r="FM40" s="354"/>
      <c r="FN40" s="354"/>
      <c r="FO40" s="105"/>
      <c r="FP40" s="37"/>
      <c r="FQ40" s="354"/>
      <c r="FR40" s="354"/>
      <c r="FS40" s="354"/>
      <c r="FT40" s="20"/>
      <c r="FU40" s="105"/>
      <c r="FV40" s="51"/>
      <c r="FW40" s="52"/>
      <c r="FY40" s="103"/>
      <c r="FZ40" s="104"/>
      <c r="GA40" s="104"/>
      <c r="GB40" s="104"/>
      <c r="GC40" s="104"/>
      <c r="GD40" s="105"/>
      <c r="GE40" s="40"/>
      <c r="GF40" s="37"/>
      <c r="GG40" s="20"/>
      <c r="GH40" s="20"/>
      <c r="GI40" s="20"/>
      <c r="GJ40" s="20"/>
      <c r="GK40" s="105"/>
      <c r="GL40" s="37"/>
      <c r="GM40" s="20"/>
      <c r="GN40" s="20"/>
      <c r="GO40" s="20"/>
      <c r="GP40" s="20"/>
      <c r="GQ40" s="105"/>
      <c r="GR40" s="410"/>
      <c r="GS40" s="52"/>
      <c r="GT40" s="103">
        <v>0</v>
      </c>
      <c r="GU40" s="104">
        <v>0</v>
      </c>
      <c r="GV40" s="104">
        <v>0</v>
      </c>
      <c r="GW40" s="104">
        <v>0</v>
      </c>
      <c r="GX40" s="104">
        <v>0</v>
      </c>
      <c r="GY40" s="105">
        <f t="shared" si="2"/>
        <v>16</v>
      </c>
      <c r="GZ40" s="40"/>
      <c r="HA40" s="37"/>
      <c r="HB40" s="20"/>
      <c r="HC40" s="20"/>
      <c r="HD40" s="20"/>
      <c r="HE40" s="20"/>
      <c r="HF40" s="105" t="e">
        <f t="shared" si="3"/>
        <v>#N/A</v>
      </c>
      <c r="HG40" s="37">
        <v>654177</v>
      </c>
      <c r="HH40" s="20">
        <v>6000</v>
      </c>
      <c r="HI40" s="20">
        <v>648177</v>
      </c>
      <c r="HJ40" s="20">
        <v>1</v>
      </c>
      <c r="HK40" s="20">
        <v>54015</v>
      </c>
      <c r="HL40" s="105">
        <f t="shared" si="4"/>
        <v>2</v>
      </c>
      <c r="HM40" s="410"/>
      <c r="HN40" s="52"/>
    </row>
    <row r="41" spans="1:233" ht="18" customHeight="1" x14ac:dyDescent="0.3">
      <c r="A41" s="93">
        <v>371</v>
      </c>
      <c r="B41" s="96" t="s">
        <v>199</v>
      </c>
      <c r="C41" s="47" t="s">
        <v>212</v>
      </c>
      <c r="D41" s="57"/>
      <c r="E41" s="103">
        <v>0</v>
      </c>
      <c r="F41" s="104">
        <v>0</v>
      </c>
      <c r="G41" s="104">
        <v>0</v>
      </c>
      <c r="H41" s="104"/>
      <c r="I41" s="104">
        <v>0</v>
      </c>
      <c r="J41" s="105">
        <v>15</v>
      </c>
      <c r="K41" s="52">
        <v>0</v>
      </c>
      <c r="L41" s="103">
        <v>0</v>
      </c>
      <c r="M41" s="104">
        <v>0</v>
      </c>
      <c r="N41" s="104">
        <v>0</v>
      </c>
      <c r="O41" s="104"/>
      <c r="P41" s="104">
        <v>0</v>
      </c>
      <c r="Q41" s="105">
        <v>15</v>
      </c>
      <c r="R41" s="103">
        <v>0</v>
      </c>
      <c r="S41" s="104">
        <v>0</v>
      </c>
      <c r="T41" s="104">
        <v>0</v>
      </c>
      <c r="U41" s="104"/>
      <c r="V41" s="104">
        <v>0</v>
      </c>
      <c r="W41" s="105">
        <v>15</v>
      </c>
      <c r="X41" s="51">
        <v>0</v>
      </c>
      <c r="Y41" s="52">
        <v>0</v>
      </c>
      <c r="AA41" s="103">
        <v>0</v>
      </c>
      <c r="AB41" s="104">
        <v>0</v>
      </c>
      <c r="AC41" s="104">
        <v>0</v>
      </c>
      <c r="AD41" s="104">
        <v>0</v>
      </c>
      <c r="AE41" s="104">
        <v>0</v>
      </c>
      <c r="AF41" s="105">
        <v>15</v>
      </c>
      <c r="AG41" s="52">
        <v>0</v>
      </c>
      <c r="AH41" s="103">
        <v>0</v>
      </c>
      <c r="AI41" s="104"/>
      <c r="AJ41" s="104"/>
      <c r="AK41" s="104"/>
      <c r="AL41" s="104">
        <v>0</v>
      </c>
      <c r="AM41" s="105">
        <v>15</v>
      </c>
      <c r="AN41" s="103">
        <v>0</v>
      </c>
      <c r="AO41" s="104"/>
      <c r="AP41" s="104"/>
      <c r="AQ41" s="104"/>
      <c r="AR41" s="104">
        <v>0</v>
      </c>
      <c r="AS41" s="105">
        <v>15</v>
      </c>
      <c r="AT41" s="51">
        <v>0</v>
      </c>
      <c r="AU41" s="52">
        <v>0</v>
      </c>
      <c r="AW41" s="103">
        <v>0</v>
      </c>
      <c r="AX41" s="104">
        <v>0</v>
      </c>
      <c r="AY41" s="104">
        <v>0</v>
      </c>
      <c r="AZ41" s="104">
        <v>0</v>
      </c>
      <c r="BA41" s="104">
        <v>0</v>
      </c>
      <c r="BB41" s="41">
        <v>15</v>
      </c>
      <c r="BC41" s="52">
        <v>0</v>
      </c>
      <c r="BD41" s="37">
        <v>0</v>
      </c>
      <c r="BE41" s="20">
        <v>0</v>
      </c>
      <c r="BF41" s="20">
        <v>0</v>
      </c>
      <c r="BG41" s="20">
        <v>0</v>
      </c>
      <c r="BH41" s="20">
        <v>0</v>
      </c>
      <c r="BI41" s="41">
        <v>15</v>
      </c>
      <c r="BJ41" s="37">
        <v>0</v>
      </c>
      <c r="BK41" s="20">
        <v>0</v>
      </c>
      <c r="BL41" s="20">
        <v>0</v>
      </c>
      <c r="BM41" s="20">
        <v>0</v>
      </c>
      <c r="BN41" s="20">
        <v>0</v>
      </c>
      <c r="BO41" s="41">
        <v>15</v>
      </c>
      <c r="BP41" s="51">
        <v>0</v>
      </c>
      <c r="BQ41" s="52">
        <v>0</v>
      </c>
      <c r="BS41" s="37">
        <v>0</v>
      </c>
      <c r="BT41" s="20">
        <v>0</v>
      </c>
      <c r="BU41" s="20">
        <v>0</v>
      </c>
      <c r="BV41" s="20">
        <v>0</v>
      </c>
      <c r="BW41" s="20">
        <v>0</v>
      </c>
      <c r="BX41" s="41">
        <v>15</v>
      </c>
      <c r="BY41" s="40">
        <v>0</v>
      </c>
      <c r="BZ41" s="37">
        <v>0</v>
      </c>
      <c r="CA41" s="20">
        <v>0</v>
      </c>
      <c r="CB41" s="20">
        <v>0</v>
      </c>
      <c r="CC41" s="20">
        <v>0</v>
      </c>
      <c r="CD41" s="20">
        <v>0</v>
      </c>
      <c r="CE41" s="105">
        <v>15</v>
      </c>
      <c r="CF41" s="37">
        <v>0</v>
      </c>
      <c r="CG41" s="20">
        <v>0</v>
      </c>
      <c r="CH41" s="20">
        <v>0</v>
      </c>
      <c r="CI41" s="20">
        <v>0</v>
      </c>
      <c r="CJ41" s="20">
        <v>0</v>
      </c>
      <c r="CK41" s="105">
        <v>15</v>
      </c>
      <c r="CL41" s="51">
        <v>0</v>
      </c>
      <c r="CM41" s="52">
        <v>0</v>
      </c>
      <c r="CO41" s="103">
        <v>0</v>
      </c>
      <c r="CP41" s="104">
        <v>0</v>
      </c>
      <c r="CQ41" s="104">
        <v>0</v>
      </c>
      <c r="CR41" s="104">
        <v>0</v>
      </c>
      <c r="CS41" s="104">
        <v>0</v>
      </c>
      <c r="CT41" s="62">
        <v>15</v>
      </c>
      <c r="CU41" s="40">
        <v>0</v>
      </c>
      <c r="CV41" s="103">
        <v>0</v>
      </c>
      <c r="CW41" s="104">
        <v>0</v>
      </c>
      <c r="CX41" s="104">
        <v>0</v>
      </c>
      <c r="CY41" s="104">
        <v>0</v>
      </c>
      <c r="CZ41" s="104">
        <v>0</v>
      </c>
      <c r="DA41" s="105">
        <v>15</v>
      </c>
      <c r="DB41" s="37">
        <v>0</v>
      </c>
      <c r="DC41" s="20">
        <v>0</v>
      </c>
      <c r="DD41" s="20">
        <v>0</v>
      </c>
      <c r="DE41" s="20">
        <v>0</v>
      </c>
      <c r="DF41" s="20">
        <v>0</v>
      </c>
      <c r="DG41" s="105">
        <v>15</v>
      </c>
      <c r="DH41" s="51">
        <v>0</v>
      </c>
      <c r="DI41" s="52">
        <v>0</v>
      </c>
      <c r="DK41" s="37">
        <v>0</v>
      </c>
      <c r="DL41" s="20">
        <v>0</v>
      </c>
      <c r="DM41" s="20">
        <v>0</v>
      </c>
      <c r="DN41" s="20">
        <v>0</v>
      </c>
      <c r="DO41" s="20">
        <v>0</v>
      </c>
      <c r="DP41" s="105">
        <v>15</v>
      </c>
      <c r="DQ41" s="40">
        <v>0</v>
      </c>
      <c r="DR41" s="37">
        <v>0</v>
      </c>
      <c r="DS41" s="20">
        <v>0</v>
      </c>
      <c r="DT41" s="20">
        <v>0</v>
      </c>
      <c r="DU41" s="20">
        <v>0</v>
      </c>
      <c r="DV41" s="20">
        <v>0</v>
      </c>
      <c r="DW41" s="105">
        <v>15</v>
      </c>
      <c r="DX41" s="37">
        <v>0</v>
      </c>
      <c r="DY41" s="20">
        <v>0</v>
      </c>
      <c r="DZ41" s="20">
        <v>0</v>
      </c>
      <c r="EA41" s="20">
        <v>0</v>
      </c>
      <c r="EB41" s="20">
        <v>0</v>
      </c>
      <c r="EC41" s="105">
        <v>15</v>
      </c>
      <c r="ED41" s="51">
        <v>0</v>
      </c>
      <c r="EE41" s="52">
        <v>0</v>
      </c>
      <c r="EG41" s="37">
        <v>0</v>
      </c>
      <c r="EH41" s="20">
        <v>0</v>
      </c>
      <c r="EI41" s="20">
        <v>0</v>
      </c>
      <c r="EJ41" s="20">
        <v>0</v>
      </c>
      <c r="EK41" s="20">
        <v>0</v>
      </c>
      <c r="EL41" s="105">
        <v>15</v>
      </c>
      <c r="EM41" s="40">
        <v>0</v>
      </c>
      <c r="EN41" s="37">
        <v>0</v>
      </c>
      <c r="EO41" s="354">
        <v>0</v>
      </c>
      <c r="EP41" s="354">
        <v>0</v>
      </c>
      <c r="EQ41" s="354">
        <v>0</v>
      </c>
      <c r="ER41" s="354">
        <v>0</v>
      </c>
      <c r="ES41" s="105">
        <v>15</v>
      </c>
      <c r="ET41" s="361">
        <v>0</v>
      </c>
      <c r="EU41" s="354">
        <v>0</v>
      </c>
      <c r="EV41" s="354">
        <v>0</v>
      </c>
      <c r="EW41" s="354">
        <v>0</v>
      </c>
      <c r="EX41" s="354">
        <v>0</v>
      </c>
      <c r="EY41" s="384">
        <v>15</v>
      </c>
      <c r="EZ41" s="359">
        <v>0</v>
      </c>
      <c r="FA41" s="360">
        <v>0</v>
      </c>
      <c r="FB41" s="358"/>
      <c r="FC41" s="361">
        <v>0</v>
      </c>
      <c r="FD41" s="354">
        <v>0</v>
      </c>
      <c r="FE41" s="354">
        <v>0</v>
      </c>
      <c r="FF41" s="354">
        <v>0</v>
      </c>
      <c r="FG41" s="354">
        <v>0</v>
      </c>
      <c r="FH41" s="105">
        <v>16</v>
      </c>
      <c r="FI41" s="385">
        <v>0</v>
      </c>
      <c r="FJ41" s="361">
        <v>0</v>
      </c>
      <c r="FK41" s="354">
        <v>0</v>
      </c>
      <c r="FL41" s="354">
        <v>0</v>
      </c>
      <c r="FM41" s="354">
        <v>0</v>
      </c>
      <c r="FN41" s="354">
        <v>0</v>
      </c>
      <c r="FO41" s="105">
        <v>16</v>
      </c>
      <c r="FP41" s="37">
        <v>0</v>
      </c>
      <c r="FQ41" s="354">
        <v>0</v>
      </c>
      <c r="FR41" s="354">
        <v>0</v>
      </c>
      <c r="FS41" s="354">
        <v>0</v>
      </c>
      <c r="FT41" s="20">
        <v>0</v>
      </c>
      <c r="FU41" s="105">
        <v>16</v>
      </c>
      <c r="FV41" s="51">
        <v>0</v>
      </c>
      <c r="FW41" s="52">
        <v>0</v>
      </c>
      <c r="FY41" s="103">
        <v>0</v>
      </c>
      <c r="FZ41" s="104"/>
      <c r="GA41" s="104"/>
      <c r="GB41" s="104"/>
      <c r="GC41" s="104">
        <v>0</v>
      </c>
      <c r="GD41" s="105">
        <v>16</v>
      </c>
      <c r="GE41" s="40">
        <v>0</v>
      </c>
      <c r="GF41" s="37">
        <v>0</v>
      </c>
      <c r="GG41" s="20"/>
      <c r="GH41" s="20"/>
      <c r="GI41" s="20"/>
      <c r="GJ41" s="20">
        <v>0</v>
      </c>
      <c r="GK41" s="105">
        <f t="shared" ref="GK41:GK49" si="5">RANK(GJ41,GJ$6:GJ$49,0)</f>
        <v>16</v>
      </c>
      <c r="GL41" s="37">
        <v>0</v>
      </c>
      <c r="GM41" s="20"/>
      <c r="GN41" s="20"/>
      <c r="GO41" s="20"/>
      <c r="GP41" s="20">
        <v>0</v>
      </c>
      <c r="GQ41" s="105">
        <f t="shared" ref="GQ41:GQ49" si="6">RANK(GP41,GP$6:GP$49,0)</f>
        <v>16</v>
      </c>
      <c r="GR41" s="410">
        <v>0</v>
      </c>
      <c r="GS41" s="38">
        <v>0</v>
      </c>
      <c r="GT41" s="103">
        <v>0</v>
      </c>
      <c r="GU41" s="104">
        <v>0</v>
      </c>
      <c r="GV41" s="104">
        <v>0</v>
      </c>
      <c r="GW41" s="104">
        <v>0</v>
      </c>
      <c r="GX41" s="104">
        <v>0</v>
      </c>
      <c r="GY41" s="105">
        <f t="shared" ref="GY41:GY49" si="7">RANK(GX41,GX$6:GX$49,0)</f>
        <v>16</v>
      </c>
      <c r="GZ41" s="40"/>
      <c r="HA41" s="37"/>
      <c r="HB41" s="20"/>
      <c r="HC41" s="20"/>
      <c r="HD41" s="20"/>
      <c r="HE41" s="20"/>
      <c r="HF41" s="105" t="e">
        <f t="shared" ref="HF41:HF49" si="8">RANK(HE41,HE$6:HE$49,0)</f>
        <v>#N/A</v>
      </c>
      <c r="HG41" s="37">
        <v>0</v>
      </c>
      <c r="HH41" s="20"/>
      <c r="HI41" s="20"/>
      <c r="HJ41" s="20"/>
      <c r="HK41" s="20">
        <v>0</v>
      </c>
      <c r="HL41" s="105">
        <f t="shared" ref="HL41:HL49" si="9">RANK(HK41,HK$6:HK$49,0)</f>
        <v>17</v>
      </c>
      <c r="HM41" s="410"/>
      <c r="HN41" s="38"/>
    </row>
    <row r="42" spans="1:233" ht="18" customHeight="1" x14ac:dyDescent="0.3">
      <c r="A42" s="93">
        <v>372</v>
      </c>
      <c r="B42" s="96" t="s">
        <v>54</v>
      </c>
      <c r="C42" s="47" t="s">
        <v>55</v>
      </c>
      <c r="D42" s="57"/>
      <c r="E42" s="103">
        <v>0</v>
      </c>
      <c r="F42" s="104">
        <v>0</v>
      </c>
      <c r="G42" s="104">
        <v>0</v>
      </c>
      <c r="H42" s="104"/>
      <c r="I42" s="104">
        <v>0</v>
      </c>
      <c r="J42" s="105">
        <v>15</v>
      </c>
      <c r="K42" s="52">
        <v>0</v>
      </c>
      <c r="L42" s="103">
        <v>0</v>
      </c>
      <c r="M42" s="104">
        <v>0</v>
      </c>
      <c r="N42" s="104">
        <v>0</v>
      </c>
      <c r="O42" s="104"/>
      <c r="P42" s="104">
        <v>0</v>
      </c>
      <c r="Q42" s="105">
        <v>15</v>
      </c>
      <c r="R42" s="103">
        <v>0</v>
      </c>
      <c r="S42" s="104">
        <v>0</v>
      </c>
      <c r="T42" s="104">
        <v>0</v>
      </c>
      <c r="U42" s="104"/>
      <c r="V42" s="104">
        <v>0</v>
      </c>
      <c r="W42" s="105">
        <v>15</v>
      </c>
      <c r="X42" s="51">
        <v>0</v>
      </c>
      <c r="Y42" s="52">
        <v>0</v>
      </c>
      <c r="AA42" s="103">
        <v>0</v>
      </c>
      <c r="AB42" s="104">
        <v>0</v>
      </c>
      <c r="AC42" s="104">
        <v>0</v>
      </c>
      <c r="AD42" s="104">
        <v>0</v>
      </c>
      <c r="AE42" s="104">
        <v>0</v>
      </c>
      <c r="AF42" s="105">
        <v>15</v>
      </c>
      <c r="AG42" s="52">
        <v>0</v>
      </c>
      <c r="AH42" s="103">
        <v>0</v>
      </c>
      <c r="AI42" s="104"/>
      <c r="AJ42" s="104"/>
      <c r="AK42" s="104"/>
      <c r="AL42" s="104">
        <v>0</v>
      </c>
      <c r="AM42" s="105">
        <v>15</v>
      </c>
      <c r="AN42" s="103">
        <v>0</v>
      </c>
      <c r="AO42" s="104"/>
      <c r="AP42" s="104"/>
      <c r="AQ42" s="104"/>
      <c r="AR42" s="104">
        <v>0</v>
      </c>
      <c r="AS42" s="105">
        <v>15</v>
      </c>
      <c r="AT42" s="51">
        <v>0</v>
      </c>
      <c r="AU42" s="52">
        <v>0</v>
      </c>
      <c r="AW42" s="103">
        <v>0</v>
      </c>
      <c r="AX42" s="104">
        <v>0</v>
      </c>
      <c r="AY42" s="104">
        <v>0</v>
      </c>
      <c r="AZ42" s="104">
        <v>0</v>
      </c>
      <c r="BA42" s="104">
        <v>0</v>
      </c>
      <c r="BB42" s="41">
        <v>15</v>
      </c>
      <c r="BC42" s="52">
        <v>0</v>
      </c>
      <c r="BD42" s="37">
        <v>0</v>
      </c>
      <c r="BE42" s="20">
        <v>0</v>
      </c>
      <c r="BF42" s="20">
        <v>0</v>
      </c>
      <c r="BG42" s="20">
        <v>0</v>
      </c>
      <c r="BH42" s="20">
        <v>0</v>
      </c>
      <c r="BI42" s="41">
        <v>15</v>
      </c>
      <c r="BJ42" s="37">
        <v>0</v>
      </c>
      <c r="BK42" s="20">
        <v>0</v>
      </c>
      <c r="BL42" s="20">
        <v>0</v>
      </c>
      <c r="BM42" s="20">
        <v>0</v>
      </c>
      <c r="BN42" s="20">
        <v>0</v>
      </c>
      <c r="BO42" s="41">
        <v>15</v>
      </c>
      <c r="BP42" s="51">
        <v>0</v>
      </c>
      <c r="BQ42" s="52">
        <v>0</v>
      </c>
      <c r="BS42" s="37">
        <v>0</v>
      </c>
      <c r="BT42" s="20">
        <v>0</v>
      </c>
      <c r="BU42" s="20">
        <v>0</v>
      </c>
      <c r="BV42" s="20">
        <v>0</v>
      </c>
      <c r="BW42" s="20">
        <v>0</v>
      </c>
      <c r="BX42" s="41">
        <v>15</v>
      </c>
      <c r="BY42" s="40">
        <v>0</v>
      </c>
      <c r="BZ42" s="37">
        <v>0</v>
      </c>
      <c r="CA42" s="20">
        <v>0</v>
      </c>
      <c r="CB42" s="20">
        <v>0</v>
      </c>
      <c r="CC42" s="20">
        <v>0</v>
      </c>
      <c r="CD42" s="20">
        <v>0</v>
      </c>
      <c r="CE42" s="105">
        <v>15</v>
      </c>
      <c r="CF42" s="37">
        <v>0</v>
      </c>
      <c r="CG42" s="20">
        <v>0</v>
      </c>
      <c r="CH42" s="20">
        <v>0</v>
      </c>
      <c r="CI42" s="20">
        <v>0</v>
      </c>
      <c r="CJ42" s="20">
        <v>0</v>
      </c>
      <c r="CK42" s="105">
        <v>15</v>
      </c>
      <c r="CL42" s="51">
        <v>0</v>
      </c>
      <c r="CM42" s="52">
        <v>0</v>
      </c>
      <c r="CO42" s="103">
        <v>0</v>
      </c>
      <c r="CP42" s="104">
        <v>0</v>
      </c>
      <c r="CQ42" s="104">
        <v>0</v>
      </c>
      <c r="CR42" s="104">
        <v>0</v>
      </c>
      <c r="CS42" s="104">
        <v>0</v>
      </c>
      <c r="CT42" s="62">
        <v>15</v>
      </c>
      <c r="CU42" s="40">
        <v>0</v>
      </c>
      <c r="CV42" s="103">
        <v>0</v>
      </c>
      <c r="CW42" s="104">
        <v>0</v>
      </c>
      <c r="CX42" s="104">
        <v>0</v>
      </c>
      <c r="CY42" s="104">
        <v>0</v>
      </c>
      <c r="CZ42" s="104">
        <v>0</v>
      </c>
      <c r="DA42" s="105">
        <v>15</v>
      </c>
      <c r="DB42" s="37">
        <v>0</v>
      </c>
      <c r="DC42" s="20">
        <v>0</v>
      </c>
      <c r="DD42" s="20">
        <v>0</v>
      </c>
      <c r="DE42" s="20">
        <v>0</v>
      </c>
      <c r="DF42" s="20">
        <v>0</v>
      </c>
      <c r="DG42" s="105">
        <v>15</v>
      </c>
      <c r="DH42" s="51">
        <v>0</v>
      </c>
      <c r="DI42" s="52">
        <v>0</v>
      </c>
      <c r="DK42" s="37">
        <v>0</v>
      </c>
      <c r="DL42" s="20">
        <v>0</v>
      </c>
      <c r="DM42" s="20">
        <v>0</v>
      </c>
      <c r="DN42" s="20">
        <v>0</v>
      </c>
      <c r="DO42" s="20">
        <v>0</v>
      </c>
      <c r="DP42" s="105">
        <v>15</v>
      </c>
      <c r="DQ42" s="40">
        <v>0</v>
      </c>
      <c r="DR42" s="37">
        <v>0</v>
      </c>
      <c r="DS42" s="20">
        <v>0</v>
      </c>
      <c r="DT42" s="20">
        <v>0</v>
      </c>
      <c r="DU42" s="20">
        <v>0</v>
      </c>
      <c r="DV42" s="20">
        <v>0</v>
      </c>
      <c r="DW42" s="105">
        <v>15</v>
      </c>
      <c r="DX42" s="37">
        <v>0</v>
      </c>
      <c r="DY42" s="20">
        <v>0</v>
      </c>
      <c r="DZ42" s="20">
        <v>0</v>
      </c>
      <c r="EA42" s="20">
        <v>0</v>
      </c>
      <c r="EB42" s="20">
        <v>0</v>
      </c>
      <c r="EC42" s="105">
        <v>15</v>
      </c>
      <c r="ED42" s="51">
        <v>0</v>
      </c>
      <c r="EE42" s="52">
        <v>0</v>
      </c>
      <c r="EG42" s="37">
        <v>0</v>
      </c>
      <c r="EH42" s="20">
        <v>0</v>
      </c>
      <c r="EI42" s="20">
        <v>0</v>
      </c>
      <c r="EJ42" s="20">
        <v>0</v>
      </c>
      <c r="EK42" s="20">
        <v>0</v>
      </c>
      <c r="EL42" s="105">
        <v>15</v>
      </c>
      <c r="EM42" s="40">
        <v>0</v>
      </c>
      <c r="EN42" s="37">
        <v>0</v>
      </c>
      <c r="EO42" s="354">
        <v>0</v>
      </c>
      <c r="EP42" s="354">
        <v>0</v>
      </c>
      <c r="EQ42" s="354">
        <v>0</v>
      </c>
      <c r="ER42" s="354">
        <v>0</v>
      </c>
      <c r="ES42" s="105">
        <v>15</v>
      </c>
      <c r="ET42" s="361">
        <v>0</v>
      </c>
      <c r="EU42" s="354">
        <v>0</v>
      </c>
      <c r="EV42" s="354">
        <v>0</v>
      </c>
      <c r="EW42" s="354">
        <v>0</v>
      </c>
      <c r="EX42" s="354">
        <v>0</v>
      </c>
      <c r="EY42" s="384">
        <v>15</v>
      </c>
      <c r="EZ42" s="359">
        <v>0</v>
      </c>
      <c r="FA42" s="360">
        <v>0</v>
      </c>
      <c r="FB42" s="358"/>
      <c r="FC42" s="361">
        <v>0</v>
      </c>
      <c r="FD42" s="354">
        <v>0</v>
      </c>
      <c r="FE42" s="354">
        <v>0</v>
      </c>
      <c r="FF42" s="354">
        <v>0</v>
      </c>
      <c r="FG42" s="354">
        <v>0</v>
      </c>
      <c r="FH42" s="105">
        <v>16</v>
      </c>
      <c r="FI42" s="385">
        <v>0</v>
      </c>
      <c r="FJ42" s="361">
        <v>0</v>
      </c>
      <c r="FK42" s="354">
        <v>0</v>
      </c>
      <c r="FL42" s="354">
        <v>0</v>
      </c>
      <c r="FM42" s="354">
        <v>0</v>
      </c>
      <c r="FN42" s="354">
        <v>0</v>
      </c>
      <c r="FO42" s="105">
        <v>16</v>
      </c>
      <c r="FP42" s="37">
        <v>0</v>
      </c>
      <c r="FQ42" s="354">
        <v>0</v>
      </c>
      <c r="FR42" s="354">
        <v>0</v>
      </c>
      <c r="FS42" s="354">
        <v>0</v>
      </c>
      <c r="FT42" s="20">
        <v>0</v>
      </c>
      <c r="FU42" s="105">
        <v>16</v>
      </c>
      <c r="FV42" s="51">
        <v>0</v>
      </c>
      <c r="FW42" s="52">
        <v>0</v>
      </c>
      <c r="FY42" s="103">
        <v>0</v>
      </c>
      <c r="FZ42" s="104"/>
      <c r="GA42" s="104"/>
      <c r="GB42" s="104"/>
      <c r="GC42" s="104">
        <v>0</v>
      </c>
      <c r="GD42" s="105">
        <v>16</v>
      </c>
      <c r="GE42" s="40">
        <v>0</v>
      </c>
      <c r="GF42" s="37">
        <v>0</v>
      </c>
      <c r="GG42" s="20"/>
      <c r="GH42" s="20"/>
      <c r="GI42" s="20"/>
      <c r="GJ42" s="20">
        <v>0</v>
      </c>
      <c r="GK42" s="105">
        <f t="shared" si="5"/>
        <v>16</v>
      </c>
      <c r="GL42" s="37">
        <v>0</v>
      </c>
      <c r="GM42" s="20"/>
      <c r="GN42" s="20"/>
      <c r="GO42" s="20"/>
      <c r="GP42" s="20">
        <v>0</v>
      </c>
      <c r="GQ42" s="105">
        <f t="shared" si="6"/>
        <v>16</v>
      </c>
      <c r="GR42" s="410">
        <v>0</v>
      </c>
      <c r="GS42" s="411">
        <v>0</v>
      </c>
      <c r="GT42" s="103">
        <v>0</v>
      </c>
      <c r="GU42" s="104">
        <v>0</v>
      </c>
      <c r="GV42" s="104">
        <v>0</v>
      </c>
      <c r="GW42" s="104">
        <v>0</v>
      </c>
      <c r="GX42" s="104">
        <v>0</v>
      </c>
      <c r="GY42" s="105">
        <f t="shared" si="7"/>
        <v>16</v>
      </c>
      <c r="GZ42" s="40"/>
      <c r="HA42" s="37"/>
      <c r="HB42" s="20"/>
      <c r="HC42" s="20"/>
      <c r="HD42" s="20"/>
      <c r="HE42" s="20"/>
      <c r="HF42" s="105" t="e">
        <f t="shared" si="8"/>
        <v>#N/A</v>
      </c>
      <c r="HG42" s="37">
        <v>0</v>
      </c>
      <c r="HH42" s="20"/>
      <c r="HI42" s="20"/>
      <c r="HJ42" s="20"/>
      <c r="HK42" s="20">
        <v>0</v>
      </c>
      <c r="HL42" s="105">
        <f t="shared" si="9"/>
        <v>17</v>
      </c>
      <c r="HM42" s="410"/>
      <c r="HN42" s="411"/>
    </row>
    <row r="43" spans="1:233" ht="18" customHeight="1" x14ac:dyDescent="0.3">
      <c r="A43" s="93">
        <v>373</v>
      </c>
      <c r="B43" s="96" t="s">
        <v>194</v>
      </c>
      <c r="C43" s="47" t="s">
        <v>213</v>
      </c>
      <c r="D43" s="57"/>
      <c r="E43" s="103">
        <v>0</v>
      </c>
      <c r="F43" s="104">
        <v>0</v>
      </c>
      <c r="G43" s="104">
        <v>0</v>
      </c>
      <c r="H43" s="104"/>
      <c r="I43" s="104">
        <v>0</v>
      </c>
      <c r="J43" s="105">
        <v>15</v>
      </c>
      <c r="K43" s="52">
        <v>0</v>
      </c>
      <c r="L43" s="103">
        <v>0</v>
      </c>
      <c r="M43" s="104">
        <v>0</v>
      </c>
      <c r="N43" s="104">
        <v>0</v>
      </c>
      <c r="O43" s="104"/>
      <c r="P43" s="104">
        <v>0</v>
      </c>
      <c r="Q43" s="105">
        <v>15</v>
      </c>
      <c r="R43" s="103">
        <v>0</v>
      </c>
      <c r="S43" s="104">
        <v>0</v>
      </c>
      <c r="T43" s="104">
        <v>0</v>
      </c>
      <c r="U43" s="104"/>
      <c r="V43" s="104">
        <v>0</v>
      </c>
      <c r="W43" s="105">
        <v>15</v>
      </c>
      <c r="X43" s="51">
        <v>0</v>
      </c>
      <c r="Y43" s="52">
        <v>0</v>
      </c>
      <c r="AA43" s="103">
        <v>0</v>
      </c>
      <c r="AB43" s="104">
        <v>0</v>
      </c>
      <c r="AC43" s="104">
        <v>0</v>
      </c>
      <c r="AD43" s="104">
        <v>0</v>
      </c>
      <c r="AE43" s="104">
        <v>0</v>
      </c>
      <c r="AF43" s="105">
        <v>15</v>
      </c>
      <c r="AG43" s="52">
        <v>0</v>
      </c>
      <c r="AH43" s="103">
        <v>0</v>
      </c>
      <c r="AI43" s="104"/>
      <c r="AJ43" s="104"/>
      <c r="AK43" s="104"/>
      <c r="AL43" s="104">
        <v>0</v>
      </c>
      <c r="AM43" s="105">
        <v>15</v>
      </c>
      <c r="AN43" s="103">
        <v>0</v>
      </c>
      <c r="AO43" s="104"/>
      <c r="AP43" s="104"/>
      <c r="AQ43" s="104"/>
      <c r="AR43" s="104">
        <v>0</v>
      </c>
      <c r="AS43" s="105">
        <v>15</v>
      </c>
      <c r="AT43" s="51">
        <v>0</v>
      </c>
      <c r="AU43" s="52">
        <v>0</v>
      </c>
      <c r="AW43" s="103">
        <v>0</v>
      </c>
      <c r="AX43" s="104">
        <v>0</v>
      </c>
      <c r="AY43" s="104">
        <v>0</v>
      </c>
      <c r="AZ43" s="104">
        <v>0</v>
      </c>
      <c r="BA43" s="104">
        <v>0</v>
      </c>
      <c r="BB43" s="41">
        <v>15</v>
      </c>
      <c r="BC43" s="52">
        <v>0</v>
      </c>
      <c r="BD43" s="37">
        <v>0</v>
      </c>
      <c r="BE43" s="20">
        <v>0</v>
      </c>
      <c r="BF43" s="20">
        <v>0</v>
      </c>
      <c r="BG43" s="20">
        <v>0</v>
      </c>
      <c r="BH43" s="20">
        <v>0</v>
      </c>
      <c r="BI43" s="41">
        <v>15</v>
      </c>
      <c r="BJ43" s="37">
        <v>0</v>
      </c>
      <c r="BK43" s="20">
        <v>0</v>
      </c>
      <c r="BL43" s="20">
        <v>0</v>
      </c>
      <c r="BM43" s="20">
        <v>0</v>
      </c>
      <c r="BN43" s="20">
        <v>0</v>
      </c>
      <c r="BO43" s="41">
        <v>15</v>
      </c>
      <c r="BP43" s="51">
        <v>0</v>
      </c>
      <c r="BQ43" s="52">
        <v>0</v>
      </c>
      <c r="BS43" s="37">
        <v>0</v>
      </c>
      <c r="BT43" s="20">
        <v>0</v>
      </c>
      <c r="BU43" s="20">
        <v>0</v>
      </c>
      <c r="BV43" s="20">
        <v>0</v>
      </c>
      <c r="BW43" s="20">
        <v>0</v>
      </c>
      <c r="BX43" s="41">
        <v>15</v>
      </c>
      <c r="BY43" s="40">
        <v>0</v>
      </c>
      <c r="BZ43" s="37">
        <v>0</v>
      </c>
      <c r="CA43" s="20">
        <v>0</v>
      </c>
      <c r="CB43" s="20">
        <v>0</v>
      </c>
      <c r="CC43" s="20">
        <v>0</v>
      </c>
      <c r="CD43" s="20">
        <v>0</v>
      </c>
      <c r="CE43" s="105">
        <v>15</v>
      </c>
      <c r="CF43" s="37">
        <v>0</v>
      </c>
      <c r="CG43" s="20">
        <v>0</v>
      </c>
      <c r="CH43" s="20">
        <v>0</v>
      </c>
      <c r="CI43" s="20">
        <v>0</v>
      </c>
      <c r="CJ43" s="20">
        <v>0</v>
      </c>
      <c r="CK43" s="105">
        <v>15</v>
      </c>
      <c r="CL43" s="51">
        <v>0</v>
      </c>
      <c r="CM43" s="52">
        <v>0</v>
      </c>
      <c r="CO43" s="103">
        <v>0</v>
      </c>
      <c r="CP43" s="104">
        <v>0</v>
      </c>
      <c r="CQ43" s="104">
        <v>0</v>
      </c>
      <c r="CR43" s="104">
        <v>0</v>
      </c>
      <c r="CS43" s="104">
        <v>0</v>
      </c>
      <c r="CT43" s="62">
        <v>15</v>
      </c>
      <c r="CU43" s="40">
        <v>0</v>
      </c>
      <c r="CV43" s="103">
        <v>0</v>
      </c>
      <c r="CW43" s="104">
        <v>0</v>
      </c>
      <c r="CX43" s="104">
        <v>0</v>
      </c>
      <c r="CY43" s="104">
        <v>0</v>
      </c>
      <c r="CZ43" s="104">
        <v>0</v>
      </c>
      <c r="DA43" s="105">
        <v>15</v>
      </c>
      <c r="DB43" s="37">
        <v>0</v>
      </c>
      <c r="DC43" s="20">
        <v>0</v>
      </c>
      <c r="DD43" s="20">
        <v>0</v>
      </c>
      <c r="DE43" s="20">
        <v>0</v>
      </c>
      <c r="DF43" s="20">
        <v>0</v>
      </c>
      <c r="DG43" s="105">
        <v>15</v>
      </c>
      <c r="DH43" s="51">
        <v>0</v>
      </c>
      <c r="DI43" s="52">
        <v>0</v>
      </c>
      <c r="DK43" s="37">
        <v>0</v>
      </c>
      <c r="DL43" s="20">
        <v>0</v>
      </c>
      <c r="DM43" s="20">
        <v>0</v>
      </c>
      <c r="DN43" s="20">
        <v>0</v>
      </c>
      <c r="DO43" s="20">
        <v>0</v>
      </c>
      <c r="DP43" s="105">
        <v>15</v>
      </c>
      <c r="DQ43" s="40">
        <v>0</v>
      </c>
      <c r="DR43" s="37">
        <v>0</v>
      </c>
      <c r="DS43" s="20">
        <v>0</v>
      </c>
      <c r="DT43" s="20">
        <v>0</v>
      </c>
      <c r="DU43" s="20">
        <v>0</v>
      </c>
      <c r="DV43" s="20">
        <v>0</v>
      </c>
      <c r="DW43" s="105">
        <v>15</v>
      </c>
      <c r="DX43" s="37">
        <v>0</v>
      </c>
      <c r="DY43" s="20">
        <v>0</v>
      </c>
      <c r="DZ43" s="20">
        <v>0</v>
      </c>
      <c r="EA43" s="20">
        <v>0</v>
      </c>
      <c r="EB43" s="20">
        <v>0</v>
      </c>
      <c r="EC43" s="105">
        <v>15</v>
      </c>
      <c r="ED43" s="51">
        <v>0</v>
      </c>
      <c r="EE43" s="52">
        <v>0</v>
      </c>
      <c r="EG43" s="37">
        <v>0</v>
      </c>
      <c r="EH43" s="20">
        <v>0</v>
      </c>
      <c r="EI43" s="20">
        <v>0</v>
      </c>
      <c r="EJ43" s="20">
        <v>0</v>
      </c>
      <c r="EK43" s="20">
        <v>0</v>
      </c>
      <c r="EL43" s="105">
        <v>15</v>
      </c>
      <c r="EM43" s="40">
        <v>0</v>
      </c>
      <c r="EN43" s="37">
        <v>0</v>
      </c>
      <c r="EO43" s="354">
        <v>0</v>
      </c>
      <c r="EP43" s="354">
        <v>0</v>
      </c>
      <c r="EQ43" s="354">
        <v>0</v>
      </c>
      <c r="ER43" s="354">
        <v>0</v>
      </c>
      <c r="ES43" s="105">
        <v>15</v>
      </c>
      <c r="ET43" s="361">
        <v>0</v>
      </c>
      <c r="EU43" s="354">
        <v>0</v>
      </c>
      <c r="EV43" s="354">
        <v>0</v>
      </c>
      <c r="EW43" s="354">
        <v>0</v>
      </c>
      <c r="EX43" s="354">
        <v>0</v>
      </c>
      <c r="EY43" s="384">
        <v>15</v>
      </c>
      <c r="EZ43" s="359">
        <v>0</v>
      </c>
      <c r="FA43" s="360">
        <v>0</v>
      </c>
      <c r="FB43" s="358"/>
      <c r="FC43" s="361">
        <v>0</v>
      </c>
      <c r="FD43" s="354">
        <v>0</v>
      </c>
      <c r="FE43" s="354">
        <v>0</v>
      </c>
      <c r="FF43" s="354">
        <v>0</v>
      </c>
      <c r="FG43" s="354">
        <v>0</v>
      </c>
      <c r="FH43" s="105">
        <v>16</v>
      </c>
      <c r="FI43" s="385">
        <v>0</v>
      </c>
      <c r="FJ43" s="361">
        <v>0</v>
      </c>
      <c r="FK43" s="354">
        <v>0</v>
      </c>
      <c r="FL43" s="354">
        <v>0</v>
      </c>
      <c r="FM43" s="354">
        <v>0</v>
      </c>
      <c r="FN43" s="354">
        <v>0</v>
      </c>
      <c r="FO43" s="105">
        <v>16</v>
      </c>
      <c r="FP43" s="37">
        <v>0</v>
      </c>
      <c r="FQ43" s="354">
        <v>0</v>
      </c>
      <c r="FR43" s="354">
        <v>0</v>
      </c>
      <c r="FS43" s="354">
        <v>0</v>
      </c>
      <c r="FT43" s="20">
        <v>0</v>
      </c>
      <c r="FU43" s="105">
        <v>16</v>
      </c>
      <c r="FV43" s="51">
        <v>0</v>
      </c>
      <c r="FW43" s="52">
        <v>0</v>
      </c>
      <c r="FY43" s="103">
        <v>0</v>
      </c>
      <c r="FZ43" s="104"/>
      <c r="GA43" s="104"/>
      <c r="GB43" s="104"/>
      <c r="GC43" s="104">
        <v>0</v>
      </c>
      <c r="GD43" s="105">
        <v>16</v>
      </c>
      <c r="GE43" s="40">
        <v>0</v>
      </c>
      <c r="GF43" s="37">
        <v>0</v>
      </c>
      <c r="GG43" s="20"/>
      <c r="GH43" s="20"/>
      <c r="GI43" s="20"/>
      <c r="GJ43" s="20">
        <v>0</v>
      </c>
      <c r="GK43" s="105">
        <f t="shared" si="5"/>
        <v>16</v>
      </c>
      <c r="GL43" s="37">
        <v>0</v>
      </c>
      <c r="GM43" s="20"/>
      <c r="GN43" s="20"/>
      <c r="GO43" s="20"/>
      <c r="GP43" s="20">
        <v>0</v>
      </c>
      <c r="GQ43" s="105">
        <f t="shared" si="6"/>
        <v>16</v>
      </c>
      <c r="GR43" s="410">
        <v>0</v>
      </c>
      <c r="GS43" s="411">
        <v>0</v>
      </c>
      <c r="GT43" s="103">
        <v>0</v>
      </c>
      <c r="GU43" s="104">
        <v>0</v>
      </c>
      <c r="GV43" s="104">
        <v>0</v>
      </c>
      <c r="GW43" s="104">
        <v>0</v>
      </c>
      <c r="GX43" s="104">
        <v>0</v>
      </c>
      <c r="GY43" s="105">
        <f t="shared" si="7"/>
        <v>16</v>
      </c>
      <c r="GZ43" s="40"/>
      <c r="HA43" s="37"/>
      <c r="HB43" s="20"/>
      <c r="HC43" s="20"/>
      <c r="HD43" s="20"/>
      <c r="HE43" s="20"/>
      <c r="HF43" s="105" t="e">
        <f t="shared" si="8"/>
        <v>#N/A</v>
      </c>
      <c r="HG43" s="37">
        <v>0</v>
      </c>
      <c r="HH43" s="20"/>
      <c r="HI43" s="20"/>
      <c r="HJ43" s="20"/>
      <c r="HK43" s="20">
        <v>0</v>
      </c>
      <c r="HL43" s="105">
        <f t="shared" si="9"/>
        <v>17</v>
      </c>
      <c r="HM43" s="410"/>
      <c r="HN43" s="411"/>
    </row>
    <row r="44" spans="1:233" ht="18" customHeight="1" x14ac:dyDescent="0.3">
      <c r="A44" s="93">
        <v>374</v>
      </c>
      <c r="B44" s="96" t="s">
        <v>56</v>
      </c>
      <c r="C44" s="47" t="s">
        <v>57</v>
      </c>
      <c r="D44" s="57"/>
      <c r="E44" s="103">
        <v>0</v>
      </c>
      <c r="F44" s="104">
        <v>0</v>
      </c>
      <c r="G44" s="104">
        <v>0</v>
      </c>
      <c r="H44" s="104"/>
      <c r="I44" s="104">
        <v>0</v>
      </c>
      <c r="J44" s="105">
        <v>15</v>
      </c>
      <c r="K44" s="52">
        <v>0</v>
      </c>
      <c r="L44" s="103">
        <v>0</v>
      </c>
      <c r="M44" s="104">
        <v>0</v>
      </c>
      <c r="N44" s="104">
        <v>0</v>
      </c>
      <c r="O44" s="104"/>
      <c r="P44" s="104">
        <v>0</v>
      </c>
      <c r="Q44" s="105">
        <v>15</v>
      </c>
      <c r="R44" s="103">
        <v>0</v>
      </c>
      <c r="S44" s="104">
        <v>0</v>
      </c>
      <c r="T44" s="104">
        <v>0</v>
      </c>
      <c r="U44" s="104"/>
      <c r="V44" s="104">
        <v>0</v>
      </c>
      <c r="W44" s="105">
        <v>15</v>
      </c>
      <c r="X44" s="51">
        <v>0</v>
      </c>
      <c r="Y44" s="52">
        <v>0</v>
      </c>
      <c r="AA44" s="103">
        <v>0</v>
      </c>
      <c r="AB44" s="104">
        <v>0</v>
      </c>
      <c r="AC44" s="104">
        <v>0</v>
      </c>
      <c r="AD44" s="104">
        <v>0</v>
      </c>
      <c r="AE44" s="104">
        <v>0</v>
      </c>
      <c r="AF44" s="105">
        <v>15</v>
      </c>
      <c r="AG44" s="52">
        <v>0</v>
      </c>
      <c r="AH44" s="103">
        <v>0</v>
      </c>
      <c r="AI44" s="104"/>
      <c r="AJ44" s="104"/>
      <c r="AK44" s="104"/>
      <c r="AL44" s="104">
        <v>0</v>
      </c>
      <c r="AM44" s="105">
        <v>15</v>
      </c>
      <c r="AN44" s="103">
        <v>0</v>
      </c>
      <c r="AO44" s="104"/>
      <c r="AP44" s="104"/>
      <c r="AQ44" s="104"/>
      <c r="AR44" s="104">
        <v>0</v>
      </c>
      <c r="AS44" s="105">
        <v>15</v>
      </c>
      <c r="AT44" s="51">
        <v>0</v>
      </c>
      <c r="AU44" s="52">
        <v>0</v>
      </c>
      <c r="AW44" s="103">
        <v>0</v>
      </c>
      <c r="AX44" s="104">
        <v>0</v>
      </c>
      <c r="AY44" s="104">
        <v>0</v>
      </c>
      <c r="AZ44" s="104">
        <v>0</v>
      </c>
      <c r="BA44" s="104">
        <v>0</v>
      </c>
      <c r="BB44" s="41">
        <v>15</v>
      </c>
      <c r="BC44" s="52">
        <v>0</v>
      </c>
      <c r="BD44" s="37">
        <v>0</v>
      </c>
      <c r="BE44" s="20">
        <v>0</v>
      </c>
      <c r="BF44" s="20">
        <v>0</v>
      </c>
      <c r="BG44" s="20">
        <v>0</v>
      </c>
      <c r="BH44" s="20">
        <v>0</v>
      </c>
      <c r="BI44" s="41">
        <v>15</v>
      </c>
      <c r="BJ44" s="37">
        <v>0</v>
      </c>
      <c r="BK44" s="20">
        <v>0</v>
      </c>
      <c r="BL44" s="20">
        <v>0</v>
      </c>
      <c r="BM44" s="20">
        <v>0</v>
      </c>
      <c r="BN44" s="20">
        <v>0</v>
      </c>
      <c r="BO44" s="41">
        <v>15</v>
      </c>
      <c r="BP44" s="51">
        <v>0</v>
      </c>
      <c r="BQ44" s="52">
        <v>0</v>
      </c>
      <c r="BS44" s="37">
        <v>0</v>
      </c>
      <c r="BT44" s="20">
        <v>0</v>
      </c>
      <c r="BU44" s="20">
        <v>0</v>
      </c>
      <c r="BV44" s="20">
        <v>0</v>
      </c>
      <c r="BW44" s="20">
        <v>0</v>
      </c>
      <c r="BX44" s="41">
        <v>15</v>
      </c>
      <c r="BY44" s="40">
        <v>0</v>
      </c>
      <c r="BZ44" s="37">
        <v>0</v>
      </c>
      <c r="CA44" s="20">
        <v>0</v>
      </c>
      <c r="CB44" s="20">
        <v>0</v>
      </c>
      <c r="CC44" s="20">
        <v>0</v>
      </c>
      <c r="CD44" s="20">
        <v>0</v>
      </c>
      <c r="CE44" s="105">
        <v>15</v>
      </c>
      <c r="CF44" s="37">
        <v>0</v>
      </c>
      <c r="CG44" s="20">
        <v>0</v>
      </c>
      <c r="CH44" s="20">
        <v>0</v>
      </c>
      <c r="CI44" s="20">
        <v>0</v>
      </c>
      <c r="CJ44" s="20">
        <v>0</v>
      </c>
      <c r="CK44" s="105">
        <v>15</v>
      </c>
      <c r="CL44" s="51">
        <v>0</v>
      </c>
      <c r="CM44" s="52">
        <v>0</v>
      </c>
      <c r="CO44" s="103">
        <v>0</v>
      </c>
      <c r="CP44" s="104">
        <v>0</v>
      </c>
      <c r="CQ44" s="104">
        <v>0</v>
      </c>
      <c r="CR44" s="104">
        <v>0</v>
      </c>
      <c r="CS44" s="104">
        <v>0</v>
      </c>
      <c r="CT44" s="62">
        <v>15</v>
      </c>
      <c r="CU44" s="40">
        <v>0</v>
      </c>
      <c r="CV44" s="103">
        <v>0</v>
      </c>
      <c r="CW44" s="104">
        <v>0</v>
      </c>
      <c r="CX44" s="104">
        <v>0</v>
      </c>
      <c r="CY44" s="104">
        <v>0</v>
      </c>
      <c r="CZ44" s="104">
        <v>0</v>
      </c>
      <c r="DA44" s="105">
        <v>15</v>
      </c>
      <c r="DB44" s="37">
        <v>0</v>
      </c>
      <c r="DC44" s="20">
        <v>0</v>
      </c>
      <c r="DD44" s="20">
        <v>0</v>
      </c>
      <c r="DE44" s="20">
        <v>0</v>
      </c>
      <c r="DF44" s="20">
        <v>0</v>
      </c>
      <c r="DG44" s="105">
        <v>15</v>
      </c>
      <c r="DH44" s="51">
        <v>0</v>
      </c>
      <c r="DI44" s="52">
        <v>0</v>
      </c>
      <c r="DK44" s="37">
        <v>0</v>
      </c>
      <c r="DL44" s="20">
        <v>0</v>
      </c>
      <c r="DM44" s="20">
        <v>0</v>
      </c>
      <c r="DN44" s="20">
        <v>0</v>
      </c>
      <c r="DO44" s="20">
        <v>0</v>
      </c>
      <c r="DP44" s="105">
        <v>15</v>
      </c>
      <c r="DQ44" s="40">
        <v>0</v>
      </c>
      <c r="DR44" s="37">
        <v>0</v>
      </c>
      <c r="DS44" s="20">
        <v>0</v>
      </c>
      <c r="DT44" s="20">
        <v>0</v>
      </c>
      <c r="DU44" s="20">
        <v>0</v>
      </c>
      <c r="DV44" s="20">
        <v>0</v>
      </c>
      <c r="DW44" s="105">
        <v>15</v>
      </c>
      <c r="DX44" s="37">
        <v>0</v>
      </c>
      <c r="DY44" s="20">
        <v>0</v>
      </c>
      <c r="DZ44" s="20">
        <v>0</v>
      </c>
      <c r="EA44" s="20">
        <v>0</v>
      </c>
      <c r="EB44" s="20">
        <v>0</v>
      </c>
      <c r="EC44" s="105">
        <v>15</v>
      </c>
      <c r="ED44" s="51">
        <v>0</v>
      </c>
      <c r="EE44" s="52">
        <v>0</v>
      </c>
      <c r="EG44" s="37">
        <v>0</v>
      </c>
      <c r="EH44" s="20">
        <v>0</v>
      </c>
      <c r="EI44" s="20">
        <v>0</v>
      </c>
      <c r="EJ44" s="20">
        <v>0</v>
      </c>
      <c r="EK44" s="20">
        <v>0</v>
      </c>
      <c r="EL44" s="105">
        <v>15</v>
      </c>
      <c r="EM44" s="40">
        <v>0</v>
      </c>
      <c r="EN44" s="37">
        <v>0</v>
      </c>
      <c r="EO44" s="354">
        <v>0</v>
      </c>
      <c r="EP44" s="354">
        <v>0</v>
      </c>
      <c r="EQ44" s="354">
        <v>0</v>
      </c>
      <c r="ER44" s="354">
        <v>0</v>
      </c>
      <c r="ES44" s="105">
        <v>15</v>
      </c>
      <c r="ET44" s="361">
        <v>0</v>
      </c>
      <c r="EU44" s="354">
        <v>0</v>
      </c>
      <c r="EV44" s="354">
        <v>0</v>
      </c>
      <c r="EW44" s="354">
        <v>0</v>
      </c>
      <c r="EX44" s="354">
        <v>0</v>
      </c>
      <c r="EY44" s="384">
        <v>15</v>
      </c>
      <c r="EZ44" s="359">
        <v>0</v>
      </c>
      <c r="FA44" s="360">
        <v>0</v>
      </c>
      <c r="FB44" s="358"/>
      <c r="FC44" s="361">
        <v>0</v>
      </c>
      <c r="FD44" s="354">
        <v>0</v>
      </c>
      <c r="FE44" s="354">
        <v>0</v>
      </c>
      <c r="FF44" s="354">
        <v>0</v>
      </c>
      <c r="FG44" s="354">
        <v>0</v>
      </c>
      <c r="FH44" s="105">
        <v>16</v>
      </c>
      <c r="FI44" s="385">
        <v>0</v>
      </c>
      <c r="FJ44" s="361">
        <v>0</v>
      </c>
      <c r="FK44" s="354">
        <v>0</v>
      </c>
      <c r="FL44" s="354">
        <v>0</v>
      </c>
      <c r="FM44" s="354">
        <v>0</v>
      </c>
      <c r="FN44" s="354">
        <v>0</v>
      </c>
      <c r="FO44" s="105">
        <v>16</v>
      </c>
      <c r="FP44" s="37">
        <v>0</v>
      </c>
      <c r="FQ44" s="354">
        <v>0</v>
      </c>
      <c r="FR44" s="354">
        <v>0</v>
      </c>
      <c r="FS44" s="354">
        <v>0</v>
      </c>
      <c r="FT44" s="20">
        <v>0</v>
      </c>
      <c r="FU44" s="105">
        <v>16</v>
      </c>
      <c r="FV44" s="51">
        <v>0</v>
      </c>
      <c r="FW44" s="52">
        <v>0</v>
      </c>
      <c r="FY44" s="103">
        <v>0</v>
      </c>
      <c r="FZ44" s="104"/>
      <c r="GA44" s="104"/>
      <c r="GB44" s="104"/>
      <c r="GC44" s="104">
        <v>0</v>
      </c>
      <c r="GD44" s="105">
        <v>16</v>
      </c>
      <c r="GE44" s="40">
        <v>0</v>
      </c>
      <c r="GF44" s="37">
        <v>0</v>
      </c>
      <c r="GG44" s="20"/>
      <c r="GH44" s="20"/>
      <c r="GI44" s="20"/>
      <c r="GJ44" s="20">
        <v>0</v>
      </c>
      <c r="GK44" s="105">
        <f t="shared" si="5"/>
        <v>16</v>
      </c>
      <c r="GL44" s="37">
        <v>0</v>
      </c>
      <c r="GM44" s="20"/>
      <c r="GN44" s="20"/>
      <c r="GO44" s="20"/>
      <c r="GP44" s="20">
        <v>0</v>
      </c>
      <c r="GQ44" s="105">
        <f t="shared" si="6"/>
        <v>16</v>
      </c>
      <c r="GR44" s="410">
        <v>0</v>
      </c>
      <c r="GS44" s="38">
        <v>0</v>
      </c>
      <c r="GT44" s="103">
        <v>0</v>
      </c>
      <c r="GU44" s="104">
        <v>0</v>
      </c>
      <c r="GV44" s="104">
        <v>0</v>
      </c>
      <c r="GW44" s="104">
        <v>0</v>
      </c>
      <c r="GX44" s="104">
        <v>0</v>
      </c>
      <c r="GY44" s="105">
        <f t="shared" si="7"/>
        <v>16</v>
      </c>
      <c r="GZ44" s="40"/>
      <c r="HA44" s="37"/>
      <c r="HB44" s="20"/>
      <c r="HC44" s="20"/>
      <c r="HD44" s="20"/>
      <c r="HE44" s="20"/>
      <c r="HF44" s="105" t="e">
        <f t="shared" si="8"/>
        <v>#N/A</v>
      </c>
      <c r="HG44" s="37">
        <v>0</v>
      </c>
      <c r="HH44" s="20"/>
      <c r="HI44" s="20"/>
      <c r="HJ44" s="20"/>
      <c r="HK44" s="20">
        <v>0</v>
      </c>
      <c r="HL44" s="105">
        <f t="shared" si="9"/>
        <v>17</v>
      </c>
      <c r="HM44" s="410"/>
      <c r="HN44" s="38"/>
    </row>
    <row r="45" spans="1:233" ht="16.5" customHeight="1" x14ac:dyDescent="0.3">
      <c r="A45" s="93">
        <v>375</v>
      </c>
      <c r="B45" s="96" t="s">
        <v>58</v>
      </c>
      <c r="C45" s="47" t="s">
        <v>59</v>
      </c>
      <c r="D45" s="57"/>
      <c r="E45" s="103">
        <v>0</v>
      </c>
      <c r="F45" s="104">
        <v>0</v>
      </c>
      <c r="G45" s="104">
        <v>0</v>
      </c>
      <c r="H45" s="104"/>
      <c r="I45" s="104">
        <v>0</v>
      </c>
      <c r="J45" s="105">
        <v>15</v>
      </c>
      <c r="K45" s="52">
        <v>0</v>
      </c>
      <c r="L45" s="103">
        <v>0</v>
      </c>
      <c r="M45" s="104">
        <v>0</v>
      </c>
      <c r="N45" s="104">
        <v>0</v>
      </c>
      <c r="O45" s="104"/>
      <c r="P45" s="104">
        <v>0</v>
      </c>
      <c r="Q45" s="105">
        <v>15</v>
      </c>
      <c r="R45" s="103">
        <v>0</v>
      </c>
      <c r="S45" s="104">
        <v>0</v>
      </c>
      <c r="T45" s="104">
        <v>0</v>
      </c>
      <c r="U45" s="104"/>
      <c r="V45" s="104">
        <v>0</v>
      </c>
      <c r="W45" s="105">
        <v>15</v>
      </c>
      <c r="X45" s="51">
        <v>0</v>
      </c>
      <c r="Y45" s="52">
        <v>0</v>
      </c>
      <c r="AA45" s="103">
        <v>0</v>
      </c>
      <c r="AB45" s="104">
        <v>0</v>
      </c>
      <c r="AC45" s="104">
        <v>0</v>
      </c>
      <c r="AD45" s="104">
        <v>0</v>
      </c>
      <c r="AE45" s="104">
        <v>0</v>
      </c>
      <c r="AF45" s="105">
        <v>15</v>
      </c>
      <c r="AG45" s="52">
        <v>0</v>
      </c>
      <c r="AH45" s="103">
        <v>0</v>
      </c>
      <c r="AI45" s="104"/>
      <c r="AJ45" s="104"/>
      <c r="AK45" s="104"/>
      <c r="AL45" s="104">
        <v>0</v>
      </c>
      <c r="AM45" s="105">
        <v>15</v>
      </c>
      <c r="AN45" s="103">
        <v>0</v>
      </c>
      <c r="AO45" s="104"/>
      <c r="AP45" s="104"/>
      <c r="AQ45" s="104"/>
      <c r="AR45" s="104">
        <v>0</v>
      </c>
      <c r="AS45" s="105">
        <v>15</v>
      </c>
      <c r="AT45" s="51">
        <v>0</v>
      </c>
      <c r="AU45" s="52">
        <v>0</v>
      </c>
      <c r="AW45" s="103">
        <v>0</v>
      </c>
      <c r="AX45" s="104">
        <v>0</v>
      </c>
      <c r="AY45" s="104">
        <v>0</v>
      </c>
      <c r="AZ45" s="104">
        <v>0</v>
      </c>
      <c r="BA45" s="104">
        <v>0</v>
      </c>
      <c r="BB45" s="41">
        <v>15</v>
      </c>
      <c r="BC45" s="52">
        <v>0</v>
      </c>
      <c r="BD45" s="37">
        <v>0</v>
      </c>
      <c r="BE45" s="20">
        <v>0</v>
      </c>
      <c r="BF45" s="20">
        <v>0</v>
      </c>
      <c r="BG45" s="20">
        <v>0</v>
      </c>
      <c r="BH45" s="20">
        <v>0</v>
      </c>
      <c r="BI45" s="41">
        <v>15</v>
      </c>
      <c r="BJ45" s="37">
        <v>0</v>
      </c>
      <c r="BK45" s="20">
        <v>0</v>
      </c>
      <c r="BL45" s="20">
        <v>0</v>
      </c>
      <c r="BM45" s="20">
        <v>0</v>
      </c>
      <c r="BN45" s="20">
        <v>0</v>
      </c>
      <c r="BO45" s="41">
        <v>15</v>
      </c>
      <c r="BP45" s="51">
        <v>0</v>
      </c>
      <c r="BQ45" s="52">
        <v>0</v>
      </c>
      <c r="BS45" s="37">
        <v>0</v>
      </c>
      <c r="BT45" s="20">
        <v>0</v>
      </c>
      <c r="BU45" s="20">
        <v>0</v>
      </c>
      <c r="BV45" s="20">
        <v>0</v>
      </c>
      <c r="BW45" s="20">
        <v>0</v>
      </c>
      <c r="BX45" s="41">
        <v>15</v>
      </c>
      <c r="BY45" s="40">
        <v>0</v>
      </c>
      <c r="BZ45" s="37">
        <v>0</v>
      </c>
      <c r="CA45" s="20">
        <v>0</v>
      </c>
      <c r="CB45" s="20">
        <v>0</v>
      </c>
      <c r="CC45" s="20">
        <v>0</v>
      </c>
      <c r="CD45" s="20">
        <v>0</v>
      </c>
      <c r="CE45" s="105">
        <v>15</v>
      </c>
      <c r="CF45" s="37">
        <v>0</v>
      </c>
      <c r="CG45" s="20">
        <v>0</v>
      </c>
      <c r="CH45" s="20">
        <v>0</v>
      </c>
      <c r="CI45" s="20">
        <v>0</v>
      </c>
      <c r="CJ45" s="20">
        <v>0</v>
      </c>
      <c r="CK45" s="105">
        <v>15</v>
      </c>
      <c r="CL45" s="51">
        <v>0</v>
      </c>
      <c r="CM45" s="52">
        <v>0</v>
      </c>
      <c r="CO45" s="103">
        <v>0</v>
      </c>
      <c r="CP45" s="104">
        <v>0</v>
      </c>
      <c r="CQ45" s="104">
        <v>0</v>
      </c>
      <c r="CR45" s="104">
        <v>0</v>
      </c>
      <c r="CS45" s="104">
        <v>0</v>
      </c>
      <c r="CT45" s="62">
        <v>15</v>
      </c>
      <c r="CU45" s="40">
        <v>0</v>
      </c>
      <c r="CV45" s="103">
        <v>0</v>
      </c>
      <c r="CW45" s="104">
        <v>0</v>
      </c>
      <c r="CX45" s="104">
        <v>0</v>
      </c>
      <c r="CY45" s="104">
        <v>0</v>
      </c>
      <c r="CZ45" s="104">
        <v>0</v>
      </c>
      <c r="DA45" s="105">
        <v>15</v>
      </c>
      <c r="DB45" s="37">
        <v>0</v>
      </c>
      <c r="DC45" s="20">
        <v>0</v>
      </c>
      <c r="DD45" s="20">
        <v>0</v>
      </c>
      <c r="DE45" s="20">
        <v>0</v>
      </c>
      <c r="DF45" s="20">
        <v>0</v>
      </c>
      <c r="DG45" s="105">
        <v>15</v>
      </c>
      <c r="DH45" s="51">
        <v>0</v>
      </c>
      <c r="DI45" s="52">
        <v>0</v>
      </c>
      <c r="DK45" s="37">
        <v>0</v>
      </c>
      <c r="DL45" s="20">
        <v>0</v>
      </c>
      <c r="DM45" s="20">
        <v>0</v>
      </c>
      <c r="DN45" s="20">
        <v>0</v>
      </c>
      <c r="DO45" s="20">
        <v>0</v>
      </c>
      <c r="DP45" s="105">
        <v>15</v>
      </c>
      <c r="DQ45" s="40">
        <v>0</v>
      </c>
      <c r="DR45" s="37">
        <v>0</v>
      </c>
      <c r="DS45" s="20">
        <v>0</v>
      </c>
      <c r="DT45" s="20">
        <v>0</v>
      </c>
      <c r="DU45" s="20">
        <v>0</v>
      </c>
      <c r="DV45" s="20">
        <v>0</v>
      </c>
      <c r="DW45" s="105">
        <v>15</v>
      </c>
      <c r="DX45" s="37">
        <v>0</v>
      </c>
      <c r="DY45" s="20">
        <v>0</v>
      </c>
      <c r="DZ45" s="20">
        <v>0</v>
      </c>
      <c r="EA45" s="20">
        <v>0</v>
      </c>
      <c r="EB45" s="20">
        <v>0</v>
      </c>
      <c r="EC45" s="105">
        <v>15</v>
      </c>
      <c r="ED45" s="51">
        <v>0</v>
      </c>
      <c r="EE45" s="52">
        <v>0</v>
      </c>
      <c r="EG45" s="37">
        <v>0</v>
      </c>
      <c r="EH45" s="20">
        <v>0</v>
      </c>
      <c r="EI45" s="20">
        <v>0</v>
      </c>
      <c r="EJ45" s="20">
        <v>0</v>
      </c>
      <c r="EK45" s="20">
        <v>0</v>
      </c>
      <c r="EL45" s="105">
        <v>15</v>
      </c>
      <c r="EM45" s="40">
        <v>0</v>
      </c>
      <c r="EN45" s="37">
        <v>0</v>
      </c>
      <c r="EO45" s="354">
        <v>0</v>
      </c>
      <c r="EP45" s="354">
        <v>0</v>
      </c>
      <c r="EQ45" s="354">
        <v>0</v>
      </c>
      <c r="ER45" s="354">
        <v>0</v>
      </c>
      <c r="ES45" s="105">
        <v>15</v>
      </c>
      <c r="ET45" s="361">
        <v>0</v>
      </c>
      <c r="EU45" s="354">
        <v>0</v>
      </c>
      <c r="EV45" s="354">
        <v>0</v>
      </c>
      <c r="EW45" s="354">
        <v>0</v>
      </c>
      <c r="EX45" s="354">
        <v>0</v>
      </c>
      <c r="EY45" s="384">
        <v>15</v>
      </c>
      <c r="EZ45" s="359">
        <v>0</v>
      </c>
      <c r="FA45" s="360">
        <v>0</v>
      </c>
      <c r="FB45" s="358"/>
      <c r="FC45" s="361">
        <v>0</v>
      </c>
      <c r="FD45" s="354">
        <v>0</v>
      </c>
      <c r="FE45" s="354">
        <v>0</v>
      </c>
      <c r="FF45" s="354">
        <v>0</v>
      </c>
      <c r="FG45" s="354">
        <v>0</v>
      </c>
      <c r="FH45" s="105">
        <v>16</v>
      </c>
      <c r="FI45" s="385">
        <v>0</v>
      </c>
      <c r="FJ45" s="361">
        <v>0</v>
      </c>
      <c r="FK45" s="354">
        <v>0</v>
      </c>
      <c r="FL45" s="354">
        <v>0</v>
      </c>
      <c r="FM45" s="354">
        <v>0</v>
      </c>
      <c r="FN45" s="354">
        <v>0</v>
      </c>
      <c r="FO45" s="105">
        <v>16</v>
      </c>
      <c r="FP45" s="37">
        <v>0</v>
      </c>
      <c r="FQ45" s="354">
        <v>0</v>
      </c>
      <c r="FR45" s="354">
        <v>0</v>
      </c>
      <c r="FS45" s="354">
        <v>0</v>
      </c>
      <c r="FT45" s="20">
        <v>0</v>
      </c>
      <c r="FU45" s="105">
        <v>16</v>
      </c>
      <c r="FV45" s="51">
        <v>0</v>
      </c>
      <c r="FW45" s="52">
        <v>0</v>
      </c>
      <c r="FY45" s="103">
        <v>0</v>
      </c>
      <c r="FZ45" s="104"/>
      <c r="GA45" s="104"/>
      <c r="GB45" s="104"/>
      <c r="GC45" s="104">
        <v>0</v>
      </c>
      <c r="GD45" s="105">
        <v>16</v>
      </c>
      <c r="GE45" s="40">
        <v>0</v>
      </c>
      <c r="GF45" s="37">
        <v>0</v>
      </c>
      <c r="GG45" s="20"/>
      <c r="GH45" s="20"/>
      <c r="GI45" s="20"/>
      <c r="GJ45" s="20">
        <v>0</v>
      </c>
      <c r="GK45" s="105">
        <f t="shared" si="5"/>
        <v>16</v>
      </c>
      <c r="GL45" s="37">
        <v>0</v>
      </c>
      <c r="GM45" s="20"/>
      <c r="GN45" s="20"/>
      <c r="GO45" s="20"/>
      <c r="GP45" s="20">
        <v>0</v>
      </c>
      <c r="GQ45" s="105">
        <f t="shared" si="6"/>
        <v>16</v>
      </c>
      <c r="GR45" s="410">
        <v>0</v>
      </c>
      <c r="GS45" s="38">
        <v>0</v>
      </c>
      <c r="GT45" s="103">
        <v>0</v>
      </c>
      <c r="GU45" s="104">
        <v>0</v>
      </c>
      <c r="GV45" s="104">
        <v>0</v>
      </c>
      <c r="GW45" s="104">
        <v>0</v>
      </c>
      <c r="GX45" s="104">
        <v>0</v>
      </c>
      <c r="GY45" s="105">
        <f t="shared" si="7"/>
        <v>16</v>
      </c>
      <c r="GZ45" s="40"/>
      <c r="HA45" s="37"/>
      <c r="HB45" s="20"/>
      <c r="HC45" s="20"/>
      <c r="HD45" s="20"/>
      <c r="HE45" s="20"/>
      <c r="HF45" s="105" t="e">
        <f t="shared" si="8"/>
        <v>#N/A</v>
      </c>
      <c r="HG45" s="37">
        <v>0</v>
      </c>
      <c r="HH45" s="20"/>
      <c r="HI45" s="20"/>
      <c r="HJ45" s="20"/>
      <c r="HK45" s="20">
        <v>0</v>
      </c>
      <c r="HL45" s="105">
        <f t="shared" si="9"/>
        <v>17</v>
      </c>
      <c r="HM45" s="410"/>
      <c r="HN45" s="38"/>
    </row>
    <row r="46" spans="1:233" s="330" customFormat="1" ht="16.5" customHeight="1" x14ac:dyDescent="0.3">
      <c r="A46" s="93">
        <v>376</v>
      </c>
      <c r="B46" s="96" t="s">
        <v>108</v>
      </c>
      <c r="C46" s="47" t="s">
        <v>214</v>
      </c>
      <c r="D46" s="706"/>
      <c r="E46" s="255">
        <v>0</v>
      </c>
      <c r="F46" s="242">
        <v>0</v>
      </c>
      <c r="G46" s="242">
        <v>0</v>
      </c>
      <c r="H46" s="242"/>
      <c r="I46" s="242">
        <v>0</v>
      </c>
      <c r="J46" s="673">
        <v>15</v>
      </c>
      <c r="K46" s="205">
        <v>0</v>
      </c>
      <c r="L46" s="255">
        <v>0</v>
      </c>
      <c r="M46" s="242">
        <v>0</v>
      </c>
      <c r="N46" s="242">
        <v>0</v>
      </c>
      <c r="O46" s="242"/>
      <c r="P46" s="242">
        <v>0</v>
      </c>
      <c r="Q46" s="673">
        <v>15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673">
        <v>15</v>
      </c>
      <c r="X46" s="669">
        <v>0</v>
      </c>
      <c r="Y46" s="205">
        <v>0</v>
      </c>
      <c r="AA46" s="255">
        <v>0</v>
      </c>
      <c r="AB46" s="242">
        <v>0</v>
      </c>
      <c r="AC46" s="242">
        <v>0</v>
      </c>
      <c r="AD46" s="242">
        <v>0</v>
      </c>
      <c r="AE46" s="242">
        <v>0</v>
      </c>
      <c r="AF46" s="673">
        <v>15</v>
      </c>
      <c r="AG46" s="205">
        <v>0</v>
      </c>
      <c r="AH46" s="255">
        <v>0</v>
      </c>
      <c r="AI46" s="242"/>
      <c r="AJ46" s="242"/>
      <c r="AK46" s="242"/>
      <c r="AL46" s="242">
        <v>0</v>
      </c>
      <c r="AM46" s="673">
        <v>15</v>
      </c>
      <c r="AN46" s="255">
        <v>0</v>
      </c>
      <c r="AO46" s="242"/>
      <c r="AP46" s="242"/>
      <c r="AQ46" s="242"/>
      <c r="AR46" s="242">
        <v>0</v>
      </c>
      <c r="AS46" s="673">
        <v>15</v>
      </c>
      <c r="AT46" s="669">
        <v>0</v>
      </c>
      <c r="AU46" s="205">
        <v>0</v>
      </c>
      <c r="AW46" s="255">
        <v>0</v>
      </c>
      <c r="AX46" s="242">
        <v>0</v>
      </c>
      <c r="AY46" s="242">
        <v>0</v>
      </c>
      <c r="AZ46" s="242">
        <v>0</v>
      </c>
      <c r="BA46" s="242">
        <v>0</v>
      </c>
      <c r="BB46" s="673">
        <v>15</v>
      </c>
      <c r="BC46" s="205">
        <v>0</v>
      </c>
      <c r="BD46" s="290">
        <v>0</v>
      </c>
      <c r="BE46" s="290">
        <v>0</v>
      </c>
      <c r="BF46" s="290">
        <v>0</v>
      </c>
      <c r="BG46" s="290">
        <v>0</v>
      </c>
      <c r="BH46" s="290">
        <v>0</v>
      </c>
      <c r="BI46" s="671">
        <v>15</v>
      </c>
      <c r="BJ46" s="290">
        <v>0</v>
      </c>
      <c r="BK46" s="290">
        <v>0</v>
      </c>
      <c r="BL46" s="290">
        <v>0</v>
      </c>
      <c r="BM46" s="290">
        <v>0</v>
      </c>
      <c r="BN46" s="290">
        <v>0</v>
      </c>
      <c r="BO46" s="671">
        <v>15</v>
      </c>
      <c r="BP46" s="669">
        <v>0</v>
      </c>
      <c r="BQ46" s="205">
        <v>0</v>
      </c>
      <c r="BS46" s="684">
        <v>0</v>
      </c>
      <c r="BT46" s="686">
        <v>0</v>
      </c>
      <c r="BU46" s="245">
        <v>0</v>
      </c>
      <c r="BV46" s="707">
        <v>0</v>
      </c>
      <c r="BW46" s="290">
        <v>0</v>
      </c>
      <c r="BX46" s="671">
        <v>15</v>
      </c>
      <c r="BY46" s="672">
        <v>0</v>
      </c>
      <c r="BZ46" s="290">
        <v>0</v>
      </c>
      <c r="CA46" s="290">
        <v>0</v>
      </c>
      <c r="CB46" s="290">
        <v>0</v>
      </c>
      <c r="CC46" s="290">
        <v>0</v>
      </c>
      <c r="CD46" s="290">
        <v>0</v>
      </c>
      <c r="CE46" s="673">
        <v>15</v>
      </c>
      <c r="CF46" s="290">
        <v>0</v>
      </c>
      <c r="CG46" s="290">
        <v>0</v>
      </c>
      <c r="CH46" s="290">
        <v>0</v>
      </c>
      <c r="CI46" s="290">
        <v>0</v>
      </c>
      <c r="CJ46" s="290">
        <v>0</v>
      </c>
      <c r="CK46" s="673">
        <v>15</v>
      </c>
      <c r="CL46" s="669">
        <v>0</v>
      </c>
      <c r="CM46" s="205">
        <v>0</v>
      </c>
      <c r="CO46" s="255">
        <v>0</v>
      </c>
      <c r="CP46" s="242">
        <v>0</v>
      </c>
      <c r="CQ46" s="242">
        <v>0</v>
      </c>
      <c r="CR46" s="242">
        <v>0</v>
      </c>
      <c r="CS46" s="242">
        <v>0</v>
      </c>
      <c r="CT46" s="673">
        <v>15</v>
      </c>
      <c r="CU46" s="672">
        <v>0</v>
      </c>
      <c r="CV46" s="255">
        <v>0</v>
      </c>
      <c r="CW46" s="242">
        <v>0</v>
      </c>
      <c r="CX46" s="242">
        <v>0</v>
      </c>
      <c r="CY46" s="242">
        <v>0</v>
      </c>
      <c r="CZ46" s="242">
        <v>0</v>
      </c>
      <c r="DA46" s="673">
        <v>15</v>
      </c>
      <c r="DB46" s="290">
        <v>0</v>
      </c>
      <c r="DC46" s="245">
        <v>0</v>
      </c>
      <c r="DD46" s="245">
        <v>0</v>
      </c>
      <c r="DE46" s="245">
        <v>0</v>
      </c>
      <c r="DF46" s="245">
        <v>0</v>
      </c>
      <c r="DG46" s="673">
        <v>15</v>
      </c>
      <c r="DH46" s="669">
        <v>0</v>
      </c>
      <c r="DI46" s="205">
        <v>0</v>
      </c>
      <c r="DK46" s="290">
        <v>0</v>
      </c>
      <c r="DL46" s="245">
        <v>0</v>
      </c>
      <c r="DM46" s="245">
        <v>0</v>
      </c>
      <c r="DN46" s="245">
        <v>0</v>
      </c>
      <c r="DO46" s="245">
        <v>0</v>
      </c>
      <c r="DP46" s="673">
        <v>15</v>
      </c>
      <c r="DQ46" s="672">
        <v>0</v>
      </c>
      <c r="DR46" s="290">
        <v>0</v>
      </c>
      <c r="DS46" s="245">
        <v>0</v>
      </c>
      <c r="DT46" s="245">
        <v>0</v>
      </c>
      <c r="DU46" s="245">
        <v>0</v>
      </c>
      <c r="DV46" s="245">
        <v>0</v>
      </c>
      <c r="DW46" s="673">
        <v>15</v>
      </c>
      <c r="DX46" s="290">
        <v>0</v>
      </c>
      <c r="DY46" s="245">
        <v>0</v>
      </c>
      <c r="DZ46" s="245">
        <v>0</v>
      </c>
      <c r="EA46" s="245">
        <v>0</v>
      </c>
      <c r="EB46" s="245">
        <v>0</v>
      </c>
      <c r="EC46" s="673">
        <v>15</v>
      </c>
      <c r="ED46" s="669">
        <v>0</v>
      </c>
      <c r="EE46" s="205">
        <v>0</v>
      </c>
      <c r="EG46" s="290">
        <v>0</v>
      </c>
      <c r="EH46" s="245">
        <v>0</v>
      </c>
      <c r="EI46" s="245">
        <v>0</v>
      </c>
      <c r="EJ46" s="245">
        <v>0</v>
      </c>
      <c r="EK46" s="245">
        <v>0</v>
      </c>
      <c r="EL46" s="673">
        <v>15</v>
      </c>
      <c r="EM46" s="672">
        <v>0</v>
      </c>
      <c r="EN46" s="290">
        <v>0</v>
      </c>
      <c r="EO46" s="674">
        <v>0</v>
      </c>
      <c r="EP46" s="674">
        <v>0</v>
      </c>
      <c r="EQ46" s="674">
        <v>0</v>
      </c>
      <c r="ER46" s="674">
        <v>0</v>
      </c>
      <c r="ES46" s="668">
        <v>15</v>
      </c>
      <c r="ET46" s="675">
        <v>0</v>
      </c>
      <c r="EU46" s="674">
        <v>0</v>
      </c>
      <c r="EV46" s="674">
        <v>0</v>
      </c>
      <c r="EW46" s="674">
        <v>0</v>
      </c>
      <c r="EX46" s="674">
        <v>0</v>
      </c>
      <c r="EY46" s="676">
        <v>15</v>
      </c>
      <c r="EZ46" s="677">
        <v>0</v>
      </c>
      <c r="FA46" s="678">
        <v>0</v>
      </c>
      <c r="FB46" s="402"/>
      <c r="FC46" s="675">
        <v>0</v>
      </c>
      <c r="FD46" s="674">
        <v>0</v>
      </c>
      <c r="FE46" s="674">
        <v>0</v>
      </c>
      <c r="FF46" s="674">
        <v>0</v>
      </c>
      <c r="FG46" s="674">
        <v>0</v>
      </c>
      <c r="FH46" s="668">
        <v>16</v>
      </c>
      <c r="FI46" s="679">
        <v>0</v>
      </c>
      <c r="FJ46" s="675">
        <v>0</v>
      </c>
      <c r="FK46" s="674">
        <v>0</v>
      </c>
      <c r="FL46" s="674">
        <v>0</v>
      </c>
      <c r="FM46" s="674">
        <v>0</v>
      </c>
      <c r="FN46" s="674">
        <v>0</v>
      </c>
      <c r="FO46" s="673">
        <v>16</v>
      </c>
      <c r="FP46" s="290">
        <v>0</v>
      </c>
      <c r="FQ46" s="674">
        <v>0</v>
      </c>
      <c r="FR46" s="674">
        <v>0</v>
      </c>
      <c r="FS46" s="674">
        <v>0</v>
      </c>
      <c r="FT46" s="245">
        <v>0</v>
      </c>
      <c r="FU46" s="673">
        <v>16</v>
      </c>
      <c r="FV46" s="669">
        <v>0</v>
      </c>
      <c r="FW46" s="205">
        <v>0</v>
      </c>
      <c r="FY46" s="255">
        <v>0</v>
      </c>
      <c r="FZ46" s="289"/>
      <c r="GA46" s="289"/>
      <c r="GB46" s="289"/>
      <c r="GC46" s="242">
        <v>0</v>
      </c>
      <c r="GD46" s="673">
        <v>16</v>
      </c>
      <c r="GE46" s="672">
        <v>0</v>
      </c>
      <c r="GF46" s="290">
        <v>0</v>
      </c>
      <c r="GG46" s="245"/>
      <c r="GH46" s="245"/>
      <c r="GI46" s="245"/>
      <c r="GJ46" s="245">
        <v>0</v>
      </c>
      <c r="GK46" s="673">
        <f t="shared" si="5"/>
        <v>16</v>
      </c>
      <c r="GL46" s="290">
        <v>0</v>
      </c>
      <c r="GM46" s="245"/>
      <c r="GN46" s="245"/>
      <c r="GO46" s="245"/>
      <c r="GP46" s="245">
        <v>0</v>
      </c>
      <c r="GQ46" s="673">
        <f t="shared" si="6"/>
        <v>16</v>
      </c>
      <c r="GR46" s="708">
        <v>0</v>
      </c>
      <c r="GS46" s="709">
        <v>0</v>
      </c>
      <c r="GT46" s="255">
        <v>0</v>
      </c>
      <c r="GU46" s="289">
        <v>0</v>
      </c>
      <c r="GV46" s="289">
        <v>0</v>
      </c>
      <c r="GW46" s="289">
        <v>0</v>
      </c>
      <c r="GX46" s="242">
        <v>0</v>
      </c>
      <c r="GY46" s="673">
        <f t="shared" si="7"/>
        <v>16</v>
      </c>
      <c r="GZ46" s="672"/>
      <c r="HA46" s="290"/>
      <c r="HB46" s="245"/>
      <c r="HC46" s="245"/>
      <c r="HD46" s="245"/>
      <c r="HE46" s="245"/>
      <c r="HF46" s="673" t="e">
        <f t="shared" si="8"/>
        <v>#N/A</v>
      </c>
      <c r="HG46" s="290">
        <v>0</v>
      </c>
      <c r="HH46" s="245"/>
      <c r="HI46" s="245"/>
      <c r="HJ46" s="245"/>
      <c r="HK46" s="245">
        <v>0</v>
      </c>
      <c r="HL46" s="673">
        <f t="shared" si="9"/>
        <v>17</v>
      </c>
      <c r="HM46" s="708"/>
      <c r="HN46" s="709"/>
    </row>
    <row r="47" spans="1:233" ht="16.5" customHeight="1" x14ac:dyDescent="0.3">
      <c r="A47" s="94">
        <v>377</v>
      </c>
      <c r="B47" s="97" t="s">
        <v>169</v>
      </c>
      <c r="C47" s="47" t="s">
        <v>107</v>
      </c>
      <c r="D47" s="58"/>
      <c r="E47" s="103">
        <v>0</v>
      </c>
      <c r="F47" s="104">
        <v>0</v>
      </c>
      <c r="G47" s="104">
        <v>0</v>
      </c>
      <c r="H47" s="104"/>
      <c r="I47" s="104">
        <v>0</v>
      </c>
      <c r="J47" s="105">
        <v>15</v>
      </c>
      <c r="K47" s="52">
        <v>0</v>
      </c>
      <c r="L47" s="103">
        <v>0</v>
      </c>
      <c r="M47" s="104">
        <v>0</v>
      </c>
      <c r="N47" s="104">
        <v>0</v>
      </c>
      <c r="O47" s="104"/>
      <c r="P47" s="104">
        <v>0</v>
      </c>
      <c r="Q47" s="105">
        <v>15</v>
      </c>
      <c r="R47" s="103">
        <v>0</v>
      </c>
      <c r="S47" s="104">
        <v>0</v>
      </c>
      <c r="T47" s="104">
        <v>0</v>
      </c>
      <c r="U47" s="104"/>
      <c r="V47" s="104">
        <v>0</v>
      </c>
      <c r="W47" s="105">
        <v>15</v>
      </c>
      <c r="X47" s="51">
        <v>0</v>
      </c>
      <c r="Y47" s="52">
        <v>0</v>
      </c>
      <c r="AA47" s="103">
        <v>0</v>
      </c>
      <c r="AB47" s="104">
        <v>0</v>
      </c>
      <c r="AC47" s="104">
        <v>0</v>
      </c>
      <c r="AD47" s="104">
        <v>0</v>
      </c>
      <c r="AE47" s="104">
        <v>0</v>
      </c>
      <c r="AF47" s="105">
        <v>15</v>
      </c>
      <c r="AG47" s="52">
        <v>0</v>
      </c>
      <c r="AH47" s="103">
        <v>0</v>
      </c>
      <c r="AI47" s="104"/>
      <c r="AJ47" s="104"/>
      <c r="AK47" s="104"/>
      <c r="AL47" s="104">
        <v>0</v>
      </c>
      <c r="AM47" s="105">
        <v>15</v>
      </c>
      <c r="AN47" s="103">
        <v>0</v>
      </c>
      <c r="AO47" s="104"/>
      <c r="AP47" s="104"/>
      <c r="AQ47" s="104"/>
      <c r="AR47" s="104">
        <v>0</v>
      </c>
      <c r="AS47" s="105">
        <v>15</v>
      </c>
      <c r="AT47" s="51">
        <v>0</v>
      </c>
      <c r="AU47" s="52">
        <v>0</v>
      </c>
      <c r="AW47" s="103">
        <v>0</v>
      </c>
      <c r="AX47" s="104">
        <v>0</v>
      </c>
      <c r="AY47" s="104">
        <v>0</v>
      </c>
      <c r="AZ47" s="104">
        <v>0</v>
      </c>
      <c r="BA47" s="104">
        <v>0</v>
      </c>
      <c r="BB47" s="41">
        <v>15</v>
      </c>
      <c r="BC47" s="52">
        <v>0</v>
      </c>
      <c r="BD47" s="37">
        <v>0</v>
      </c>
      <c r="BE47" s="20">
        <v>0</v>
      </c>
      <c r="BF47" s="20">
        <v>0</v>
      </c>
      <c r="BG47" s="20">
        <v>0</v>
      </c>
      <c r="BH47" s="20">
        <v>0</v>
      </c>
      <c r="BI47" s="41">
        <v>15</v>
      </c>
      <c r="BJ47" s="37">
        <v>0</v>
      </c>
      <c r="BK47" s="20">
        <v>0</v>
      </c>
      <c r="BL47" s="20">
        <v>0</v>
      </c>
      <c r="BM47" s="20">
        <v>0</v>
      </c>
      <c r="BN47" s="20">
        <v>0</v>
      </c>
      <c r="BO47" s="41">
        <v>15</v>
      </c>
      <c r="BP47" s="53">
        <v>0</v>
      </c>
      <c r="BQ47" s="38">
        <v>0</v>
      </c>
      <c r="BS47" s="37">
        <v>0</v>
      </c>
      <c r="BT47" s="20">
        <v>0</v>
      </c>
      <c r="BU47" s="20">
        <v>0</v>
      </c>
      <c r="BV47" s="20">
        <v>0</v>
      </c>
      <c r="BW47" s="20">
        <v>0</v>
      </c>
      <c r="BX47" s="41">
        <v>15</v>
      </c>
      <c r="BY47" s="40">
        <v>0</v>
      </c>
      <c r="BZ47" s="37">
        <v>0</v>
      </c>
      <c r="CA47" s="20">
        <v>0</v>
      </c>
      <c r="CB47" s="20">
        <v>0</v>
      </c>
      <c r="CC47" s="20">
        <v>0</v>
      </c>
      <c r="CD47" s="20">
        <v>0</v>
      </c>
      <c r="CE47" s="105">
        <v>15</v>
      </c>
      <c r="CF47" s="37">
        <v>0</v>
      </c>
      <c r="CG47" s="20">
        <v>0</v>
      </c>
      <c r="CH47" s="20">
        <v>0</v>
      </c>
      <c r="CI47" s="20">
        <v>0</v>
      </c>
      <c r="CJ47" s="20">
        <v>0</v>
      </c>
      <c r="CK47" s="105">
        <v>15</v>
      </c>
      <c r="CL47" s="53">
        <v>0</v>
      </c>
      <c r="CM47" s="38">
        <v>0</v>
      </c>
      <c r="CO47" s="103">
        <v>0</v>
      </c>
      <c r="CP47" s="104">
        <v>0</v>
      </c>
      <c r="CQ47" s="104">
        <v>0</v>
      </c>
      <c r="CR47" s="104">
        <v>0</v>
      </c>
      <c r="CS47" s="104">
        <v>0</v>
      </c>
      <c r="CT47" s="62">
        <v>15</v>
      </c>
      <c r="CU47" s="40">
        <v>0</v>
      </c>
      <c r="CV47" s="103">
        <v>0</v>
      </c>
      <c r="CW47" s="104">
        <v>0</v>
      </c>
      <c r="CX47" s="104">
        <v>0</v>
      </c>
      <c r="CY47" s="104">
        <v>0</v>
      </c>
      <c r="CZ47" s="104">
        <v>0</v>
      </c>
      <c r="DA47" s="105">
        <v>15</v>
      </c>
      <c r="DB47" s="37">
        <v>0</v>
      </c>
      <c r="DC47" s="20">
        <v>0</v>
      </c>
      <c r="DD47" s="20">
        <v>0</v>
      </c>
      <c r="DE47" s="20">
        <v>0</v>
      </c>
      <c r="DF47" s="20">
        <v>0</v>
      </c>
      <c r="DG47" s="105">
        <v>15</v>
      </c>
      <c r="DH47" s="53">
        <v>0</v>
      </c>
      <c r="DI47" s="38">
        <v>0</v>
      </c>
      <c r="DK47" s="37">
        <v>0</v>
      </c>
      <c r="DL47" s="20">
        <v>0</v>
      </c>
      <c r="DM47" s="20">
        <v>0</v>
      </c>
      <c r="DN47" s="20">
        <v>0</v>
      </c>
      <c r="DO47" s="20">
        <v>0</v>
      </c>
      <c r="DP47" s="105">
        <v>15</v>
      </c>
      <c r="DQ47" s="40">
        <v>0</v>
      </c>
      <c r="DR47" s="37">
        <v>0</v>
      </c>
      <c r="DS47" s="20">
        <v>0</v>
      </c>
      <c r="DT47" s="20">
        <v>0</v>
      </c>
      <c r="DU47" s="20">
        <v>0</v>
      </c>
      <c r="DV47" s="20">
        <v>0</v>
      </c>
      <c r="DW47" s="105">
        <v>15</v>
      </c>
      <c r="DX47" s="37">
        <v>0</v>
      </c>
      <c r="DY47" s="20">
        <v>0</v>
      </c>
      <c r="DZ47" s="20">
        <v>0</v>
      </c>
      <c r="EA47" s="20">
        <v>0</v>
      </c>
      <c r="EB47" s="20">
        <v>0</v>
      </c>
      <c r="EC47" s="105">
        <v>15</v>
      </c>
      <c r="ED47" s="53">
        <v>0</v>
      </c>
      <c r="EE47" s="38">
        <v>0</v>
      </c>
      <c r="EG47" s="37">
        <v>0</v>
      </c>
      <c r="EH47" s="20">
        <v>0</v>
      </c>
      <c r="EI47" s="20">
        <v>0</v>
      </c>
      <c r="EJ47" s="20">
        <v>0</v>
      </c>
      <c r="EK47" s="20">
        <v>0</v>
      </c>
      <c r="EL47" s="105">
        <v>15</v>
      </c>
      <c r="EM47" s="40">
        <v>0</v>
      </c>
      <c r="EN47" s="37">
        <v>0</v>
      </c>
      <c r="EO47" s="354">
        <v>0</v>
      </c>
      <c r="EP47" s="354">
        <v>0</v>
      </c>
      <c r="EQ47" s="354">
        <v>0</v>
      </c>
      <c r="ER47" s="354">
        <v>0</v>
      </c>
      <c r="ES47" s="105">
        <v>15</v>
      </c>
      <c r="ET47" s="361">
        <v>0</v>
      </c>
      <c r="EU47" s="354">
        <v>0</v>
      </c>
      <c r="EV47" s="354">
        <v>0</v>
      </c>
      <c r="EW47" s="354">
        <v>0</v>
      </c>
      <c r="EX47" s="354">
        <v>0</v>
      </c>
      <c r="EY47" s="384">
        <v>15</v>
      </c>
      <c r="EZ47" s="366">
        <v>0</v>
      </c>
      <c r="FA47" s="360">
        <v>0</v>
      </c>
      <c r="FB47" s="358"/>
      <c r="FC47" s="361">
        <v>0</v>
      </c>
      <c r="FD47" s="354">
        <v>0</v>
      </c>
      <c r="FE47" s="354">
        <v>0</v>
      </c>
      <c r="FF47" s="354">
        <v>0</v>
      </c>
      <c r="FG47" s="354">
        <v>0</v>
      </c>
      <c r="FH47" s="105">
        <v>16</v>
      </c>
      <c r="FI47" s="385">
        <v>0</v>
      </c>
      <c r="FJ47" s="361">
        <v>0</v>
      </c>
      <c r="FK47" s="354">
        <v>0</v>
      </c>
      <c r="FL47" s="354">
        <v>0</v>
      </c>
      <c r="FM47" s="354">
        <v>0</v>
      </c>
      <c r="FN47" s="354">
        <v>0</v>
      </c>
      <c r="FO47" s="105">
        <v>16</v>
      </c>
      <c r="FP47" s="37">
        <v>0</v>
      </c>
      <c r="FQ47" s="354">
        <v>0</v>
      </c>
      <c r="FR47" s="354">
        <v>0</v>
      </c>
      <c r="FS47" s="354">
        <v>0</v>
      </c>
      <c r="FT47" s="20">
        <v>0</v>
      </c>
      <c r="FU47" s="105">
        <v>16</v>
      </c>
      <c r="FV47" s="53">
        <v>0</v>
      </c>
      <c r="FW47" s="52">
        <v>0</v>
      </c>
      <c r="FY47" s="103">
        <v>0</v>
      </c>
      <c r="FZ47" s="104"/>
      <c r="GA47" s="104"/>
      <c r="GB47" s="104"/>
      <c r="GC47" s="104">
        <v>0</v>
      </c>
      <c r="GD47" s="105">
        <v>16</v>
      </c>
      <c r="GE47" s="40">
        <v>0</v>
      </c>
      <c r="GF47" s="37">
        <v>0</v>
      </c>
      <c r="GG47" s="20"/>
      <c r="GH47" s="20"/>
      <c r="GI47" s="20"/>
      <c r="GJ47" s="20">
        <v>0</v>
      </c>
      <c r="GK47" s="105">
        <f t="shared" si="5"/>
        <v>16</v>
      </c>
      <c r="GL47" s="37">
        <v>0</v>
      </c>
      <c r="GM47" s="20"/>
      <c r="GN47" s="20"/>
      <c r="GO47" s="20"/>
      <c r="GP47" s="20">
        <v>0</v>
      </c>
      <c r="GQ47" s="105">
        <f t="shared" si="6"/>
        <v>16</v>
      </c>
      <c r="GR47" s="410">
        <v>0</v>
      </c>
      <c r="GS47" s="411">
        <v>0</v>
      </c>
      <c r="GT47" s="103">
        <v>0</v>
      </c>
      <c r="GU47" s="104">
        <v>0</v>
      </c>
      <c r="GV47" s="104">
        <v>0</v>
      </c>
      <c r="GW47" s="104">
        <v>0</v>
      </c>
      <c r="GX47" s="104">
        <v>0</v>
      </c>
      <c r="GY47" s="105">
        <f t="shared" si="7"/>
        <v>16</v>
      </c>
      <c r="GZ47" s="40"/>
      <c r="HA47" s="37"/>
      <c r="HB47" s="20"/>
      <c r="HC47" s="20"/>
      <c r="HD47" s="20"/>
      <c r="HE47" s="20"/>
      <c r="HF47" s="105" t="e">
        <f t="shared" si="8"/>
        <v>#N/A</v>
      </c>
      <c r="HG47" s="37">
        <v>0</v>
      </c>
      <c r="HH47" s="20"/>
      <c r="HI47" s="20"/>
      <c r="HJ47" s="20"/>
      <c r="HK47" s="20">
        <v>0</v>
      </c>
      <c r="HL47" s="105">
        <f t="shared" si="9"/>
        <v>17</v>
      </c>
      <c r="HM47" s="410"/>
      <c r="HN47" s="411"/>
    </row>
    <row r="48" spans="1:233" ht="16.5" customHeight="1" x14ac:dyDescent="0.3">
      <c r="A48" s="243">
        <v>378</v>
      </c>
      <c r="B48" s="244" t="s">
        <v>195</v>
      </c>
      <c r="C48" s="47" t="s">
        <v>215</v>
      </c>
      <c r="D48" s="58"/>
      <c r="E48" s="103">
        <v>0</v>
      </c>
      <c r="F48" s="104">
        <v>0</v>
      </c>
      <c r="G48" s="104">
        <v>0</v>
      </c>
      <c r="H48" s="104"/>
      <c r="I48" s="104">
        <v>0</v>
      </c>
      <c r="J48" s="105">
        <v>15</v>
      </c>
      <c r="K48" s="52">
        <v>0</v>
      </c>
      <c r="L48" s="103">
        <v>0</v>
      </c>
      <c r="M48" s="104">
        <v>0</v>
      </c>
      <c r="N48" s="104">
        <v>0</v>
      </c>
      <c r="O48" s="104"/>
      <c r="P48" s="104">
        <v>0</v>
      </c>
      <c r="Q48" s="105">
        <v>15</v>
      </c>
      <c r="R48" s="103">
        <v>0</v>
      </c>
      <c r="S48" s="104">
        <v>0</v>
      </c>
      <c r="T48" s="104">
        <v>0</v>
      </c>
      <c r="U48" s="104"/>
      <c r="V48" s="104">
        <v>0</v>
      </c>
      <c r="W48" s="105">
        <v>15</v>
      </c>
      <c r="X48" s="51">
        <v>0</v>
      </c>
      <c r="Y48" s="52">
        <v>0</v>
      </c>
      <c r="AA48" s="103">
        <v>0</v>
      </c>
      <c r="AB48" s="104">
        <v>0</v>
      </c>
      <c r="AC48" s="104">
        <v>0</v>
      </c>
      <c r="AD48" s="104">
        <v>0</v>
      </c>
      <c r="AE48" s="104">
        <v>0</v>
      </c>
      <c r="AF48" s="105">
        <v>15</v>
      </c>
      <c r="AG48" s="67">
        <v>0</v>
      </c>
      <c r="AH48" s="103">
        <v>0</v>
      </c>
      <c r="AI48" s="104"/>
      <c r="AJ48" s="104"/>
      <c r="AK48" s="104"/>
      <c r="AL48" s="104">
        <v>0</v>
      </c>
      <c r="AM48" s="105">
        <v>15</v>
      </c>
      <c r="AN48" s="103">
        <v>0</v>
      </c>
      <c r="AO48" s="104"/>
      <c r="AP48" s="104"/>
      <c r="AQ48" s="104"/>
      <c r="AR48" s="104">
        <v>0</v>
      </c>
      <c r="AS48" s="105">
        <v>15</v>
      </c>
      <c r="AT48" s="51">
        <v>0</v>
      </c>
      <c r="AU48" s="52">
        <v>0</v>
      </c>
      <c r="AV48" s="56"/>
      <c r="AW48" s="103">
        <v>0</v>
      </c>
      <c r="AX48" s="104">
        <v>0</v>
      </c>
      <c r="AY48" s="104">
        <v>0</v>
      </c>
      <c r="AZ48" s="104">
        <v>0</v>
      </c>
      <c r="BA48" s="104">
        <v>0</v>
      </c>
      <c r="BB48" s="66">
        <v>15</v>
      </c>
      <c r="BC48" s="52">
        <v>0</v>
      </c>
      <c r="BD48" s="64">
        <v>0</v>
      </c>
      <c r="BE48" s="65">
        <v>0</v>
      </c>
      <c r="BF48" s="65">
        <v>0</v>
      </c>
      <c r="BG48" s="65">
        <v>0</v>
      </c>
      <c r="BH48" s="65">
        <v>0</v>
      </c>
      <c r="BI48" s="66">
        <v>15</v>
      </c>
      <c r="BJ48" s="64">
        <v>0</v>
      </c>
      <c r="BK48" s="65">
        <v>0</v>
      </c>
      <c r="BL48" s="65">
        <v>0</v>
      </c>
      <c r="BM48" s="65">
        <v>0</v>
      </c>
      <c r="BN48" s="65">
        <v>0</v>
      </c>
      <c r="BO48" s="66">
        <v>15</v>
      </c>
      <c r="BP48" s="68">
        <v>0</v>
      </c>
      <c r="BQ48" s="69">
        <v>0</v>
      </c>
      <c r="BR48" s="55"/>
      <c r="BS48" s="64">
        <v>0</v>
      </c>
      <c r="BT48" s="65">
        <v>0</v>
      </c>
      <c r="BU48" s="65">
        <v>0</v>
      </c>
      <c r="BV48" s="65">
        <v>0</v>
      </c>
      <c r="BW48" s="65">
        <v>0</v>
      </c>
      <c r="BX48" s="66">
        <v>15</v>
      </c>
      <c r="BY48" s="67">
        <v>0</v>
      </c>
      <c r="BZ48" s="64">
        <v>0</v>
      </c>
      <c r="CA48" s="65">
        <v>0</v>
      </c>
      <c r="CB48" s="65">
        <v>0</v>
      </c>
      <c r="CC48" s="65">
        <v>0</v>
      </c>
      <c r="CD48" s="65">
        <v>0</v>
      </c>
      <c r="CE48" s="105">
        <v>15</v>
      </c>
      <c r="CF48" s="64">
        <v>0</v>
      </c>
      <c r="CG48" s="65">
        <v>0</v>
      </c>
      <c r="CH48" s="65">
        <v>0</v>
      </c>
      <c r="CI48" s="65">
        <v>0</v>
      </c>
      <c r="CJ48" s="65">
        <v>0</v>
      </c>
      <c r="CK48" s="105">
        <v>15</v>
      </c>
      <c r="CL48" s="68">
        <v>0</v>
      </c>
      <c r="CM48" s="69">
        <v>0</v>
      </c>
      <c r="CN48" s="55"/>
      <c r="CO48" s="103">
        <v>0</v>
      </c>
      <c r="CP48" s="104">
        <v>0</v>
      </c>
      <c r="CQ48" s="104">
        <v>0</v>
      </c>
      <c r="CR48" s="104">
        <v>0</v>
      </c>
      <c r="CS48" s="104">
        <v>0</v>
      </c>
      <c r="CT48" s="62">
        <v>15</v>
      </c>
      <c r="CU48" s="67">
        <v>0</v>
      </c>
      <c r="CV48" s="103">
        <v>0</v>
      </c>
      <c r="CW48" s="104">
        <v>0</v>
      </c>
      <c r="CX48" s="104">
        <v>0</v>
      </c>
      <c r="CY48" s="104">
        <v>0</v>
      </c>
      <c r="CZ48" s="104">
        <v>0</v>
      </c>
      <c r="DA48" s="105">
        <v>15</v>
      </c>
      <c r="DB48" s="64">
        <v>0</v>
      </c>
      <c r="DC48" s="65">
        <v>0</v>
      </c>
      <c r="DD48" s="65">
        <v>0</v>
      </c>
      <c r="DE48" s="65">
        <v>0</v>
      </c>
      <c r="DF48" s="65">
        <v>0</v>
      </c>
      <c r="DG48" s="105">
        <v>15</v>
      </c>
      <c r="DH48" s="68">
        <v>0</v>
      </c>
      <c r="DI48" s="69">
        <v>0</v>
      </c>
      <c r="DJ48" s="56"/>
      <c r="DK48" s="64">
        <v>0</v>
      </c>
      <c r="DL48" s="65">
        <v>0</v>
      </c>
      <c r="DM48" s="65">
        <v>0</v>
      </c>
      <c r="DN48" s="65">
        <v>0</v>
      </c>
      <c r="DO48" s="65">
        <v>0</v>
      </c>
      <c r="DP48" s="105">
        <v>15</v>
      </c>
      <c r="DQ48" s="67">
        <v>0</v>
      </c>
      <c r="DR48" s="64">
        <v>0</v>
      </c>
      <c r="DS48" s="65">
        <v>0</v>
      </c>
      <c r="DT48" s="65">
        <v>0</v>
      </c>
      <c r="DU48" s="65">
        <v>0</v>
      </c>
      <c r="DV48" s="65">
        <v>0</v>
      </c>
      <c r="DW48" s="105">
        <v>15</v>
      </c>
      <c r="DX48" s="64">
        <v>0</v>
      </c>
      <c r="DY48" s="65">
        <v>0</v>
      </c>
      <c r="DZ48" s="65">
        <v>0</v>
      </c>
      <c r="EA48" s="65">
        <v>0</v>
      </c>
      <c r="EB48" s="65">
        <v>0</v>
      </c>
      <c r="EC48" s="105">
        <v>15</v>
      </c>
      <c r="ED48" s="68">
        <v>0</v>
      </c>
      <c r="EE48" s="69">
        <v>0</v>
      </c>
      <c r="EF48" s="56"/>
      <c r="EG48" s="64">
        <v>0</v>
      </c>
      <c r="EH48" s="65">
        <v>0</v>
      </c>
      <c r="EI48" s="65">
        <v>0</v>
      </c>
      <c r="EJ48" s="65">
        <v>0</v>
      </c>
      <c r="EK48" s="65">
        <v>0</v>
      </c>
      <c r="EL48" s="105">
        <v>15</v>
      </c>
      <c r="EM48" s="67">
        <v>0</v>
      </c>
      <c r="EN48" s="64">
        <v>0</v>
      </c>
      <c r="EO48" s="367">
        <v>0</v>
      </c>
      <c r="EP48" s="367">
        <v>0</v>
      </c>
      <c r="EQ48" s="367">
        <v>0</v>
      </c>
      <c r="ER48" s="354">
        <v>0</v>
      </c>
      <c r="ES48" s="105">
        <v>15</v>
      </c>
      <c r="ET48" s="368">
        <v>0</v>
      </c>
      <c r="EU48" s="367">
        <v>0</v>
      </c>
      <c r="EV48" s="367">
        <v>0</v>
      </c>
      <c r="EW48" s="367">
        <v>0</v>
      </c>
      <c r="EX48" s="367">
        <v>0</v>
      </c>
      <c r="EY48" s="388">
        <v>15</v>
      </c>
      <c r="EZ48" s="369">
        <v>0</v>
      </c>
      <c r="FA48" s="370">
        <v>0</v>
      </c>
      <c r="FB48" s="371"/>
      <c r="FC48" s="361">
        <v>0</v>
      </c>
      <c r="FD48" s="354">
        <v>0</v>
      </c>
      <c r="FE48" s="354">
        <v>0</v>
      </c>
      <c r="FF48" s="354">
        <v>0</v>
      </c>
      <c r="FG48" s="354">
        <v>0</v>
      </c>
      <c r="FH48" s="105">
        <v>16</v>
      </c>
      <c r="FI48" s="389">
        <v>0</v>
      </c>
      <c r="FJ48" s="368">
        <v>0</v>
      </c>
      <c r="FK48" s="354">
        <v>0</v>
      </c>
      <c r="FL48" s="354">
        <v>0</v>
      </c>
      <c r="FM48" s="354">
        <v>0</v>
      </c>
      <c r="FN48" s="367">
        <v>0</v>
      </c>
      <c r="FO48" s="105">
        <v>16</v>
      </c>
      <c r="FP48" s="64">
        <v>0</v>
      </c>
      <c r="FQ48" s="354">
        <v>0</v>
      </c>
      <c r="FR48" s="354">
        <v>0</v>
      </c>
      <c r="FS48" s="354">
        <v>0</v>
      </c>
      <c r="FT48" s="65">
        <v>0</v>
      </c>
      <c r="FU48" s="105">
        <v>16</v>
      </c>
      <c r="FV48" s="68">
        <v>0</v>
      </c>
      <c r="FW48" s="69">
        <v>0</v>
      </c>
      <c r="FX48" s="56"/>
      <c r="FY48" s="103">
        <v>0</v>
      </c>
      <c r="FZ48" s="104"/>
      <c r="GA48" s="104"/>
      <c r="GB48" s="104"/>
      <c r="GC48" s="104">
        <v>0</v>
      </c>
      <c r="GD48" s="105">
        <v>16</v>
      </c>
      <c r="GE48" s="67">
        <v>0</v>
      </c>
      <c r="GF48" s="64">
        <v>0</v>
      </c>
      <c r="GG48" s="65"/>
      <c r="GH48" s="65"/>
      <c r="GI48" s="65"/>
      <c r="GJ48" s="65">
        <v>0</v>
      </c>
      <c r="GK48" s="105">
        <f t="shared" si="5"/>
        <v>16</v>
      </c>
      <c r="GL48" s="64">
        <v>0</v>
      </c>
      <c r="GM48" s="65"/>
      <c r="GN48" s="65"/>
      <c r="GO48" s="65"/>
      <c r="GP48" s="65">
        <v>0</v>
      </c>
      <c r="GQ48" s="105">
        <f t="shared" si="6"/>
        <v>16</v>
      </c>
      <c r="GR48" s="410">
        <v>0</v>
      </c>
      <c r="GS48" s="38">
        <v>0</v>
      </c>
      <c r="GT48" s="103">
        <v>0</v>
      </c>
      <c r="GU48" s="104">
        <v>0</v>
      </c>
      <c r="GV48" s="104">
        <v>0</v>
      </c>
      <c r="GW48" s="104">
        <v>0</v>
      </c>
      <c r="GX48" s="104">
        <v>0</v>
      </c>
      <c r="GY48" s="105">
        <f t="shared" si="7"/>
        <v>16</v>
      </c>
      <c r="GZ48" s="67"/>
      <c r="HA48" s="64"/>
      <c r="HB48" s="65"/>
      <c r="HC48" s="65"/>
      <c r="HD48" s="65"/>
      <c r="HE48" s="65"/>
      <c r="HF48" s="105" t="e">
        <f t="shared" si="8"/>
        <v>#N/A</v>
      </c>
      <c r="HG48" s="64">
        <v>0</v>
      </c>
      <c r="HH48" s="65"/>
      <c r="HI48" s="65"/>
      <c r="HJ48" s="65"/>
      <c r="HK48" s="65">
        <v>0</v>
      </c>
      <c r="HL48" s="105">
        <f t="shared" si="9"/>
        <v>17</v>
      </c>
      <c r="HM48" s="410"/>
      <c r="HN48" s="38"/>
    </row>
    <row r="49" spans="1:222" ht="16.5" customHeight="1" thickBot="1" x14ac:dyDescent="0.35">
      <c r="A49" s="95">
        <v>381</v>
      </c>
      <c r="B49" s="98" t="s">
        <v>60</v>
      </c>
      <c r="C49" s="47" t="s">
        <v>61</v>
      </c>
      <c r="D49" s="58"/>
      <c r="E49" s="103">
        <v>0</v>
      </c>
      <c r="F49" s="104">
        <v>0</v>
      </c>
      <c r="G49" s="104">
        <v>0</v>
      </c>
      <c r="H49" s="104"/>
      <c r="I49" s="104">
        <v>0</v>
      </c>
      <c r="J49" s="105">
        <v>15</v>
      </c>
      <c r="K49" s="52">
        <v>0</v>
      </c>
      <c r="L49" s="103">
        <v>0</v>
      </c>
      <c r="M49" s="104">
        <v>0</v>
      </c>
      <c r="N49" s="104">
        <v>0</v>
      </c>
      <c r="O49" s="104"/>
      <c r="P49" s="104">
        <v>0</v>
      </c>
      <c r="Q49" s="105">
        <v>15</v>
      </c>
      <c r="R49" s="103">
        <v>0</v>
      </c>
      <c r="S49" s="104">
        <v>0</v>
      </c>
      <c r="T49" s="104">
        <v>0</v>
      </c>
      <c r="U49" s="104"/>
      <c r="V49" s="104">
        <v>0</v>
      </c>
      <c r="W49" s="105">
        <v>15</v>
      </c>
      <c r="X49" s="51">
        <v>0</v>
      </c>
      <c r="Y49" s="52">
        <v>0</v>
      </c>
      <c r="AA49" s="103">
        <v>0</v>
      </c>
      <c r="AB49" s="104">
        <v>0</v>
      </c>
      <c r="AC49" s="104">
        <v>0</v>
      </c>
      <c r="AD49" s="104">
        <v>0</v>
      </c>
      <c r="AE49" s="104">
        <v>0</v>
      </c>
      <c r="AF49" s="105">
        <v>15</v>
      </c>
      <c r="AG49" s="67">
        <v>0</v>
      </c>
      <c r="AH49" s="103">
        <v>0</v>
      </c>
      <c r="AI49" s="104"/>
      <c r="AJ49" s="104"/>
      <c r="AK49" s="104"/>
      <c r="AL49" s="104">
        <v>0</v>
      </c>
      <c r="AM49" s="105">
        <v>15</v>
      </c>
      <c r="AN49" s="103">
        <v>0</v>
      </c>
      <c r="AO49" s="104"/>
      <c r="AP49" s="104"/>
      <c r="AQ49" s="104"/>
      <c r="AR49" s="104">
        <v>0</v>
      </c>
      <c r="AS49" s="105">
        <v>15</v>
      </c>
      <c r="AT49" s="51">
        <v>0</v>
      </c>
      <c r="AU49" s="52">
        <v>0</v>
      </c>
      <c r="AV49" s="56"/>
      <c r="AW49" s="103">
        <v>0</v>
      </c>
      <c r="AX49" s="104">
        <v>0</v>
      </c>
      <c r="AY49" s="104">
        <v>0</v>
      </c>
      <c r="AZ49" s="104">
        <v>0</v>
      </c>
      <c r="BA49" s="104">
        <v>0</v>
      </c>
      <c r="BB49" s="66">
        <v>15</v>
      </c>
      <c r="BC49" s="52">
        <v>0</v>
      </c>
      <c r="BD49" s="64">
        <v>0</v>
      </c>
      <c r="BE49" s="65">
        <v>0</v>
      </c>
      <c r="BF49" s="65">
        <v>0</v>
      </c>
      <c r="BG49" s="65">
        <v>0</v>
      </c>
      <c r="BH49" s="65">
        <v>0</v>
      </c>
      <c r="BI49" s="66">
        <v>15</v>
      </c>
      <c r="BJ49" s="64">
        <v>0</v>
      </c>
      <c r="BK49" s="65">
        <v>0</v>
      </c>
      <c r="BL49" s="65">
        <v>0</v>
      </c>
      <c r="BM49" s="65">
        <v>0</v>
      </c>
      <c r="BN49" s="65">
        <v>0</v>
      </c>
      <c r="BO49" s="66">
        <v>15</v>
      </c>
      <c r="BP49" s="68">
        <v>0</v>
      </c>
      <c r="BQ49" s="69">
        <v>0</v>
      </c>
      <c r="BR49" s="55"/>
      <c r="BS49" s="64">
        <v>0</v>
      </c>
      <c r="BT49" s="65">
        <v>0</v>
      </c>
      <c r="BU49" s="65">
        <v>0</v>
      </c>
      <c r="BV49" s="65">
        <v>0</v>
      </c>
      <c r="BW49" s="65">
        <v>0</v>
      </c>
      <c r="BX49" s="66">
        <v>15</v>
      </c>
      <c r="BY49" s="67">
        <v>0</v>
      </c>
      <c r="BZ49" s="64">
        <v>0</v>
      </c>
      <c r="CA49" s="65">
        <v>0</v>
      </c>
      <c r="CB49" s="65">
        <v>0</v>
      </c>
      <c r="CC49" s="65">
        <v>0</v>
      </c>
      <c r="CD49" s="65">
        <v>0</v>
      </c>
      <c r="CE49" s="105">
        <v>15</v>
      </c>
      <c r="CF49" s="64">
        <v>0</v>
      </c>
      <c r="CG49" s="65">
        <v>0</v>
      </c>
      <c r="CH49" s="65">
        <v>0</v>
      </c>
      <c r="CI49" s="65">
        <v>0</v>
      </c>
      <c r="CJ49" s="65">
        <v>0</v>
      </c>
      <c r="CK49" s="105">
        <v>15</v>
      </c>
      <c r="CL49" s="68">
        <v>0</v>
      </c>
      <c r="CM49" s="69">
        <v>0</v>
      </c>
      <c r="CN49" s="55"/>
      <c r="CO49" s="103">
        <v>0</v>
      </c>
      <c r="CP49" s="104">
        <v>0</v>
      </c>
      <c r="CQ49" s="104">
        <v>0</v>
      </c>
      <c r="CR49" s="104">
        <v>0</v>
      </c>
      <c r="CS49" s="104">
        <v>0</v>
      </c>
      <c r="CT49" s="62">
        <v>15</v>
      </c>
      <c r="CU49" s="67">
        <v>0</v>
      </c>
      <c r="CV49" s="103">
        <v>0</v>
      </c>
      <c r="CW49" s="104">
        <v>0</v>
      </c>
      <c r="CX49" s="104">
        <v>0</v>
      </c>
      <c r="CY49" s="104">
        <v>0</v>
      </c>
      <c r="CZ49" s="104">
        <v>0</v>
      </c>
      <c r="DA49" s="105">
        <v>15</v>
      </c>
      <c r="DB49" s="64">
        <v>0</v>
      </c>
      <c r="DC49" s="65">
        <v>0</v>
      </c>
      <c r="DD49" s="65">
        <v>0</v>
      </c>
      <c r="DE49" s="65">
        <v>0</v>
      </c>
      <c r="DF49" s="65">
        <v>0</v>
      </c>
      <c r="DG49" s="105">
        <v>15</v>
      </c>
      <c r="DH49" s="68">
        <v>0</v>
      </c>
      <c r="DI49" s="69">
        <v>0</v>
      </c>
      <c r="DJ49" s="56"/>
      <c r="DK49" s="64">
        <v>0</v>
      </c>
      <c r="DL49" s="65">
        <v>0</v>
      </c>
      <c r="DM49" s="65">
        <v>0</v>
      </c>
      <c r="DN49" s="65">
        <v>0</v>
      </c>
      <c r="DO49" s="65">
        <v>0</v>
      </c>
      <c r="DP49" s="105">
        <v>15</v>
      </c>
      <c r="DQ49" s="67">
        <v>0</v>
      </c>
      <c r="DR49" s="64">
        <v>0</v>
      </c>
      <c r="DS49" s="65">
        <v>0</v>
      </c>
      <c r="DT49" s="65">
        <v>0</v>
      </c>
      <c r="DU49" s="65">
        <v>0</v>
      </c>
      <c r="DV49" s="65">
        <v>0</v>
      </c>
      <c r="DW49" s="105">
        <v>15</v>
      </c>
      <c r="DX49" s="64">
        <v>0</v>
      </c>
      <c r="DY49" s="65">
        <v>0</v>
      </c>
      <c r="DZ49" s="65">
        <v>0</v>
      </c>
      <c r="EA49" s="65">
        <v>0</v>
      </c>
      <c r="EB49" s="65">
        <v>0</v>
      </c>
      <c r="EC49" s="105">
        <v>15</v>
      </c>
      <c r="ED49" s="68">
        <v>0</v>
      </c>
      <c r="EE49" s="69">
        <v>0</v>
      </c>
      <c r="EF49" s="56"/>
      <c r="EG49" s="64">
        <v>0</v>
      </c>
      <c r="EH49" s="65">
        <v>0</v>
      </c>
      <c r="EI49" s="65">
        <v>0</v>
      </c>
      <c r="EJ49" s="65">
        <v>0</v>
      </c>
      <c r="EK49" s="65">
        <v>0</v>
      </c>
      <c r="EL49" s="105">
        <v>15</v>
      </c>
      <c r="EM49" s="67">
        <v>0</v>
      </c>
      <c r="EN49" s="64">
        <v>0</v>
      </c>
      <c r="EO49" s="367">
        <v>0</v>
      </c>
      <c r="EP49" s="367">
        <v>0</v>
      </c>
      <c r="EQ49" s="367">
        <v>0</v>
      </c>
      <c r="ER49" s="354">
        <v>0</v>
      </c>
      <c r="ES49" s="105">
        <v>15</v>
      </c>
      <c r="ET49" s="368">
        <v>0</v>
      </c>
      <c r="EU49" s="367">
        <v>0</v>
      </c>
      <c r="EV49" s="367">
        <v>0</v>
      </c>
      <c r="EW49" s="367">
        <v>0</v>
      </c>
      <c r="EX49" s="367">
        <v>0</v>
      </c>
      <c r="EY49" s="388">
        <v>15</v>
      </c>
      <c r="EZ49" s="369">
        <v>0</v>
      </c>
      <c r="FA49" s="370">
        <v>0</v>
      </c>
      <c r="FB49" s="371"/>
      <c r="FC49" s="361">
        <v>0</v>
      </c>
      <c r="FD49" s="354">
        <v>0</v>
      </c>
      <c r="FE49" s="354">
        <v>0</v>
      </c>
      <c r="FF49" s="354">
        <v>0</v>
      </c>
      <c r="FG49" s="354">
        <v>0</v>
      </c>
      <c r="FH49" s="105">
        <v>16</v>
      </c>
      <c r="FI49" s="389">
        <v>0</v>
      </c>
      <c r="FJ49" s="368">
        <v>0</v>
      </c>
      <c r="FK49" s="354">
        <v>0</v>
      </c>
      <c r="FL49" s="354">
        <v>0</v>
      </c>
      <c r="FM49" s="354">
        <v>0</v>
      </c>
      <c r="FN49" s="367">
        <v>0</v>
      </c>
      <c r="FO49" s="105">
        <v>16</v>
      </c>
      <c r="FP49" s="64">
        <v>0</v>
      </c>
      <c r="FQ49" s="354">
        <v>0</v>
      </c>
      <c r="FR49" s="354">
        <v>0</v>
      </c>
      <c r="FS49" s="354">
        <v>0</v>
      </c>
      <c r="FT49" s="65">
        <v>0</v>
      </c>
      <c r="FU49" s="105">
        <v>16</v>
      </c>
      <c r="FV49" s="68">
        <v>0</v>
      </c>
      <c r="FW49" s="69">
        <v>0</v>
      </c>
      <c r="FX49" s="56"/>
      <c r="FY49" s="103">
        <v>0</v>
      </c>
      <c r="FZ49" s="104"/>
      <c r="GA49" s="104"/>
      <c r="GB49" s="104"/>
      <c r="GC49" s="104">
        <v>0</v>
      </c>
      <c r="GD49" s="105">
        <v>16</v>
      </c>
      <c r="GE49" s="67">
        <v>0</v>
      </c>
      <c r="GF49" s="64">
        <v>0</v>
      </c>
      <c r="GG49" s="65"/>
      <c r="GH49" s="65"/>
      <c r="GI49" s="65"/>
      <c r="GJ49" s="65">
        <v>0</v>
      </c>
      <c r="GK49" s="105">
        <f t="shared" si="5"/>
        <v>16</v>
      </c>
      <c r="GL49" s="64">
        <v>0</v>
      </c>
      <c r="GM49" s="65"/>
      <c r="GN49" s="65"/>
      <c r="GO49" s="65"/>
      <c r="GP49" s="65">
        <v>0</v>
      </c>
      <c r="GQ49" s="105">
        <f t="shared" si="6"/>
        <v>16</v>
      </c>
      <c r="GR49" s="410">
        <v>0</v>
      </c>
      <c r="GS49" s="38">
        <v>0</v>
      </c>
      <c r="GT49" s="103">
        <v>0</v>
      </c>
      <c r="GU49" s="104">
        <v>0</v>
      </c>
      <c r="GV49" s="104">
        <v>0</v>
      </c>
      <c r="GW49" s="104">
        <v>0</v>
      </c>
      <c r="GX49" s="104">
        <v>0</v>
      </c>
      <c r="GY49" s="105">
        <f t="shared" si="7"/>
        <v>16</v>
      </c>
      <c r="GZ49" s="67"/>
      <c r="HA49" s="64"/>
      <c r="HB49" s="65"/>
      <c r="HC49" s="65"/>
      <c r="HD49" s="65"/>
      <c r="HE49" s="65"/>
      <c r="HF49" s="105" t="e">
        <f t="shared" si="8"/>
        <v>#N/A</v>
      </c>
      <c r="HG49" s="64">
        <v>0</v>
      </c>
      <c r="HH49" s="65"/>
      <c r="HI49" s="65"/>
      <c r="HJ49" s="65"/>
      <c r="HK49" s="65">
        <v>0</v>
      </c>
      <c r="HL49" s="105">
        <f t="shared" si="9"/>
        <v>17</v>
      </c>
      <c r="HM49" s="410"/>
      <c r="HN49" s="38"/>
    </row>
    <row r="50" spans="1:222" ht="14.25" x14ac:dyDescent="0.2">
      <c r="A50" s="866" t="s">
        <v>175</v>
      </c>
      <c r="B50" s="867"/>
      <c r="C50" s="63"/>
      <c r="D50" s="59"/>
      <c r="E50" s="70"/>
      <c r="F50" s="71"/>
      <c r="G50" s="71"/>
      <c r="H50" s="71"/>
      <c r="I50" s="71"/>
      <c r="J50" s="72"/>
      <c r="K50" s="73"/>
      <c r="L50" s="70">
        <v>0</v>
      </c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356"/>
      <c r="EP50" s="356"/>
      <c r="EQ50" s="356"/>
      <c r="ER50" s="356"/>
      <c r="ES50" s="372"/>
      <c r="ET50" s="373"/>
      <c r="EU50" s="356"/>
      <c r="EV50" s="356"/>
      <c r="EW50" s="356"/>
      <c r="EX50" s="356"/>
      <c r="EY50" s="372"/>
      <c r="EZ50" s="374"/>
      <c r="FA50" s="375"/>
      <c r="FB50" s="358"/>
      <c r="FC50" s="373"/>
      <c r="FD50" s="356"/>
      <c r="FE50" s="356"/>
      <c r="FF50" s="356"/>
      <c r="FG50" s="356"/>
      <c r="FH50" s="372"/>
      <c r="FI50" s="375"/>
      <c r="FJ50" s="373"/>
      <c r="FK50" s="356"/>
      <c r="FL50" s="356"/>
      <c r="FM50" s="356"/>
      <c r="FN50" s="356"/>
      <c r="FO50" s="72"/>
      <c r="FP50" s="70"/>
      <c r="FQ50" s="356"/>
      <c r="FR50" s="356"/>
      <c r="FS50" s="356"/>
      <c r="FT50" s="71"/>
      <c r="FU50" s="72"/>
      <c r="FV50" s="74"/>
      <c r="FW50" s="73"/>
      <c r="FY50" s="70"/>
      <c r="FZ50" s="356"/>
      <c r="GA50" s="356"/>
      <c r="GB50" s="356"/>
      <c r="GC50" s="71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72"/>
      <c r="GR50" s="74"/>
      <c r="GS50" s="73"/>
      <c r="GT50" s="70"/>
      <c r="GU50" s="356"/>
      <c r="GV50" s="356"/>
      <c r="GW50" s="356"/>
      <c r="GX50" s="71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72"/>
      <c r="HM50" s="74"/>
      <c r="HN50" s="73"/>
    </row>
    <row r="51" spans="1:222" s="17" customFormat="1" ht="14.25" x14ac:dyDescent="0.2">
      <c r="A51" s="868"/>
      <c r="B51" s="869"/>
      <c r="C51" s="49" t="s">
        <v>62</v>
      </c>
      <c r="D51" s="59"/>
      <c r="E51" s="32">
        <v>61776429000</v>
      </c>
      <c r="F51" s="106">
        <v>1114406000</v>
      </c>
      <c r="G51" s="106">
        <v>60662023000</v>
      </c>
      <c r="H51" s="106">
        <v>230418</v>
      </c>
      <c r="I51" s="106">
        <v>21939</v>
      </c>
      <c r="J51" s="102" t="s">
        <v>63</v>
      </c>
      <c r="K51" s="39">
        <v>98.883143916565203</v>
      </c>
      <c r="L51" s="32">
        <v>62017535845</v>
      </c>
      <c r="M51" s="106">
        <v>1268455236</v>
      </c>
      <c r="N51" s="106">
        <v>60749080609</v>
      </c>
      <c r="O51" s="106">
        <v>230358</v>
      </c>
      <c r="P51" s="106">
        <v>21976</v>
      </c>
      <c r="Q51" s="16" t="s">
        <v>63</v>
      </c>
      <c r="R51" s="32">
        <v>65711535184</v>
      </c>
      <c r="S51" s="106">
        <v>3457063698</v>
      </c>
      <c r="T51" s="106">
        <v>62254471486</v>
      </c>
      <c r="U51" s="106">
        <v>227582</v>
      </c>
      <c r="V51" s="106">
        <v>22796</v>
      </c>
      <c r="W51" s="16" t="s">
        <v>63</v>
      </c>
      <c r="X51" s="54">
        <v>103.73134328358209</v>
      </c>
      <c r="Y51" s="39">
        <v>99.705946623539717</v>
      </c>
      <c r="AA51" s="32">
        <v>62829172987</v>
      </c>
      <c r="AB51" s="106">
        <v>1100189406</v>
      </c>
      <c r="AC51" s="106">
        <v>61728983581</v>
      </c>
      <c r="AD51" s="106">
        <v>229949</v>
      </c>
      <c r="AE51" s="106">
        <v>22371</v>
      </c>
      <c r="AF51" s="16" t="s">
        <v>63</v>
      </c>
      <c r="AG51" s="39">
        <v>101.96909613017912</v>
      </c>
      <c r="AH51" s="32">
        <v>63219581873</v>
      </c>
      <c r="AI51" s="106">
        <v>1100696857</v>
      </c>
      <c r="AJ51" s="106">
        <v>62118885016</v>
      </c>
      <c r="AK51" s="106">
        <v>229981</v>
      </c>
      <c r="AL51" s="106">
        <v>22509</v>
      </c>
      <c r="AM51" s="16" t="s">
        <v>63</v>
      </c>
      <c r="AN51" s="32">
        <v>66953909804</v>
      </c>
      <c r="AO51" s="15">
        <v>2874725428</v>
      </c>
      <c r="AP51" s="15">
        <v>64079184376</v>
      </c>
      <c r="AQ51" s="15">
        <v>229273</v>
      </c>
      <c r="AR51" s="15">
        <v>23290.71469965209</v>
      </c>
      <c r="AS51" s="16" t="s">
        <v>63</v>
      </c>
      <c r="AT51" s="54">
        <v>103.47289839465144</v>
      </c>
      <c r="AU51" s="39">
        <v>102.17018204795619</v>
      </c>
      <c r="AW51" s="32">
        <v>65164850711</v>
      </c>
      <c r="AX51" s="15">
        <v>1137281447</v>
      </c>
      <c r="AY51" s="15">
        <v>64027569264</v>
      </c>
      <c r="AZ51" s="15">
        <v>229901</v>
      </c>
      <c r="BA51" s="15">
        <v>23208.38435674486</v>
      </c>
      <c r="BB51" s="16" t="s">
        <v>63</v>
      </c>
      <c r="BC51" s="39">
        <v>103.74316908830568</v>
      </c>
      <c r="BD51" s="32">
        <v>65572711771</v>
      </c>
      <c r="BE51" s="15">
        <v>1144054161</v>
      </c>
      <c r="BF51" s="15">
        <v>64428657610</v>
      </c>
      <c r="BG51" s="15">
        <v>231953</v>
      </c>
      <c r="BH51" s="15">
        <v>23147.166886538795</v>
      </c>
      <c r="BI51" s="16" t="s">
        <v>63</v>
      </c>
      <c r="BJ51" s="32">
        <v>69797709825.320007</v>
      </c>
      <c r="BK51" s="15">
        <v>3610029275.4499998</v>
      </c>
      <c r="BL51" s="15">
        <v>66187680549.870003</v>
      </c>
      <c r="BM51" s="15">
        <v>232007</v>
      </c>
      <c r="BN51" s="15">
        <v>23773.593235645909</v>
      </c>
      <c r="BO51" s="16" t="s">
        <v>63</v>
      </c>
      <c r="BP51" s="54">
        <v>102.70627654856288</v>
      </c>
      <c r="BQ51" s="39">
        <v>102.07326628753488</v>
      </c>
      <c r="BS51" s="32">
        <v>68540404789</v>
      </c>
      <c r="BT51" s="15">
        <v>1120325107</v>
      </c>
      <c r="BU51" s="15">
        <v>67420079682</v>
      </c>
      <c r="BV51" s="15">
        <v>236165</v>
      </c>
      <c r="BW51" s="15">
        <v>23789.892547583255</v>
      </c>
      <c r="BX51" s="16" t="s">
        <v>63</v>
      </c>
      <c r="BY51" s="39">
        <v>102.50559531374444</v>
      </c>
      <c r="BZ51" s="32">
        <v>70174005190</v>
      </c>
      <c r="CA51" s="15">
        <v>1171875431</v>
      </c>
      <c r="CB51" s="15">
        <v>69002129759</v>
      </c>
      <c r="CC51" s="15">
        <v>235855</v>
      </c>
      <c r="CD51" s="15">
        <v>24380.138135365658</v>
      </c>
      <c r="CE51" s="16" t="s">
        <v>63</v>
      </c>
      <c r="CF51" s="32">
        <v>70111938024.220001</v>
      </c>
      <c r="CG51" s="15">
        <v>1109434995.8400002</v>
      </c>
      <c r="CH51" s="15">
        <v>69002503028.380005</v>
      </c>
      <c r="CI51" s="15">
        <v>230042</v>
      </c>
      <c r="CJ51" s="15">
        <v>24996.34234486891</v>
      </c>
      <c r="CK51" s="16" t="s">
        <v>63</v>
      </c>
      <c r="CL51" s="54">
        <v>102.52748448791351</v>
      </c>
      <c r="CM51" s="39">
        <v>105.14330794298954</v>
      </c>
      <c r="CO51" s="32">
        <v>74464087583</v>
      </c>
      <c r="CP51" s="15">
        <v>1235132083</v>
      </c>
      <c r="CQ51" s="15">
        <v>73228955500</v>
      </c>
      <c r="CR51" s="15">
        <v>239234</v>
      </c>
      <c r="CS51" s="15">
        <v>25508.13412112548</v>
      </c>
      <c r="CT51" s="16" t="s">
        <v>63</v>
      </c>
      <c r="CU51" s="39">
        <v>107.22256971150874</v>
      </c>
      <c r="CV51" s="32">
        <v>77418523246</v>
      </c>
      <c r="CW51" s="15">
        <v>1336172817</v>
      </c>
      <c r="CX51" s="15">
        <v>76082350429</v>
      </c>
      <c r="CY51" s="15">
        <v>240427.14</v>
      </c>
      <c r="CZ51" s="15">
        <v>26370.549801837402</v>
      </c>
      <c r="DA51" s="16" t="s">
        <v>63</v>
      </c>
      <c r="DB51" s="32">
        <v>77472027427.040009</v>
      </c>
      <c r="DC51" s="15">
        <v>1195903774.71</v>
      </c>
      <c r="DD51" s="15">
        <v>76276123652.330002</v>
      </c>
      <c r="DE51" s="15">
        <v>237713.27</v>
      </c>
      <c r="DF51" s="15">
        <v>26739.540614178448</v>
      </c>
      <c r="DG51" s="16" t="s">
        <v>63</v>
      </c>
      <c r="DH51" s="54">
        <v>101.39925339105116</v>
      </c>
      <c r="DI51" s="39">
        <v>106.97381338941123</v>
      </c>
      <c r="DK51" s="32">
        <v>87428815161</v>
      </c>
      <c r="DL51" s="15">
        <v>1256779453</v>
      </c>
      <c r="DM51" s="15">
        <v>86172035708</v>
      </c>
      <c r="DN51" s="15">
        <v>245571.63</v>
      </c>
      <c r="DO51" s="15">
        <v>29241.989295207542</v>
      </c>
      <c r="DP51" s="16" t="s">
        <v>63</v>
      </c>
      <c r="DQ51" s="39">
        <v>114.63790003750111</v>
      </c>
      <c r="DR51" s="32">
        <v>88106346106</v>
      </c>
      <c r="DS51" s="15">
        <v>1402024945</v>
      </c>
      <c r="DT51" s="15">
        <v>86704321161</v>
      </c>
      <c r="DU51" s="15">
        <v>248062.4</v>
      </c>
      <c r="DV51" s="15">
        <v>29127.187742882437</v>
      </c>
      <c r="DW51" s="16" t="s">
        <v>63</v>
      </c>
      <c r="DX51" s="32">
        <v>87931499620.889999</v>
      </c>
      <c r="DY51" s="15">
        <v>1335953308.1300001</v>
      </c>
      <c r="DZ51" s="15">
        <v>86595546312.759995</v>
      </c>
      <c r="EA51" s="15">
        <v>242914.43</v>
      </c>
      <c r="EB51" s="15">
        <v>29707.150481193454</v>
      </c>
      <c r="EC51" s="16" t="s">
        <v>63</v>
      </c>
      <c r="ED51" s="54">
        <v>101.99113880622663</v>
      </c>
      <c r="EE51" s="39">
        <v>111.09820811746276</v>
      </c>
      <c r="EG51" s="32">
        <v>104244086607</v>
      </c>
      <c r="EH51" s="15">
        <v>1237688701</v>
      </c>
      <c r="EI51" s="15">
        <v>103006397906</v>
      </c>
      <c r="EJ51" s="15">
        <v>261790.87999999998</v>
      </c>
      <c r="EK51" s="15">
        <v>32789.020351536565</v>
      </c>
      <c r="EL51" s="16" t="s">
        <v>63</v>
      </c>
      <c r="EM51" s="39">
        <v>112.1299239272697</v>
      </c>
      <c r="EN51" s="32">
        <v>104093240957</v>
      </c>
      <c r="EO51" s="357">
        <v>1438205467</v>
      </c>
      <c r="EP51" s="357">
        <v>102655035490</v>
      </c>
      <c r="EQ51" s="357">
        <v>261034.41999999998</v>
      </c>
      <c r="ER51" s="357">
        <v>32771.870816244591</v>
      </c>
      <c r="ES51" s="376" t="s">
        <v>63</v>
      </c>
      <c r="ET51" s="377">
        <v>102850902410.57999</v>
      </c>
      <c r="EU51" s="357">
        <v>1403116988.6600001</v>
      </c>
      <c r="EV51" s="357">
        <v>101447785421.92</v>
      </c>
      <c r="EW51" s="357">
        <v>250225.28999999998</v>
      </c>
      <c r="EX51" s="357">
        <v>33785.482348699981</v>
      </c>
      <c r="EY51" s="376" t="s">
        <v>63</v>
      </c>
      <c r="EZ51" s="378">
        <v>103.09293155138693</v>
      </c>
      <c r="FA51" s="379">
        <v>113.72845190954406</v>
      </c>
      <c r="FB51" s="380"/>
      <c r="FC51" s="377">
        <v>116840292606</v>
      </c>
      <c r="FD51" s="331">
        <v>1394906178</v>
      </c>
      <c r="FE51" s="331">
        <v>115445386428</v>
      </c>
      <c r="FF51" s="331">
        <v>267704.27</v>
      </c>
      <c r="FG51" s="331">
        <v>35936.852516398038</v>
      </c>
      <c r="FH51" s="376" t="s">
        <v>63</v>
      </c>
      <c r="FI51" s="379">
        <v>109.6002629267756</v>
      </c>
      <c r="FJ51" s="377">
        <v>117036319771</v>
      </c>
      <c r="FK51" s="357">
        <v>1452141325</v>
      </c>
      <c r="FL51" s="357">
        <v>115584178446</v>
      </c>
      <c r="FM51" s="357">
        <v>267978.96000000002</v>
      </c>
      <c r="FN51" s="357">
        <v>35943.175801936093</v>
      </c>
      <c r="FO51" s="16" t="s">
        <v>63</v>
      </c>
      <c r="FP51" s="32">
        <v>120825092237.86</v>
      </c>
      <c r="FQ51" s="357">
        <v>2547050832.25</v>
      </c>
      <c r="FR51" s="357">
        <v>118278041405.61</v>
      </c>
      <c r="FS51" s="357">
        <v>265254</v>
      </c>
      <c r="FT51" s="15">
        <v>37158.736345040983</v>
      </c>
      <c r="FU51" s="16" t="s">
        <v>63</v>
      </c>
      <c r="FV51" s="54">
        <v>103.38189521650285</v>
      </c>
      <c r="FW51" s="39">
        <v>109.98432984181088</v>
      </c>
      <c r="FY51" s="32">
        <f>SUM(FY6:FY49)</f>
        <v>134905511034</v>
      </c>
      <c r="FZ51" s="32">
        <f t="shared" ref="FZ51:GB51" si="10">SUM(FZ6:FZ49)</f>
        <v>2049371973</v>
      </c>
      <c r="GA51" s="32">
        <f t="shared" si="10"/>
        <v>132856139061</v>
      </c>
      <c r="GB51" s="32">
        <f t="shared" si="10"/>
        <v>279664.2</v>
      </c>
      <c r="GC51" s="15">
        <f>GA51/GB51/12</f>
        <v>39587.994894412659</v>
      </c>
      <c r="GD51" s="16" t="s">
        <v>63</v>
      </c>
      <c r="GE51" s="39">
        <v>107.64225091963129</v>
      </c>
      <c r="GF51" s="32">
        <f>SUM(GF6:GF49)</f>
        <v>134734317990</v>
      </c>
      <c r="GG51" s="15">
        <f>SUM(GG6:GG49)</f>
        <v>2338281252</v>
      </c>
      <c r="GH51" s="32">
        <f>SUM(GH6:GH49)</f>
        <v>132396036738</v>
      </c>
      <c r="GI51" s="15">
        <f>SUM(GI6:GI49)</f>
        <v>279187.27</v>
      </c>
      <c r="GJ51" s="15">
        <f>GH51/GI51/12</f>
        <v>39518.28842876682</v>
      </c>
      <c r="GK51" s="16" t="s">
        <v>63</v>
      </c>
      <c r="GL51" s="32">
        <f>SUM(GL6:GL49)</f>
        <v>138460439023.34998</v>
      </c>
      <c r="GM51" s="15">
        <f>SUM(GM6:GM49)</f>
        <v>3637480534.9200001</v>
      </c>
      <c r="GN51" s="32">
        <f>SUM(GN6:GN49)</f>
        <v>134822958488.43001</v>
      </c>
      <c r="GO51" s="15">
        <f>SUM(GO6:GO49)</f>
        <v>279017.22500000003</v>
      </c>
      <c r="GP51" s="15">
        <f>GN51/GO51/12</f>
        <v>40267.214831279678</v>
      </c>
      <c r="GQ51" s="16" t="s">
        <v>63</v>
      </c>
      <c r="GR51" s="54">
        <f>GP51/GJ51*100</f>
        <v>101.89513876306364</v>
      </c>
      <c r="GS51" s="39">
        <f>GP51/FT51*100</f>
        <v>108.36540418752301</v>
      </c>
      <c r="GT51" s="32">
        <f>SUM(GT6:GT49)</f>
        <v>143202940078</v>
      </c>
      <c r="GU51" s="32">
        <f t="shared" ref="GU51:GW51" si="11">SUM(GU6:GU49)</f>
        <v>1863504202</v>
      </c>
      <c r="GV51" s="32">
        <f t="shared" si="11"/>
        <v>141339435876</v>
      </c>
      <c r="GW51" s="32">
        <f t="shared" si="11"/>
        <v>285797.56999999995</v>
      </c>
      <c r="GX51" s="15">
        <f>GV51/GW51/12</f>
        <v>41211.989041754285</v>
      </c>
      <c r="GY51" s="16" t="s">
        <v>63</v>
      </c>
      <c r="GZ51" s="39"/>
      <c r="HA51" s="32">
        <f>SUM(HA6:HA49)</f>
        <v>143367814976</v>
      </c>
      <c r="HB51" s="15">
        <f>SUM(HB6:HB49)</f>
        <v>2080621727</v>
      </c>
      <c r="HC51" s="32">
        <f>SUM(HC6:HC49)</f>
        <v>141287193249</v>
      </c>
      <c r="HD51" s="15">
        <f>SUM(HD6:HD49)</f>
        <v>285591.13999999996</v>
      </c>
      <c r="HE51" s="15">
        <f>HC51/HD51/12</f>
        <v>41226.533745934845</v>
      </c>
      <c r="HF51" s="16" t="s">
        <v>63</v>
      </c>
      <c r="HG51" s="32">
        <f>SUM(HG6:HG49)</f>
        <v>148272662569.95999</v>
      </c>
      <c r="HH51" s="15">
        <f>SUM(HH6:HH49)</f>
        <v>3677404265.1999998</v>
      </c>
      <c r="HI51" s="32">
        <f>SUM(HI6:HI49)</f>
        <v>144595258304.75998</v>
      </c>
      <c r="HJ51" s="15">
        <f>SUM(HJ6:HJ49)</f>
        <v>286711.11899999995</v>
      </c>
      <c r="HK51" s="15">
        <f>HI51/HJ51/12</f>
        <v>42026.988352446839</v>
      </c>
      <c r="HL51" s="16" t="s">
        <v>63</v>
      </c>
      <c r="HM51" s="54"/>
      <c r="HN51" s="39"/>
    </row>
    <row r="52" spans="1:222" ht="21" customHeight="1" thickBot="1" x14ac:dyDescent="0.25">
      <c r="A52" s="870"/>
      <c r="B52" s="871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81"/>
      <c r="EP52" s="381"/>
      <c r="EQ52" s="381"/>
      <c r="ER52" s="381"/>
      <c r="ES52" s="382"/>
      <c r="ET52" s="383"/>
      <c r="EU52" s="381"/>
      <c r="EV52" s="381"/>
      <c r="EW52" s="381"/>
      <c r="EX52" s="381"/>
      <c r="EY52" s="382"/>
      <c r="EZ52" s="383"/>
      <c r="FA52" s="382"/>
      <c r="FB52" s="358"/>
      <c r="FC52" s="383"/>
      <c r="FD52" s="381"/>
      <c r="FE52" s="381"/>
      <c r="FF52" s="381"/>
      <c r="FG52" s="381"/>
      <c r="FH52" s="382"/>
      <c r="FI52" s="382"/>
      <c r="FJ52" s="383"/>
      <c r="FK52" s="381"/>
      <c r="FL52" s="381"/>
      <c r="FM52" s="381"/>
      <c r="FN52" s="381"/>
      <c r="FO52" s="35"/>
      <c r="FP52" s="33"/>
      <c r="FQ52" s="335"/>
      <c r="FR52" s="335"/>
      <c r="FS52" s="335"/>
      <c r="FT52" s="34"/>
      <c r="FU52" s="35"/>
      <c r="FV52" s="33"/>
      <c r="FW52" s="35"/>
      <c r="FY52" s="33"/>
      <c r="FZ52" s="335"/>
      <c r="GA52" s="335"/>
      <c r="GB52" s="335"/>
      <c r="GC52" s="34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35"/>
      <c r="GR52" s="33"/>
      <c r="GS52" s="35"/>
      <c r="GT52" s="33"/>
      <c r="GU52" s="335"/>
      <c r="GV52" s="335"/>
      <c r="GW52" s="335"/>
      <c r="GX52" s="34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35"/>
      <c r="HM52" s="33"/>
      <c r="HN52" s="35"/>
    </row>
    <row r="54" spans="1:222" s="14" customFormat="1" x14ac:dyDescent="0.2">
      <c r="C54" s="25"/>
      <c r="D54" s="25"/>
      <c r="E54" s="26"/>
      <c r="F54" s="26"/>
      <c r="G54" s="26"/>
      <c r="H54" s="26"/>
      <c r="I54" s="26"/>
      <c r="L54" s="26"/>
      <c r="M54" s="26"/>
      <c r="N54" s="26"/>
      <c r="O54" s="10"/>
      <c r="P54" s="10"/>
      <c r="Q54" s="27"/>
      <c r="R54" s="26"/>
      <c r="S54" s="26"/>
      <c r="T54" s="26"/>
      <c r="U54" s="26"/>
      <c r="V54" s="26"/>
      <c r="W54" s="27"/>
      <c r="AB54" s="26"/>
      <c r="AC54" s="26"/>
      <c r="AD54" s="26"/>
      <c r="AE54" s="26"/>
      <c r="AJ54" s="26"/>
      <c r="AM54" s="27"/>
      <c r="AN54" s="26"/>
      <c r="AO54" s="26"/>
      <c r="AP54" s="26"/>
      <c r="AQ54" s="26"/>
      <c r="AR54" s="26"/>
      <c r="AS54" s="27"/>
      <c r="BD54" s="28"/>
      <c r="BE54" s="28"/>
      <c r="BF54" s="28"/>
      <c r="BG54" s="28"/>
      <c r="BH54" s="28"/>
      <c r="BI54" s="29"/>
      <c r="BO54" s="27"/>
      <c r="CE54" s="27"/>
      <c r="CK54" s="27"/>
      <c r="DK54" s="26"/>
      <c r="DL54" s="26"/>
      <c r="DM54" s="26"/>
      <c r="DN54" s="26"/>
      <c r="DO54" s="26"/>
      <c r="ER54" s="26"/>
      <c r="FC54" s="26"/>
      <c r="FD54" s="26"/>
      <c r="FE54" s="26"/>
      <c r="FF54" s="26"/>
      <c r="FP54" s="85"/>
      <c r="FQ54" s="85"/>
      <c r="FR54" s="85"/>
      <c r="FS54" s="85"/>
      <c r="FT54" s="85"/>
      <c r="FY54" s="14" t="b">
        <f>FY51=SUMAR!FY13</f>
        <v>1</v>
      </c>
      <c r="FZ54" s="14" t="b">
        <f>FZ51=SUMAR!FZ13</f>
        <v>1</v>
      </c>
      <c r="GA54" s="14" t="b">
        <f>GA51=SUMAR!GA13</f>
        <v>1</v>
      </c>
      <c r="GB54" s="14" t="b">
        <f>GB51=SUMAR!GB13</f>
        <v>1</v>
      </c>
      <c r="GC54" s="14" t="b">
        <f>ROUND(GC51,0)=ROUND(SUMAR!GC13,0)</f>
        <v>1</v>
      </c>
      <c r="GF54" s="14" t="b">
        <f>GF51=SUMAR!GF13</f>
        <v>1</v>
      </c>
      <c r="GG54" s="14" t="b">
        <f>GG51=SUMAR!GG13</f>
        <v>1</v>
      </c>
      <c r="GH54" s="14" t="b">
        <f>GH51=SUMAR!GH13</f>
        <v>1</v>
      </c>
      <c r="GI54" s="14" t="b">
        <f>GI51=SUMAR!GI13</f>
        <v>1</v>
      </c>
      <c r="GJ54" s="14" t="b">
        <f>ROUND(GJ51,0)=ROUND(SUMAR!GJ13,0)</f>
        <v>1</v>
      </c>
      <c r="GL54" s="14" t="b">
        <f>GL51=SUMAR!GL13</f>
        <v>1</v>
      </c>
      <c r="GM54" s="14" t="b">
        <f>GM51=SUMAR!GM13</f>
        <v>1</v>
      </c>
      <c r="GN54" s="14" t="b">
        <f>GN51=SUMAR!GN13</f>
        <v>1</v>
      </c>
      <c r="GO54" s="14" t="b">
        <f>GO51=SUMAR!GO13</f>
        <v>1</v>
      </c>
      <c r="GP54" s="14" t="b">
        <f>ROUND(GP51,0)=ROUND(SUMAR!GP13,0)</f>
        <v>1</v>
      </c>
      <c r="GT54" s="14" t="b">
        <f>GT51=SUMAR!GT13</f>
        <v>1</v>
      </c>
      <c r="GU54" s="14" t="b">
        <f>ROUND(GU51,0)=ROUND(SUMAR!GU13,0)</f>
        <v>1</v>
      </c>
      <c r="GW54" s="14" t="b">
        <f>GW51=SUMAR!GW13</f>
        <v>1</v>
      </c>
      <c r="GX54" s="14" t="b">
        <f>ROUND(GX51,1)=ROUND(SUMAR!GX13,1)</f>
        <v>1</v>
      </c>
      <c r="GZ54" s="14" t="b">
        <f>GZ51=SUMAR!GZ13</f>
        <v>1</v>
      </c>
      <c r="HA54" s="14" t="b">
        <f>ROUND(HA51,0)=ROUND(SUMAR!HA13,0)</f>
        <v>1</v>
      </c>
      <c r="HB54" s="14" t="b">
        <f>HB51=SUMAR!HB13</f>
        <v>1</v>
      </c>
      <c r="HC54" s="14" t="b">
        <f>HC51=SUMAR!HC13</f>
        <v>1</v>
      </c>
      <c r="HD54" s="14" t="b">
        <f>HD51=SUMAR!HD13</f>
        <v>0</v>
      </c>
      <c r="HH54" s="14" t="b">
        <f>HH51=SUMAR!HH13</f>
        <v>1</v>
      </c>
      <c r="HI54" s="14" t="b">
        <f>HI51=SUMAR!HI13</f>
        <v>1</v>
      </c>
      <c r="HJ54" s="14" t="b">
        <f>HJ51=SUMAR!HJ13</f>
        <v>1</v>
      </c>
      <c r="HK54" s="14" t="b">
        <f>ROUND(HK51,0)=ROUND(SUMAR!HK13,0)</f>
        <v>1</v>
      </c>
    </row>
    <row r="55" spans="1:222" ht="14.25" x14ac:dyDescent="0.2">
      <c r="E55" s="10"/>
      <c r="F55" s="157"/>
      <c r="G55" s="157"/>
      <c r="H55" s="81"/>
      <c r="I55" s="81"/>
      <c r="J55" s="81"/>
      <c r="K55" s="10"/>
      <c r="L55" s="10"/>
      <c r="M55" s="10"/>
      <c r="N55" s="10"/>
      <c r="O55" s="10"/>
      <c r="P55" s="10"/>
      <c r="Q55" s="84"/>
      <c r="R55" s="10"/>
      <c r="S55" s="10"/>
      <c r="T55" s="10"/>
      <c r="U55" s="10"/>
      <c r="V55" s="10"/>
      <c r="W55" s="84"/>
      <c r="X55" s="10"/>
      <c r="Y55" s="10"/>
      <c r="AB55" s="26"/>
      <c r="AC55" s="26"/>
      <c r="AD55" s="26"/>
      <c r="AE55" s="26"/>
      <c r="AJ55" s="10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0"/>
      <c r="DL55" s="10"/>
      <c r="DM55" s="10"/>
      <c r="DN55" s="10"/>
      <c r="DO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I55" s="14"/>
      <c r="EJ55" s="14"/>
      <c r="EK55" s="10"/>
      <c r="ER55" s="82"/>
      <c r="ET55" s="10"/>
      <c r="EU55" s="338"/>
      <c r="EV55" s="338"/>
      <c r="EW55" s="338"/>
      <c r="EX55" s="10"/>
      <c r="FC55" s="10"/>
      <c r="FD55" s="338"/>
      <c r="FE55" s="338"/>
      <c r="FF55" s="338"/>
      <c r="FG55" s="10"/>
      <c r="FN55" s="10"/>
      <c r="FP55" s="86"/>
      <c r="FQ55" s="339"/>
      <c r="FR55" s="339"/>
      <c r="FS55" s="339"/>
      <c r="FT55" s="86"/>
      <c r="GA55" s="338"/>
      <c r="GB55" s="338"/>
      <c r="GC55" s="10"/>
    </row>
    <row r="56" spans="1:222" s="19" customFormat="1" ht="14.25" x14ac:dyDescent="0.2">
      <c r="C56" s="79"/>
      <c r="D56" s="79"/>
      <c r="E56" s="26"/>
      <c r="F56" s="157"/>
      <c r="G56" s="157"/>
      <c r="H56" s="81"/>
      <c r="I56" s="81"/>
      <c r="J56" s="81"/>
      <c r="K56" s="14"/>
      <c r="L56" s="26"/>
      <c r="M56" s="26"/>
      <c r="N56" s="10"/>
      <c r="O56" s="10"/>
      <c r="P56" s="10"/>
      <c r="Q56" s="27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26"/>
      <c r="AC56" s="26"/>
      <c r="AD56" s="26"/>
      <c r="AE56" s="26"/>
      <c r="AF56" s="14"/>
      <c r="AG56" s="14"/>
      <c r="AH56" s="14"/>
      <c r="AI56" s="14"/>
      <c r="AJ56" s="14"/>
      <c r="AK56" s="14"/>
      <c r="AL56" s="14"/>
      <c r="AM56" s="27"/>
      <c r="AN56" s="26"/>
      <c r="AO56" s="26"/>
      <c r="AP56" s="26"/>
      <c r="AQ56" s="26"/>
      <c r="AR56" s="26"/>
      <c r="AS56" s="27"/>
      <c r="AT56" s="14"/>
      <c r="AU56" s="14"/>
      <c r="AV56" s="14"/>
      <c r="AW56" s="26"/>
      <c r="AX56" s="26"/>
      <c r="AY56" s="26"/>
      <c r="AZ56" s="26"/>
      <c r="BA56" s="26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26"/>
      <c r="DL56" s="26"/>
      <c r="DM56" s="26"/>
      <c r="DN56" s="26"/>
      <c r="DO56" s="26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I56" s="14"/>
      <c r="EJ56" s="14"/>
      <c r="EK56" s="14"/>
      <c r="EL56" s="14"/>
      <c r="EM56" s="14"/>
      <c r="EN56" s="14"/>
      <c r="EO56" s="336"/>
      <c r="EP56" s="336"/>
      <c r="EQ56" s="336"/>
      <c r="ER56" s="14"/>
      <c r="ES56" s="14"/>
      <c r="ET56" s="14"/>
      <c r="EU56" s="336"/>
      <c r="EV56" s="336"/>
      <c r="EW56" s="336"/>
      <c r="EX56" s="14"/>
      <c r="EY56" s="14"/>
      <c r="EZ56" s="14"/>
      <c r="FA56" s="14"/>
      <c r="FB56" s="14"/>
      <c r="FC56" s="14"/>
      <c r="FD56" s="336"/>
      <c r="FE56" s="336"/>
      <c r="FF56" s="336"/>
      <c r="FG56" s="14"/>
      <c r="FH56" s="14"/>
      <c r="FI56" s="14"/>
      <c r="FJ56" s="14"/>
      <c r="FK56" s="336"/>
      <c r="FL56" s="336"/>
      <c r="FM56" s="336"/>
      <c r="FN56" s="14"/>
      <c r="FO56" s="14"/>
      <c r="FP56" s="85"/>
      <c r="FQ56" s="339"/>
      <c r="FR56" s="339"/>
      <c r="FS56" s="339"/>
      <c r="FT56" s="85"/>
      <c r="FU56" s="14"/>
      <c r="FV56" s="14"/>
      <c r="FW56" s="14"/>
      <c r="FX56" s="14"/>
      <c r="FY56" s="10"/>
      <c r="FZ56" s="338"/>
      <c r="GA56" s="336"/>
      <c r="GB56" s="336"/>
      <c r="GC56" s="14"/>
      <c r="GD56" s="14"/>
      <c r="GE56" s="14"/>
      <c r="GF56" s="85"/>
      <c r="GG56" s="85"/>
      <c r="GH56" s="85"/>
      <c r="GI56" s="85"/>
      <c r="GJ56" s="85"/>
      <c r="GK56" s="14"/>
      <c r="GO56" s="14"/>
      <c r="GP56" s="14"/>
      <c r="GQ56" s="14"/>
      <c r="GR56" s="14"/>
      <c r="GS56" s="14"/>
      <c r="GT56" s="14"/>
    </row>
    <row r="57" spans="1:222" s="19" customFormat="1" ht="14.25" x14ac:dyDescent="0.2">
      <c r="C57" s="79"/>
      <c r="D57" s="79"/>
      <c r="E57" s="9"/>
      <c r="F57" s="157"/>
      <c r="G57" s="157"/>
      <c r="H57" s="81"/>
      <c r="I57" s="81"/>
      <c r="J57" s="81"/>
      <c r="K57" s="9"/>
      <c r="L57" s="9"/>
      <c r="M57" s="9"/>
      <c r="N57" s="10"/>
      <c r="O57" s="10"/>
      <c r="P57" s="10"/>
      <c r="Q57" s="11"/>
      <c r="R57" s="9"/>
      <c r="S57" s="9"/>
      <c r="T57" s="9"/>
      <c r="U57" s="9"/>
      <c r="V57" s="9"/>
      <c r="W57" s="11"/>
      <c r="X57" s="9"/>
      <c r="Y57" s="9"/>
      <c r="Z57" s="9"/>
      <c r="AA57" s="9"/>
      <c r="AB57" s="26"/>
      <c r="AC57" s="26"/>
      <c r="AD57" s="26"/>
      <c r="AE57" s="26"/>
      <c r="AF57" s="9"/>
      <c r="AG57" s="9"/>
      <c r="AH57" s="9"/>
      <c r="AI57" s="9"/>
      <c r="AJ57" s="9"/>
      <c r="AK57" s="9"/>
      <c r="AL57" s="9"/>
      <c r="AM57" s="11"/>
      <c r="AN57" s="9"/>
      <c r="AO57" s="9"/>
      <c r="AP57" s="9"/>
      <c r="AQ57" s="9"/>
      <c r="AR57" s="9"/>
      <c r="AS57" s="11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1"/>
      <c r="BJ57" s="31"/>
      <c r="BK57" s="31"/>
      <c r="BL57" s="31"/>
      <c r="BM57" s="31"/>
      <c r="BN57" s="31"/>
      <c r="BO57" s="11"/>
      <c r="BP57" s="9"/>
      <c r="BQ57" s="9"/>
      <c r="BR57" s="9"/>
      <c r="BS57" s="311"/>
      <c r="BT57" s="311"/>
      <c r="BU57" s="311"/>
      <c r="BV57" s="311"/>
      <c r="BW57" s="311"/>
      <c r="BX57" s="9"/>
      <c r="BY57" s="9"/>
      <c r="BZ57" s="311"/>
      <c r="CA57" s="311"/>
      <c r="CB57" s="311"/>
      <c r="CC57" s="311"/>
      <c r="CD57" s="311"/>
      <c r="CE57" s="11"/>
      <c r="CF57" s="311"/>
      <c r="CG57" s="311"/>
      <c r="CH57" s="311"/>
      <c r="CI57" s="311"/>
      <c r="CJ57" s="311"/>
      <c r="CK57" s="11"/>
      <c r="CL57" s="9"/>
      <c r="CM57" s="9"/>
      <c r="CN57" s="9"/>
      <c r="CO57" s="311"/>
      <c r="CP57" s="311"/>
      <c r="CQ57" s="311"/>
      <c r="CR57" s="311"/>
      <c r="CS57" s="311"/>
      <c r="CT57" s="9"/>
      <c r="CU57" s="9"/>
      <c r="CV57" s="311"/>
      <c r="CW57" s="311"/>
      <c r="CX57" s="311"/>
      <c r="CY57" s="311"/>
      <c r="CZ57" s="311"/>
      <c r="DA57" s="10"/>
      <c r="DB57" s="311"/>
      <c r="DC57" s="311"/>
      <c r="DD57" s="311"/>
      <c r="DE57" s="311"/>
      <c r="DF57" s="311"/>
      <c r="DG57" s="9"/>
      <c r="DH57" s="9"/>
      <c r="DI57" s="9"/>
      <c r="DJ57" s="9"/>
      <c r="DK57" s="311"/>
      <c r="DL57" s="311"/>
      <c r="DM57" s="311"/>
      <c r="DN57" s="311"/>
      <c r="DO57" s="311"/>
      <c r="DP57" s="9"/>
      <c r="DQ57" s="9"/>
      <c r="DR57" s="311"/>
      <c r="DS57" s="311"/>
      <c r="DT57" s="311"/>
      <c r="DU57" s="311"/>
      <c r="DV57" s="311"/>
      <c r="DW57" s="10"/>
      <c r="DX57" s="311"/>
      <c r="DY57" s="311"/>
      <c r="DZ57" s="311"/>
      <c r="EA57" s="311"/>
      <c r="EB57" s="311"/>
      <c r="EC57" s="9"/>
      <c r="ED57" s="9"/>
      <c r="EE57" s="9"/>
      <c r="EF57" s="9"/>
      <c r="EI57" s="14"/>
      <c r="EJ57" s="14"/>
      <c r="EK57" s="311"/>
      <c r="EL57" s="9"/>
      <c r="EM57" s="9"/>
      <c r="EN57" s="9"/>
      <c r="EO57" s="336"/>
      <c r="EP57" s="336"/>
      <c r="EQ57" s="336"/>
      <c r="ER57" s="82"/>
      <c r="ES57" s="9"/>
      <c r="ET57" s="10"/>
      <c r="EU57" s="338"/>
      <c r="EV57" s="338"/>
      <c r="EW57" s="338"/>
      <c r="EX57" s="10"/>
      <c r="EY57" s="9"/>
      <c r="EZ57" s="9"/>
      <c r="FA57" s="9"/>
      <c r="FB57" s="9"/>
      <c r="FC57" s="311"/>
      <c r="FD57" s="340"/>
      <c r="FE57" s="336"/>
      <c r="FF57" s="336"/>
      <c r="FG57" s="311"/>
      <c r="FH57" s="9"/>
      <c r="FI57" s="9"/>
      <c r="FJ57" s="9"/>
      <c r="FK57" s="336"/>
      <c r="FL57" s="336"/>
      <c r="FM57" s="336"/>
      <c r="FN57" s="10"/>
      <c r="FO57" s="9"/>
      <c r="FP57" s="86"/>
      <c r="FQ57" s="339"/>
      <c r="FR57" s="339"/>
      <c r="FS57" s="339"/>
      <c r="FT57" s="86"/>
      <c r="FU57" s="9"/>
      <c r="FV57" s="9"/>
      <c r="FW57" s="9"/>
      <c r="FX57" s="9"/>
      <c r="FY57" s="14"/>
      <c r="FZ57" s="338"/>
      <c r="GA57" s="336"/>
      <c r="GB57" s="338"/>
      <c r="GC57" s="10"/>
      <c r="GD57" s="9"/>
      <c r="GE57" s="9"/>
      <c r="GF57" s="9"/>
      <c r="GG57" s="9"/>
      <c r="GH57" s="9"/>
      <c r="GI57" s="9"/>
      <c r="GJ57" s="9"/>
      <c r="GK57" s="9"/>
      <c r="GO57" s="9"/>
      <c r="GP57" s="9"/>
      <c r="GQ57" s="9"/>
      <c r="GR57" s="9"/>
      <c r="GS57" s="9"/>
      <c r="GT57" s="9"/>
      <c r="GX57" s="85"/>
    </row>
    <row r="58" spans="1:222" s="19" customFormat="1" ht="14.25" x14ac:dyDescent="0.2">
      <c r="C58" s="79"/>
      <c r="D58" s="79"/>
      <c r="E58" s="26"/>
      <c r="F58" s="157"/>
      <c r="G58" s="157"/>
      <c r="H58" s="81"/>
      <c r="I58" s="81"/>
      <c r="J58" s="81"/>
      <c r="K58" s="14"/>
      <c r="L58" s="26"/>
      <c r="M58" s="26"/>
      <c r="N58" s="10"/>
      <c r="O58" s="10"/>
      <c r="P58" s="10"/>
      <c r="Q58" s="27"/>
      <c r="R58" s="26"/>
      <c r="S58" s="26"/>
      <c r="T58" s="26"/>
      <c r="U58" s="26"/>
      <c r="V58" s="26"/>
      <c r="W58" s="27"/>
      <c r="X58" s="14"/>
      <c r="Y58" s="14"/>
      <c r="Z58" s="14"/>
      <c r="AA58" s="14"/>
      <c r="AB58" s="26"/>
      <c r="AC58" s="26"/>
      <c r="AD58" s="26"/>
      <c r="AE58" s="26"/>
      <c r="AF58" s="14"/>
      <c r="AG58" s="14"/>
      <c r="AH58" s="14"/>
      <c r="AI58" s="14"/>
      <c r="AJ58" s="26"/>
      <c r="AK58" s="14"/>
      <c r="AL58" s="14"/>
      <c r="AM58" s="27"/>
      <c r="AN58" s="14"/>
      <c r="AO58" s="14"/>
      <c r="AP58" s="14"/>
      <c r="AQ58" s="14"/>
      <c r="AR58" s="14"/>
      <c r="AS58" s="27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28"/>
      <c r="BE58" s="28"/>
      <c r="BF58" s="28"/>
      <c r="BG58" s="28"/>
      <c r="BH58" s="28"/>
      <c r="BI58" s="29"/>
      <c r="BJ58" s="28"/>
      <c r="BK58" s="28"/>
      <c r="BL58" s="28"/>
      <c r="BM58" s="28"/>
      <c r="BN58" s="28"/>
      <c r="BO58" s="27"/>
      <c r="BP58" s="14"/>
      <c r="BQ58" s="14"/>
      <c r="BR58" s="14"/>
      <c r="BS58" s="308"/>
      <c r="BT58" s="308"/>
      <c r="BU58" s="308"/>
      <c r="BV58" s="308"/>
      <c r="BW58" s="308"/>
      <c r="BX58" s="14"/>
      <c r="BY58" s="14"/>
      <c r="BZ58" s="308"/>
      <c r="CA58" s="308"/>
      <c r="CB58" s="308"/>
      <c r="CC58" s="308"/>
      <c r="CD58" s="308"/>
      <c r="CE58" s="27"/>
      <c r="CF58" s="308"/>
      <c r="CG58" s="308"/>
      <c r="CH58" s="308"/>
      <c r="CI58" s="308"/>
      <c r="CJ58" s="308"/>
      <c r="CK58" s="27"/>
      <c r="CL58" s="14"/>
      <c r="CM58" s="14"/>
      <c r="CN58" s="14"/>
      <c r="CO58" s="308"/>
      <c r="CP58" s="308"/>
      <c r="CQ58" s="308"/>
      <c r="CR58" s="308"/>
      <c r="CS58" s="308"/>
      <c r="CT58" s="14"/>
      <c r="CU58" s="14"/>
      <c r="CV58" s="308"/>
      <c r="CW58" s="308"/>
      <c r="CX58" s="308"/>
      <c r="CY58" s="308"/>
      <c r="CZ58" s="308"/>
      <c r="DA58" s="14"/>
      <c r="DB58" s="308"/>
      <c r="DC58" s="308"/>
      <c r="DD58" s="308"/>
      <c r="DE58" s="308"/>
      <c r="DF58" s="308"/>
      <c r="DG58" s="14"/>
      <c r="DH58" s="14"/>
      <c r="DI58" s="14"/>
      <c r="DJ58" s="14"/>
      <c r="DK58" s="308"/>
      <c r="DL58" s="308"/>
      <c r="DM58" s="308"/>
      <c r="DN58" s="308"/>
      <c r="DO58" s="308"/>
      <c r="DP58" s="14"/>
      <c r="DQ58" s="14"/>
      <c r="DR58" s="308"/>
      <c r="DS58" s="308"/>
      <c r="DT58" s="308"/>
      <c r="DU58" s="308"/>
      <c r="DV58" s="308"/>
      <c r="DW58" s="14"/>
      <c r="DX58" s="308"/>
      <c r="DY58" s="308"/>
      <c r="DZ58" s="308"/>
      <c r="EA58" s="308"/>
      <c r="EB58" s="308"/>
      <c r="EC58" s="14"/>
      <c r="ED58" s="14"/>
      <c r="EE58" s="14"/>
      <c r="EF58" s="14"/>
      <c r="EI58" s="14"/>
      <c r="EJ58" s="14"/>
      <c r="EK58" s="308"/>
      <c r="EL58" s="14"/>
      <c r="EM58" s="14"/>
      <c r="EN58" s="14"/>
      <c r="EO58" s="336"/>
      <c r="EP58" s="336"/>
      <c r="EQ58" s="336"/>
      <c r="ER58" s="14"/>
      <c r="ES58" s="14"/>
      <c r="ET58" s="14"/>
      <c r="EU58" s="336"/>
      <c r="EV58" s="336"/>
      <c r="EW58" s="336"/>
      <c r="EX58" s="14"/>
      <c r="EY58" s="14"/>
      <c r="EZ58" s="14"/>
      <c r="FA58" s="14"/>
      <c r="FB58" s="14"/>
      <c r="FC58" s="308"/>
      <c r="FD58" s="341"/>
      <c r="FE58" s="336"/>
      <c r="FF58" s="336"/>
      <c r="FG58" s="308"/>
      <c r="FH58" s="14"/>
      <c r="FI58" s="14"/>
      <c r="FJ58" s="14"/>
      <c r="FK58" s="336"/>
      <c r="FL58" s="336"/>
      <c r="FM58" s="336"/>
      <c r="FN58" s="14"/>
      <c r="FO58" s="14"/>
      <c r="FP58" s="85"/>
      <c r="FQ58" s="339"/>
      <c r="FR58" s="339"/>
      <c r="FS58" s="339"/>
      <c r="FT58" s="85"/>
      <c r="FU58" s="14"/>
      <c r="FV58" s="14"/>
      <c r="FW58" s="14"/>
      <c r="FX58" s="14"/>
      <c r="FY58" s="10"/>
      <c r="FZ58" s="338"/>
      <c r="GA58" s="336"/>
      <c r="GB58" s="336"/>
      <c r="GC58" s="14"/>
      <c r="GD58" s="14"/>
      <c r="GE58" s="14"/>
      <c r="GF58" s="85"/>
      <c r="GG58" s="85"/>
      <c r="GH58" s="85"/>
      <c r="GI58" s="85"/>
      <c r="GJ58" s="85"/>
      <c r="GK58" s="14"/>
      <c r="GO58" s="14"/>
      <c r="GP58" s="14"/>
      <c r="GQ58" s="14"/>
      <c r="GR58" s="14"/>
      <c r="GS58" s="14"/>
      <c r="GT58" s="14"/>
    </row>
    <row r="59" spans="1:222" s="19" customFormat="1" ht="14.25" x14ac:dyDescent="0.2">
      <c r="C59" s="79"/>
      <c r="D59" s="79"/>
      <c r="E59" s="9"/>
      <c r="F59" s="157"/>
      <c r="G59" s="157"/>
      <c r="H59" s="81"/>
      <c r="I59" s="81"/>
      <c r="J59" s="81"/>
      <c r="K59" s="9"/>
      <c r="L59" s="9"/>
      <c r="M59" s="9"/>
      <c r="N59" s="10"/>
      <c r="O59" s="10"/>
      <c r="P59" s="10"/>
      <c r="Q59" s="11"/>
      <c r="R59" s="9"/>
      <c r="S59" s="9"/>
      <c r="T59" s="9"/>
      <c r="U59" s="9"/>
      <c r="V59" s="9"/>
      <c r="W59" s="11"/>
      <c r="X59" s="9"/>
      <c r="Y59" s="9"/>
      <c r="Z59" s="9"/>
      <c r="AA59" s="9"/>
      <c r="AB59" s="26"/>
      <c r="AC59" s="26"/>
      <c r="AD59" s="26"/>
      <c r="AE59" s="26"/>
      <c r="AF59" s="9"/>
      <c r="AG59" s="9"/>
      <c r="AH59" s="9"/>
      <c r="AI59" s="9"/>
      <c r="AJ59" s="9"/>
      <c r="AK59" s="9"/>
      <c r="AL59" s="9"/>
      <c r="AM59" s="11"/>
      <c r="AN59" s="9"/>
      <c r="AO59" s="9"/>
      <c r="AP59" s="9"/>
      <c r="AQ59" s="9"/>
      <c r="AR59" s="9"/>
      <c r="AS59" s="11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1"/>
      <c r="BJ59" s="31"/>
      <c r="BK59" s="31"/>
      <c r="BL59" s="31"/>
      <c r="BM59" s="31"/>
      <c r="BN59" s="31"/>
      <c r="BO59" s="11"/>
      <c r="BP59" s="9"/>
      <c r="BQ59" s="9"/>
      <c r="BR59" s="9"/>
      <c r="BS59" s="308"/>
      <c r="BT59" s="308"/>
      <c r="BU59" s="308"/>
      <c r="BV59" s="308"/>
      <c r="BW59" s="334"/>
      <c r="BX59" s="9"/>
      <c r="BY59" s="9"/>
      <c r="BZ59" s="308"/>
      <c r="CA59" s="308"/>
      <c r="CB59" s="308"/>
      <c r="CC59" s="308"/>
      <c r="CD59" s="334"/>
      <c r="CE59" s="11"/>
      <c r="CF59" s="308"/>
      <c r="CG59" s="308"/>
      <c r="CH59" s="308"/>
      <c r="CI59" s="308"/>
      <c r="CJ59" s="334"/>
      <c r="CK59" s="11"/>
      <c r="CL59" s="9"/>
      <c r="CM59" s="9"/>
      <c r="CN59" s="9"/>
      <c r="CO59" s="308"/>
      <c r="CP59" s="308"/>
      <c r="CQ59" s="308"/>
      <c r="CR59" s="308"/>
      <c r="CS59" s="334"/>
      <c r="CT59" s="9"/>
      <c r="CU59" s="9"/>
      <c r="CV59" s="308"/>
      <c r="CW59" s="308"/>
      <c r="CX59" s="308"/>
      <c r="CY59" s="308"/>
      <c r="CZ59" s="334"/>
      <c r="DA59" s="10"/>
      <c r="DB59" s="308"/>
      <c r="DC59" s="308"/>
      <c r="DD59" s="308"/>
      <c r="DE59" s="308"/>
      <c r="DF59" s="334"/>
      <c r="DG59" s="9"/>
      <c r="DH59" s="9"/>
      <c r="DI59" s="9"/>
      <c r="DJ59" s="9"/>
      <c r="DK59" s="308"/>
      <c r="DL59" s="308"/>
      <c r="DM59" s="308"/>
      <c r="DN59" s="308"/>
      <c r="DO59" s="334"/>
      <c r="DP59" s="9"/>
      <c r="DQ59" s="9"/>
      <c r="DR59" s="308"/>
      <c r="DS59" s="308"/>
      <c r="DT59" s="308"/>
      <c r="DU59" s="308"/>
      <c r="DV59" s="334"/>
      <c r="DW59" s="10"/>
      <c r="DX59" s="308"/>
      <c r="DY59" s="308"/>
      <c r="DZ59" s="308"/>
      <c r="EA59" s="308"/>
      <c r="EB59" s="334"/>
      <c r="EC59" s="9"/>
      <c r="ED59" s="9"/>
      <c r="EE59" s="9"/>
      <c r="EF59" s="9"/>
      <c r="EI59" s="14"/>
      <c r="EJ59" s="14"/>
      <c r="EK59" s="334"/>
      <c r="EL59" s="9"/>
      <c r="EM59" s="9"/>
      <c r="EN59" s="9"/>
      <c r="EO59" s="336"/>
      <c r="EP59" s="336"/>
      <c r="EQ59" s="336"/>
      <c r="ER59" s="82"/>
      <c r="ES59" s="9"/>
      <c r="ET59" s="10"/>
      <c r="EU59" s="338"/>
      <c r="EV59" s="338"/>
      <c r="EW59" s="338"/>
      <c r="EX59" s="10"/>
      <c r="EY59" s="9"/>
      <c r="EZ59" s="9"/>
      <c r="FA59" s="9"/>
      <c r="FB59" s="9"/>
      <c r="FC59" s="311"/>
      <c r="FD59" s="340"/>
      <c r="FE59" s="336"/>
      <c r="FF59" s="336"/>
      <c r="FG59" s="334"/>
      <c r="FH59" s="9"/>
      <c r="FI59" s="9"/>
      <c r="FJ59" s="9"/>
      <c r="FK59" s="336"/>
      <c r="FL59" s="336"/>
      <c r="FM59" s="336"/>
      <c r="FN59" s="10"/>
      <c r="FO59" s="9"/>
      <c r="FP59" s="86"/>
      <c r="FQ59" s="339"/>
      <c r="FR59" s="339"/>
      <c r="FS59" s="339"/>
      <c r="FT59" s="86"/>
      <c r="FU59" s="9"/>
      <c r="FV59" s="9"/>
      <c r="FW59" s="9"/>
      <c r="FX59" s="9"/>
      <c r="FY59" s="14"/>
      <c r="FZ59" s="338"/>
      <c r="GA59" s="336"/>
      <c r="GB59" s="338"/>
      <c r="GC59" s="10"/>
      <c r="GD59" s="9"/>
      <c r="GE59" s="9"/>
      <c r="GF59" s="9"/>
      <c r="GG59" s="9"/>
      <c r="GH59" s="9"/>
      <c r="GI59" s="9"/>
      <c r="GJ59" s="9"/>
      <c r="GK59" s="9"/>
      <c r="GO59" s="9"/>
      <c r="GP59" s="9"/>
      <c r="GQ59" s="9"/>
      <c r="GR59" s="9"/>
      <c r="GS59" s="9"/>
      <c r="GT59" s="9"/>
    </row>
    <row r="60" spans="1:222" s="19" customFormat="1" ht="14.25" x14ac:dyDescent="0.2">
      <c r="C60" s="79"/>
      <c r="D60" s="79"/>
      <c r="F60" s="157"/>
      <c r="G60" s="157"/>
      <c r="H60" s="81"/>
      <c r="I60" s="81"/>
      <c r="J60" s="81"/>
      <c r="K60" s="99"/>
      <c r="N60" s="10"/>
      <c r="O60" s="10"/>
      <c r="P60" s="10"/>
      <c r="Q60" s="80"/>
      <c r="W60" s="80"/>
      <c r="AB60" s="26"/>
      <c r="AC60" s="26"/>
      <c r="AD60" s="26"/>
      <c r="AE60" s="26"/>
      <c r="AM60" s="80"/>
      <c r="AS60" s="80"/>
      <c r="BI60" s="80"/>
      <c r="BO60" s="80"/>
      <c r="CE60" s="80"/>
      <c r="CK60" s="80"/>
      <c r="EI60" s="14"/>
      <c r="EJ60" s="14"/>
      <c r="EO60" s="337"/>
      <c r="EP60" s="337"/>
      <c r="EQ60" s="337"/>
      <c r="EU60" s="337"/>
      <c r="EV60" s="337"/>
      <c r="EW60" s="337"/>
      <c r="FD60" s="337"/>
      <c r="FE60" s="336"/>
      <c r="FF60" s="336"/>
      <c r="FK60" s="337"/>
      <c r="FL60" s="337"/>
      <c r="FM60" s="337"/>
      <c r="FQ60" s="337"/>
      <c r="FR60" s="337"/>
      <c r="FS60" s="337"/>
      <c r="FY60" s="10"/>
      <c r="FZ60" s="338"/>
      <c r="GA60" s="336"/>
      <c r="GB60" s="337"/>
    </row>
    <row r="61" spans="1:222" s="19" customFormat="1" ht="14.25" x14ac:dyDescent="0.2">
      <c r="C61" s="79"/>
      <c r="D61" s="79"/>
      <c r="F61" s="157"/>
      <c r="G61" s="157"/>
      <c r="H61" s="81"/>
      <c r="I61" s="81"/>
      <c r="J61" s="81"/>
      <c r="N61" s="10"/>
      <c r="O61" s="10"/>
      <c r="P61" s="10"/>
      <c r="Q61" s="80"/>
      <c r="W61" s="80"/>
      <c r="AB61" s="26"/>
      <c r="AC61" s="26"/>
      <c r="AD61" s="26"/>
      <c r="AE61" s="26"/>
      <c r="AM61" s="80"/>
      <c r="AS61" s="80"/>
      <c r="BI61" s="80"/>
      <c r="BO61" s="80"/>
      <c r="CE61" s="80"/>
      <c r="CK61" s="80"/>
      <c r="EI61" s="14"/>
      <c r="EJ61" s="14"/>
      <c r="EO61" s="337"/>
      <c r="EP61" s="337"/>
      <c r="EQ61" s="337"/>
      <c r="EU61" s="337"/>
      <c r="EV61" s="337"/>
      <c r="EW61" s="337"/>
      <c r="FD61" s="337"/>
      <c r="FE61" s="336"/>
      <c r="FF61" s="336"/>
      <c r="FK61" s="337"/>
      <c r="FL61" s="337"/>
      <c r="FM61" s="337"/>
      <c r="FQ61" s="337"/>
      <c r="FR61" s="337"/>
      <c r="FS61" s="337"/>
      <c r="FZ61" s="338"/>
      <c r="GA61" s="336"/>
      <c r="GB61" s="337"/>
    </row>
    <row r="62" spans="1:222" s="19" customFormat="1" ht="14.25" x14ac:dyDescent="0.2">
      <c r="C62" s="79"/>
      <c r="D62" s="79"/>
      <c r="F62" s="157"/>
      <c r="G62" s="157"/>
      <c r="H62" s="81"/>
      <c r="I62" s="81"/>
      <c r="J62" s="81"/>
      <c r="N62" s="10"/>
      <c r="O62" s="10"/>
      <c r="P62" s="10"/>
      <c r="Q62" s="80"/>
      <c r="W62" s="80"/>
      <c r="AB62" s="26"/>
      <c r="AC62" s="26"/>
      <c r="AD62" s="26"/>
      <c r="AE62" s="26"/>
      <c r="AM62" s="80"/>
      <c r="AS62" s="80"/>
      <c r="BI62" s="80"/>
      <c r="BO62" s="80"/>
      <c r="CE62" s="80"/>
      <c r="CK62" s="80"/>
      <c r="EI62" s="14"/>
      <c r="EJ62" s="14"/>
      <c r="EO62" s="337"/>
      <c r="EP62" s="337"/>
      <c r="EQ62" s="337"/>
      <c r="EU62" s="337"/>
      <c r="EV62" s="337"/>
      <c r="EW62" s="337"/>
      <c r="FD62" s="337"/>
      <c r="FE62" s="336"/>
      <c r="FF62" s="336"/>
      <c r="FK62" s="337"/>
      <c r="FL62" s="337"/>
      <c r="FM62" s="337"/>
      <c r="FQ62" s="337"/>
      <c r="FR62" s="337"/>
      <c r="FS62" s="337"/>
      <c r="FZ62" s="338"/>
      <c r="GA62" s="336"/>
      <c r="GB62" s="337"/>
    </row>
    <row r="63" spans="1:222" s="19" customFormat="1" ht="14.25" x14ac:dyDescent="0.2">
      <c r="C63" s="79"/>
      <c r="D63" s="79"/>
      <c r="F63" s="157"/>
      <c r="G63" s="157"/>
      <c r="H63" s="81"/>
      <c r="I63" s="81"/>
      <c r="J63" s="81"/>
      <c r="N63" s="10"/>
      <c r="O63" s="10"/>
      <c r="P63" s="10"/>
      <c r="Q63" s="80"/>
      <c r="W63" s="80"/>
      <c r="AB63" s="26"/>
      <c r="AC63" s="26"/>
      <c r="AD63" s="26"/>
      <c r="AE63" s="26"/>
      <c r="AM63" s="80"/>
      <c r="AS63" s="80"/>
      <c r="BI63" s="80"/>
      <c r="BO63" s="80"/>
      <c r="CE63" s="80"/>
      <c r="CK63" s="80"/>
      <c r="EI63" s="14"/>
      <c r="EJ63" s="14"/>
      <c r="EO63" s="337"/>
      <c r="EP63" s="337"/>
      <c r="EQ63" s="337"/>
      <c r="EU63" s="337"/>
      <c r="EV63" s="337"/>
      <c r="EW63" s="337"/>
      <c r="FD63" s="337"/>
      <c r="FE63" s="336"/>
      <c r="FF63" s="336"/>
      <c r="FK63" s="337"/>
      <c r="FL63" s="337"/>
      <c r="FM63" s="337"/>
      <c r="FQ63" s="337"/>
      <c r="FR63" s="337"/>
      <c r="FS63" s="337"/>
      <c r="FZ63" s="338"/>
      <c r="GA63" s="336"/>
      <c r="GB63" s="337"/>
    </row>
    <row r="64" spans="1:222" s="19" customFormat="1" ht="14.25" x14ac:dyDescent="0.2">
      <c r="C64" s="79"/>
      <c r="D64" s="79"/>
      <c r="F64" s="157"/>
      <c r="G64" s="157"/>
      <c r="H64" s="81"/>
      <c r="I64" s="81"/>
      <c r="J64" s="81"/>
      <c r="N64" s="10"/>
      <c r="O64" s="10"/>
      <c r="P64" s="10"/>
      <c r="Q64" s="80"/>
      <c r="W64" s="80"/>
      <c r="AB64" s="26"/>
      <c r="AC64" s="26"/>
      <c r="AD64" s="26"/>
      <c r="AE64" s="26"/>
      <c r="AM64" s="80"/>
      <c r="AS64" s="80"/>
      <c r="BI64" s="80"/>
      <c r="BO64" s="80"/>
      <c r="CE64" s="80"/>
      <c r="CK64" s="80"/>
      <c r="EI64" s="14"/>
      <c r="EJ64" s="14"/>
      <c r="EO64" s="337"/>
      <c r="EP64" s="337"/>
      <c r="EQ64" s="337"/>
      <c r="EU64" s="337"/>
      <c r="EV64" s="337"/>
      <c r="EW64" s="337"/>
      <c r="FD64" s="337"/>
      <c r="FE64" s="336"/>
      <c r="FF64" s="336"/>
      <c r="FK64" s="337"/>
      <c r="FL64" s="337"/>
      <c r="FM64" s="337"/>
      <c r="FQ64" s="337"/>
      <c r="FR64" s="337"/>
      <c r="FS64" s="337"/>
      <c r="FZ64" s="338"/>
      <c r="GA64" s="336"/>
      <c r="GB64" s="337"/>
    </row>
    <row r="65" spans="3:184" s="19" customFormat="1" ht="14.25" x14ac:dyDescent="0.2">
      <c r="C65" s="79"/>
      <c r="D65" s="79"/>
      <c r="F65" s="157"/>
      <c r="G65" s="157"/>
      <c r="H65" s="81"/>
      <c r="I65" s="81"/>
      <c r="J65" s="81"/>
      <c r="N65" s="10"/>
      <c r="O65" s="10"/>
      <c r="P65" s="10"/>
      <c r="Q65" s="80"/>
      <c r="W65" s="80"/>
      <c r="AB65" s="26"/>
      <c r="AC65" s="26"/>
      <c r="AD65" s="26"/>
      <c r="AE65" s="26"/>
      <c r="AM65" s="80"/>
      <c r="AS65" s="80"/>
      <c r="BI65" s="80"/>
      <c r="BO65" s="80"/>
      <c r="CE65" s="80"/>
      <c r="CK65" s="80"/>
      <c r="EI65" s="14"/>
      <c r="EJ65" s="14"/>
      <c r="EO65" s="337"/>
      <c r="EP65" s="337"/>
      <c r="EQ65" s="337"/>
      <c r="EU65" s="337"/>
      <c r="EV65" s="337"/>
      <c r="EW65" s="337"/>
      <c r="FD65" s="337"/>
      <c r="FE65" s="336"/>
      <c r="FF65" s="336"/>
      <c r="FK65" s="337"/>
      <c r="FL65" s="337"/>
      <c r="FM65" s="337"/>
      <c r="FQ65" s="337"/>
      <c r="FR65" s="337"/>
      <c r="FS65" s="337"/>
      <c r="FZ65" s="338"/>
      <c r="GA65" s="336"/>
      <c r="GB65" s="337"/>
    </row>
    <row r="66" spans="3:184" ht="14.25" x14ac:dyDescent="0.2">
      <c r="F66" s="157"/>
      <c r="G66" s="157"/>
      <c r="H66" s="81"/>
      <c r="I66" s="81"/>
      <c r="J66" s="81"/>
      <c r="N66" s="10"/>
      <c r="O66" s="10"/>
      <c r="P66" s="10"/>
      <c r="AB66" s="26"/>
      <c r="AC66" s="26"/>
      <c r="AD66" s="26"/>
      <c r="AE66" s="26"/>
      <c r="EI66" s="14"/>
      <c r="EJ66" s="14"/>
      <c r="FY66" s="19"/>
      <c r="FZ66" s="338"/>
    </row>
    <row r="67" spans="3:184" ht="14.25" x14ac:dyDescent="0.2">
      <c r="F67" s="157"/>
      <c r="G67" s="157"/>
      <c r="H67" s="81"/>
      <c r="I67" s="81"/>
      <c r="J67" s="81"/>
      <c r="N67" s="10"/>
      <c r="O67" s="10"/>
      <c r="P67" s="10"/>
      <c r="AB67" s="26"/>
      <c r="AC67" s="26"/>
      <c r="AD67" s="26"/>
      <c r="AE67" s="26"/>
      <c r="EI67" s="14"/>
      <c r="EJ67" s="14"/>
      <c r="FZ67" s="338"/>
    </row>
    <row r="68" spans="3:184" ht="14.25" x14ac:dyDescent="0.2">
      <c r="F68" s="157"/>
      <c r="G68" s="157"/>
      <c r="H68" s="81"/>
      <c r="I68" s="81"/>
      <c r="J68" s="81"/>
      <c r="N68" s="10"/>
      <c r="O68" s="10"/>
      <c r="P68" s="10"/>
      <c r="AB68" s="26"/>
      <c r="AC68" s="26"/>
      <c r="AD68" s="26"/>
      <c r="AE68" s="26"/>
      <c r="EI68" s="14"/>
      <c r="EJ68" s="14"/>
      <c r="FZ68" s="338"/>
    </row>
    <row r="69" spans="3:184" ht="14.25" x14ac:dyDescent="0.2">
      <c r="F69" s="157"/>
      <c r="G69" s="157"/>
      <c r="H69" s="81"/>
      <c r="I69" s="81"/>
      <c r="J69" s="81"/>
      <c r="N69" s="10"/>
      <c r="O69" s="10"/>
      <c r="P69" s="10"/>
      <c r="AB69" s="26"/>
      <c r="AC69" s="26"/>
      <c r="AD69" s="26"/>
      <c r="AE69" s="26"/>
      <c r="EI69" s="14"/>
      <c r="EJ69" s="14"/>
      <c r="FZ69" s="338"/>
    </row>
    <row r="70" spans="3:184" ht="14.25" x14ac:dyDescent="0.2">
      <c r="F70" s="157"/>
      <c r="G70" s="157"/>
      <c r="H70" s="81"/>
      <c r="I70" s="81"/>
      <c r="J70" s="81"/>
      <c r="N70" s="10"/>
      <c r="O70" s="10"/>
      <c r="P70" s="10"/>
      <c r="AB70" s="26"/>
      <c r="AC70" s="26"/>
      <c r="AD70" s="26"/>
      <c r="AE70" s="26"/>
      <c r="EI70" s="14"/>
      <c r="EJ70" s="14"/>
      <c r="FZ70" s="338"/>
    </row>
    <row r="71" spans="3:184" ht="14.25" x14ac:dyDescent="0.2">
      <c r="F71" s="157"/>
      <c r="G71" s="157"/>
      <c r="H71" s="81"/>
      <c r="I71" s="81"/>
      <c r="J71" s="81"/>
      <c r="N71" s="10"/>
      <c r="O71" s="10"/>
      <c r="P71" s="10"/>
      <c r="AB71" s="26"/>
      <c r="AC71" s="26"/>
      <c r="AD71" s="26"/>
      <c r="AE71" s="26"/>
      <c r="EI71" s="14"/>
      <c r="EJ71" s="14"/>
      <c r="FZ71" s="338"/>
    </row>
    <row r="72" spans="3:184" ht="14.25" x14ac:dyDescent="0.2">
      <c r="F72" s="157"/>
      <c r="G72" s="157"/>
      <c r="H72" s="81"/>
      <c r="I72" s="81"/>
      <c r="J72" s="81"/>
      <c r="N72" s="10"/>
      <c r="O72" s="10"/>
      <c r="P72" s="10"/>
      <c r="AB72" s="26"/>
      <c r="AC72" s="26"/>
      <c r="AD72" s="26"/>
      <c r="AE72" s="26"/>
      <c r="EI72" s="14"/>
      <c r="EJ72" s="14"/>
      <c r="FZ72" s="338"/>
    </row>
    <row r="73" spans="3:184" ht="14.25" x14ac:dyDescent="0.2">
      <c r="F73" s="157"/>
      <c r="G73" s="157"/>
      <c r="H73" s="81"/>
      <c r="I73" s="81"/>
      <c r="J73" s="81"/>
      <c r="N73" s="10"/>
      <c r="O73" s="10"/>
      <c r="P73" s="10"/>
      <c r="AB73" s="26"/>
      <c r="AC73" s="26"/>
      <c r="AD73" s="26"/>
      <c r="AE73" s="26"/>
      <c r="EI73" s="14"/>
      <c r="EJ73" s="14"/>
      <c r="FZ73" s="338"/>
    </row>
    <row r="74" spans="3:184" ht="14.25" x14ac:dyDescent="0.2">
      <c r="F74" s="157"/>
      <c r="G74" s="157"/>
      <c r="H74" s="81"/>
      <c r="I74" s="81"/>
      <c r="J74" s="81"/>
      <c r="N74" s="10"/>
      <c r="O74" s="10"/>
      <c r="P74" s="10"/>
      <c r="AB74" s="26"/>
      <c r="AC74" s="26"/>
      <c r="AD74" s="26"/>
      <c r="AE74" s="26"/>
      <c r="EI74" s="14"/>
      <c r="EJ74" s="14"/>
      <c r="FZ74" s="338"/>
    </row>
    <row r="75" spans="3:184" ht="14.25" x14ac:dyDescent="0.2">
      <c r="F75" s="157"/>
      <c r="G75" s="157"/>
      <c r="H75" s="81"/>
      <c r="I75" s="81"/>
      <c r="J75" s="81"/>
      <c r="N75" s="10"/>
      <c r="O75" s="10"/>
      <c r="P75" s="10"/>
      <c r="AB75" s="26"/>
      <c r="AC75" s="26"/>
      <c r="AD75" s="26"/>
      <c r="AE75" s="26"/>
      <c r="EI75" s="14"/>
      <c r="EJ75" s="14"/>
      <c r="FZ75" s="338"/>
    </row>
    <row r="76" spans="3:184" ht="14.25" x14ac:dyDescent="0.2">
      <c r="F76" s="157"/>
      <c r="G76" s="157"/>
      <c r="H76" s="81"/>
      <c r="I76" s="81"/>
      <c r="J76" s="81"/>
      <c r="N76" s="10"/>
      <c r="O76" s="10"/>
      <c r="P76" s="10"/>
      <c r="AB76" s="26"/>
      <c r="AC76" s="26"/>
      <c r="AD76" s="26"/>
      <c r="AE76" s="26"/>
      <c r="EI76" s="14"/>
      <c r="EJ76" s="14"/>
      <c r="FZ76" s="338"/>
    </row>
    <row r="77" spans="3:184" ht="14.25" x14ac:dyDescent="0.2">
      <c r="F77" s="157"/>
      <c r="G77" s="157"/>
      <c r="H77" s="81"/>
      <c r="I77" s="81"/>
      <c r="J77" s="81"/>
      <c r="N77" s="10"/>
      <c r="O77" s="10"/>
      <c r="P77" s="10"/>
      <c r="AB77" s="26"/>
      <c r="AC77" s="26"/>
      <c r="AD77" s="26"/>
      <c r="AE77" s="26"/>
      <c r="EI77" s="14"/>
      <c r="EJ77" s="14"/>
      <c r="FZ77" s="338"/>
    </row>
    <row r="78" spans="3:184" ht="14.25" x14ac:dyDescent="0.2">
      <c r="F78" s="157"/>
      <c r="G78" s="157"/>
      <c r="H78" s="81"/>
      <c r="I78" s="81"/>
      <c r="J78" s="81"/>
      <c r="N78" s="10"/>
      <c r="O78" s="10"/>
      <c r="P78" s="10"/>
      <c r="AB78" s="26"/>
      <c r="AC78" s="26"/>
      <c r="AD78" s="26"/>
      <c r="AE78" s="26"/>
      <c r="EI78" s="14"/>
      <c r="EJ78" s="14"/>
      <c r="FZ78" s="338"/>
    </row>
    <row r="79" spans="3:184" ht="14.25" x14ac:dyDescent="0.2">
      <c r="F79" s="157"/>
      <c r="G79" s="157"/>
      <c r="H79" s="81"/>
      <c r="I79" s="81"/>
      <c r="J79" s="81"/>
      <c r="N79" s="10"/>
      <c r="O79" s="10"/>
      <c r="P79" s="10"/>
      <c r="AB79" s="26"/>
      <c r="AC79" s="26"/>
      <c r="AD79" s="26"/>
      <c r="AE79" s="26"/>
      <c r="EI79" s="14"/>
      <c r="EJ79" s="14"/>
      <c r="FZ79" s="338"/>
    </row>
    <row r="80" spans="3:184" ht="14.25" x14ac:dyDescent="0.2">
      <c r="F80" s="157"/>
      <c r="G80" s="157"/>
      <c r="H80" s="81"/>
      <c r="I80" s="81"/>
      <c r="J80" s="81"/>
      <c r="N80" s="10"/>
      <c r="O80" s="10"/>
      <c r="P80" s="10"/>
      <c r="AB80" s="26"/>
      <c r="AC80" s="26"/>
      <c r="AD80" s="26"/>
      <c r="AE80" s="26"/>
      <c r="EI80" s="14"/>
      <c r="EJ80" s="14"/>
      <c r="FZ80" s="338"/>
    </row>
    <row r="81" spans="6:182" ht="14.25" x14ac:dyDescent="0.2">
      <c r="F81" s="157"/>
      <c r="G81" s="157"/>
      <c r="H81" s="81"/>
      <c r="I81" s="81"/>
      <c r="J81" s="81"/>
      <c r="N81" s="10"/>
      <c r="O81" s="10"/>
      <c r="P81" s="10"/>
      <c r="AB81" s="26"/>
      <c r="AC81" s="26"/>
      <c r="AD81" s="26"/>
      <c r="AE81" s="26"/>
      <c r="EI81" s="14"/>
      <c r="EJ81" s="14"/>
      <c r="FZ81" s="338"/>
    </row>
    <row r="82" spans="6:182" ht="14.25" x14ac:dyDescent="0.2">
      <c r="F82" s="157"/>
      <c r="G82" s="157"/>
      <c r="H82" s="81"/>
      <c r="I82" s="81"/>
      <c r="J82" s="81"/>
      <c r="N82" s="10"/>
      <c r="O82" s="10"/>
      <c r="P82" s="10"/>
      <c r="AB82" s="26"/>
      <c r="AC82" s="26"/>
      <c r="AD82" s="26"/>
      <c r="AE82" s="26"/>
      <c r="EI82" s="14"/>
      <c r="EJ82" s="14"/>
      <c r="FZ82" s="338"/>
    </row>
    <row r="83" spans="6:182" ht="14.25" x14ac:dyDescent="0.2">
      <c r="F83" s="157"/>
      <c r="G83" s="157"/>
      <c r="H83" s="81"/>
      <c r="I83" s="81"/>
      <c r="J83" s="81"/>
      <c r="N83" s="10"/>
      <c r="O83" s="10"/>
      <c r="P83" s="10"/>
      <c r="AB83" s="26"/>
      <c r="AC83" s="26"/>
      <c r="AD83" s="26"/>
      <c r="AE83" s="26"/>
      <c r="EI83" s="14"/>
      <c r="EJ83" s="14"/>
      <c r="FZ83" s="338"/>
    </row>
    <row r="84" spans="6:182" ht="14.25" x14ac:dyDescent="0.2">
      <c r="F84" s="157"/>
      <c r="G84" s="157"/>
      <c r="H84" s="81"/>
      <c r="I84" s="81"/>
      <c r="J84" s="81"/>
      <c r="N84" s="10"/>
      <c r="O84" s="10"/>
      <c r="P84" s="10"/>
      <c r="AB84" s="26"/>
      <c r="AC84" s="26"/>
      <c r="AD84" s="26"/>
      <c r="AE84" s="26"/>
      <c r="EI84" s="14"/>
      <c r="EJ84" s="14"/>
      <c r="FZ84" s="338"/>
    </row>
    <row r="85" spans="6:182" ht="14.25" x14ac:dyDescent="0.2">
      <c r="F85" s="157"/>
      <c r="G85" s="157"/>
      <c r="H85" s="81"/>
      <c r="I85" s="81"/>
      <c r="J85" s="81"/>
      <c r="N85" s="10"/>
      <c r="O85" s="10"/>
      <c r="P85" s="10"/>
      <c r="AB85" s="26"/>
      <c r="AC85" s="26"/>
      <c r="AD85" s="26"/>
      <c r="AE85" s="26"/>
      <c r="EI85" s="14"/>
      <c r="EJ85" s="14"/>
      <c r="FZ85" s="338"/>
    </row>
    <row r="86" spans="6:182" ht="14.25" x14ac:dyDescent="0.2">
      <c r="F86" s="157"/>
      <c r="G86" s="157"/>
      <c r="H86" s="81"/>
      <c r="I86" s="81"/>
      <c r="J86" s="81"/>
      <c r="N86" s="10"/>
      <c r="O86" s="10"/>
      <c r="P86" s="10"/>
      <c r="AB86" s="26"/>
      <c r="AC86" s="26"/>
      <c r="AD86" s="26"/>
      <c r="AE86" s="26"/>
      <c r="EI86" s="14"/>
      <c r="EJ86" s="14"/>
      <c r="FZ86" s="338"/>
    </row>
    <row r="87" spans="6:182" ht="14.25" x14ac:dyDescent="0.2">
      <c r="F87" s="157"/>
      <c r="G87" s="157"/>
      <c r="H87" s="81"/>
      <c r="I87" s="81"/>
      <c r="J87" s="81"/>
      <c r="N87" s="10"/>
      <c r="O87" s="10"/>
      <c r="P87" s="10"/>
      <c r="AB87" s="26"/>
      <c r="AC87" s="26"/>
      <c r="AD87" s="26"/>
      <c r="AE87" s="26"/>
      <c r="EI87" s="14"/>
      <c r="EJ87" s="14"/>
      <c r="FZ87" s="338"/>
    </row>
    <row r="88" spans="6:182" ht="14.25" x14ac:dyDescent="0.2">
      <c r="F88" s="157"/>
      <c r="G88" s="157"/>
      <c r="H88" s="81"/>
      <c r="I88" s="81"/>
      <c r="J88" s="81"/>
      <c r="N88" s="10"/>
      <c r="O88" s="10"/>
      <c r="P88" s="10"/>
      <c r="AB88" s="26"/>
      <c r="AC88" s="26"/>
      <c r="AD88" s="26"/>
      <c r="AE88" s="26"/>
      <c r="EI88" s="14"/>
      <c r="EJ88" s="14"/>
      <c r="FZ88" s="338"/>
    </row>
    <row r="89" spans="6:182" ht="14.25" x14ac:dyDescent="0.2">
      <c r="F89" s="157"/>
      <c r="G89" s="157"/>
      <c r="H89" s="81"/>
      <c r="I89" s="81"/>
      <c r="J89" s="81"/>
      <c r="N89" s="10"/>
      <c r="O89" s="10"/>
      <c r="P89" s="10"/>
      <c r="AB89" s="26"/>
      <c r="AC89" s="26"/>
      <c r="AD89" s="26"/>
      <c r="AE89" s="26"/>
      <c r="EI89" s="14"/>
      <c r="EJ89" s="14"/>
      <c r="FZ89" s="338"/>
    </row>
    <row r="90" spans="6:182" ht="14.25" x14ac:dyDescent="0.2">
      <c r="F90" s="159"/>
      <c r="G90" s="159"/>
      <c r="H90" s="81"/>
      <c r="I90" s="81"/>
      <c r="J90" s="81"/>
      <c r="N90" s="10"/>
      <c r="O90" s="10"/>
      <c r="P90" s="10"/>
      <c r="AB90" s="26"/>
      <c r="AC90" s="26"/>
      <c r="AD90" s="26"/>
      <c r="AE90" s="26"/>
      <c r="EI90" s="14"/>
      <c r="EJ90" s="14"/>
      <c r="FZ90" s="338"/>
    </row>
    <row r="91" spans="6:182" ht="14.25" x14ac:dyDescent="0.2">
      <c r="F91" s="157"/>
      <c r="G91" s="157"/>
      <c r="H91" s="81"/>
      <c r="I91" s="81"/>
      <c r="J91" s="81"/>
      <c r="N91" s="10"/>
      <c r="O91" s="10"/>
      <c r="P91" s="10"/>
      <c r="AB91" s="26"/>
      <c r="AC91" s="26"/>
      <c r="AD91" s="26"/>
      <c r="AE91" s="26"/>
      <c r="EI91" s="14"/>
      <c r="EJ91" s="14"/>
      <c r="FZ91" s="338"/>
    </row>
    <row r="92" spans="6:182" ht="14.25" x14ac:dyDescent="0.2">
      <c r="F92" s="157"/>
      <c r="G92" s="157"/>
      <c r="H92" s="81"/>
      <c r="I92" s="81"/>
      <c r="J92" s="81"/>
      <c r="N92" s="10"/>
      <c r="O92" s="10"/>
      <c r="P92" s="10"/>
      <c r="AB92" s="26"/>
      <c r="AC92" s="26"/>
      <c r="AD92" s="26"/>
      <c r="AE92" s="26"/>
      <c r="EI92" s="14"/>
      <c r="EJ92" s="14"/>
      <c r="FZ92" s="338"/>
    </row>
    <row r="93" spans="6:182" x14ac:dyDescent="0.2">
      <c r="F93" s="19"/>
      <c r="G93" s="19"/>
      <c r="H93" s="19"/>
      <c r="I93" s="19"/>
      <c r="J93" s="19"/>
      <c r="N93" s="10"/>
      <c r="O93" s="10"/>
      <c r="P93" s="10"/>
      <c r="AB93" s="26"/>
      <c r="AC93" s="26"/>
      <c r="AD93" s="26"/>
      <c r="AE93" s="26"/>
      <c r="EI93" s="14"/>
      <c r="EJ93" s="14"/>
      <c r="FZ93" s="338"/>
    </row>
    <row r="94" spans="6:182" x14ac:dyDescent="0.2">
      <c r="N94" s="10"/>
      <c r="O94" s="10"/>
      <c r="P94" s="10"/>
      <c r="AB94" s="26"/>
      <c r="AC94" s="26"/>
      <c r="AD94" s="26"/>
      <c r="AE94" s="26"/>
      <c r="EI94" s="14"/>
      <c r="EJ94" s="14"/>
      <c r="FZ94" s="338"/>
    </row>
    <row r="95" spans="6:182" x14ac:dyDescent="0.2">
      <c r="N95" s="10"/>
      <c r="O95" s="10"/>
      <c r="P95" s="10"/>
      <c r="AB95" s="26"/>
      <c r="AC95" s="26"/>
      <c r="AD95" s="26"/>
      <c r="AE95" s="26"/>
      <c r="EI95" s="14"/>
      <c r="EJ95" s="14"/>
      <c r="FZ95" s="338"/>
    </row>
    <row r="96" spans="6:182" x14ac:dyDescent="0.2">
      <c r="N96" s="10"/>
      <c r="O96" s="10"/>
      <c r="P96" s="10"/>
      <c r="AB96" s="26"/>
      <c r="AC96" s="26"/>
      <c r="AD96" s="26"/>
      <c r="AE96" s="26"/>
      <c r="EI96" s="14"/>
      <c r="EJ96" s="14"/>
      <c r="FZ96" s="338"/>
    </row>
    <row r="97" spans="14:182" x14ac:dyDescent="0.2">
      <c r="N97" s="10"/>
      <c r="O97" s="10"/>
      <c r="P97" s="10"/>
      <c r="AB97" s="26"/>
      <c r="AC97" s="26"/>
      <c r="AD97" s="26"/>
      <c r="AE97" s="26"/>
      <c r="FZ97" s="338"/>
    </row>
    <row r="98" spans="14:182" x14ac:dyDescent="0.2">
      <c r="N98" s="10"/>
      <c r="O98" s="10"/>
      <c r="P98" s="10"/>
      <c r="AB98" s="26"/>
      <c r="AC98" s="26"/>
      <c r="AD98" s="26"/>
      <c r="AE98" s="26"/>
      <c r="FZ98" s="338"/>
    </row>
    <row r="99" spans="14:182" x14ac:dyDescent="0.2">
      <c r="N99" s="10"/>
      <c r="O99" s="10"/>
      <c r="P99" s="10"/>
      <c r="AB99" s="26"/>
      <c r="AC99" s="26"/>
      <c r="AD99" s="26"/>
      <c r="AE99" s="26"/>
    </row>
    <row r="100" spans="14:182" x14ac:dyDescent="0.2">
      <c r="N100" s="10"/>
      <c r="O100" s="10"/>
      <c r="P100" s="10"/>
      <c r="AB100" s="26"/>
      <c r="AC100" s="26"/>
      <c r="AD100" s="26"/>
      <c r="AE100" s="26"/>
    </row>
    <row r="101" spans="14:182" x14ac:dyDescent="0.2">
      <c r="N101" s="10"/>
      <c r="O101" s="10"/>
      <c r="P101" s="10"/>
      <c r="AB101" s="26"/>
      <c r="AC101" s="26"/>
      <c r="AD101" s="26"/>
      <c r="AE101" s="26"/>
    </row>
    <row r="102" spans="14:182" x14ac:dyDescent="0.2">
      <c r="N102" s="10"/>
      <c r="O102" s="10"/>
      <c r="P102" s="10"/>
      <c r="AB102" s="26"/>
      <c r="AC102" s="26"/>
      <c r="AD102" s="26"/>
      <c r="AE102" s="26"/>
    </row>
    <row r="103" spans="14:182" x14ac:dyDescent="0.2">
      <c r="N103" s="10"/>
      <c r="O103" s="10"/>
      <c r="P103" s="10"/>
      <c r="AB103" s="26"/>
      <c r="AC103" s="26"/>
      <c r="AD103" s="26"/>
      <c r="AE103" s="26"/>
    </row>
    <row r="104" spans="14:182" x14ac:dyDescent="0.2">
      <c r="N104" s="10"/>
      <c r="O104" s="10"/>
      <c r="P104" s="10"/>
      <c r="AB104" s="26"/>
      <c r="AC104" s="26"/>
      <c r="AD104" s="26"/>
      <c r="AE104" s="26"/>
    </row>
    <row r="105" spans="14:182" x14ac:dyDescent="0.2">
      <c r="N105" s="10"/>
      <c r="O105" s="10"/>
      <c r="P105" s="10"/>
      <c r="AB105" s="26"/>
      <c r="AC105" s="26"/>
      <c r="AD105" s="26"/>
      <c r="AE105" s="26"/>
    </row>
    <row r="106" spans="14:182" x14ac:dyDescent="0.2">
      <c r="N106" s="10"/>
      <c r="O106" s="10"/>
      <c r="P106" s="10"/>
      <c r="AB106" s="26"/>
      <c r="AC106" s="26"/>
      <c r="AD106" s="26"/>
      <c r="AE106" s="26"/>
    </row>
    <row r="107" spans="14:182" x14ac:dyDescent="0.2">
      <c r="N107" s="10"/>
      <c r="O107" s="10"/>
      <c r="P107" s="10"/>
      <c r="AB107" s="26"/>
      <c r="AC107" s="26"/>
      <c r="AD107" s="26"/>
      <c r="AE107" s="26"/>
    </row>
    <row r="108" spans="14:182" x14ac:dyDescent="0.2">
      <c r="N108" s="10"/>
      <c r="O108" s="10"/>
      <c r="P108" s="10"/>
      <c r="AB108" s="26"/>
      <c r="AC108" s="26"/>
      <c r="AD108" s="26"/>
      <c r="AE108" s="26"/>
    </row>
    <row r="109" spans="14:182" x14ac:dyDescent="0.2">
      <c r="N109" s="10"/>
      <c r="O109" s="10"/>
      <c r="P109" s="10"/>
      <c r="AB109" s="26"/>
      <c r="AC109" s="26"/>
      <c r="AD109" s="26"/>
      <c r="AE109" s="26"/>
    </row>
    <row r="110" spans="14:182" x14ac:dyDescent="0.2">
      <c r="N110" s="10"/>
      <c r="O110" s="10"/>
      <c r="P110" s="10"/>
      <c r="AB110" s="26"/>
      <c r="AC110" s="26"/>
      <c r="AD110" s="26"/>
      <c r="AE110" s="26"/>
    </row>
    <row r="111" spans="14:182" x14ac:dyDescent="0.2">
      <c r="N111" s="10"/>
      <c r="O111" s="10"/>
      <c r="P111" s="10"/>
      <c r="AB111" s="26"/>
      <c r="AC111" s="26"/>
      <c r="AD111" s="26"/>
      <c r="AE111" s="26"/>
    </row>
    <row r="112" spans="14:182" x14ac:dyDescent="0.2">
      <c r="N112" s="10"/>
      <c r="O112" s="10"/>
      <c r="P112" s="10"/>
      <c r="AB112" s="26"/>
      <c r="AC112" s="26"/>
      <c r="AD112" s="26"/>
      <c r="AE112" s="26"/>
    </row>
    <row r="113" spans="14:31" x14ac:dyDescent="0.2">
      <c r="N113" s="10"/>
      <c r="O113" s="10"/>
      <c r="P113" s="10"/>
      <c r="AB113" s="26"/>
      <c r="AC113" s="26"/>
      <c r="AD113" s="26"/>
      <c r="AE113" s="26"/>
    </row>
    <row r="114" spans="14:31" x14ac:dyDescent="0.2">
      <c r="N114" s="10"/>
      <c r="O114" s="10"/>
      <c r="P114" s="10"/>
      <c r="AB114" s="26"/>
      <c r="AC114" s="26"/>
      <c r="AD114" s="26"/>
      <c r="AE114" s="26"/>
    </row>
    <row r="115" spans="14:31" x14ac:dyDescent="0.2">
      <c r="N115" s="10"/>
      <c r="O115" s="10"/>
      <c r="P115" s="10"/>
      <c r="AB115" s="26"/>
      <c r="AC115" s="26"/>
      <c r="AD115" s="26"/>
      <c r="AE115" s="26"/>
    </row>
    <row r="116" spans="14:31" x14ac:dyDescent="0.2">
      <c r="N116" s="10"/>
      <c r="O116" s="10"/>
      <c r="P116" s="10"/>
      <c r="AB116" s="26"/>
      <c r="AC116" s="26"/>
      <c r="AD116" s="26"/>
      <c r="AE116" s="26"/>
    </row>
    <row r="117" spans="14:31" x14ac:dyDescent="0.2">
      <c r="N117" s="10"/>
      <c r="O117" s="10"/>
      <c r="P117" s="10"/>
      <c r="AB117" s="26"/>
      <c r="AC117" s="26"/>
      <c r="AD117" s="26"/>
      <c r="AE117" s="26"/>
    </row>
    <row r="118" spans="14:31" x14ac:dyDescent="0.2">
      <c r="N118" s="10"/>
      <c r="O118" s="10"/>
      <c r="P118" s="10"/>
      <c r="AB118" s="26"/>
      <c r="AC118" s="26"/>
      <c r="AD118" s="26"/>
      <c r="AE118" s="26"/>
    </row>
    <row r="119" spans="14:31" x14ac:dyDescent="0.2">
      <c r="N119" s="10"/>
      <c r="O119" s="10"/>
      <c r="P119" s="10"/>
      <c r="AB119" s="26"/>
      <c r="AC119" s="26"/>
      <c r="AD119" s="26"/>
      <c r="AE119" s="26"/>
    </row>
    <row r="120" spans="14:31" x14ac:dyDescent="0.2">
      <c r="N120" s="10"/>
      <c r="O120" s="10"/>
      <c r="P120" s="10"/>
      <c r="AB120" s="26"/>
      <c r="AC120" s="26"/>
      <c r="AD120" s="26"/>
      <c r="AE120" s="26"/>
    </row>
    <row r="121" spans="14:31" x14ac:dyDescent="0.2">
      <c r="N121" s="10"/>
      <c r="O121" s="10"/>
      <c r="P121" s="10"/>
      <c r="AB121" s="26"/>
      <c r="AC121" s="26"/>
      <c r="AD121" s="26"/>
      <c r="AE121" s="26"/>
    </row>
    <row r="122" spans="14:31" x14ac:dyDescent="0.2">
      <c r="N122" s="10"/>
      <c r="O122" s="10"/>
      <c r="P122" s="10"/>
      <c r="AB122" s="26"/>
      <c r="AC122" s="26"/>
      <c r="AD122" s="26"/>
      <c r="AE122" s="26"/>
    </row>
    <row r="123" spans="14:31" x14ac:dyDescent="0.2">
      <c r="N123" s="10"/>
      <c r="O123" s="10"/>
      <c r="P123" s="10"/>
      <c r="AB123" s="26"/>
      <c r="AC123" s="26"/>
      <c r="AD123" s="26"/>
      <c r="AE123" s="26"/>
    </row>
    <row r="124" spans="14:31" x14ac:dyDescent="0.2">
      <c r="N124" s="10"/>
      <c r="O124" s="10"/>
      <c r="P124" s="10"/>
      <c r="AB124" s="26"/>
      <c r="AC124" s="26"/>
      <c r="AD124" s="26"/>
      <c r="AE124" s="26"/>
    </row>
    <row r="125" spans="14:31" x14ac:dyDescent="0.2">
      <c r="N125" s="10"/>
      <c r="O125" s="10"/>
      <c r="P125" s="10"/>
      <c r="AB125" s="26"/>
      <c r="AC125" s="26"/>
      <c r="AD125" s="26"/>
      <c r="AE125" s="26"/>
    </row>
    <row r="126" spans="14:31" x14ac:dyDescent="0.2">
      <c r="N126" s="10"/>
      <c r="O126" s="10"/>
      <c r="P126" s="10"/>
      <c r="AB126" s="26"/>
      <c r="AC126" s="26"/>
      <c r="AD126" s="26"/>
      <c r="AE126" s="26"/>
    </row>
    <row r="127" spans="14:31" x14ac:dyDescent="0.2">
      <c r="N127" s="10"/>
      <c r="O127" s="10"/>
      <c r="P127" s="10"/>
      <c r="AB127" s="26"/>
      <c r="AC127" s="26"/>
      <c r="AD127" s="26"/>
      <c r="AE127" s="26"/>
    </row>
    <row r="128" spans="14:31" x14ac:dyDescent="0.2">
      <c r="N128" s="10"/>
      <c r="O128" s="10"/>
      <c r="P128" s="10"/>
      <c r="AB128" s="26"/>
      <c r="AC128" s="26"/>
      <c r="AD128" s="26"/>
      <c r="AE128" s="26"/>
    </row>
    <row r="129" spans="14:31" x14ac:dyDescent="0.2">
      <c r="N129" s="10"/>
      <c r="O129" s="10"/>
      <c r="P129" s="10"/>
      <c r="AB129" s="26"/>
      <c r="AC129" s="26"/>
      <c r="AD129" s="26"/>
      <c r="AE129" s="26"/>
    </row>
    <row r="130" spans="14:31" x14ac:dyDescent="0.2">
      <c r="N130" s="10"/>
      <c r="O130" s="10"/>
      <c r="P130" s="10"/>
      <c r="AB130" s="26"/>
      <c r="AC130" s="26"/>
      <c r="AD130" s="26"/>
      <c r="AE130" s="26"/>
    </row>
    <row r="131" spans="14:31" x14ac:dyDescent="0.2">
      <c r="N131" s="10"/>
      <c r="O131" s="10"/>
      <c r="P131" s="10"/>
      <c r="AB131" s="26"/>
      <c r="AC131" s="26"/>
      <c r="AD131" s="26"/>
      <c r="AE131" s="26"/>
    </row>
    <row r="132" spans="14:31" x14ac:dyDescent="0.2">
      <c r="N132" s="10"/>
      <c r="O132" s="10"/>
      <c r="P132" s="10"/>
      <c r="AB132" s="26"/>
      <c r="AC132" s="26"/>
      <c r="AD132" s="26"/>
      <c r="AE132" s="26"/>
    </row>
    <row r="133" spans="14:31" x14ac:dyDescent="0.2">
      <c r="N133" s="10"/>
      <c r="O133" s="10"/>
      <c r="P133" s="10"/>
      <c r="AB133" s="26"/>
      <c r="AC133" s="26"/>
      <c r="AD133" s="26"/>
      <c r="AE133" s="26"/>
    </row>
    <row r="134" spans="14:31" x14ac:dyDescent="0.2">
      <c r="N134" s="10"/>
      <c r="O134" s="10"/>
      <c r="P134" s="10"/>
      <c r="AB134" s="26"/>
      <c r="AC134" s="26"/>
      <c r="AD134" s="26"/>
      <c r="AE134" s="26"/>
    </row>
    <row r="135" spans="14:31" x14ac:dyDescent="0.2">
      <c r="N135" s="10"/>
      <c r="O135" s="10"/>
      <c r="P135" s="10"/>
      <c r="AB135" s="26"/>
      <c r="AC135" s="26"/>
      <c r="AD135" s="26"/>
      <c r="AE135" s="26"/>
    </row>
    <row r="136" spans="14:31" x14ac:dyDescent="0.2">
      <c r="N136" s="10"/>
      <c r="O136" s="10"/>
      <c r="P136" s="10"/>
      <c r="AB136" s="26"/>
      <c r="AC136" s="26"/>
      <c r="AD136" s="26"/>
      <c r="AE136" s="26"/>
    </row>
    <row r="137" spans="14:31" x14ac:dyDescent="0.2">
      <c r="N137" s="10"/>
      <c r="O137" s="10"/>
      <c r="P137" s="10"/>
      <c r="AB137" s="26"/>
      <c r="AC137" s="26"/>
      <c r="AD137" s="26"/>
      <c r="AE137" s="26"/>
    </row>
    <row r="138" spans="14:31" x14ac:dyDescent="0.2">
      <c r="N138" s="10"/>
      <c r="O138" s="10"/>
      <c r="P138" s="10"/>
      <c r="AB138" s="26"/>
      <c r="AC138" s="26"/>
      <c r="AD138" s="26"/>
      <c r="AE138" s="26"/>
    </row>
    <row r="139" spans="14:31" x14ac:dyDescent="0.2">
      <c r="N139" s="10"/>
      <c r="O139" s="10"/>
      <c r="P139" s="10"/>
      <c r="AB139" s="26"/>
      <c r="AC139" s="26"/>
      <c r="AD139" s="26"/>
      <c r="AE139" s="26"/>
    </row>
    <row r="140" spans="14:31" x14ac:dyDescent="0.2">
      <c r="N140" s="10"/>
      <c r="O140" s="10"/>
      <c r="P140" s="10"/>
      <c r="AB140" s="26"/>
      <c r="AC140" s="26"/>
      <c r="AD140" s="26"/>
      <c r="AE140" s="26"/>
    </row>
    <row r="141" spans="14:31" x14ac:dyDescent="0.2">
      <c r="N141" s="10"/>
      <c r="O141" s="10"/>
      <c r="P141" s="10"/>
      <c r="AB141" s="26"/>
      <c r="AC141" s="26"/>
      <c r="AD141" s="26"/>
      <c r="AE141" s="26"/>
    </row>
    <row r="142" spans="14:31" x14ac:dyDescent="0.2">
      <c r="N142" s="10"/>
      <c r="O142" s="10"/>
      <c r="P142" s="10"/>
      <c r="AB142" s="26"/>
      <c r="AC142" s="26"/>
      <c r="AD142" s="26"/>
      <c r="AE142" s="26"/>
    </row>
    <row r="143" spans="14:31" x14ac:dyDescent="0.2">
      <c r="N143" s="10"/>
      <c r="O143" s="10"/>
      <c r="P143" s="10"/>
      <c r="AB143" s="26"/>
      <c r="AC143" s="26"/>
      <c r="AD143" s="26"/>
      <c r="AE143" s="26"/>
    </row>
    <row r="144" spans="14:31" x14ac:dyDescent="0.2">
      <c r="N144" s="10"/>
      <c r="O144" s="10"/>
      <c r="P144" s="10"/>
      <c r="AB144" s="26"/>
      <c r="AC144" s="26"/>
      <c r="AD144" s="26"/>
      <c r="AE144" s="26"/>
    </row>
    <row r="145" spans="14:31" x14ac:dyDescent="0.2">
      <c r="N145" s="10"/>
      <c r="O145" s="10"/>
      <c r="P145" s="10"/>
      <c r="AB145" s="26"/>
      <c r="AC145" s="26"/>
      <c r="AD145" s="26"/>
      <c r="AE145" s="26"/>
    </row>
    <row r="146" spans="14:31" x14ac:dyDescent="0.2">
      <c r="N146" s="10"/>
      <c r="O146" s="10"/>
      <c r="P146" s="10"/>
      <c r="AB146" s="26"/>
      <c r="AC146" s="26"/>
      <c r="AD146" s="26"/>
      <c r="AE146" s="26"/>
    </row>
    <row r="147" spans="14:31" x14ac:dyDescent="0.2">
      <c r="N147" s="10"/>
      <c r="O147" s="10"/>
      <c r="P147" s="10"/>
      <c r="AB147" s="26"/>
      <c r="AC147" s="26"/>
      <c r="AD147" s="26"/>
      <c r="AE147" s="26"/>
    </row>
    <row r="148" spans="14:31" x14ac:dyDescent="0.2">
      <c r="N148" s="10"/>
      <c r="O148" s="10"/>
      <c r="P148" s="10"/>
      <c r="AB148" s="26"/>
      <c r="AC148" s="26"/>
      <c r="AD148" s="26"/>
      <c r="AE148" s="26"/>
    </row>
    <row r="149" spans="14:31" x14ac:dyDescent="0.2">
      <c r="N149" s="10"/>
      <c r="O149" s="10"/>
      <c r="P149" s="10"/>
      <c r="AB149" s="26"/>
      <c r="AC149" s="26"/>
      <c r="AD149" s="26"/>
      <c r="AE149" s="26"/>
    </row>
    <row r="150" spans="14:31" x14ac:dyDescent="0.2">
      <c r="N150" s="10"/>
      <c r="O150" s="10"/>
      <c r="P150" s="10"/>
      <c r="AB150" s="26"/>
      <c r="AC150" s="26"/>
      <c r="AD150" s="26"/>
      <c r="AE150" s="26"/>
    </row>
    <row r="151" spans="14:31" x14ac:dyDescent="0.2">
      <c r="N151" s="10"/>
      <c r="O151" s="10"/>
      <c r="P151" s="10"/>
      <c r="AB151" s="26"/>
      <c r="AC151" s="26"/>
      <c r="AD151" s="26"/>
      <c r="AE151" s="26"/>
    </row>
    <row r="152" spans="14:31" x14ac:dyDescent="0.2">
      <c r="N152" s="10"/>
      <c r="O152" s="10"/>
      <c r="P152" s="10"/>
      <c r="AB152" s="26"/>
      <c r="AC152" s="26"/>
      <c r="AD152" s="26"/>
      <c r="AE152" s="26"/>
    </row>
    <row r="153" spans="14:31" x14ac:dyDescent="0.2">
      <c r="N153" s="10"/>
      <c r="O153" s="10"/>
      <c r="P153" s="10"/>
      <c r="AB153" s="26"/>
      <c r="AC153" s="26"/>
      <c r="AD153" s="26"/>
      <c r="AE153" s="26"/>
    </row>
    <row r="154" spans="14:31" x14ac:dyDescent="0.2">
      <c r="N154" s="10"/>
      <c r="O154" s="10"/>
      <c r="P154" s="10"/>
      <c r="AB154" s="26"/>
      <c r="AC154" s="26"/>
      <c r="AD154" s="26"/>
      <c r="AE154" s="26"/>
    </row>
    <row r="155" spans="14:31" x14ac:dyDescent="0.2">
      <c r="N155" s="10"/>
      <c r="O155" s="10"/>
      <c r="P155" s="10"/>
      <c r="AB155" s="26"/>
      <c r="AC155" s="26"/>
      <c r="AD155" s="26"/>
      <c r="AE155" s="26"/>
    </row>
    <row r="156" spans="14:31" x14ac:dyDescent="0.2">
      <c r="N156" s="10"/>
      <c r="O156" s="10"/>
      <c r="P156" s="10"/>
      <c r="AB156" s="26"/>
      <c r="AC156" s="26"/>
      <c r="AD156" s="26"/>
      <c r="AE156" s="26"/>
    </row>
    <row r="157" spans="14:31" x14ac:dyDescent="0.2">
      <c r="N157" s="10"/>
      <c r="O157" s="10"/>
      <c r="P157" s="10"/>
      <c r="AB157" s="26"/>
      <c r="AC157" s="26"/>
      <c r="AD157" s="26"/>
      <c r="AE157" s="26"/>
    </row>
    <row r="158" spans="14:31" x14ac:dyDescent="0.2">
      <c r="N158" s="10"/>
      <c r="O158" s="10"/>
      <c r="P158" s="10"/>
      <c r="AB158" s="26"/>
      <c r="AC158" s="26"/>
      <c r="AD158" s="26"/>
      <c r="AE158" s="26"/>
    </row>
    <row r="159" spans="14:31" x14ac:dyDescent="0.2">
      <c r="N159" s="10"/>
      <c r="O159" s="10"/>
      <c r="P159" s="10"/>
      <c r="AB159" s="26"/>
      <c r="AC159" s="26"/>
      <c r="AD159" s="26"/>
      <c r="AE159" s="26"/>
    </row>
    <row r="160" spans="14:31" x14ac:dyDescent="0.2">
      <c r="N160" s="10"/>
      <c r="O160" s="10"/>
      <c r="P160" s="10"/>
      <c r="AB160" s="26"/>
      <c r="AC160" s="26"/>
      <c r="AD160" s="26"/>
      <c r="AE160" s="26"/>
    </row>
    <row r="161" spans="14:31" x14ac:dyDescent="0.2">
      <c r="N161" s="10"/>
      <c r="O161" s="10"/>
      <c r="P161" s="10"/>
      <c r="AB161" s="26"/>
      <c r="AC161" s="26"/>
      <c r="AD161" s="26"/>
      <c r="AE161" s="26"/>
    </row>
    <row r="162" spans="14:31" x14ac:dyDescent="0.2">
      <c r="N162" s="10"/>
      <c r="O162" s="10"/>
      <c r="P162" s="10"/>
      <c r="AB162" s="26"/>
      <c r="AC162" s="26"/>
      <c r="AD162" s="26"/>
      <c r="AE162" s="26"/>
    </row>
    <row r="163" spans="14:31" x14ac:dyDescent="0.2">
      <c r="N163" s="10"/>
      <c r="O163" s="10"/>
      <c r="P163" s="10"/>
      <c r="AB163" s="26"/>
      <c r="AC163" s="26"/>
      <c r="AD163" s="26"/>
      <c r="AE163" s="26"/>
    </row>
    <row r="164" spans="14:31" x14ac:dyDescent="0.2">
      <c r="N164" s="10"/>
      <c r="O164" s="10"/>
      <c r="P164" s="10"/>
      <c r="AB164" s="26"/>
      <c r="AC164" s="26"/>
      <c r="AD164" s="26"/>
      <c r="AE164" s="26"/>
    </row>
    <row r="165" spans="14:31" x14ac:dyDescent="0.2">
      <c r="N165" s="10"/>
      <c r="O165" s="10"/>
      <c r="P165" s="10"/>
      <c r="AB165" s="26"/>
      <c r="AC165" s="26"/>
      <c r="AD165" s="26"/>
      <c r="AE165" s="26"/>
    </row>
    <row r="166" spans="14:31" x14ac:dyDescent="0.2">
      <c r="N166" s="10"/>
      <c r="O166" s="10"/>
      <c r="P166" s="10"/>
      <c r="AB166" s="26"/>
      <c r="AC166" s="26"/>
      <c r="AD166" s="26"/>
      <c r="AE166" s="26"/>
    </row>
    <row r="167" spans="14:31" x14ac:dyDescent="0.2">
      <c r="N167" s="10"/>
      <c r="AB167" s="26"/>
      <c r="AC167" s="26"/>
      <c r="AD167" s="26"/>
      <c r="AE167" s="26"/>
    </row>
    <row r="168" spans="14:31" x14ac:dyDescent="0.2">
      <c r="N168" s="10"/>
      <c r="AB168" s="26"/>
      <c r="AC168" s="26"/>
      <c r="AD168" s="26"/>
      <c r="AE168" s="26"/>
    </row>
    <row r="169" spans="14:31" x14ac:dyDescent="0.2">
      <c r="N169" s="10"/>
      <c r="AB169" s="26"/>
      <c r="AC169" s="26"/>
      <c r="AD169" s="26"/>
      <c r="AE169" s="26"/>
    </row>
    <row r="170" spans="14:31" x14ac:dyDescent="0.2">
      <c r="N170" s="10"/>
      <c r="AB170" s="26"/>
      <c r="AC170" s="26"/>
      <c r="AD170" s="26"/>
      <c r="AE170" s="26"/>
    </row>
    <row r="171" spans="14:31" x14ac:dyDescent="0.2">
      <c r="N171" s="10"/>
      <c r="AB171" s="26"/>
      <c r="AC171" s="26"/>
      <c r="AD171" s="26"/>
      <c r="AE171" s="26"/>
    </row>
    <row r="172" spans="14:31" x14ac:dyDescent="0.2">
      <c r="N172" s="10"/>
      <c r="AB172" s="26"/>
      <c r="AC172" s="26"/>
      <c r="AD172" s="26"/>
      <c r="AE172" s="26"/>
    </row>
    <row r="173" spans="14:31" x14ac:dyDescent="0.2">
      <c r="N173" s="10"/>
      <c r="AB173" s="26"/>
      <c r="AC173" s="26"/>
      <c r="AD173" s="26"/>
      <c r="AE173" s="26"/>
    </row>
    <row r="174" spans="14:31" x14ac:dyDescent="0.2">
      <c r="N174" s="10"/>
      <c r="AB174" s="26"/>
      <c r="AC174" s="26"/>
      <c r="AD174" s="26"/>
      <c r="AE174" s="26"/>
    </row>
    <row r="175" spans="14:31" x14ac:dyDescent="0.2">
      <c r="N175" s="10"/>
      <c r="AB175" s="26"/>
      <c r="AC175" s="26"/>
      <c r="AD175" s="26"/>
      <c r="AE175" s="26"/>
    </row>
    <row r="176" spans="14:31" x14ac:dyDescent="0.2">
      <c r="N176" s="10"/>
      <c r="AB176" s="26"/>
      <c r="AC176" s="26"/>
      <c r="AD176" s="26"/>
      <c r="AE176" s="26"/>
    </row>
    <row r="177" spans="14:31" x14ac:dyDescent="0.2">
      <c r="N177" s="10"/>
      <c r="AB177" s="26"/>
      <c r="AC177" s="26"/>
      <c r="AD177" s="26"/>
      <c r="AE177" s="26"/>
    </row>
    <row r="178" spans="14:31" x14ac:dyDescent="0.2">
      <c r="N178" s="10"/>
      <c r="AB178" s="26"/>
      <c r="AC178" s="26"/>
      <c r="AD178" s="26"/>
      <c r="AE178" s="26"/>
    </row>
    <row r="179" spans="14:31" x14ac:dyDescent="0.2">
      <c r="N179" s="10"/>
      <c r="AB179" s="26"/>
      <c r="AC179" s="26"/>
      <c r="AD179" s="26"/>
      <c r="AE179" s="26"/>
    </row>
    <row r="180" spans="14:31" x14ac:dyDescent="0.2">
      <c r="N180" s="10"/>
      <c r="AB180" s="26"/>
      <c r="AC180" s="26"/>
      <c r="AD180" s="26"/>
      <c r="AE180" s="26"/>
    </row>
    <row r="181" spans="14:31" x14ac:dyDescent="0.2">
      <c r="N181" s="10"/>
      <c r="AB181" s="26"/>
      <c r="AC181" s="26"/>
      <c r="AD181" s="26"/>
      <c r="AE181" s="26"/>
    </row>
    <row r="182" spans="14:31" x14ac:dyDescent="0.2">
      <c r="N182" s="10"/>
      <c r="AB182" s="26"/>
      <c r="AC182" s="26"/>
      <c r="AD182" s="26"/>
      <c r="AE182" s="26"/>
    </row>
    <row r="183" spans="14:31" x14ac:dyDescent="0.2">
      <c r="N183" s="10"/>
      <c r="AB183" s="26"/>
      <c r="AC183" s="26"/>
      <c r="AD183" s="26"/>
      <c r="AE183" s="26"/>
    </row>
    <row r="184" spans="14:31" x14ac:dyDescent="0.2">
      <c r="N184" s="10"/>
      <c r="AB184" s="26"/>
      <c r="AC184" s="26"/>
      <c r="AD184" s="26"/>
      <c r="AE184" s="26"/>
    </row>
    <row r="185" spans="14:31" x14ac:dyDescent="0.2">
      <c r="N185" s="10"/>
      <c r="AB185" s="26"/>
      <c r="AC185" s="26"/>
      <c r="AD185" s="26"/>
      <c r="AE185" s="26"/>
    </row>
    <row r="186" spans="14:31" x14ac:dyDescent="0.2">
      <c r="N186" s="10"/>
      <c r="AB186" s="26"/>
      <c r="AC186" s="26"/>
      <c r="AD186" s="26"/>
      <c r="AE186" s="26"/>
    </row>
    <row r="187" spans="14:31" x14ac:dyDescent="0.2">
      <c r="N187" s="10"/>
      <c r="AB187" s="26"/>
      <c r="AC187" s="26"/>
      <c r="AD187" s="26"/>
      <c r="AE187" s="26"/>
    </row>
    <row r="188" spans="14:31" x14ac:dyDescent="0.2">
      <c r="N188" s="10"/>
      <c r="AB188" s="26"/>
      <c r="AC188" s="26"/>
      <c r="AD188" s="26"/>
      <c r="AE188" s="26"/>
    </row>
    <row r="189" spans="14:31" x14ac:dyDescent="0.2">
      <c r="N189" s="10"/>
      <c r="AB189" s="26"/>
      <c r="AC189" s="26"/>
      <c r="AD189" s="26"/>
      <c r="AE189" s="26"/>
    </row>
    <row r="190" spans="14:31" x14ac:dyDescent="0.2">
      <c r="N190" s="10"/>
      <c r="AB190" s="26"/>
      <c r="AC190" s="26"/>
      <c r="AD190" s="26"/>
      <c r="AE190" s="26"/>
    </row>
    <row r="191" spans="14:31" x14ac:dyDescent="0.2">
      <c r="N191" s="10"/>
      <c r="AB191" s="26"/>
      <c r="AC191" s="26"/>
      <c r="AD191" s="26"/>
      <c r="AE191" s="26"/>
    </row>
    <row r="192" spans="14:31" x14ac:dyDescent="0.2">
      <c r="N192" s="10"/>
      <c r="AB192" s="26"/>
      <c r="AC192" s="26"/>
      <c r="AD192" s="26"/>
      <c r="AE192" s="26"/>
    </row>
    <row r="193" spans="14:31" x14ac:dyDescent="0.2">
      <c r="N193" s="10"/>
      <c r="AB193" s="26"/>
      <c r="AC193" s="26"/>
      <c r="AD193" s="26"/>
      <c r="AE193" s="26"/>
    </row>
    <row r="194" spans="14:31" x14ac:dyDescent="0.2">
      <c r="N194" s="10"/>
      <c r="AB194" s="26"/>
      <c r="AC194" s="26"/>
      <c r="AD194" s="26"/>
      <c r="AE194" s="26"/>
    </row>
    <row r="195" spans="14:31" x14ac:dyDescent="0.2">
      <c r="N195" s="10"/>
      <c r="AB195" s="26"/>
      <c r="AC195" s="26"/>
      <c r="AD195" s="26"/>
      <c r="AE195" s="26"/>
    </row>
    <row r="196" spans="14:31" x14ac:dyDescent="0.2">
      <c r="N196" s="10"/>
      <c r="AB196" s="26"/>
      <c r="AC196" s="26"/>
      <c r="AD196" s="26"/>
      <c r="AE196" s="26"/>
    </row>
    <row r="197" spans="14:31" x14ac:dyDescent="0.2">
      <c r="N197" s="10"/>
      <c r="AB197" s="26"/>
      <c r="AC197" s="26"/>
      <c r="AD197" s="26"/>
      <c r="AE197" s="26"/>
    </row>
    <row r="198" spans="14:31" x14ac:dyDescent="0.2">
      <c r="N198" s="10"/>
      <c r="AB198" s="26"/>
      <c r="AC198" s="26"/>
      <c r="AD198" s="26"/>
      <c r="AE198" s="26"/>
    </row>
    <row r="199" spans="14:31" x14ac:dyDescent="0.2">
      <c r="N199" s="10"/>
      <c r="AB199" s="26"/>
      <c r="AC199" s="26"/>
      <c r="AD199" s="26"/>
      <c r="AE199" s="26"/>
    </row>
    <row r="200" spans="14:31" x14ac:dyDescent="0.2">
      <c r="N200" s="10"/>
      <c r="AB200" s="26"/>
      <c r="AC200" s="26"/>
      <c r="AD200" s="26"/>
      <c r="AE200" s="26"/>
    </row>
    <row r="201" spans="14:31" x14ac:dyDescent="0.2">
      <c r="N201" s="10"/>
      <c r="AB201" s="26"/>
      <c r="AC201" s="26"/>
      <c r="AD201" s="26"/>
      <c r="AE201" s="26"/>
    </row>
    <row r="202" spans="14:31" x14ac:dyDescent="0.2">
      <c r="N202" s="10"/>
      <c r="AB202" s="26"/>
      <c r="AC202" s="26"/>
      <c r="AD202" s="26"/>
      <c r="AE202" s="26"/>
    </row>
    <row r="203" spans="14:31" x14ac:dyDescent="0.2">
      <c r="N203" s="10"/>
      <c r="AB203" s="26"/>
      <c r="AC203" s="26"/>
      <c r="AD203" s="26"/>
      <c r="AE203" s="26"/>
    </row>
    <row r="204" spans="14:31" x14ac:dyDescent="0.2">
      <c r="N204" s="10"/>
      <c r="AB204" s="26"/>
      <c r="AC204" s="26"/>
      <c r="AD204" s="26"/>
      <c r="AE204" s="26"/>
    </row>
    <row r="205" spans="14:31" x14ac:dyDescent="0.2">
      <c r="N205" s="10"/>
      <c r="AB205" s="26"/>
      <c r="AC205" s="26"/>
      <c r="AD205" s="26"/>
      <c r="AE205" s="26"/>
    </row>
    <row r="206" spans="14:31" x14ac:dyDescent="0.2">
      <c r="N206" s="10"/>
      <c r="AB206" s="26"/>
      <c r="AC206" s="26"/>
      <c r="AD206" s="26"/>
      <c r="AE206" s="26"/>
    </row>
    <row r="207" spans="14:31" x14ac:dyDescent="0.2">
      <c r="N207" s="10"/>
      <c r="AB207" s="26"/>
      <c r="AC207" s="26"/>
      <c r="AD207" s="26"/>
      <c r="AE207" s="26"/>
    </row>
    <row r="208" spans="14:31" x14ac:dyDescent="0.2">
      <c r="N208" s="10"/>
      <c r="AB208" s="26"/>
      <c r="AC208" s="26"/>
      <c r="AD208" s="26"/>
      <c r="AE208" s="26"/>
    </row>
    <row r="209" spans="14:31" x14ac:dyDescent="0.2">
      <c r="N209" s="10"/>
      <c r="AB209" s="26"/>
      <c r="AC209" s="26"/>
      <c r="AD209" s="26"/>
      <c r="AE209" s="26"/>
    </row>
    <row r="210" spans="14:31" x14ac:dyDescent="0.2">
      <c r="N210" s="10"/>
      <c r="AB210" s="26"/>
      <c r="AC210" s="26"/>
      <c r="AD210" s="26"/>
      <c r="AE210" s="26"/>
    </row>
    <row r="211" spans="14:31" x14ac:dyDescent="0.2">
      <c r="N211" s="10"/>
      <c r="AB211" s="26"/>
      <c r="AC211" s="26"/>
      <c r="AD211" s="26"/>
      <c r="AE211" s="26"/>
    </row>
    <row r="212" spans="14:31" x14ac:dyDescent="0.2">
      <c r="N212" s="10"/>
      <c r="AB212" s="26"/>
      <c r="AC212" s="26"/>
      <c r="AD212" s="26"/>
      <c r="AE212" s="26"/>
    </row>
    <row r="213" spans="14:31" x14ac:dyDescent="0.2">
      <c r="N213" s="10"/>
      <c r="AB213" s="26"/>
      <c r="AC213" s="26"/>
      <c r="AD213" s="26"/>
      <c r="AE213" s="26"/>
    </row>
    <row r="214" spans="14:31" x14ac:dyDescent="0.2">
      <c r="N214" s="10"/>
      <c r="AB214" s="26"/>
      <c r="AC214" s="26"/>
      <c r="AD214" s="26"/>
      <c r="AE214" s="26"/>
    </row>
    <row r="215" spans="14:31" x14ac:dyDescent="0.2">
      <c r="N215" s="10"/>
      <c r="AB215" s="26"/>
      <c r="AC215" s="26"/>
      <c r="AD215" s="26"/>
      <c r="AE215" s="26"/>
    </row>
    <row r="216" spans="14:31" x14ac:dyDescent="0.2">
      <c r="N216" s="10"/>
      <c r="AB216" s="26"/>
      <c r="AC216" s="26"/>
      <c r="AD216" s="26"/>
      <c r="AE216" s="26"/>
    </row>
    <row r="217" spans="14:31" x14ac:dyDescent="0.2">
      <c r="N217" s="10"/>
      <c r="AB217" s="26"/>
      <c r="AC217" s="26"/>
      <c r="AD217" s="26"/>
      <c r="AE217" s="26"/>
    </row>
    <row r="218" spans="14:31" x14ac:dyDescent="0.2">
      <c r="N218" s="10"/>
      <c r="AB218" s="26"/>
      <c r="AC218" s="26"/>
      <c r="AD218" s="26"/>
      <c r="AE218" s="26"/>
    </row>
    <row r="219" spans="14:31" x14ac:dyDescent="0.2">
      <c r="N219" s="10"/>
      <c r="AB219" s="26"/>
      <c r="AC219" s="26"/>
      <c r="AD219" s="26"/>
      <c r="AE219" s="26"/>
    </row>
    <row r="220" spans="14:31" x14ac:dyDescent="0.2">
      <c r="N220" s="10"/>
      <c r="AB220" s="26"/>
      <c r="AC220" s="26"/>
      <c r="AD220" s="26"/>
      <c r="AE220" s="26"/>
    </row>
    <row r="221" spans="14:31" x14ac:dyDescent="0.2">
      <c r="N221" s="10"/>
      <c r="AB221" s="26"/>
      <c r="AC221" s="26"/>
      <c r="AD221" s="26"/>
      <c r="AE221" s="26"/>
    </row>
    <row r="222" spans="14:31" x14ac:dyDescent="0.2">
      <c r="N222" s="10"/>
      <c r="AB222" s="26"/>
      <c r="AC222" s="26"/>
      <c r="AD222" s="26"/>
      <c r="AE222" s="26"/>
    </row>
    <row r="223" spans="14:31" x14ac:dyDescent="0.2">
      <c r="N223" s="10"/>
      <c r="AB223" s="26"/>
      <c r="AC223" s="26"/>
      <c r="AD223" s="26"/>
      <c r="AE223" s="26"/>
    </row>
    <row r="224" spans="14:31" x14ac:dyDescent="0.2">
      <c r="N224" s="10"/>
      <c r="AB224" s="26"/>
      <c r="AC224" s="26"/>
      <c r="AD224" s="26"/>
      <c r="AE224" s="26"/>
    </row>
    <row r="225" spans="14:31" x14ac:dyDescent="0.2">
      <c r="N225" s="10"/>
      <c r="AB225" s="26"/>
      <c r="AC225" s="26"/>
      <c r="AD225" s="26"/>
      <c r="AE225" s="26"/>
    </row>
    <row r="226" spans="14:31" x14ac:dyDescent="0.2">
      <c r="N226" s="10"/>
      <c r="AB226" s="26"/>
      <c r="AC226" s="26"/>
      <c r="AD226" s="26"/>
      <c r="AE226" s="26"/>
    </row>
    <row r="227" spans="14:31" x14ac:dyDescent="0.2">
      <c r="N227" s="10"/>
      <c r="AB227" s="26"/>
      <c r="AC227" s="26"/>
      <c r="AD227" s="26"/>
      <c r="AE227" s="26"/>
    </row>
    <row r="228" spans="14:31" x14ac:dyDescent="0.2">
      <c r="N228" s="10"/>
      <c r="AB228" s="26"/>
      <c r="AC228" s="26"/>
      <c r="AD228" s="26"/>
      <c r="AE228" s="26"/>
    </row>
    <row r="229" spans="14:31" x14ac:dyDescent="0.2">
      <c r="N229" s="10"/>
      <c r="AB229" s="26"/>
      <c r="AC229" s="26"/>
      <c r="AD229" s="26"/>
      <c r="AE229" s="26"/>
    </row>
    <row r="230" spans="14:31" x14ac:dyDescent="0.2">
      <c r="N230" s="10"/>
      <c r="AB230" s="26"/>
      <c r="AC230" s="26"/>
      <c r="AD230" s="26"/>
      <c r="AE230" s="26"/>
    </row>
    <row r="231" spans="14:31" x14ac:dyDescent="0.2">
      <c r="N231" s="10"/>
      <c r="AB231" s="26"/>
      <c r="AC231" s="26"/>
      <c r="AD231" s="26"/>
      <c r="AE231" s="26"/>
    </row>
    <row r="232" spans="14:31" x14ac:dyDescent="0.2">
      <c r="AB232" s="26"/>
      <c r="AC232" s="26"/>
      <c r="AD232" s="26"/>
      <c r="AE232" s="26"/>
    </row>
    <row r="233" spans="14:31" x14ac:dyDescent="0.2">
      <c r="AB233" s="26"/>
      <c r="AC233" s="26"/>
      <c r="AD233" s="26"/>
      <c r="AE233" s="26"/>
    </row>
    <row r="234" spans="14:31" x14ac:dyDescent="0.2">
      <c r="AB234" s="26"/>
      <c r="AC234" s="26"/>
      <c r="AD234" s="26"/>
      <c r="AE234" s="26"/>
    </row>
    <row r="235" spans="14:31" x14ac:dyDescent="0.2">
      <c r="AB235" s="26"/>
      <c r="AC235" s="26"/>
      <c r="AD235" s="26"/>
      <c r="AE235" s="26"/>
    </row>
    <row r="236" spans="14:31" x14ac:dyDescent="0.2">
      <c r="AB236" s="26"/>
      <c r="AC236" s="26"/>
      <c r="AD236" s="26"/>
      <c r="AE236" s="26"/>
    </row>
    <row r="237" spans="14:31" x14ac:dyDescent="0.2">
      <c r="AB237" s="26"/>
      <c r="AC237" s="26"/>
      <c r="AD237" s="26"/>
      <c r="AE237" s="26"/>
    </row>
    <row r="238" spans="14:31" x14ac:dyDescent="0.2">
      <c r="AB238" s="26"/>
      <c r="AC238" s="26"/>
      <c r="AD238" s="26"/>
      <c r="AE238" s="26"/>
    </row>
    <row r="239" spans="14:31" x14ac:dyDescent="0.2">
      <c r="AB239" s="26"/>
      <c r="AC239" s="26"/>
      <c r="AD239" s="26"/>
      <c r="AE239" s="26"/>
    </row>
    <row r="240" spans="14:31" x14ac:dyDescent="0.2">
      <c r="AB240" s="26"/>
      <c r="AC240" s="26"/>
      <c r="AD240" s="26"/>
      <c r="AE240" s="26"/>
    </row>
    <row r="241" spans="28:31" x14ac:dyDescent="0.2">
      <c r="AB241" s="26"/>
      <c r="AC241" s="26"/>
      <c r="AD241" s="26"/>
      <c r="AE241" s="26"/>
    </row>
    <row r="242" spans="28:31" x14ac:dyDescent="0.2">
      <c r="AB242" s="26"/>
      <c r="AC242" s="26"/>
      <c r="AD242" s="26"/>
      <c r="AE242" s="26"/>
    </row>
    <row r="243" spans="28:31" x14ac:dyDescent="0.2">
      <c r="AB243" s="26"/>
      <c r="AC243" s="26"/>
      <c r="AD243" s="26"/>
      <c r="AE243" s="26"/>
    </row>
    <row r="244" spans="28:31" x14ac:dyDescent="0.2">
      <c r="AB244" s="26"/>
      <c r="AC244" s="26"/>
      <c r="AD244" s="26"/>
      <c r="AE244" s="26"/>
    </row>
    <row r="245" spans="28:31" x14ac:dyDescent="0.2">
      <c r="AB245" s="26"/>
      <c r="AC245" s="26"/>
      <c r="AD245" s="26"/>
      <c r="AE245" s="26"/>
    </row>
    <row r="246" spans="28:31" x14ac:dyDescent="0.2">
      <c r="AB246" s="26"/>
      <c r="AC246" s="26"/>
      <c r="AD246" s="26"/>
      <c r="AE246" s="26"/>
    </row>
    <row r="247" spans="28:31" x14ac:dyDescent="0.2">
      <c r="AB247" s="26"/>
      <c r="AC247" s="26"/>
      <c r="AD247" s="26"/>
      <c r="AE247" s="26"/>
    </row>
    <row r="248" spans="28:31" x14ac:dyDescent="0.2">
      <c r="AB248" s="26"/>
      <c r="AC248" s="26"/>
      <c r="AD248" s="26"/>
      <c r="AE248" s="26"/>
    </row>
    <row r="249" spans="28:31" x14ac:dyDescent="0.2">
      <c r="AB249" s="26"/>
      <c r="AC249" s="26"/>
      <c r="AD249" s="26"/>
      <c r="AE249" s="26"/>
    </row>
    <row r="250" spans="28:31" x14ac:dyDescent="0.2">
      <c r="AB250" s="26"/>
      <c r="AC250" s="26"/>
      <c r="AD250" s="26"/>
      <c r="AE250" s="26"/>
    </row>
    <row r="251" spans="28:31" x14ac:dyDescent="0.2">
      <c r="AB251" s="26"/>
      <c r="AC251" s="26"/>
      <c r="AD251" s="26"/>
      <c r="AE251" s="26"/>
    </row>
    <row r="252" spans="28:31" x14ac:dyDescent="0.2">
      <c r="AB252" s="26"/>
      <c r="AC252" s="26"/>
      <c r="AD252" s="26"/>
      <c r="AE252" s="26"/>
    </row>
    <row r="253" spans="28:31" x14ac:dyDescent="0.2">
      <c r="AB253" s="26"/>
      <c r="AC253" s="26"/>
      <c r="AD253" s="26"/>
      <c r="AE253" s="26"/>
    </row>
    <row r="254" spans="28:31" x14ac:dyDescent="0.2">
      <c r="AB254" s="26"/>
      <c r="AC254" s="26"/>
      <c r="AD254" s="26"/>
      <c r="AE254" s="26"/>
    </row>
    <row r="255" spans="28:31" x14ac:dyDescent="0.2">
      <c r="AB255" s="26"/>
      <c r="AC255" s="26"/>
      <c r="AD255" s="26"/>
      <c r="AE255" s="26"/>
    </row>
    <row r="256" spans="28:31" x14ac:dyDescent="0.2">
      <c r="AB256" s="26"/>
      <c r="AC256" s="26"/>
      <c r="AD256" s="26"/>
      <c r="AE256" s="26"/>
    </row>
    <row r="257" spans="28:31" x14ac:dyDescent="0.2">
      <c r="AB257" s="26"/>
      <c r="AC257" s="26"/>
      <c r="AD257" s="26"/>
      <c r="AE257" s="26"/>
    </row>
    <row r="258" spans="28:31" x14ac:dyDescent="0.2">
      <c r="AB258" s="26"/>
      <c r="AC258" s="26"/>
      <c r="AD258" s="26"/>
      <c r="AE258" s="26"/>
    </row>
    <row r="259" spans="28:31" x14ac:dyDescent="0.2">
      <c r="AB259" s="26"/>
      <c r="AC259" s="26"/>
      <c r="AD259" s="26"/>
      <c r="AE259" s="26"/>
    </row>
    <row r="260" spans="28:31" x14ac:dyDescent="0.2">
      <c r="AB260" s="26"/>
      <c r="AC260" s="26"/>
      <c r="AD260" s="26"/>
      <c r="AE260" s="26"/>
    </row>
    <row r="261" spans="28:31" x14ac:dyDescent="0.2">
      <c r="AB261" s="26"/>
      <c r="AC261" s="26"/>
      <c r="AD261" s="26"/>
      <c r="AE261" s="26"/>
    </row>
    <row r="262" spans="28:31" x14ac:dyDescent="0.2">
      <c r="AB262" s="26"/>
      <c r="AC262" s="26"/>
      <c r="AD262" s="26"/>
      <c r="AE262" s="26"/>
    </row>
    <row r="263" spans="28:31" x14ac:dyDescent="0.2">
      <c r="AB263" s="26"/>
      <c r="AC263" s="26"/>
      <c r="AD263" s="26"/>
      <c r="AE263" s="26"/>
    </row>
    <row r="264" spans="28:31" x14ac:dyDescent="0.2">
      <c r="AB264" s="26"/>
      <c r="AC264" s="26"/>
      <c r="AD264" s="26"/>
      <c r="AE264" s="26"/>
    </row>
    <row r="265" spans="28:31" x14ac:dyDescent="0.2">
      <c r="AB265" s="26"/>
      <c r="AC265" s="26"/>
      <c r="AD265" s="26"/>
      <c r="AE265" s="26"/>
    </row>
    <row r="266" spans="28:31" x14ac:dyDescent="0.2">
      <c r="AB266" s="26"/>
      <c r="AC266" s="26"/>
      <c r="AD266" s="26"/>
      <c r="AE266" s="26"/>
    </row>
    <row r="267" spans="28:31" x14ac:dyDescent="0.2">
      <c r="AB267" s="26"/>
      <c r="AC267" s="26"/>
      <c r="AD267" s="26"/>
      <c r="AE267" s="26"/>
    </row>
    <row r="268" spans="28:31" x14ac:dyDescent="0.2">
      <c r="AB268" s="26"/>
      <c r="AC268" s="26"/>
      <c r="AD268" s="26"/>
      <c r="AE268" s="26"/>
    </row>
    <row r="269" spans="28:31" x14ac:dyDescent="0.2">
      <c r="AB269" s="26"/>
      <c r="AC269" s="26"/>
      <c r="AD269" s="26"/>
      <c r="AE269" s="26"/>
    </row>
    <row r="270" spans="28:31" x14ac:dyDescent="0.2">
      <c r="AB270" s="26"/>
      <c r="AC270" s="26"/>
      <c r="AD270" s="26"/>
      <c r="AE270" s="26"/>
    </row>
    <row r="271" spans="28:31" x14ac:dyDescent="0.2">
      <c r="AB271" s="26"/>
      <c r="AC271" s="26"/>
      <c r="AD271" s="26"/>
      <c r="AE271" s="26"/>
    </row>
    <row r="272" spans="28:31" x14ac:dyDescent="0.2">
      <c r="AB272" s="26"/>
      <c r="AC272" s="26"/>
      <c r="AD272" s="26"/>
      <c r="AE272" s="26"/>
    </row>
    <row r="273" spans="28:31" x14ac:dyDescent="0.2">
      <c r="AB273" s="26"/>
      <c r="AC273" s="26"/>
      <c r="AD273" s="26"/>
      <c r="AE273" s="26"/>
    </row>
    <row r="274" spans="28:31" x14ac:dyDescent="0.2">
      <c r="AB274" s="26"/>
      <c r="AC274" s="26"/>
      <c r="AD274" s="26"/>
      <c r="AE274" s="26"/>
    </row>
    <row r="275" spans="28:31" x14ac:dyDescent="0.2">
      <c r="AB275" s="26"/>
      <c r="AC275" s="26"/>
      <c r="AD275" s="26"/>
      <c r="AE275" s="26"/>
    </row>
    <row r="276" spans="28:31" x14ac:dyDescent="0.2">
      <c r="AB276" s="26"/>
      <c r="AC276" s="26"/>
      <c r="AD276" s="26"/>
      <c r="AE276" s="26"/>
    </row>
    <row r="277" spans="28:31" x14ac:dyDescent="0.2">
      <c r="AB277" s="26"/>
      <c r="AC277" s="26"/>
      <c r="AD277" s="26"/>
      <c r="AE277" s="26"/>
    </row>
    <row r="278" spans="28:31" x14ac:dyDescent="0.2">
      <c r="AB278" s="26"/>
      <c r="AC278" s="26"/>
      <c r="AD278" s="26"/>
      <c r="AE278" s="26"/>
    </row>
    <row r="279" spans="28:31" x14ac:dyDescent="0.2">
      <c r="AB279" s="26"/>
      <c r="AC279" s="26"/>
      <c r="AD279" s="26"/>
      <c r="AE279" s="26"/>
    </row>
    <row r="280" spans="28:31" x14ac:dyDescent="0.2">
      <c r="AB280" s="26"/>
      <c r="AC280" s="26"/>
      <c r="AD280" s="26"/>
      <c r="AE280" s="26"/>
    </row>
    <row r="281" spans="28:31" x14ac:dyDescent="0.2">
      <c r="AB281" s="26"/>
      <c r="AC281" s="26"/>
      <c r="AD281" s="26"/>
      <c r="AE281" s="26"/>
    </row>
    <row r="282" spans="28:31" x14ac:dyDescent="0.2">
      <c r="AB282" s="26"/>
      <c r="AC282" s="26"/>
      <c r="AD282" s="26"/>
      <c r="AE282" s="26"/>
    </row>
    <row r="283" spans="28:31" x14ac:dyDescent="0.2">
      <c r="AB283" s="26"/>
      <c r="AC283" s="26"/>
      <c r="AD283" s="26"/>
      <c r="AE283" s="26"/>
    </row>
    <row r="284" spans="28:31" x14ac:dyDescent="0.2">
      <c r="AB284" s="26"/>
      <c r="AC284" s="26"/>
      <c r="AD284" s="26"/>
      <c r="AE284" s="26"/>
    </row>
    <row r="285" spans="28:31" x14ac:dyDescent="0.2">
      <c r="AB285" s="26"/>
      <c r="AC285" s="26"/>
      <c r="AD285" s="26"/>
      <c r="AE285" s="26"/>
    </row>
    <row r="286" spans="28:31" x14ac:dyDescent="0.2">
      <c r="AB286" s="26"/>
      <c r="AC286" s="26"/>
      <c r="AD286" s="26"/>
      <c r="AE286" s="26"/>
    </row>
    <row r="287" spans="28:31" x14ac:dyDescent="0.2">
      <c r="AB287" s="26"/>
      <c r="AC287" s="26"/>
      <c r="AD287" s="26"/>
      <c r="AE287" s="26"/>
    </row>
    <row r="288" spans="28:31" x14ac:dyDescent="0.2">
      <c r="AB288" s="26"/>
      <c r="AC288" s="26"/>
      <c r="AD288" s="26"/>
      <c r="AE288" s="26"/>
    </row>
    <row r="289" spans="28:31" x14ac:dyDescent="0.2">
      <c r="AB289" s="26"/>
      <c r="AC289" s="26"/>
      <c r="AD289" s="26"/>
      <c r="AE289" s="26"/>
    </row>
    <row r="290" spans="28:31" x14ac:dyDescent="0.2">
      <c r="AB290" s="26"/>
      <c r="AC290" s="26"/>
      <c r="AD290" s="26"/>
      <c r="AE290" s="26"/>
    </row>
    <row r="291" spans="28:31" x14ac:dyDescent="0.2">
      <c r="AB291" s="26"/>
      <c r="AC291" s="26"/>
      <c r="AD291" s="26"/>
      <c r="AE291" s="26"/>
    </row>
    <row r="292" spans="28:31" x14ac:dyDescent="0.2">
      <c r="AB292" s="26"/>
      <c r="AC292" s="26"/>
      <c r="AD292" s="26"/>
      <c r="AE292" s="26"/>
    </row>
    <row r="293" spans="28:31" x14ac:dyDescent="0.2">
      <c r="AB293" s="26"/>
      <c r="AC293" s="26"/>
      <c r="AD293" s="26"/>
      <c r="AE293" s="26"/>
    </row>
    <row r="294" spans="28:31" x14ac:dyDescent="0.2">
      <c r="AB294" s="26"/>
      <c r="AC294" s="26"/>
      <c r="AD294" s="26"/>
      <c r="AE294" s="26"/>
    </row>
    <row r="295" spans="28:31" x14ac:dyDescent="0.2">
      <c r="AB295" s="26"/>
      <c r="AC295" s="26"/>
      <c r="AD295" s="26"/>
      <c r="AE295" s="26"/>
    </row>
    <row r="296" spans="28:31" x14ac:dyDescent="0.2">
      <c r="AB296" s="26"/>
      <c r="AC296" s="26"/>
      <c r="AD296" s="26"/>
      <c r="AE296" s="26"/>
    </row>
    <row r="297" spans="28:31" x14ac:dyDescent="0.2">
      <c r="AB297" s="26"/>
      <c r="AC297" s="26"/>
      <c r="AD297" s="26"/>
      <c r="AE297" s="26"/>
    </row>
    <row r="298" spans="28:31" x14ac:dyDescent="0.2">
      <c r="AB298" s="26"/>
      <c r="AC298" s="26"/>
      <c r="AD298" s="26"/>
      <c r="AE298" s="26"/>
    </row>
    <row r="299" spans="28:31" x14ac:dyDescent="0.2">
      <c r="AB299" s="26"/>
      <c r="AC299" s="26"/>
      <c r="AD299" s="26"/>
      <c r="AE299" s="26"/>
    </row>
    <row r="300" spans="28:31" x14ac:dyDescent="0.2">
      <c r="AB300" s="26"/>
      <c r="AC300" s="26"/>
      <c r="AD300" s="26"/>
      <c r="AE300" s="26"/>
    </row>
    <row r="301" spans="28:31" x14ac:dyDescent="0.2">
      <c r="AB301" s="26"/>
      <c r="AC301" s="26"/>
      <c r="AD301" s="26"/>
      <c r="AE301" s="26"/>
    </row>
    <row r="302" spans="28:31" x14ac:dyDescent="0.2">
      <c r="AB302" s="26"/>
      <c r="AC302" s="26"/>
      <c r="AD302" s="26"/>
      <c r="AE302" s="26"/>
    </row>
    <row r="303" spans="28:31" x14ac:dyDescent="0.2">
      <c r="AB303" s="26"/>
      <c r="AC303" s="26"/>
      <c r="AD303" s="26"/>
      <c r="AE303" s="26"/>
    </row>
    <row r="304" spans="28:31" x14ac:dyDescent="0.2">
      <c r="AB304" s="26"/>
      <c r="AC304" s="26"/>
      <c r="AD304" s="26"/>
      <c r="AE304" s="26"/>
    </row>
    <row r="305" spans="28:31" x14ac:dyDescent="0.2">
      <c r="AB305" s="26"/>
      <c r="AC305" s="26"/>
      <c r="AD305" s="26"/>
      <c r="AE305" s="26"/>
    </row>
    <row r="306" spans="28:31" x14ac:dyDescent="0.2">
      <c r="AB306" s="26"/>
      <c r="AC306" s="26"/>
      <c r="AD306" s="26"/>
      <c r="AE306" s="26"/>
    </row>
    <row r="307" spans="28:31" x14ac:dyDescent="0.2">
      <c r="AB307" s="26"/>
      <c r="AC307" s="26"/>
      <c r="AD307" s="26"/>
      <c r="AE307" s="26"/>
    </row>
    <row r="308" spans="28:31" x14ac:dyDescent="0.2">
      <c r="AB308" s="26"/>
      <c r="AC308" s="26"/>
      <c r="AD308" s="26"/>
      <c r="AE308" s="26"/>
    </row>
    <row r="309" spans="28:31" x14ac:dyDescent="0.2">
      <c r="AB309" s="26"/>
      <c r="AC309" s="26"/>
      <c r="AD309" s="26"/>
      <c r="AE309" s="26"/>
    </row>
    <row r="310" spans="28:31" x14ac:dyDescent="0.2">
      <c r="AB310" s="26"/>
      <c r="AC310" s="26"/>
      <c r="AD310" s="26"/>
      <c r="AE310" s="26"/>
    </row>
    <row r="311" spans="28:31" x14ac:dyDescent="0.2">
      <c r="AB311" s="26"/>
      <c r="AC311" s="26"/>
      <c r="AD311" s="26"/>
      <c r="AE311" s="26"/>
    </row>
    <row r="312" spans="28:31" x14ac:dyDescent="0.2">
      <c r="AB312" s="26"/>
      <c r="AC312" s="26"/>
      <c r="AD312" s="26"/>
      <c r="AE312" s="26"/>
    </row>
    <row r="313" spans="28:31" x14ac:dyDescent="0.2">
      <c r="AB313" s="26"/>
      <c r="AC313" s="26"/>
      <c r="AD313" s="26"/>
      <c r="AE313" s="26"/>
    </row>
    <row r="314" spans="28:31" x14ac:dyDescent="0.2">
      <c r="AB314" s="26"/>
      <c r="AC314" s="26"/>
      <c r="AD314" s="26"/>
      <c r="AE314" s="26"/>
    </row>
    <row r="315" spans="28:31" x14ac:dyDescent="0.2">
      <c r="AB315" s="26"/>
      <c r="AC315" s="26"/>
      <c r="AD315" s="26"/>
      <c r="AE315" s="26"/>
    </row>
    <row r="316" spans="28:31" x14ac:dyDescent="0.2">
      <c r="AB316" s="26"/>
      <c r="AC316" s="26"/>
      <c r="AD316" s="26"/>
      <c r="AE316" s="26"/>
    </row>
    <row r="317" spans="28:31" x14ac:dyDescent="0.2">
      <c r="AB317" s="26"/>
      <c r="AC317" s="26"/>
      <c r="AD317" s="26"/>
      <c r="AE317" s="26"/>
    </row>
    <row r="318" spans="28:31" x14ac:dyDescent="0.2">
      <c r="AB318" s="26"/>
      <c r="AC318" s="26"/>
      <c r="AD318" s="26"/>
      <c r="AE318" s="26"/>
    </row>
    <row r="319" spans="28:31" x14ac:dyDescent="0.2">
      <c r="AB319" s="26"/>
      <c r="AC319" s="26"/>
      <c r="AD319" s="26"/>
      <c r="AE319" s="26"/>
    </row>
    <row r="320" spans="28:31" x14ac:dyDescent="0.2">
      <c r="AB320" s="26"/>
      <c r="AC320" s="26"/>
      <c r="AD320" s="26"/>
      <c r="AE320" s="26"/>
    </row>
    <row r="321" spans="28:31" x14ac:dyDescent="0.2">
      <c r="AB321" s="26"/>
      <c r="AC321" s="26"/>
      <c r="AD321" s="26"/>
      <c r="AE321" s="26"/>
    </row>
    <row r="322" spans="28:31" x14ac:dyDescent="0.2">
      <c r="AB322" s="26"/>
      <c r="AC322" s="26"/>
      <c r="AD322" s="26"/>
      <c r="AE322" s="26"/>
    </row>
    <row r="323" spans="28:31" x14ac:dyDescent="0.2">
      <c r="AB323" s="26"/>
      <c r="AC323" s="26"/>
      <c r="AD323" s="26"/>
      <c r="AE323" s="26"/>
    </row>
    <row r="324" spans="28:31" x14ac:dyDescent="0.2">
      <c r="AB324" s="26"/>
      <c r="AC324" s="26"/>
      <c r="AD324" s="26"/>
      <c r="AE324" s="26"/>
    </row>
    <row r="325" spans="28:31" x14ac:dyDescent="0.2">
      <c r="AB325" s="26"/>
      <c r="AC325" s="26"/>
      <c r="AD325" s="26"/>
      <c r="AE325" s="26"/>
    </row>
    <row r="326" spans="28:31" x14ac:dyDescent="0.2">
      <c r="AB326" s="26"/>
      <c r="AC326" s="26"/>
      <c r="AD326" s="26"/>
      <c r="AE326" s="26"/>
    </row>
    <row r="327" spans="28:31" x14ac:dyDescent="0.2">
      <c r="AB327" s="26"/>
      <c r="AC327" s="26"/>
      <c r="AD327" s="26"/>
      <c r="AE327" s="26"/>
    </row>
  </sheetData>
  <mergeCells count="293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GS3:GS5"/>
    <mergeCell ref="A50:B52"/>
    <mergeCell ref="F4:F5"/>
    <mergeCell ref="G4:G5"/>
    <mergeCell ref="M4:M5"/>
    <mergeCell ref="N4:N5"/>
    <mergeCell ref="S4:S5"/>
    <mergeCell ref="GL3:GL5"/>
    <mergeCell ref="GM3:GN3"/>
    <mergeCell ref="GO3:GO5"/>
    <mergeCell ref="GP3:GP5"/>
    <mergeCell ref="GQ3:GQ5"/>
    <mergeCell ref="GR3:GR5"/>
    <mergeCell ref="GM4:GM5"/>
    <mergeCell ref="GN4:GN5"/>
    <mergeCell ref="GE3:GE5"/>
    <mergeCell ref="GF3:GF5"/>
    <mergeCell ref="GG3:GH3"/>
    <mergeCell ref="GI3:GI5"/>
    <mergeCell ref="GJ3:GJ5"/>
    <mergeCell ref="GK3:GK5"/>
    <mergeCell ref="GG4:GG5"/>
    <mergeCell ref="GH4:GH5"/>
    <mergeCell ref="FW3:FW5"/>
    <mergeCell ref="FY3:FY5"/>
    <mergeCell ref="FZ3:GA3"/>
    <mergeCell ref="GB3:GB5"/>
    <mergeCell ref="GC3:GC5"/>
    <mergeCell ref="GD3:GD5"/>
    <mergeCell ref="FZ4:FZ5"/>
    <mergeCell ref="GA4:GA5"/>
    <mergeCell ref="FP3:FP5"/>
    <mergeCell ref="FQ3:FR3"/>
    <mergeCell ref="FS3:FS5"/>
    <mergeCell ref="FT3:FT5"/>
    <mergeCell ref="FU3:FU5"/>
    <mergeCell ref="FV3:FV5"/>
    <mergeCell ref="FQ4:FQ5"/>
    <mergeCell ref="FR4:FR5"/>
    <mergeCell ref="FI3:FI5"/>
    <mergeCell ref="FJ3:FJ5"/>
    <mergeCell ref="FK3:FL3"/>
    <mergeCell ref="FM3:FM5"/>
    <mergeCell ref="FN3:FN5"/>
    <mergeCell ref="FO3:FO5"/>
    <mergeCell ref="FK4:FK5"/>
    <mergeCell ref="FL4:FL5"/>
    <mergeCell ref="FA3:FA5"/>
    <mergeCell ref="FC3:FC5"/>
    <mergeCell ref="FD3:FE3"/>
    <mergeCell ref="FF3:FF5"/>
    <mergeCell ref="FG3:FG5"/>
    <mergeCell ref="FH3:FH5"/>
    <mergeCell ref="FD4:FD5"/>
    <mergeCell ref="FE4:FE5"/>
    <mergeCell ref="ET3:ET5"/>
    <mergeCell ref="EU3:EV3"/>
    <mergeCell ref="EW3:EW5"/>
    <mergeCell ref="EX3:EX5"/>
    <mergeCell ref="EY3:EY5"/>
    <mergeCell ref="EZ3:EZ5"/>
    <mergeCell ref="EU4:EU5"/>
    <mergeCell ref="EV4:EV5"/>
    <mergeCell ref="EM3:EM5"/>
    <mergeCell ref="EN3:EN5"/>
    <mergeCell ref="EO3:EP3"/>
    <mergeCell ref="EQ3:EQ5"/>
    <mergeCell ref="ER3:ER5"/>
    <mergeCell ref="ES3:ES5"/>
    <mergeCell ref="EO4:EO5"/>
    <mergeCell ref="EP4:EP5"/>
    <mergeCell ref="EE3:EE5"/>
    <mergeCell ref="EG3:EG5"/>
    <mergeCell ref="EH3:EI3"/>
    <mergeCell ref="EJ3:EJ5"/>
    <mergeCell ref="EK3:EK5"/>
    <mergeCell ref="EL3:EL5"/>
    <mergeCell ref="EH4:EH5"/>
    <mergeCell ref="EI4:EI5"/>
    <mergeCell ref="DX3:DX5"/>
    <mergeCell ref="DY3:DZ3"/>
    <mergeCell ref="EA3:EA5"/>
    <mergeCell ref="EB3:EB5"/>
    <mergeCell ref="EC3:EC5"/>
    <mergeCell ref="ED3:ED5"/>
    <mergeCell ref="DY4:DY5"/>
    <mergeCell ref="DZ4:DZ5"/>
    <mergeCell ref="DQ3:DQ5"/>
    <mergeCell ref="DR3:DR5"/>
    <mergeCell ref="DS3:DT3"/>
    <mergeCell ref="DU3:DU5"/>
    <mergeCell ref="DV3:DV5"/>
    <mergeCell ref="DW3:DW5"/>
    <mergeCell ref="DS4:DS5"/>
    <mergeCell ref="DT4:DT5"/>
    <mergeCell ref="DI3:DI5"/>
    <mergeCell ref="DK3:DK5"/>
    <mergeCell ref="DL3:DM3"/>
    <mergeCell ref="DN3:DN5"/>
    <mergeCell ref="DO3:DO5"/>
    <mergeCell ref="DP3:DP5"/>
    <mergeCell ref="DL4:DL5"/>
    <mergeCell ref="DM4:DM5"/>
    <mergeCell ref="DB3:DB5"/>
    <mergeCell ref="DC3:DD3"/>
    <mergeCell ref="DE3:DE5"/>
    <mergeCell ref="DF3:DF5"/>
    <mergeCell ref="DG3:DG5"/>
    <mergeCell ref="DH3:DH5"/>
    <mergeCell ref="DC4:DC5"/>
    <mergeCell ref="DD4:DD5"/>
    <mergeCell ref="CU3:CU5"/>
    <mergeCell ref="CV3:CV5"/>
    <mergeCell ref="CW3:CX3"/>
    <mergeCell ref="CY3:CY5"/>
    <mergeCell ref="CZ3:CZ5"/>
    <mergeCell ref="DA3:DA5"/>
    <mergeCell ref="CW4:CW5"/>
    <mergeCell ref="CX4:CX5"/>
    <mergeCell ref="CM3:CM5"/>
    <mergeCell ref="CO3:CO5"/>
    <mergeCell ref="CP3:CQ3"/>
    <mergeCell ref="CR3:CR5"/>
    <mergeCell ref="CS3:CS5"/>
    <mergeCell ref="CT3:CT5"/>
    <mergeCell ref="CP4:CP5"/>
    <mergeCell ref="CQ4:CQ5"/>
    <mergeCell ref="CF3:CF5"/>
    <mergeCell ref="CG3:CH3"/>
    <mergeCell ref="CI3:CI5"/>
    <mergeCell ref="CJ3:CJ5"/>
    <mergeCell ref="CK3:CK5"/>
    <mergeCell ref="CL3:CL5"/>
    <mergeCell ref="CG4:CG5"/>
    <mergeCell ref="CH4:CH5"/>
    <mergeCell ref="BY3:BY5"/>
    <mergeCell ref="BZ3:BZ5"/>
    <mergeCell ref="CA3:CB3"/>
    <mergeCell ref="CC3:CC5"/>
    <mergeCell ref="CD3:CD5"/>
    <mergeCell ref="CE3:CE5"/>
    <mergeCell ref="CA4:CA5"/>
    <mergeCell ref="CB4:CB5"/>
    <mergeCell ref="BQ3:BQ5"/>
    <mergeCell ref="BS3:BS5"/>
    <mergeCell ref="BT3:BU3"/>
    <mergeCell ref="BV3:BV5"/>
    <mergeCell ref="BW3:BW5"/>
    <mergeCell ref="BX3:BX5"/>
    <mergeCell ref="BT4:BT5"/>
    <mergeCell ref="BU4:BU5"/>
    <mergeCell ref="BJ3:BJ5"/>
    <mergeCell ref="BK3:BL3"/>
    <mergeCell ref="BM3:BM5"/>
    <mergeCell ref="BN3:BN5"/>
    <mergeCell ref="BO3:BO5"/>
    <mergeCell ref="BP3:BP5"/>
    <mergeCell ref="BK4:BK5"/>
    <mergeCell ref="BL4:BL5"/>
    <mergeCell ref="BC3:BC5"/>
    <mergeCell ref="BD3:BD5"/>
    <mergeCell ref="BE3:BF3"/>
    <mergeCell ref="BG3:BG5"/>
    <mergeCell ref="BH3:BH5"/>
    <mergeCell ref="BI3:BI5"/>
    <mergeCell ref="BE4:BE5"/>
    <mergeCell ref="BF4:BF5"/>
    <mergeCell ref="AW3:AW5"/>
    <mergeCell ref="AX3:AY3"/>
    <mergeCell ref="AZ3:AZ5"/>
    <mergeCell ref="BA3:BA5"/>
    <mergeCell ref="BB3:BB5"/>
    <mergeCell ref="AX4:AX5"/>
    <mergeCell ref="AY4:AY5"/>
    <mergeCell ref="AN3:AN5"/>
    <mergeCell ref="AO3:AP3"/>
    <mergeCell ref="AQ3:AQ5"/>
    <mergeCell ref="AR3:AR5"/>
    <mergeCell ref="AS3:AS5"/>
    <mergeCell ref="AT3:AT5"/>
    <mergeCell ref="AO4:AO5"/>
    <mergeCell ref="AP4:AP5"/>
    <mergeCell ref="AW1:BB2"/>
    <mergeCell ref="BC1:BC2"/>
    <mergeCell ref="BD1:BI2"/>
    <mergeCell ref="BJ1:BO2"/>
    <mergeCell ref="BP1:BQ2"/>
    <mergeCell ref="BS1:BX2"/>
    <mergeCell ref="X1:Y2"/>
    <mergeCell ref="AA1:AF2"/>
    <mergeCell ref="AB4:AB5"/>
    <mergeCell ref="AC4:AC5"/>
    <mergeCell ref="AG3:AG5"/>
    <mergeCell ref="X3:X5"/>
    <mergeCell ref="Y3:Y5"/>
    <mergeCell ref="AA3:AA5"/>
    <mergeCell ref="AB3:AC3"/>
    <mergeCell ref="AH3:AH5"/>
    <mergeCell ref="AI3:AJ3"/>
    <mergeCell ref="AK3:AK5"/>
    <mergeCell ref="AL3:AL5"/>
    <mergeCell ref="AM3:AM5"/>
    <mergeCell ref="AJ4:AJ5"/>
    <mergeCell ref="AI4:AI5"/>
    <mergeCell ref="AD3:AD5"/>
    <mergeCell ref="AE3:AE5"/>
    <mergeCell ref="FY1:GD2"/>
    <mergeCell ref="GE1:GE2"/>
    <mergeCell ref="GF1:GK2"/>
    <mergeCell ref="DR1:DW2"/>
    <mergeCell ref="BY1:BY2"/>
    <mergeCell ref="BZ1:CE2"/>
    <mergeCell ref="CF1:CK2"/>
    <mergeCell ref="CL1:CM2"/>
    <mergeCell ref="CO1:CT2"/>
    <mergeCell ref="CU1:CU2"/>
    <mergeCell ref="GL1:GQ2"/>
    <mergeCell ref="GR1:GS2"/>
    <mergeCell ref="E3:E5"/>
    <mergeCell ref="F3:G3"/>
    <mergeCell ref="H3:H5"/>
    <mergeCell ref="I3:I5"/>
    <mergeCell ref="J3:J5"/>
    <mergeCell ref="EZ1:FA2"/>
    <mergeCell ref="FC1:FH2"/>
    <mergeCell ref="FI1:FI2"/>
    <mergeCell ref="FJ1:FO2"/>
    <mergeCell ref="FP1:FU2"/>
    <mergeCell ref="FV1:FW2"/>
    <mergeCell ref="DX1:EC2"/>
    <mergeCell ref="ED1:EE2"/>
    <mergeCell ref="EG1:EL2"/>
    <mergeCell ref="EM1:EM2"/>
    <mergeCell ref="EN1:ES2"/>
    <mergeCell ref="ET1:EY2"/>
    <mergeCell ref="CV1:DA2"/>
    <mergeCell ref="DB1:DG2"/>
    <mergeCell ref="DH1:DI2"/>
    <mergeCell ref="DK1:DP2"/>
    <mergeCell ref="DQ1:DQ2"/>
    <mergeCell ref="AG1:AG2"/>
    <mergeCell ref="AH1:AM2"/>
    <mergeCell ref="AN1:AS2"/>
    <mergeCell ref="AT1:AU2"/>
    <mergeCell ref="A1:A5"/>
    <mergeCell ref="B1:B5"/>
    <mergeCell ref="E1:J2"/>
    <mergeCell ref="K1:K2"/>
    <mergeCell ref="L1:Q2"/>
    <mergeCell ref="R1:W2"/>
    <mergeCell ref="M3:N3"/>
    <mergeCell ref="O3:O5"/>
    <mergeCell ref="P3:P5"/>
    <mergeCell ref="Q3:Q5"/>
    <mergeCell ref="K3:K5"/>
    <mergeCell ref="L3:L5"/>
    <mergeCell ref="R3:R5"/>
    <mergeCell ref="S3:T3"/>
    <mergeCell ref="U3:U5"/>
    <mergeCell ref="V3:V5"/>
    <mergeCell ref="W3:W5"/>
    <mergeCell ref="T4:T5"/>
    <mergeCell ref="AF3:AF5"/>
    <mergeCell ref="AU3:AU5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HN152"/>
  <sheetViews>
    <sheetView zoomScale="90" zoomScaleNormal="90" workbookViewId="0">
      <pane xSplit="3" ySplit="5" topLeftCell="GT25" activePane="bottomRight" state="frozen"/>
      <selection activeCell="GF21" sqref="GF21"/>
      <selection pane="topRight" activeCell="GF21" sqref="GF21"/>
      <selection pane="bottomLeft" activeCell="GF21" sqref="GF21"/>
      <selection pane="bottomRight" activeCell="HL39" sqref="HL39:HL40"/>
    </sheetView>
  </sheetViews>
  <sheetFormatPr defaultColWidth="11.42578125" defaultRowHeight="12.75" x14ac:dyDescent="0.2"/>
  <cols>
    <col min="1" max="1" width="9.28515625" style="9" customWidth="1"/>
    <col min="2" max="2" width="11.7109375" style="9" customWidth="1"/>
    <col min="3" max="3" width="37" style="18" hidden="1" customWidth="1"/>
    <col min="4" max="4" width="2" style="18" hidden="1" customWidth="1"/>
    <col min="5" max="5" width="15.28515625" style="9" hidden="1" customWidth="1"/>
    <col min="6" max="6" width="14.28515625" style="9" hidden="1" customWidth="1"/>
    <col min="7" max="7" width="15.28515625" style="9" hidden="1" customWidth="1"/>
    <col min="8" max="8" width="12.7109375" style="9" hidden="1" customWidth="1"/>
    <col min="9" max="9" width="10.7109375" style="9" hidden="1" customWidth="1"/>
    <col min="10" max="10" width="9.7109375" style="9" hidden="1" customWidth="1"/>
    <col min="11" max="11" width="8.7109375" style="9" hidden="1" customWidth="1"/>
    <col min="12" max="12" width="17.85546875" style="9" hidden="1" customWidth="1"/>
    <col min="13" max="13" width="14.28515625" style="9" hidden="1" customWidth="1"/>
    <col min="14" max="14" width="15.7109375" style="9" hidden="1" customWidth="1"/>
    <col min="15" max="15" width="13" style="9" hidden="1" customWidth="1"/>
    <col min="16" max="16" width="9.28515625" style="9" hidden="1" customWidth="1"/>
    <col min="17" max="17" width="9.28515625" style="11" hidden="1" customWidth="1"/>
    <col min="18" max="18" width="15.85546875" style="9" hidden="1" customWidth="1"/>
    <col min="19" max="19" width="14.28515625" style="9" hidden="1" customWidth="1"/>
    <col min="20" max="20" width="15.7109375" style="9" hidden="1" customWidth="1"/>
    <col min="21" max="21" width="13" style="9" hidden="1" customWidth="1"/>
    <col min="22" max="22" width="9.2851562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7.140625" style="9" hidden="1" customWidth="1"/>
    <col min="28" max="28" width="14.85546875" style="9" hidden="1" customWidth="1"/>
    <col min="29" max="29" width="16.7109375" style="9" hidden="1" customWidth="1"/>
    <col min="30" max="30" width="12.85546875" style="9" hidden="1" customWidth="1"/>
    <col min="31" max="31" width="14.28515625" style="9" hidden="1" customWidth="1"/>
    <col min="32" max="32" width="14.7109375" style="9" hidden="1" customWidth="1"/>
    <col min="33" max="33" width="14.28515625" style="9" hidden="1" customWidth="1"/>
    <col min="34" max="34" width="16.85546875" style="9" hidden="1" customWidth="1"/>
    <col min="35" max="35" width="14.28515625" style="9" hidden="1" customWidth="1"/>
    <col min="36" max="36" width="15.28515625" style="9" hidden="1" customWidth="1"/>
    <col min="37" max="37" width="13.7109375" style="9" hidden="1" customWidth="1"/>
    <col min="38" max="38" width="9.28515625" style="9" hidden="1" customWidth="1"/>
    <col min="39" max="39" width="11.85546875" style="11" hidden="1" customWidth="1"/>
    <col min="40" max="40" width="15.28515625" style="9" hidden="1" customWidth="1"/>
    <col min="41" max="41" width="14.28515625" style="9" hidden="1" customWidth="1"/>
    <col min="42" max="42" width="18.7109375" style="9" hidden="1" customWidth="1"/>
    <col min="43" max="43" width="12.7109375" style="9" hidden="1" customWidth="1"/>
    <col min="44" max="44" width="9.28515625" style="9" hidden="1" customWidth="1"/>
    <col min="45" max="45" width="15" style="11" hidden="1" customWidth="1"/>
    <col min="46" max="46" width="11.140625" style="9" hidden="1" customWidth="1"/>
    <col min="47" max="47" width="14.28515625" style="9" hidden="1" customWidth="1"/>
    <col min="48" max="48" width="2.28515625" style="9" hidden="1" customWidth="1"/>
    <col min="49" max="49" width="14.7109375" style="9" hidden="1" customWidth="1"/>
    <col min="50" max="50" width="13.140625" style="9" hidden="1" customWidth="1"/>
    <col min="51" max="51" width="14.7109375" style="9" hidden="1" customWidth="1"/>
    <col min="52" max="52" width="13" style="9" hidden="1" customWidth="1"/>
    <col min="53" max="55" width="9.28515625" style="9" hidden="1" customWidth="1"/>
    <col min="56" max="56" width="15.7109375" style="9" hidden="1" customWidth="1"/>
    <col min="57" max="57" width="13.7109375" style="9" hidden="1" customWidth="1"/>
    <col min="58" max="58" width="15.28515625" style="9" hidden="1" customWidth="1"/>
    <col min="59" max="59" width="12.7109375" style="9" hidden="1" customWidth="1"/>
    <col min="60" max="60" width="11.42578125" style="9" hidden="1" customWidth="1"/>
    <col min="61" max="61" width="11.42578125" style="11" hidden="1" customWidth="1"/>
    <col min="62" max="62" width="14.28515625" style="9" hidden="1" customWidth="1"/>
    <col min="63" max="63" width="14" style="9" hidden="1" customWidth="1"/>
    <col min="64" max="64" width="14.2851562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4.28515625" style="9" hidden="1" customWidth="1"/>
    <col min="72" max="72" width="15.140625" style="9" hidden="1" customWidth="1"/>
    <col min="73" max="73" width="14.7109375" style="9" hidden="1" customWidth="1"/>
    <col min="74" max="74" width="12.7109375" style="9" hidden="1" customWidth="1"/>
    <col min="75" max="77" width="11.42578125" style="9" hidden="1" customWidth="1"/>
    <col min="78" max="78" width="14" style="9" hidden="1" customWidth="1"/>
    <col min="79" max="79" width="15.140625" style="9" hidden="1" customWidth="1"/>
    <col min="80" max="80" width="15.85546875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4.7109375" style="9" hidden="1" customWidth="1"/>
    <col min="85" max="85" width="14" style="9" hidden="1" customWidth="1"/>
    <col min="86" max="86" width="14.2851562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4.28515625" style="9" hidden="1" customWidth="1"/>
    <col min="94" max="94" width="13.28515625" style="9" hidden="1" customWidth="1"/>
    <col min="95" max="95" width="15.7109375" style="9" hidden="1" customWidth="1"/>
    <col min="96" max="99" width="11.42578125" style="9" hidden="1" customWidth="1"/>
    <col min="100" max="100" width="15" style="9" hidden="1" customWidth="1"/>
    <col min="101" max="101" width="15.140625" style="9" hidden="1" customWidth="1"/>
    <col min="102" max="102" width="14.85546875" style="9" hidden="1" customWidth="1"/>
    <col min="103" max="103" width="13.140625" style="9" hidden="1" customWidth="1"/>
    <col min="104" max="104" width="11.42578125" style="9" hidden="1" customWidth="1"/>
    <col min="105" max="105" width="10.28515625" style="9" hidden="1" customWidth="1"/>
    <col min="106" max="106" width="15" style="9" hidden="1" customWidth="1"/>
    <col min="107" max="107" width="13.28515625" style="9" hidden="1" customWidth="1"/>
    <col min="108" max="108" width="15.2851562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4.28515625" style="9" hidden="1" customWidth="1"/>
    <col min="116" max="116" width="14.140625" style="9" hidden="1" customWidth="1"/>
    <col min="117" max="117" width="14.28515625" style="9" hidden="1" customWidth="1"/>
    <col min="118" max="118" width="13.140625" style="9" hidden="1" customWidth="1"/>
    <col min="119" max="121" width="11.42578125" style="9" hidden="1" customWidth="1"/>
    <col min="122" max="122" width="15" style="9" hidden="1" customWidth="1"/>
    <col min="123" max="123" width="14.28515625" style="9" hidden="1" customWidth="1"/>
    <col min="124" max="124" width="16.28515625" style="9" hidden="1" customWidth="1"/>
    <col min="125" max="125" width="13.140625" style="9" hidden="1" customWidth="1"/>
    <col min="126" max="127" width="11.42578125" style="9" hidden="1" customWidth="1"/>
    <col min="128" max="128" width="15.140625" style="9" hidden="1" customWidth="1"/>
    <col min="129" max="129" width="13.7109375" style="9" hidden="1" customWidth="1"/>
    <col min="130" max="130" width="14.28515625" style="9" hidden="1" customWidth="1"/>
    <col min="131" max="131" width="12.85546875" style="9" hidden="1" customWidth="1"/>
    <col min="132" max="135" width="11.42578125" style="9" hidden="1" customWidth="1"/>
    <col min="136" max="136" width="3.140625" style="9" hidden="1" customWidth="1"/>
    <col min="137" max="137" width="15" style="9" hidden="1" customWidth="1"/>
    <col min="138" max="138" width="14.28515625" style="9" hidden="1" customWidth="1"/>
    <col min="139" max="139" width="15.28515625" style="9" hidden="1" customWidth="1"/>
    <col min="140" max="140" width="13.28515625" style="9" hidden="1" customWidth="1"/>
    <col min="141" max="143" width="11.42578125" style="9" hidden="1" customWidth="1"/>
    <col min="144" max="144" width="16.42578125" style="9" hidden="1" customWidth="1"/>
    <col min="145" max="145" width="13.7109375" style="336" hidden="1" customWidth="1"/>
    <col min="146" max="146" width="16.85546875" style="336" hidden="1" customWidth="1"/>
    <col min="147" max="147" width="13.7109375" style="336" hidden="1" customWidth="1"/>
    <col min="148" max="149" width="11.42578125" style="9" hidden="1" customWidth="1"/>
    <col min="150" max="150" width="14.85546875" style="9" hidden="1" customWidth="1"/>
    <col min="151" max="151" width="14.140625" style="336" hidden="1" customWidth="1"/>
    <col min="152" max="152" width="14.7109375" style="336" hidden="1" customWidth="1"/>
    <col min="153" max="153" width="13" style="336" hidden="1" customWidth="1"/>
    <col min="154" max="157" width="11.42578125" style="9" hidden="1" customWidth="1"/>
    <col min="158" max="158" width="3" style="9" hidden="1" customWidth="1"/>
    <col min="159" max="159" width="14.85546875" style="9" hidden="1" customWidth="1"/>
    <col min="160" max="160" width="13.7109375" style="336" hidden="1" customWidth="1"/>
    <col min="161" max="161" width="15.28515625" style="336" hidden="1" customWidth="1"/>
    <col min="162" max="162" width="13.28515625" style="336" hidden="1" customWidth="1"/>
    <col min="163" max="165" width="11.42578125" style="9" hidden="1" customWidth="1"/>
    <col min="166" max="166" width="16.42578125" style="9" hidden="1" customWidth="1"/>
    <col min="167" max="167" width="18" style="336" hidden="1" customWidth="1"/>
    <col min="168" max="168" width="17.42578125" style="336" hidden="1" customWidth="1"/>
    <col min="169" max="169" width="13.85546875" style="336" hidden="1" customWidth="1"/>
    <col min="170" max="170" width="10.85546875" style="9" hidden="1" customWidth="1"/>
    <col min="171" max="171" width="11.42578125" style="9" hidden="1" customWidth="1"/>
    <col min="172" max="172" width="15.7109375" style="9" hidden="1" customWidth="1"/>
    <col min="173" max="175" width="15.7109375" style="336" hidden="1" customWidth="1"/>
    <col min="176" max="179" width="11.42578125" style="9" hidden="1" customWidth="1"/>
    <col min="180" max="180" width="2.7109375" style="9" customWidth="1"/>
    <col min="181" max="181" width="15.85546875" style="9" customWidth="1"/>
    <col min="182" max="182" width="16.7109375" style="336" customWidth="1"/>
    <col min="183" max="183" width="16.42578125" style="336" customWidth="1"/>
    <col min="184" max="184" width="12.85546875" style="336" customWidth="1"/>
    <col min="185" max="187" width="11.42578125" style="9" customWidth="1"/>
    <col min="188" max="188" width="14.7109375" style="9" customWidth="1"/>
    <col min="189" max="189" width="14.28515625" style="9" bestFit="1" customWidth="1"/>
    <col min="190" max="190" width="14.85546875" style="9" customWidth="1"/>
    <col min="191" max="191" width="13.28515625" style="9" customWidth="1"/>
    <col min="192" max="193" width="9.140625" style="9" customWidth="1"/>
    <col min="194" max="194" width="15.85546875" style="9" customWidth="1"/>
    <col min="195" max="195" width="14" style="9" customWidth="1"/>
    <col min="196" max="196" width="14.140625" style="9" customWidth="1"/>
    <col min="197" max="197" width="12.7109375" style="9" customWidth="1"/>
    <col min="198" max="201" width="9.140625" style="9" customWidth="1"/>
    <col min="202" max="202" width="15.85546875" style="9" customWidth="1"/>
    <col min="203" max="203" width="16.7109375" style="336" customWidth="1"/>
    <col min="204" max="204" width="16.42578125" style="336" customWidth="1"/>
    <col min="205" max="205" width="12.85546875" style="336" customWidth="1"/>
    <col min="206" max="208" width="11.42578125" style="9" customWidth="1"/>
    <col min="209" max="209" width="14.7109375" style="9" customWidth="1"/>
    <col min="210" max="210" width="13.140625" style="9" customWidth="1"/>
    <col min="211" max="211" width="14.85546875" style="9" customWidth="1"/>
    <col min="212" max="212" width="13.28515625" style="9" customWidth="1"/>
    <col min="213" max="214" width="9.140625" style="9" customWidth="1"/>
    <col min="215" max="215" width="15.85546875" style="9" customWidth="1"/>
    <col min="216" max="216" width="14" style="9" customWidth="1"/>
    <col min="217" max="217" width="14.140625" style="9" customWidth="1"/>
    <col min="218" max="218" width="12.7109375" style="9" customWidth="1"/>
    <col min="219" max="222" width="9.140625" style="9" customWidth="1"/>
    <col min="223" max="16384" width="11.42578125" style="9"/>
  </cols>
  <sheetData>
    <row r="1" spans="1:222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</row>
    <row r="2" spans="1:222" s="23" customFormat="1" ht="26.25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</row>
    <row r="3" spans="1:222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909" t="s">
        <v>1</v>
      </c>
      <c r="EP3" s="910"/>
      <c r="EQ3" s="911" t="s">
        <v>137</v>
      </c>
      <c r="ER3" s="911" t="s">
        <v>189</v>
      </c>
      <c r="ES3" s="914" t="s">
        <v>138</v>
      </c>
      <c r="ET3" s="906" t="s">
        <v>187</v>
      </c>
      <c r="EU3" s="909" t="s">
        <v>1</v>
      </c>
      <c r="EV3" s="910"/>
      <c r="EW3" s="911" t="s">
        <v>137</v>
      </c>
      <c r="EX3" s="911" t="s">
        <v>189</v>
      </c>
      <c r="EY3" s="914" t="s">
        <v>138</v>
      </c>
      <c r="EZ3" s="917" t="s">
        <v>159</v>
      </c>
      <c r="FA3" s="925" t="s">
        <v>160</v>
      </c>
      <c r="FB3" s="358"/>
      <c r="FC3" s="906" t="s">
        <v>187</v>
      </c>
      <c r="FD3" s="909" t="s">
        <v>1</v>
      </c>
      <c r="FE3" s="910"/>
      <c r="FF3" s="911" t="s">
        <v>137</v>
      </c>
      <c r="FG3" s="874" t="s">
        <v>189</v>
      </c>
      <c r="FH3" s="885" t="s">
        <v>138</v>
      </c>
      <c r="FI3" s="881" t="s">
        <v>161</v>
      </c>
      <c r="FJ3" s="876" t="s">
        <v>187</v>
      </c>
      <c r="FK3" s="909" t="s">
        <v>1</v>
      </c>
      <c r="FL3" s="910"/>
      <c r="FM3" s="911" t="s">
        <v>137</v>
      </c>
      <c r="FN3" s="911" t="s">
        <v>189</v>
      </c>
      <c r="FO3" s="914" t="s">
        <v>138</v>
      </c>
      <c r="FP3" s="906" t="s">
        <v>187</v>
      </c>
      <c r="FQ3" s="909" t="s">
        <v>1</v>
      </c>
      <c r="FR3" s="910"/>
      <c r="FS3" s="911" t="s">
        <v>137</v>
      </c>
      <c r="FT3" s="911" t="s">
        <v>189</v>
      </c>
      <c r="FU3" s="914" t="s">
        <v>138</v>
      </c>
      <c r="FV3" s="917" t="s">
        <v>162</v>
      </c>
      <c r="FW3" s="925" t="s">
        <v>163</v>
      </c>
      <c r="FX3" s="358"/>
      <c r="FY3" s="906" t="s">
        <v>187</v>
      </c>
      <c r="FZ3" s="909" t="s">
        <v>1</v>
      </c>
      <c r="GA3" s="910"/>
      <c r="GB3" s="911" t="s">
        <v>137</v>
      </c>
      <c r="GC3" s="874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906" t="s">
        <v>187</v>
      </c>
      <c r="GU3" s="909" t="s">
        <v>1</v>
      </c>
      <c r="GV3" s="910"/>
      <c r="GW3" s="911" t="s">
        <v>137</v>
      </c>
      <c r="GX3" s="874" t="s">
        <v>189</v>
      </c>
      <c r="GY3" s="885" t="s">
        <v>138</v>
      </c>
      <c r="GZ3" s="881" t="s">
        <v>229</v>
      </c>
      <c r="HA3" s="876" t="s">
        <v>187</v>
      </c>
      <c r="HB3" s="879" t="s">
        <v>1</v>
      </c>
      <c r="HC3" s="880"/>
      <c r="HD3" s="874" t="s">
        <v>137</v>
      </c>
      <c r="HE3" s="874" t="s">
        <v>189</v>
      </c>
      <c r="HF3" s="885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885" t="s">
        <v>138</v>
      </c>
      <c r="HM3" s="891" t="s">
        <v>230</v>
      </c>
      <c r="HN3" s="888" t="s">
        <v>231</v>
      </c>
    </row>
    <row r="4" spans="1:222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920" t="s">
        <v>188</v>
      </c>
      <c r="EP4" s="911" t="s">
        <v>136</v>
      </c>
      <c r="EQ4" s="912"/>
      <c r="ER4" s="912"/>
      <c r="ES4" s="915"/>
      <c r="ET4" s="907"/>
      <c r="EU4" s="920" t="s">
        <v>188</v>
      </c>
      <c r="EV4" s="911" t="s">
        <v>136</v>
      </c>
      <c r="EW4" s="912"/>
      <c r="EX4" s="912"/>
      <c r="EY4" s="915"/>
      <c r="EZ4" s="918"/>
      <c r="FA4" s="926"/>
      <c r="FB4" s="358"/>
      <c r="FC4" s="907"/>
      <c r="FD4" s="920" t="s">
        <v>188</v>
      </c>
      <c r="FE4" s="911" t="s">
        <v>136</v>
      </c>
      <c r="FF4" s="912"/>
      <c r="FG4" s="884"/>
      <c r="FH4" s="886"/>
      <c r="FI4" s="882"/>
      <c r="FJ4" s="877"/>
      <c r="FK4" s="920" t="s">
        <v>188</v>
      </c>
      <c r="FL4" s="911" t="s">
        <v>136</v>
      </c>
      <c r="FM4" s="912"/>
      <c r="FN4" s="912"/>
      <c r="FO4" s="915"/>
      <c r="FP4" s="907"/>
      <c r="FQ4" s="920" t="s">
        <v>188</v>
      </c>
      <c r="FR4" s="911" t="s">
        <v>136</v>
      </c>
      <c r="FS4" s="912"/>
      <c r="FT4" s="912"/>
      <c r="FU4" s="915"/>
      <c r="FV4" s="918"/>
      <c r="FW4" s="926"/>
      <c r="FX4" s="358"/>
      <c r="FY4" s="907"/>
      <c r="FZ4" s="920" t="s">
        <v>188</v>
      </c>
      <c r="GA4" s="911" t="s">
        <v>136</v>
      </c>
      <c r="GB4" s="912"/>
      <c r="GC4" s="884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907"/>
      <c r="GU4" s="920" t="s">
        <v>188</v>
      </c>
      <c r="GV4" s="911" t="s">
        <v>136</v>
      </c>
      <c r="GW4" s="912"/>
      <c r="GX4" s="884"/>
      <c r="GY4" s="886"/>
      <c r="GZ4" s="882"/>
      <c r="HA4" s="877"/>
      <c r="HB4" s="872" t="s">
        <v>188</v>
      </c>
      <c r="HC4" s="874" t="s">
        <v>136</v>
      </c>
      <c r="HD4" s="884"/>
      <c r="HE4" s="884"/>
      <c r="HF4" s="886"/>
      <c r="HG4" s="877"/>
      <c r="HH4" s="872" t="s">
        <v>188</v>
      </c>
      <c r="HI4" s="874" t="s">
        <v>136</v>
      </c>
      <c r="HJ4" s="884"/>
      <c r="HK4" s="884"/>
      <c r="HL4" s="886"/>
      <c r="HM4" s="892"/>
      <c r="HN4" s="889"/>
    </row>
    <row r="5" spans="1:222" s="12" customFormat="1" ht="14.1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921"/>
      <c r="EP5" s="913"/>
      <c r="EQ5" s="913"/>
      <c r="ER5" s="913"/>
      <c r="ES5" s="916"/>
      <c r="ET5" s="908"/>
      <c r="EU5" s="921"/>
      <c r="EV5" s="913"/>
      <c r="EW5" s="913"/>
      <c r="EX5" s="913"/>
      <c r="EY5" s="916"/>
      <c r="EZ5" s="919"/>
      <c r="FA5" s="927"/>
      <c r="FB5" s="358"/>
      <c r="FC5" s="908"/>
      <c r="FD5" s="921"/>
      <c r="FE5" s="913"/>
      <c r="FF5" s="913"/>
      <c r="FG5" s="875"/>
      <c r="FH5" s="887"/>
      <c r="FI5" s="883"/>
      <c r="FJ5" s="878"/>
      <c r="FK5" s="921"/>
      <c r="FL5" s="913"/>
      <c r="FM5" s="913"/>
      <c r="FN5" s="913"/>
      <c r="FO5" s="916"/>
      <c r="FP5" s="908"/>
      <c r="FQ5" s="921"/>
      <c r="FR5" s="913"/>
      <c r="FS5" s="913"/>
      <c r="FT5" s="913"/>
      <c r="FU5" s="916"/>
      <c r="FV5" s="919"/>
      <c r="FW5" s="927"/>
      <c r="FX5" s="358"/>
      <c r="FY5" s="908"/>
      <c r="FZ5" s="921"/>
      <c r="GA5" s="913"/>
      <c r="GB5" s="913"/>
      <c r="GC5" s="875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908"/>
      <c r="GU5" s="921"/>
      <c r="GV5" s="913"/>
      <c r="GW5" s="913"/>
      <c r="GX5" s="875"/>
      <c r="GY5" s="887"/>
      <c r="GZ5" s="883"/>
      <c r="HA5" s="878"/>
      <c r="HB5" s="873"/>
      <c r="HC5" s="875"/>
      <c r="HD5" s="875"/>
      <c r="HE5" s="875"/>
      <c r="HF5" s="887"/>
      <c r="HG5" s="878"/>
      <c r="HH5" s="873"/>
      <c r="HI5" s="875"/>
      <c r="HJ5" s="875"/>
      <c r="HK5" s="875"/>
      <c r="HL5" s="887"/>
      <c r="HM5" s="893"/>
      <c r="HN5" s="890"/>
    </row>
    <row r="6" spans="1:222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54046000</v>
      </c>
      <c r="F6" s="104">
        <v>4605000</v>
      </c>
      <c r="G6" s="104">
        <v>49441000</v>
      </c>
      <c r="H6" s="104">
        <v>114</v>
      </c>
      <c r="I6" s="104">
        <v>36141</v>
      </c>
      <c r="J6" s="105">
        <v>4</v>
      </c>
      <c r="K6" s="52">
        <v>100</v>
      </c>
      <c r="L6" s="103">
        <v>54046000</v>
      </c>
      <c r="M6" s="104">
        <v>4605000</v>
      </c>
      <c r="N6" s="104">
        <v>49441000</v>
      </c>
      <c r="O6" s="104">
        <v>114</v>
      </c>
      <c r="P6" s="104">
        <v>36141</v>
      </c>
      <c r="Q6" s="105">
        <v>4</v>
      </c>
      <c r="R6" s="103">
        <v>59985674</v>
      </c>
      <c r="S6" s="104">
        <v>6948674</v>
      </c>
      <c r="T6" s="104">
        <v>53037000</v>
      </c>
      <c r="U6" s="104">
        <v>90</v>
      </c>
      <c r="V6" s="104">
        <v>49108</v>
      </c>
      <c r="W6" s="105">
        <v>1</v>
      </c>
      <c r="X6" s="51">
        <v>135.87891867961594</v>
      </c>
      <c r="Y6" s="52">
        <v>103.69753848020873</v>
      </c>
      <c r="AA6" s="103">
        <v>55082200</v>
      </c>
      <c r="AB6" s="104">
        <v>4652380</v>
      </c>
      <c r="AC6" s="104">
        <v>50429820</v>
      </c>
      <c r="AD6" s="104">
        <v>114</v>
      </c>
      <c r="AE6" s="104">
        <v>36864</v>
      </c>
      <c r="AF6" s="105">
        <v>5</v>
      </c>
      <c r="AG6" s="52">
        <v>102.00049804930688</v>
      </c>
      <c r="AH6" s="103">
        <v>55376374</v>
      </c>
      <c r="AI6" s="104">
        <v>4652380</v>
      </c>
      <c r="AJ6" s="104">
        <v>50723994</v>
      </c>
      <c r="AK6" s="104">
        <v>114</v>
      </c>
      <c r="AL6" s="104">
        <v>37079</v>
      </c>
      <c r="AM6" s="105">
        <v>5</v>
      </c>
      <c r="AN6" s="103">
        <v>60862084</v>
      </c>
      <c r="AO6" s="104">
        <v>5289726</v>
      </c>
      <c r="AP6" s="104">
        <v>55572358</v>
      </c>
      <c r="AQ6" s="104">
        <v>96</v>
      </c>
      <c r="AR6" s="104">
        <v>48240</v>
      </c>
      <c r="AS6" s="105">
        <v>1</v>
      </c>
      <c r="AT6" s="51">
        <v>130.100596024704</v>
      </c>
      <c r="AU6" s="52">
        <v>98.232467215117708</v>
      </c>
      <c r="AW6" s="103">
        <v>57774654</v>
      </c>
      <c r="AX6" s="104">
        <v>4796867</v>
      </c>
      <c r="AY6" s="104">
        <v>52977787</v>
      </c>
      <c r="AZ6" s="104">
        <v>110</v>
      </c>
      <c r="BA6" s="104">
        <v>40135</v>
      </c>
      <c r="BB6" s="105">
        <v>5</v>
      </c>
      <c r="BC6" s="52">
        <v>108.87315538194444</v>
      </c>
      <c r="BD6" s="103">
        <v>58039543</v>
      </c>
      <c r="BE6" s="104">
        <v>4796867</v>
      </c>
      <c r="BF6" s="104">
        <v>53242676</v>
      </c>
      <c r="BG6" s="104">
        <v>110</v>
      </c>
      <c r="BH6" s="104">
        <v>40335</v>
      </c>
      <c r="BI6" s="105">
        <v>6</v>
      </c>
      <c r="BJ6" s="103">
        <v>63837196</v>
      </c>
      <c r="BK6" s="104">
        <v>5484393</v>
      </c>
      <c r="BL6" s="104">
        <v>58352803</v>
      </c>
      <c r="BM6" s="104">
        <v>101</v>
      </c>
      <c r="BN6" s="104">
        <v>48146</v>
      </c>
      <c r="BO6" s="105">
        <v>1</v>
      </c>
      <c r="BP6" s="51">
        <v>119.36531548283129</v>
      </c>
      <c r="BQ6" s="52">
        <v>99.805140961857376</v>
      </c>
      <c r="BS6" s="103">
        <v>59808542</v>
      </c>
      <c r="BT6" s="104">
        <v>5241421</v>
      </c>
      <c r="BU6" s="104">
        <v>54567121</v>
      </c>
      <c r="BV6" s="104">
        <v>110</v>
      </c>
      <c r="BW6" s="104">
        <v>41339</v>
      </c>
      <c r="BX6" s="105">
        <v>5</v>
      </c>
      <c r="BY6" s="52">
        <v>102.99987542045596</v>
      </c>
      <c r="BZ6" s="103">
        <v>60263268</v>
      </c>
      <c r="CA6" s="104">
        <v>5241421</v>
      </c>
      <c r="CB6" s="104">
        <v>55021847</v>
      </c>
      <c r="CC6" s="104">
        <v>110</v>
      </c>
      <c r="CD6" s="104">
        <v>41683</v>
      </c>
      <c r="CE6" s="105">
        <v>5</v>
      </c>
      <c r="CF6" s="103">
        <v>65718796</v>
      </c>
      <c r="CG6" s="104">
        <v>5245205</v>
      </c>
      <c r="CH6" s="104">
        <v>60473591</v>
      </c>
      <c r="CI6" s="104">
        <v>101</v>
      </c>
      <c r="CJ6" s="104">
        <v>49896</v>
      </c>
      <c r="CK6" s="105">
        <v>1</v>
      </c>
      <c r="CL6" s="51">
        <v>119.70347623731496</v>
      </c>
      <c r="CM6" s="52">
        <v>103.63477755161384</v>
      </c>
      <c r="CO6" s="103">
        <v>62745698</v>
      </c>
      <c r="CP6" s="104">
        <v>5450221</v>
      </c>
      <c r="CQ6" s="104">
        <v>57295477</v>
      </c>
      <c r="CR6" s="104">
        <v>110</v>
      </c>
      <c r="CS6" s="104">
        <v>43406</v>
      </c>
      <c r="CT6" s="105">
        <v>4</v>
      </c>
      <c r="CU6" s="52">
        <v>105.00012095115991</v>
      </c>
      <c r="CV6" s="103">
        <v>63605130</v>
      </c>
      <c r="CW6" s="104">
        <v>5450221</v>
      </c>
      <c r="CX6" s="104">
        <v>58154909</v>
      </c>
      <c r="CY6" s="104">
        <v>110</v>
      </c>
      <c r="CZ6" s="104">
        <v>44057</v>
      </c>
      <c r="DA6" s="105">
        <v>4</v>
      </c>
      <c r="DB6" s="103">
        <v>67191916</v>
      </c>
      <c r="DC6" s="104">
        <v>5266282</v>
      </c>
      <c r="DD6" s="104">
        <v>61925634</v>
      </c>
      <c r="DE6" s="104">
        <v>101</v>
      </c>
      <c r="DF6" s="104">
        <v>51094</v>
      </c>
      <c r="DG6" s="105">
        <v>2</v>
      </c>
      <c r="DH6" s="51">
        <v>115.9724901831718</v>
      </c>
      <c r="DI6" s="52">
        <v>102.40099406766075</v>
      </c>
      <c r="DK6" s="103">
        <v>68099091</v>
      </c>
      <c r="DL6" s="104">
        <v>5647021</v>
      </c>
      <c r="DM6" s="104">
        <v>62452070</v>
      </c>
      <c r="DN6" s="104">
        <v>110</v>
      </c>
      <c r="DO6" s="104">
        <v>47312</v>
      </c>
      <c r="DP6" s="105">
        <v>4</v>
      </c>
      <c r="DQ6" s="52">
        <v>108.99875593235959</v>
      </c>
      <c r="DR6" s="103">
        <v>68099091</v>
      </c>
      <c r="DS6" s="104">
        <v>5647021</v>
      </c>
      <c r="DT6" s="104">
        <v>62452070</v>
      </c>
      <c r="DU6" s="104">
        <v>110</v>
      </c>
      <c r="DV6" s="104">
        <v>47312</v>
      </c>
      <c r="DW6" s="105">
        <v>5</v>
      </c>
      <c r="DX6" s="103">
        <v>67058487</v>
      </c>
      <c r="DY6" s="104">
        <v>4282805</v>
      </c>
      <c r="DZ6" s="104">
        <v>62775682</v>
      </c>
      <c r="EA6" s="104">
        <v>99.65</v>
      </c>
      <c r="EB6" s="104">
        <v>52497</v>
      </c>
      <c r="EC6" s="105">
        <v>3</v>
      </c>
      <c r="ED6" s="51">
        <v>110.95916469394658</v>
      </c>
      <c r="EE6" s="52">
        <v>102.74591928602183</v>
      </c>
      <c r="EG6" s="103">
        <v>72767815</v>
      </c>
      <c r="EH6" s="104">
        <v>5908621</v>
      </c>
      <c r="EI6" s="104">
        <v>66859194</v>
      </c>
      <c r="EJ6" s="104">
        <v>110</v>
      </c>
      <c r="EK6" s="104">
        <v>50651</v>
      </c>
      <c r="EL6" s="105">
        <v>4</v>
      </c>
      <c r="EM6" s="52">
        <v>107.05740615488671</v>
      </c>
      <c r="EN6" s="103">
        <v>72767815</v>
      </c>
      <c r="EO6" s="104">
        <v>5908621</v>
      </c>
      <c r="EP6" s="104">
        <v>66859194</v>
      </c>
      <c r="EQ6" s="104">
        <v>110</v>
      </c>
      <c r="ER6" s="104">
        <v>50651</v>
      </c>
      <c r="ES6" s="105">
        <v>5</v>
      </c>
      <c r="ET6" s="103">
        <v>72439019</v>
      </c>
      <c r="EU6" s="104">
        <v>5128890</v>
      </c>
      <c r="EV6" s="104">
        <v>67310129</v>
      </c>
      <c r="EW6" s="104">
        <v>100.34</v>
      </c>
      <c r="EX6" s="104">
        <v>55902</v>
      </c>
      <c r="EY6" s="105">
        <v>2</v>
      </c>
      <c r="EZ6" s="359">
        <v>110.36702138161144</v>
      </c>
      <c r="FA6" s="360">
        <v>106.48608491913825</v>
      </c>
      <c r="FB6" s="358"/>
      <c r="FC6" s="103">
        <v>75086215</v>
      </c>
      <c r="FD6" s="104">
        <v>6247021</v>
      </c>
      <c r="FE6" s="104">
        <v>68839194</v>
      </c>
      <c r="FF6" s="104">
        <v>110</v>
      </c>
      <c r="FG6" s="104">
        <v>52151</v>
      </c>
      <c r="FH6" s="105">
        <v>5</v>
      </c>
      <c r="FI6" s="52">
        <v>102.96144202483663</v>
      </c>
      <c r="FJ6" s="103">
        <v>75086215</v>
      </c>
      <c r="FK6" s="104">
        <v>6247021</v>
      </c>
      <c r="FL6" s="104">
        <v>68839194</v>
      </c>
      <c r="FM6" s="104">
        <v>110</v>
      </c>
      <c r="FN6" s="104">
        <v>52151</v>
      </c>
      <c r="FO6" s="105">
        <v>5</v>
      </c>
      <c r="FP6" s="103">
        <v>74888919</v>
      </c>
      <c r="FQ6" s="104">
        <v>5721591</v>
      </c>
      <c r="FR6" s="104">
        <v>69167328</v>
      </c>
      <c r="FS6" s="104">
        <v>99.46</v>
      </c>
      <c r="FT6" s="104">
        <v>57952</v>
      </c>
      <c r="FU6" s="105">
        <v>2</v>
      </c>
      <c r="FV6" s="359">
        <v>111.12346838986788</v>
      </c>
      <c r="FW6" s="360">
        <v>103.6671317663053</v>
      </c>
      <c r="FX6" s="358"/>
      <c r="FY6" s="103">
        <v>75086215</v>
      </c>
      <c r="FZ6" s="104">
        <v>6247021</v>
      </c>
      <c r="GA6" s="104">
        <v>68839194</v>
      </c>
      <c r="GB6" s="104">
        <v>106</v>
      </c>
      <c r="GC6" s="104">
        <v>54119</v>
      </c>
      <c r="GD6" s="105">
        <v>5</v>
      </c>
      <c r="GE6" s="52">
        <v>103.77365726448198</v>
      </c>
      <c r="GF6" s="103">
        <v>77192476</v>
      </c>
      <c r="GG6" s="104">
        <v>6247021</v>
      </c>
      <c r="GH6" s="104">
        <v>70945455</v>
      </c>
      <c r="GI6" s="104">
        <v>106</v>
      </c>
      <c r="GJ6" s="104">
        <v>55775</v>
      </c>
      <c r="GK6" s="105">
        <f>RANK(GJ6,GJ$6:GJ$49,0)</f>
        <v>3</v>
      </c>
      <c r="GL6" s="103">
        <v>76238318</v>
      </c>
      <c r="GM6" s="104">
        <v>5674096</v>
      </c>
      <c r="GN6" s="104">
        <v>70564222</v>
      </c>
      <c r="GO6" s="104">
        <v>93.31</v>
      </c>
      <c r="GP6" s="104">
        <v>63020</v>
      </c>
      <c r="GQ6" s="105">
        <f>RANK(GP6,GP$6:GP$49,0)</f>
        <v>2</v>
      </c>
      <c r="GR6" s="51">
        <v>104.95205011179067</v>
      </c>
      <c r="GS6" s="52">
        <v>98.01042241855329</v>
      </c>
      <c r="GT6" s="103">
        <v>78301783</v>
      </c>
      <c r="GU6" s="104">
        <v>6709021</v>
      </c>
      <c r="GV6" s="104">
        <v>71592762</v>
      </c>
      <c r="GW6" s="104">
        <v>106</v>
      </c>
      <c r="GX6" s="104">
        <v>56284</v>
      </c>
      <c r="GY6" s="105">
        <f>RANK(GX6,GX$6:GX$49,0)</f>
        <v>4</v>
      </c>
      <c r="GZ6" s="52"/>
      <c r="HA6" s="103">
        <v>97908971</v>
      </c>
      <c r="HB6" s="104">
        <v>6709021</v>
      </c>
      <c r="HC6" s="104">
        <v>91199950</v>
      </c>
      <c r="HD6" s="104">
        <v>132</v>
      </c>
      <c r="HE6" s="104">
        <v>57576</v>
      </c>
      <c r="HF6" s="105">
        <f>RANK(HE6,HE$6:HE$49,0)</f>
        <v>2</v>
      </c>
      <c r="HG6" s="103">
        <v>89405717</v>
      </c>
      <c r="HH6" s="104">
        <v>5766982</v>
      </c>
      <c r="HI6" s="104">
        <v>83638735</v>
      </c>
      <c r="HJ6" s="104">
        <v>115.77</v>
      </c>
      <c r="HK6" s="104">
        <v>60205</v>
      </c>
      <c r="HL6" s="105">
        <f>RANK(HK6,HK$6:HK$49,0)</f>
        <v>3</v>
      </c>
      <c r="HM6" s="51"/>
      <c r="HN6" s="52"/>
    </row>
    <row r="7" spans="1:222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335421000</v>
      </c>
      <c r="F7" s="104">
        <v>178759000</v>
      </c>
      <c r="G7" s="104">
        <v>156662000</v>
      </c>
      <c r="H7" s="104">
        <v>362</v>
      </c>
      <c r="I7" s="104">
        <v>36064</v>
      </c>
      <c r="J7" s="105">
        <v>5</v>
      </c>
      <c r="K7" s="52">
        <v>100</v>
      </c>
      <c r="L7" s="103">
        <v>335421000</v>
      </c>
      <c r="M7" s="104">
        <v>178759000</v>
      </c>
      <c r="N7" s="104">
        <v>156662000</v>
      </c>
      <c r="O7" s="104">
        <v>362</v>
      </c>
      <c r="P7" s="104">
        <v>36064</v>
      </c>
      <c r="Q7" s="105">
        <v>5</v>
      </c>
      <c r="R7" s="103">
        <v>345572102</v>
      </c>
      <c r="S7" s="104">
        <v>176918026</v>
      </c>
      <c r="T7" s="104">
        <v>168654076</v>
      </c>
      <c r="U7" s="104">
        <v>345</v>
      </c>
      <c r="V7" s="104">
        <v>40738</v>
      </c>
      <c r="W7" s="105">
        <v>6</v>
      </c>
      <c r="X7" s="51">
        <v>112.96029281277728</v>
      </c>
      <c r="Y7" s="52">
        <v>107.97161657924488</v>
      </c>
      <c r="AA7" s="103">
        <v>338684160</v>
      </c>
      <c r="AB7" s="104">
        <v>178888920</v>
      </c>
      <c r="AC7" s="104">
        <v>159795240</v>
      </c>
      <c r="AD7" s="104">
        <v>362</v>
      </c>
      <c r="AE7" s="104">
        <v>36785</v>
      </c>
      <c r="AF7" s="105">
        <v>6</v>
      </c>
      <c r="AG7" s="52">
        <v>101.99922360248448</v>
      </c>
      <c r="AH7" s="103">
        <v>339616299</v>
      </c>
      <c r="AI7" s="104">
        <v>178888920</v>
      </c>
      <c r="AJ7" s="104">
        <v>160727379</v>
      </c>
      <c r="AK7" s="104">
        <v>362</v>
      </c>
      <c r="AL7" s="104">
        <v>37000</v>
      </c>
      <c r="AM7" s="105">
        <v>6</v>
      </c>
      <c r="AN7" s="103">
        <v>338896154</v>
      </c>
      <c r="AO7" s="104">
        <v>160172646</v>
      </c>
      <c r="AP7" s="104">
        <v>178723508</v>
      </c>
      <c r="AQ7" s="104">
        <v>353</v>
      </c>
      <c r="AR7" s="104">
        <v>42192</v>
      </c>
      <c r="AS7" s="105">
        <v>5</v>
      </c>
      <c r="AT7" s="51">
        <v>114.03243243243244</v>
      </c>
      <c r="AU7" s="52">
        <v>103.56914919730964</v>
      </c>
      <c r="AW7" s="103">
        <v>347887868</v>
      </c>
      <c r="AX7" s="104">
        <v>180946394</v>
      </c>
      <c r="AY7" s="104">
        <v>166941474</v>
      </c>
      <c r="AZ7" s="104">
        <v>360</v>
      </c>
      <c r="BA7" s="104">
        <v>38644</v>
      </c>
      <c r="BB7" s="41">
        <v>6</v>
      </c>
      <c r="BC7" s="52">
        <v>105.05369036291967</v>
      </c>
      <c r="BD7" s="37">
        <v>360622575</v>
      </c>
      <c r="BE7" s="61">
        <v>192846394</v>
      </c>
      <c r="BF7" s="61">
        <v>167776181</v>
      </c>
      <c r="BG7" s="61">
        <v>360</v>
      </c>
      <c r="BH7" s="20">
        <v>38837</v>
      </c>
      <c r="BI7" s="41">
        <v>7</v>
      </c>
      <c r="BJ7" s="37">
        <v>368431657</v>
      </c>
      <c r="BK7" s="61">
        <v>177659487</v>
      </c>
      <c r="BL7" s="61">
        <v>190772170</v>
      </c>
      <c r="BM7" s="61">
        <v>354</v>
      </c>
      <c r="BN7" s="20">
        <v>44909</v>
      </c>
      <c r="BO7" s="41">
        <v>3</v>
      </c>
      <c r="BP7" s="51">
        <v>115.63457527615417</v>
      </c>
      <c r="BQ7" s="52">
        <v>106.43960940462647</v>
      </c>
      <c r="BS7" s="37">
        <v>379040833</v>
      </c>
      <c r="BT7" s="20">
        <v>207091115</v>
      </c>
      <c r="BU7" s="20">
        <v>171949718</v>
      </c>
      <c r="BV7" s="20">
        <v>360</v>
      </c>
      <c r="BW7" s="20">
        <v>39803</v>
      </c>
      <c r="BX7" s="41">
        <v>6</v>
      </c>
      <c r="BY7" s="40">
        <v>102.99917192837181</v>
      </c>
      <c r="BZ7" s="37">
        <v>380473747</v>
      </c>
      <c r="CA7" s="61">
        <v>207091115</v>
      </c>
      <c r="CB7" s="61">
        <v>173382632</v>
      </c>
      <c r="CC7" s="61">
        <v>360</v>
      </c>
      <c r="CD7" s="20">
        <v>40135</v>
      </c>
      <c r="CE7" s="105">
        <v>6</v>
      </c>
      <c r="CF7" s="37">
        <v>380265838</v>
      </c>
      <c r="CG7" s="61">
        <v>191702295</v>
      </c>
      <c r="CH7" s="61">
        <v>188563543</v>
      </c>
      <c r="CI7" s="61">
        <v>355</v>
      </c>
      <c r="CJ7" s="20">
        <v>44264</v>
      </c>
      <c r="CK7" s="105">
        <v>5</v>
      </c>
      <c r="CL7" s="51">
        <v>110.2877787467298</v>
      </c>
      <c r="CM7" s="52">
        <v>98.563762274822423</v>
      </c>
      <c r="CO7" s="103">
        <v>407613030</v>
      </c>
      <c r="CP7" s="104">
        <v>227065826</v>
      </c>
      <c r="CQ7" s="104">
        <v>180547204</v>
      </c>
      <c r="CR7" s="104">
        <v>360</v>
      </c>
      <c r="CS7" s="104">
        <v>41793</v>
      </c>
      <c r="CT7" s="62">
        <v>7</v>
      </c>
      <c r="CU7" s="40">
        <v>104.99962314398412</v>
      </c>
      <c r="CV7" s="103">
        <v>410321238</v>
      </c>
      <c r="CW7" s="104">
        <v>227065826</v>
      </c>
      <c r="CX7" s="104">
        <v>183255412</v>
      </c>
      <c r="CY7" s="104">
        <v>360</v>
      </c>
      <c r="CZ7" s="104">
        <v>42420</v>
      </c>
      <c r="DA7" s="105">
        <v>7</v>
      </c>
      <c r="DB7" s="37">
        <v>403012156</v>
      </c>
      <c r="DC7" s="20">
        <v>204242119</v>
      </c>
      <c r="DD7" s="20">
        <v>198770037</v>
      </c>
      <c r="DE7" s="20">
        <v>353</v>
      </c>
      <c r="DF7" s="20">
        <v>46924</v>
      </c>
      <c r="DG7" s="105">
        <v>6</v>
      </c>
      <c r="DH7" s="51">
        <v>110.61763319189062</v>
      </c>
      <c r="DI7" s="52">
        <v>106.00939815651545</v>
      </c>
      <c r="DK7" s="37">
        <v>487422689</v>
      </c>
      <c r="DL7" s="20">
        <v>290626237</v>
      </c>
      <c r="DM7" s="20">
        <v>196796452</v>
      </c>
      <c r="DN7" s="20">
        <v>360</v>
      </c>
      <c r="DO7" s="20">
        <v>45555</v>
      </c>
      <c r="DP7" s="105">
        <v>5</v>
      </c>
      <c r="DQ7" s="40">
        <v>109.00150742947383</v>
      </c>
      <c r="DR7" s="37">
        <v>487422689</v>
      </c>
      <c r="DS7" s="20">
        <v>290626237</v>
      </c>
      <c r="DT7" s="20">
        <v>196796452</v>
      </c>
      <c r="DU7" s="20">
        <v>360</v>
      </c>
      <c r="DV7" s="20">
        <v>45555</v>
      </c>
      <c r="DW7" s="105">
        <v>6</v>
      </c>
      <c r="DX7" s="37">
        <v>495413607</v>
      </c>
      <c r="DY7" s="20">
        <v>276653678</v>
      </c>
      <c r="DZ7" s="20">
        <v>218759929</v>
      </c>
      <c r="EA7" s="20">
        <v>355.87</v>
      </c>
      <c r="EB7" s="20">
        <v>51227</v>
      </c>
      <c r="EC7" s="105">
        <v>5</v>
      </c>
      <c r="ED7" s="51">
        <v>112.45088354736032</v>
      </c>
      <c r="EE7" s="52">
        <v>109.17014747250873</v>
      </c>
      <c r="EG7" s="37">
        <v>468978598</v>
      </c>
      <c r="EH7" s="20">
        <v>258214359</v>
      </c>
      <c r="EI7" s="20">
        <v>210764239</v>
      </c>
      <c r="EJ7" s="20">
        <v>360</v>
      </c>
      <c r="EK7" s="20">
        <v>48788</v>
      </c>
      <c r="EL7" s="105">
        <v>6</v>
      </c>
      <c r="EM7" s="40">
        <v>107.09691581604655</v>
      </c>
      <c r="EN7" s="37">
        <v>468978598</v>
      </c>
      <c r="EO7" s="354">
        <v>258214359</v>
      </c>
      <c r="EP7" s="354">
        <v>210764239</v>
      </c>
      <c r="EQ7" s="354">
        <v>360</v>
      </c>
      <c r="ER7" s="354">
        <v>48788</v>
      </c>
      <c r="ES7" s="105">
        <v>6</v>
      </c>
      <c r="ET7" s="361">
        <v>470627168</v>
      </c>
      <c r="EU7" s="354">
        <v>246867207</v>
      </c>
      <c r="EV7" s="354">
        <v>223759961</v>
      </c>
      <c r="EW7" s="354">
        <v>353.6</v>
      </c>
      <c r="EX7" s="354">
        <v>52734</v>
      </c>
      <c r="EY7" s="384">
        <v>5</v>
      </c>
      <c r="EZ7" s="359">
        <v>108.08805443961631</v>
      </c>
      <c r="FA7" s="360">
        <v>102.94180803092119</v>
      </c>
      <c r="FB7" s="358"/>
      <c r="FC7" s="361">
        <v>501166798</v>
      </c>
      <c r="FD7" s="354">
        <v>283922559</v>
      </c>
      <c r="FE7" s="354">
        <v>217244239</v>
      </c>
      <c r="FF7" s="354">
        <v>360</v>
      </c>
      <c r="FG7" s="20">
        <v>50288</v>
      </c>
      <c r="FH7" s="105">
        <v>6</v>
      </c>
      <c r="FI7" s="40">
        <v>103.07452652291546</v>
      </c>
      <c r="FJ7" s="37">
        <v>501166798</v>
      </c>
      <c r="FK7" s="354">
        <v>283922559</v>
      </c>
      <c r="FL7" s="354">
        <v>217244239</v>
      </c>
      <c r="FM7" s="354">
        <v>360</v>
      </c>
      <c r="FN7" s="354">
        <v>50288</v>
      </c>
      <c r="FO7" s="105">
        <v>6</v>
      </c>
      <c r="FP7" s="361">
        <v>488235422</v>
      </c>
      <c r="FQ7" s="104">
        <v>267835242</v>
      </c>
      <c r="FR7" s="104">
        <v>220400180</v>
      </c>
      <c r="FS7" s="104">
        <v>347.98</v>
      </c>
      <c r="FT7" s="354">
        <v>52781</v>
      </c>
      <c r="FU7" s="105">
        <v>6</v>
      </c>
      <c r="FV7" s="359">
        <v>104.95744511613108</v>
      </c>
      <c r="FW7" s="360">
        <v>100.0891265597148</v>
      </c>
      <c r="FX7" s="358"/>
      <c r="FY7" s="103">
        <v>579143643</v>
      </c>
      <c r="FZ7" s="104">
        <v>351899404</v>
      </c>
      <c r="GA7" s="104">
        <v>227244239</v>
      </c>
      <c r="GB7" s="104">
        <v>360</v>
      </c>
      <c r="GC7" s="104">
        <v>52603</v>
      </c>
      <c r="GD7" s="105">
        <v>6</v>
      </c>
      <c r="GE7" s="40">
        <v>100</v>
      </c>
      <c r="GF7" s="37">
        <v>584339961</v>
      </c>
      <c r="GG7" s="20">
        <v>351899404</v>
      </c>
      <c r="GH7" s="20">
        <v>232440557</v>
      </c>
      <c r="GI7" s="20">
        <v>360</v>
      </c>
      <c r="GJ7" s="20">
        <v>53806</v>
      </c>
      <c r="GK7" s="105">
        <f t="shared" ref="GK7:GK49" si="0">RANK(GJ7,GJ$6:GJ$49,0)</f>
        <v>5</v>
      </c>
      <c r="GL7" s="37">
        <v>564465319</v>
      </c>
      <c r="GM7" s="20">
        <v>315552097</v>
      </c>
      <c r="GN7" s="20">
        <v>248913222</v>
      </c>
      <c r="GO7" s="20">
        <v>352.57</v>
      </c>
      <c r="GP7" s="20">
        <v>58833</v>
      </c>
      <c r="GQ7" s="105">
        <f t="shared" ref="GQ7:GQ49" si="1">RANK(GP7,GP$6:GP$49,0)</f>
        <v>5</v>
      </c>
      <c r="GR7" s="51">
        <v>109.76574928412346</v>
      </c>
      <c r="GS7" s="52">
        <v>104.58119399026164</v>
      </c>
      <c r="GT7" s="103">
        <v>557284313</v>
      </c>
      <c r="GU7" s="104">
        <v>320950304</v>
      </c>
      <c r="GV7" s="104">
        <v>236334009</v>
      </c>
      <c r="GW7" s="104">
        <v>360</v>
      </c>
      <c r="GX7" s="104">
        <v>54707</v>
      </c>
      <c r="GY7" s="105">
        <f t="shared" ref="GY7:GY49" si="2">RANK(GX7,GX$6:GX$49,0)</f>
        <v>5</v>
      </c>
      <c r="GZ7" s="40"/>
      <c r="HA7" s="37">
        <v>545284313</v>
      </c>
      <c r="HB7" s="20">
        <v>308950304</v>
      </c>
      <c r="HC7" s="20">
        <v>236334009</v>
      </c>
      <c r="HD7" s="20">
        <v>360</v>
      </c>
      <c r="HE7" s="20">
        <v>54707</v>
      </c>
      <c r="HF7" s="105">
        <f t="shared" ref="HF7:HF49" si="3">RANK(HE7,HE$6:HE$49,0)</f>
        <v>5</v>
      </c>
      <c r="HG7" s="37">
        <v>554428978</v>
      </c>
      <c r="HH7" s="20">
        <v>301794131</v>
      </c>
      <c r="HI7" s="20">
        <v>252634847</v>
      </c>
      <c r="HJ7" s="20">
        <v>352.86</v>
      </c>
      <c r="HK7" s="20">
        <v>59664</v>
      </c>
      <c r="HL7" s="105">
        <f t="shared" ref="HL7:HL49" si="4">RANK(HK7,HK$6:HK$49,0)</f>
        <v>4</v>
      </c>
      <c r="HM7" s="51"/>
      <c r="HN7" s="52"/>
    </row>
    <row r="8" spans="1:222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158199000</v>
      </c>
      <c r="F8" s="104">
        <v>71500000</v>
      </c>
      <c r="G8" s="104">
        <v>86699000</v>
      </c>
      <c r="H8" s="104">
        <v>216</v>
      </c>
      <c r="I8" s="104">
        <v>33449</v>
      </c>
      <c r="J8" s="105">
        <v>9</v>
      </c>
      <c r="K8" s="52">
        <v>100</v>
      </c>
      <c r="L8" s="103">
        <v>158199000</v>
      </c>
      <c r="M8" s="104">
        <v>71500000</v>
      </c>
      <c r="N8" s="104">
        <v>86699000</v>
      </c>
      <c r="O8" s="104">
        <v>216</v>
      </c>
      <c r="P8" s="104">
        <v>33449</v>
      </c>
      <c r="Q8" s="105">
        <v>10</v>
      </c>
      <c r="R8" s="103">
        <v>159719480</v>
      </c>
      <c r="S8" s="104">
        <v>73105351</v>
      </c>
      <c r="T8" s="104">
        <v>86614129</v>
      </c>
      <c r="U8" s="104">
        <v>192</v>
      </c>
      <c r="V8" s="104">
        <v>37593</v>
      </c>
      <c r="W8" s="105">
        <v>9</v>
      </c>
      <c r="X8" s="51">
        <v>112.38901013483213</v>
      </c>
      <c r="Y8" s="52">
        <v>101.47305777290481</v>
      </c>
      <c r="AA8" s="103">
        <v>170562980</v>
      </c>
      <c r="AB8" s="104">
        <v>82130000</v>
      </c>
      <c r="AC8" s="104">
        <v>88432980</v>
      </c>
      <c r="AD8" s="104">
        <v>216</v>
      </c>
      <c r="AE8" s="104">
        <v>34118</v>
      </c>
      <c r="AF8" s="105">
        <v>9</v>
      </c>
      <c r="AG8" s="52">
        <v>102.00005979251996</v>
      </c>
      <c r="AH8" s="103">
        <v>171078839</v>
      </c>
      <c r="AI8" s="104">
        <v>82130000</v>
      </c>
      <c r="AJ8" s="104">
        <v>88948839</v>
      </c>
      <c r="AK8" s="104">
        <v>216</v>
      </c>
      <c r="AL8" s="104">
        <v>34317</v>
      </c>
      <c r="AM8" s="105">
        <v>10</v>
      </c>
      <c r="AN8" s="103">
        <v>160779849</v>
      </c>
      <c r="AO8" s="104">
        <v>71850428</v>
      </c>
      <c r="AP8" s="104">
        <v>88929421</v>
      </c>
      <c r="AQ8" s="104">
        <v>190</v>
      </c>
      <c r="AR8" s="104">
        <v>39004</v>
      </c>
      <c r="AS8" s="105">
        <v>7</v>
      </c>
      <c r="AT8" s="51">
        <v>113.65795378383892</v>
      </c>
      <c r="AU8" s="52">
        <v>103.75335833798846</v>
      </c>
      <c r="AW8" s="103">
        <v>163918054</v>
      </c>
      <c r="AX8" s="104">
        <v>72307303</v>
      </c>
      <c r="AY8" s="104">
        <v>91610751</v>
      </c>
      <c r="AZ8" s="104">
        <v>213</v>
      </c>
      <c r="BA8" s="104">
        <v>35841</v>
      </c>
      <c r="BB8" s="41">
        <v>11</v>
      </c>
      <c r="BC8" s="52">
        <v>105.05012017117063</v>
      </c>
      <c r="BD8" s="37">
        <v>164376108</v>
      </c>
      <c r="BE8" s="61">
        <v>72307303</v>
      </c>
      <c r="BF8" s="61">
        <v>92068805</v>
      </c>
      <c r="BG8" s="61">
        <v>213</v>
      </c>
      <c r="BH8" s="20">
        <v>36021</v>
      </c>
      <c r="BI8" s="41">
        <v>10</v>
      </c>
      <c r="BJ8" s="37">
        <v>171511858</v>
      </c>
      <c r="BK8" s="61">
        <v>79443929</v>
      </c>
      <c r="BL8" s="61">
        <v>92067929</v>
      </c>
      <c r="BM8" s="61">
        <v>191</v>
      </c>
      <c r="BN8" s="20">
        <v>40169</v>
      </c>
      <c r="BO8" s="41">
        <v>8</v>
      </c>
      <c r="BP8" s="51">
        <v>111.51550484439632</v>
      </c>
      <c r="BQ8" s="52">
        <v>102.98687314121628</v>
      </c>
      <c r="BS8" s="37">
        <v>188714596</v>
      </c>
      <c r="BT8" s="20">
        <v>94355522</v>
      </c>
      <c r="BU8" s="20">
        <v>94359074</v>
      </c>
      <c r="BV8" s="20">
        <v>213</v>
      </c>
      <c r="BW8" s="20">
        <v>36917</v>
      </c>
      <c r="BX8" s="41">
        <v>9</v>
      </c>
      <c r="BY8" s="40">
        <v>103.00214837755644</v>
      </c>
      <c r="BZ8" s="37">
        <v>189500922</v>
      </c>
      <c r="CA8" s="61">
        <v>94355522</v>
      </c>
      <c r="CB8" s="61">
        <v>95145400</v>
      </c>
      <c r="CC8" s="61">
        <v>213</v>
      </c>
      <c r="CD8" s="20">
        <v>37224</v>
      </c>
      <c r="CE8" s="105">
        <v>9</v>
      </c>
      <c r="CF8" s="37">
        <v>177689439</v>
      </c>
      <c r="CG8" s="61">
        <v>82583917</v>
      </c>
      <c r="CH8" s="61">
        <v>95105522</v>
      </c>
      <c r="CI8" s="61">
        <v>191.44</v>
      </c>
      <c r="CJ8" s="20">
        <v>41399</v>
      </c>
      <c r="CK8" s="105">
        <v>7</v>
      </c>
      <c r="CL8" s="51">
        <v>111.21588222652052</v>
      </c>
      <c r="CM8" s="52">
        <v>103.06206278473449</v>
      </c>
      <c r="CO8" s="103">
        <v>187635350</v>
      </c>
      <c r="CP8" s="104">
        <v>88558322</v>
      </c>
      <c r="CQ8" s="104">
        <v>99077028</v>
      </c>
      <c r="CR8" s="104">
        <v>213</v>
      </c>
      <c r="CS8" s="104">
        <v>38763</v>
      </c>
      <c r="CT8" s="62">
        <v>10</v>
      </c>
      <c r="CU8" s="40">
        <v>105.000406316873</v>
      </c>
      <c r="CV8" s="103">
        <v>189121505</v>
      </c>
      <c r="CW8" s="104">
        <v>88558322</v>
      </c>
      <c r="CX8" s="104">
        <v>100563183</v>
      </c>
      <c r="CY8" s="104">
        <v>213</v>
      </c>
      <c r="CZ8" s="104">
        <v>39344</v>
      </c>
      <c r="DA8" s="105">
        <v>10</v>
      </c>
      <c r="DB8" s="37">
        <v>193838081</v>
      </c>
      <c r="DC8" s="20">
        <v>93286022</v>
      </c>
      <c r="DD8" s="20">
        <v>100552059</v>
      </c>
      <c r="DE8" s="20">
        <v>191</v>
      </c>
      <c r="DF8" s="20">
        <v>43871</v>
      </c>
      <c r="DG8" s="105">
        <v>8</v>
      </c>
      <c r="DH8" s="51">
        <v>111.50620170801137</v>
      </c>
      <c r="DI8" s="52">
        <v>105.97115872364067</v>
      </c>
      <c r="DK8" s="37">
        <v>214825783</v>
      </c>
      <c r="DL8" s="20">
        <v>106831822</v>
      </c>
      <c r="DM8" s="20">
        <v>107993961</v>
      </c>
      <c r="DN8" s="20">
        <v>213</v>
      </c>
      <c r="DO8" s="20">
        <v>42251</v>
      </c>
      <c r="DP8" s="105">
        <v>9</v>
      </c>
      <c r="DQ8" s="40">
        <v>108.99827154760983</v>
      </c>
      <c r="DR8" s="37">
        <v>214825783</v>
      </c>
      <c r="DS8" s="20">
        <v>106831822</v>
      </c>
      <c r="DT8" s="20">
        <v>107993961</v>
      </c>
      <c r="DU8" s="20">
        <v>213</v>
      </c>
      <c r="DV8" s="20">
        <v>42251</v>
      </c>
      <c r="DW8" s="105">
        <v>10</v>
      </c>
      <c r="DX8" s="37">
        <v>204066509</v>
      </c>
      <c r="DY8" s="20">
        <v>96083414</v>
      </c>
      <c r="DZ8" s="20">
        <v>107983095</v>
      </c>
      <c r="EA8" s="20">
        <v>189.66</v>
      </c>
      <c r="EB8" s="20">
        <v>47446</v>
      </c>
      <c r="EC8" s="105">
        <v>9</v>
      </c>
      <c r="ED8" s="51">
        <v>112.29556696882914</v>
      </c>
      <c r="EE8" s="52">
        <v>108.14889106699187</v>
      </c>
      <c r="EG8" s="37">
        <v>218379921</v>
      </c>
      <c r="EH8" s="20">
        <v>102628322</v>
      </c>
      <c r="EI8" s="20">
        <v>115751599</v>
      </c>
      <c r="EJ8" s="20">
        <v>213</v>
      </c>
      <c r="EK8" s="20">
        <v>45286</v>
      </c>
      <c r="EL8" s="105">
        <v>8</v>
      </c>
      <c r="EM8" s="40">
        <v>107.18326193462877</v>
      </c>
      <c r="EN8" s="37">
        <v>218379921</v>
      </c>
      <c r="EO8" s="354">
        <v>102628322</v>
      </c>
      <c r="EP8" s="354">
        <v>115751599</v>
      </c>
      <c r="EQ8" s="354">
        <v>213</v>
      </c>
      <c r="ER8" s="354">
        <v>45286</v>
      </c>
      <c r="ES8" s="105">
        <v>8</v>
      </c>
      <c r="ET8" s="361">
        <v>227176041</v>
      </c>
      <c r="EU8" s="354">
        <v>111434216</v>
      </c>
      <c r="EV8" s="354">
        <v>115741825</v>
      </c>
      <c r="EW8" s="354">
        <v>191.46</v>
      </c>
      <c r="EX8" s="354">
        <v>50377</v>
      </c>
      <c r="EY8" s="384">
        <v>7</v>
      </c>
      <c r="EZ8" s="359">
        <v>111.24188490924347</v>
      </c>
      <c r="FA8" s="360">
        <v>106.17754921384311</v>
      </c>
      <c r="FB8" s="358"/>
      <c r="FC8" s="361">
        <v>236171121</v>
      </c>
      <c r="FD8" s="354">
        <v>116585522</v>
      </c>
      <c r="FE8" s="354">
        <v>119585599</v>
      </c>
      <c r="FF8" s="354">
        <v>213</v>
      </c>
      <c r="FG8" s="20">
        <v>46786</v>
      </c>
      <c r="FH8" s="105">
        <v>9</v>
      </c>
      <c r="FI8" s="40">
        <v>103.31228194143887</v>
      </c>
      <c r="FJ8" s="37">
        <v>236171121</v>
      </c>
      <c r="FK8" s="354">
        <v>116585522</v>
      </c>
      <c r="FL8" s="354">
        <v>119585599</v>
      </c>
      <c r="FM8" s="354">
        <v>213</v>
      </c>
      <c r="FN8" s="354">
        <v>46786</v>
      </c>
      <c r="FO8" s="105">
        <v>9</v>
      </c>
      <c r="FP8" s="361">
        <v>233975968</v>
      </c>
      <c r="FQ8" s="104">
        <v>114394310</v>
      </c>
      <c r="FR8" s="104">
        <v>119581658</v>
      </c>
      <c r="FS8" s="104">
        <v>189.39</v>
      </c>
      <c r="FT8" s="354">
        <v>52617</v>
      </c>
      <c r="FU8" s="105">
        <v>7</v>
      </c>
      <c r="FV8" s="359">
        <v>112.46312999615269</v>
      </c>
      <c r="FW8" s="360">
        <v>104.4464735891379</v>
      </c>
      <c r="FX8" s="358"/>
      <c r="FY8" s="103">
        <v>254073538</v>
      </c>
      <c r="FZ8" s="104">
        <v>134487939</v>
      </c>
      <c r="GA8" s="104">
        <v>119585599</v>
      </c>
      <c r="GB8" s="104">
        <v>213</v>
      </c>
      <c r="GC8" s="104">
        <v>46786</v>
      </c>
      <c r="GD8" s="105">
        <v>9</v>
      </c>
      <c r="GE8" s="40">
        <v>100</v>
      </c>
      <c r="GF8" s="37">
        <v>256808062</v>
      </c>
      <c r="GG8" s="20">
        <v>134487939</v>
      </c>
      <c r="GH8" s="20">
        <v>122320123</v>
      </c>
      <c r="GI8" s="20">
        <v>209.67</v>
      </c>
      <c r="GJ8" s="20">
        <v>48616</v>
      </c>
      <c r="GK8" s="105">
        <f t="shared" si="0"/>
        <v>9</v>
      </c>
      <c r="GL8" s="37">
        <v>235027943</v>
      </c>
      <c r="GM8" s="20">
        <v>113470682</v>
      </c>
      <c r="GN8" s="20">
        <v>121557261</v>
      </c>
      <c r="GO8" s="20">
        <v>191.7</v>
      </c>
      <c r="GP8" s="20">
        <v>52842</v>
      </c>
      <c r="GQ8" s="105">
        <f t="shared" si="1"/>
        <v>7</v>
      </c>
      <c r="GR8" s="51">
        <v>106.79476766554097</v>
      </c>
      <c r="GS8" s="52">
        <v>94.959803865670793</v>
      </c>
      <c r="GT8" s="103">
        <v>257213542</v>
      </c>
      <c r="GU8" s="104">
        <v>132988022</v>
      </c>
      <c r="GV8" s="104">
        <v>124225520</v>
      </c>
      <c r="GW8" s="104">
        <v>203</v>
      </c>
      <c r="GX8" s="104">
        <v>50996</v>
      </c>
      <c r="GY8" s="105">
        <f t="shared" si="2"/>
        <v>8</v>
      </c>
      <c r="GZ8" s="40"/>
      <c r="HA8" s="37">
        <v>257213542</v>
      </c>
      <c r="HB8" s="20">
        <v>132988022</v>
      </c>
      <c r="HC8" s="20">
        <v>124225520</v>
      </c>
      <c r="HD8" s="20">
        <v>203</v>
      </c>
      <c r="HE8" s="20">
        <v>50996</v>
      </c>
      <c r="HF8" s="105">
        <f t="shared" si="3"/>
        <v>8</v>
      </c>
      <c r="HG8" s="37">
        <v>260885051</v>
      </c>
      <c r="HH8" s="20">
        <v>136598570</v>
      </c>
      <c r="HI8" s="20">
        <v>124286481</v>
      </c>
      <c r="HJ8" s="20">
        <v>190.93</v>
      </c>
      <c r="HK8" s="20">
        <v>54246</v>
      </c>
      <c r="HL8" s="105">
        <f t="shared" si="4"/>
        <v>9</v>
      </c>
      <c r="HM8" s="51"/>
      <c r="HN8" s="52"/>
    </row>
    <row r="9" spans="1:222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0</v>
      </c>
      <c r="F9" s="104">
        <v>0</v>
      </c>
      <c r="G9" s="104">
        <v>0</v>
      </c>
      <c r="H9" s="104">
        <v>0</v>
      </c>
      <c r="I9" s="104">
        <v>0</v>
      </c>
      <c r="J9" s="105">
        <v>23</v>
      </c>
      <c r="K9" s="52">
        <v>0</v>
      </c>
      <c r="L9" s="103">
        <v>0</v>
      </c>
      <c r="M9" s="104">
        <v>0</v>
      </c>
      <c r="N9" s="104">
        <v>0</v>
      </c>
      <c r="O9" s="104"/>
      <c r="P9" s="104">
        <v>0</v>
      </c>
      <c r="Q9" s="105">
        <v>23</v>
      </c>
      <c r="R9" s="103">
        <v>0</v>
      </c>
      <c r="S9" s="104">
        <v>0</v>
      </c>
      <c r="T9" s="104">
        <v>0</v>
      </c>
      <c r="U9" s="104"/>
      <c r="V9" s="104">
        <v>0</v>
      </c>
      <c r="W9" s="105">
        <v>23</v>
      </c>
      <c r="X9" s="51">
        <v>0</v>
      </c>
      <c r="Y9" s="52">
        <v>0</v>
      </c>
      <c r="AA9" s="103">
        <v>0</v>
      </c>
      <c r="AB9" s="104">
        <v>0</v>
      </c>
      <c r="AC9" s="104">
        <v>0</v>
      </c>
      <c r="AD9" s="104">
        <v>0</v>
      </c>
      <c r="AE9" s="104">
        <v>0</v>
      </c>
      <c r="AF9" s="105">
        <v>22</v>
      </c>
      <c r="AG9" s="52">
        <v>0</v>
      </c>
      <c r="AH9" s="103">
        <v>0</v>
      </c>
      <c r="AI9" s="104"/>
      <c r="AJ9" s="104"/>
      <c r="AK9" s="104"/>
      <c r="AL9" s="104">
        <v>0</v>
      </c>
      <c r="AM9" s="105">
        <v>23</v>
      </c>
      <c r="AN9" s="103">
        <v>0</v>
      </c>
      <c r="AO9" s="104">
        <v>0</v>
      </c>
      <c r="AP9" s="104">
        <v>0</v>
      </c>
      <c r="AQ9" s="104">
        <v>0</v>
      </c>
      <c r="AR9" s="104">
        <v>0</v>
      </c>
      <c r="AS9" s="105">
        <v>23</v>
      </c>
      <c r="AT9" s="51">
        <v>0</v>
      </c>
      <c r="AU9" s="52">
        <v>0</v>
      </c>
      <c r="AW9" s="103">
        <v>0</v>
      </c>
      <c r="AX9" s="104">
        <v>0</v>
      </c>
      <c r="AY9" s="104">
        <v>0</v>
      </c>
      <c r="AZ9" s="104">
        <v>0</v>
      </c>
      <c r="BA9" s="104">
        <v>0</v>
      </c>
      <c r="BB9" s="41">
        <v>23</v>
      </c>
      <c r="BC9" s="52">
        <v>0</v>
      </c>
      <c r="BD9" s="37">
        <v>0</v>
      </c>
      <c r="BE9" s="61">
        <v>0</v>
      </c>
      <c r="BF9" s="61">
        <v>0</v>
      </c>
      <c r="BG9" s="61">
        <v>0</v>
      </c>
      <c r="BH9" s="20">
        <v>0</v>
      </c>
      <c r="BI9" s="41">
        <v>23</v>
      </c>
      <c r="BJ9" s="37">
        <v>0</v>
      </c>
      <c r="BK9" s="61">
        <v>0</v>
      </c>
      <c r="BL9" s="61">
        <v>0</v>
      </c>
      <c r="BM9" s="61">
        <v>0</v>
      </c>
      <c r="BN9" s="20">
        <v>0</v>
      </c>
      <c r="BO9" s="41">
        <v>23</v>
      </c>
      <c r="BP9" s="51">
        <v>0</v>
      </c>
      <c r="BQ9" s="52">
        <v>0</v>
      </c>
      <c r="BS9" s="37">
        <v>0</v>
      </c>
      <c r="BT9" s="20">
        <v>0</v>
      </c>
      <c r="BU9" s="20">
        <v>0</v>
      </c>
      <c r="BV9" s="20">
        <v>0</v>
      </c>
      <c r="BW9" s="20">
        <v>0</v>
      </c>
      <c r="BX9" s="41">
        <v>23</v>
      </c>
      <c r="BY9" s="40">
        <v>0</v>
      </c>
      <c r="BZ9" s="37">
        <v>0</v>
      </c>
      <c r="CA9" s="61">
        <v>0</v>
      </c>
      <c r="CB9" s="61">
        <v>0</v>
      </c>
      <c r="CC9" s="61">
        <v>0</v>
      </c>
      <c r="CD9" s="20">
        <v>0</v>
      </c>
      <c r="CE9" s="105">
        <v>23</v>
      </c>
      <c r="CF9" s="37">
        <v>0</v>
      </c>
      <c r="CG9" s="61">
        <v>0</v>
      </c>
      <c r="CH9" s="61">
        <v>0</v>
      </c>
      <c r="CI9" s="61">
        <v>0</v>
      </c>
      <c r="CJ9" s="20">
        <v>0</v>
      </c>
      <c r="CK9" s="105">
        <v>23</v>
      </c>
      <c r="CL9" s="51">
        <v>0</v>
      </c>
      <c r="CM9" s="52">
        <v>0</v>
      </c>
      <c r="CO9" s="103">
        <v>0</v>
      </c>
      <c r="CP9" s="104">
        <v>0</v>
      </c>
      <c r="CQ9" s="104">
        <v>0</v>
      </c>
      <c r="CR9" s="104">
        <v>0</v>
      </c>
      <c r="CS9" s="104">
        <v>0</v>
      </c>
      <c r="CT9" s="62">
        <v>24</v>
      </c>
      <c r="CU9" s="40">
        <v>0</v>
      </c>
      <c r="CV9" s="103">
        <v>0</v>
      </c>
      <c r="CW9" s="104">
        <v>0</v>
      </c>
      <c r="CX9" s="104">
        <v>0</v>
      </c>
      <c r="CY9" s="104">
        <v>0</v>
      </c>
      <c r="CZ9" s="104">
        <v>0</v>
      </c>
      <c r="DA9" s="105">
        <v>24</v>
      </c>
      <c r="DB9" s="37">
        <v>0</v>
      </c>
      <c r="DC9" s="20">
        <v>0</v>
      </c>
      <c r="DD9" s="20">
        <v>0</v>
      </c>
      <c r="DE9" s="20">
        <v>0</v>
      </c>
      <c r="DF9" s="20">
        <v>0</v>
      </c>
      <c r="DG9" s="105">
        <v>24</v>
      </c>
      <c r="DH9" s="51">
        <v>0</v>
      </c>
      <c r="DI9" s="52">
        <v>0</v>
      </c>
      <c r="DK9" s="37">
        <v>0</v>
      </c>
      <c r="DL9" s="20">
        <v>0</v>
      </c>
      <c r="DM9" s="20">
        <v>0</v>
      </c>
      <c r="DN9" s="20">
        <v>0</v>
      </c>
      <c r="DO9" s="20">
        <v>0</v>
      </c>
      <c r="DP9" s="105">
        <v>24</v>
      </c>
      <c r="DQ9" s="40">
        <v>0</v>
      </c>
      <c r="DR9" s="37">
        <v>0</v>
      </c>
      <c r="DS9" s="20">
        <v>0</v>
      </c>
      <c r="DT9" s="20">
        <v>0</v>
      </c>
      <c r="DU9" s="20">
        <v>0</v>
      </c>
      <c r="DV9" s="20">
        <v>0</v>
      </c>
      <c r="DW9" s="105">
        <v>25</v>
      </c>
      <c r="DX9" s="37">
        <v>0</v>
      </c>
      <c r="DY9" s="20">
        <v>0</v>
      </c>
      <c r="DZ9" s="20">
        <v>0</v>
      </c>
      <c r="EA9" s="20">
        <v>0</v>
      </c>
      <c r="EB9" s="20">
        <v>0</v>
      </c>
      <c r="EC9" s="105">
        <v>25</v>
      </c>
      <c r="ED9" s="51">
        <v>0</v>
      </c>
      <c r="EE9" s="52">
        <v>0</v>
      </c>
      <c r="EG9" s="37">
        <v>0</v>
      </c>
      <c r="EH9" s="20">
        <v>0</v>
      </c>
      <c r="EI9" s="20">
        <v>0</v>
      </c>
      <c r="EJ9" s="20">
        <v>0</v>
      </c>
      <c r="EK9" s="20">
        <v>0</v>
      </c>
      <c r="EL9" s="105">
        <v>24</v>
      </c>
      <c r="EM9" s="40">
        <v>0</v>
      </c>
      <c r="EN9" s="37">
        <v>0</v>
      </c>
      <c r="EO9" s="354">
        <v>0</v>
      </c>
      <c r="EP9" s="354">
        <v>0</v>
      </c>
      <c r="EQ9" s="354">
        <v>0</v>
      </c>
      <c r="ER9" s="354">
        <v>0</v>
      </c>
      <c r="ES9" s="105">
        <v>24</v>
      </c>
      <c r="ET9" s="361">
        <v>0</v>
      </c>
      <c r="EU9" s="354">
        <v>0</v>
      </c>
      <c r="EV9" s="354">
        <v>0</v>
      </c>
      <c r="EW9" s="354">
        <v>0</v>
      </c>
      <c r="EX9" s="354">
        <v>0</v>
      </c>
      <c r="EY9" s="384">
        <v>24</v>
      </c>
      <c r="EZ9" s="359">
        <v>0</v>
      </c>
      <c r="FA9" s="360">
        <v>0</v>
      </c>
      <c r="FB9" s="358"/>
      <c r="FC9" s="361">
        <v>0</v>
      </c>
      <c r="FD9" s="354">
        <v>0</v>
      </c>
      <c r="FE9" s="354">
        <v>0</v>
      </c>
      <c r="FF9" s="354">
        <v>0</v>
      </c>
      <c r="FG9" s="20">
        <v>0</v>
      </c>
      <c r="FH9" s="105">
        <v>24</v>
      </c>
      <c r="FI9" s="40">
        <v>0</v>
      </c>
      <c r="FJ9" s="37">
        <v>0</v>
      </c>
      <c r="FK9" s="354">
        <v>0</v>
      </c>
      <c r="FL9" s="354">
        <v>0</v>
      </c>
      <c r="FM9" s="354">
        <v>0</v>
      </c>
      <c r="FN9" s="354">
        <v>0</v>
      </c>
      <c r="FO9" s="105">
        <v>24</v>
      </c>
      <c r="FP9" s="361">
        <v>0</v>
      </c>
      <c r="FQ9" s="354">
        <v>0</v>
      </c>
      <c r="FR9" s="354">
        <v>0</v>
      </c>
      <c r="FS9" s="354">
        <v>0</v>
      </c>
      <c r="FT9" s="354">
        <v>0</v>
      </c>
      <c r="FU9" s="105">
        <v>24</v>
      </c>
      <c r="FV9" s="359">
        <v>0</v>
      </c>
      <c r="FW9" s="360">
        <v>0</v>
      </c>
      <c r="FX9" s="358"/>
      <c r="FY9" s="103">
        <v>0</v>
      </c>
      <c r="FZ9" s="104">
        <v>0</v>
      </c>
      <c r="GA9" s="104">
        <v>0</v>
      </c>
      <c r="GB9" s="104">
        <v>0</v>
      </c>
      <c r="GC9" s="104">
        <v>0</v>
      </c>
      <c r="GD9" s="105">
        <v>24</v>
      </c>
      <c r="GE9" s="40">
        <v>0</v>
      </c>
      <c r="GF9" s="37">
        <v>0</v>
      </c>
      <c r="GG9" s="20">
        <v>0</v>
      </c>
      <c r="GH9" s="20">
        <v>0</v>
      </c>
      <c r="GI9" s="20">
        <v>0</v>
      </c>
      <c r="GJ9" s="20">
        <v>0</v>
      </c>
      <c r="GK9" s="105">
        <f t="shared" si="0"/>
        <v>24</v>
      </c>
      <c r="GL9" s="37">
        <v>0</v>
      </c>
      <c r="GM9" s="20">
        <v>0</v>
      </c>
      <c r="GN9" s="20">
        <v>0</v>
      </c>
      <c r="GO9" s="20">
        <v>0</v>
      </c>
      <c r="GP9" s="20">
        <v>0</v>
      </c>
      <c r="GQ9" s="105">
        <f t="shared" si="1"/>
        <v>24</v>
      </c>
      <c r="GR9" s="51">
        <v>0</v>
      </c>
      <c r="GS9" s="52">
        <v>0</v>
      </c>
      <c r="GT9" s="103">
        <v>0</v>
      </c>
      <c r="GU9" s="104">
        <v>0</v>
      </c>
      <c r="GV9" s="104">
        <v>0</v>
      </c>
      <c r="GW9" s="104">
        <v>0</v>
      </c>
      <c r="GX9" s="104">
        <v>0</v>
      </c>
      <c r="GY9" s="105">
        <f t="shared" si="2"/>
        <v>24</v>
      </c>
      <c r="GZ9" s="40"/>
      <c r="HA9" s="37"/>
      <c r="HB9" s="20"/>
      <c r="HC9" s="20"/>
      <c r="HD9" s="20">
        <v>0</v>
      </c>
      <c r="HE9" s="20">
        <v>0</v>
      </c>
      <c r="HF9" s="105">
        <f t="shared" si="3"/>
        <v>24</v>
      </c>
      <c r="HG9" s="37">
        <v>0</v>
      </c>
      <c r="HH9" s="20">
        <v>0</v>
      </c>
      <c r="HI9" s="20">
        <v>0</v>
      </c>
      <c r="HJ9" s="20">
        <v>0</v>
      </c>
      <c r="HK9" s="20">
        <v>0</v>
      </c>
      <c r="HL9" s="105">
        <f t="shared" si="4"/>
        <v>24</v>
      </c>
      <c r="HM9" s="51"/>
      <c r="HN9" s="52"/>
    </row>
    <row r="10" spans="1:222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5629000</v>
      </c>
      <c r="F10" s="104">
        <v>180000</v>
      </c>
      <c r="G10" s="104">
        <v>5449000</v>
      </c>
      <c r="H10" s="104">
        <v>19</v>
      </c>
      <c r="I10" s="104">
        <v>23899</v>
      </c>
      <c r="J10" s="105">
        <v>17</v>
      </c>
      <c r="K10" s="52">
        <v>100</v>
      </c>
      <c r="L10" s="103">
        <v>5629000</v>
      </c>
      <c r="M10" s="104">
        <v>180000</v>
      </c>
      <c r="N10" s="104">
        <v>5449000</v>
      </c>
      <c r="O10" s="104">
        <v>19</v>
      </c>
      <c r="P10" s="104">
        <v>23899</v>
      </c>
      <c r="Q10" s="105">
        <v>17</v>
      </c>
      <c r="R10" s="103">
        <v>5613389</v>
      </c>
      <c r="S10" s="104">
        <v>180000</v>
      </c>
      <c r="T10" s="104">
        <v>5433389</v>
      </c>
      <c r="U10" s="104">
        <v>17</v>
      </c>
      <c r="V10" s="104">
        <v>26634</v>
      </c>
      <c r="W10" s="105">
        <v>17</v>
      </c>
      <c r="X10" s="51">
        <v>111.44399347253022</v>
      </c>
      <c r="Y10" s="52">
        <v>93.848006649897997</v>
      </c>
      <c r="AA10" s="103">
        <v>5741580</v>
      </c>
      <c r="AB10" s="104">
        <v>183600</v>
      </c>
      <c r="AC10" s="104">
        <v>5557980</v>
      </c>
      <c r="AD10" s="104">
        <v>19</v>
      </c>
      <c r="AE10" s="104">
        <v>24377</v>
      </c>
      <c r="AF10" s="105">
        <v>17</v>
      </c>
      <c r="AG10" s="52">
        <v>102.00008368550985</v>
      </c>
      <c r="AH10" s="103">
        <v>5774001</v>
      </c>
      <c r="AI10" s="104">
        <v>183600</v>
      </c>
      <c r="AJ10" s="104">
        <v>5590401</v>
      </c>
      <c r="AK10" s="104">
        <v>19</v>
      </c>
      <c r="AL10" s="104">
        <v>24519</v>
      </c>
      <c r="AM10" s="105">
        <v>18</v>
      </c>
      <c r="AN10" s="103">
        <v>5831901</v>
      </c>
      <c r="AO10" s="104">
        <v>241500</v>
      </c>
      <c r="AP10" s="104">
        <v>5590401</v>
      </c>
      <c r="AQ10" s="104">
        <v>17</v>
      </c>
      <c r="AR10" s="104">
        <v>27404</v>
      </c>
      <c r="AS10" s="105">
        <v>17</v>
      </c>
      <c r="AT10" s="51">
        <v>111.76638525225336</v>
      </c>
      <c r="AU10" s="52">
        <v>102.89104152586918</v>
      </c>
      <c r="AW10" s="103">
        <v>5724369</v>
      </c>
      <c r="AX10" s="104">
        <v>192876</v>
      </c>
      <c r="AY10" s="104">
        <v>5531493</v>
      </c>
      <c r="AZ10" s="104">
        <v>18</v>
      </c>
      <c r="BA10" s="104">
        <v>25609</v>
      </c>
      <c r="BB10" s="41">
        <v>19</v>
      </c>
      <c r="BC10" s="52">
        <v>105.05394429175041</v>
      </c>
      <c r="BD10" s="37">
        <v>6288072</v>
      </c>
      <c r="BE10" s="61">
        <v>192876</v>
      </c>
      <c r="BF10" s="61">
        <v>6095196</v>
      </c>
      <c r="BG10" s="61">
        <v>18</v>
      </c>
      <c r="BH10" s="20">
        <v>28219</v>
      </c>
      <c r="BI10" s="41">
        <v>15</v>
      </c>
      <c r="BJ10" s="37">
        <v>6614946</v>
      </c>
      <c r="BK10" s="61">
        <v>519750</v>
      </c>
      <c r="BL10" s="61">
        <v>6095196</v>
      </c>
      <c r="BM10" s="61">
        <v>16</v>
      </c>
      <c r="BN10" s="20">
        <v>31746</v>
      </c>
      <c r="BO10" s="41">
        <v>14</v>
      </c>
      <c r="BP10" s="51">
        <v>112.49867110811864</v>
      </c>
      <c r="BQ10" s="52">
        <v>115.84440227703985</v>
      </c>
      <c r="BS10" s="37">
        <v>8488692</v>
      </c>
      <c r="BT10" s="20">
        <v>198662</v>
      </c>
      <c r="BU10" s="20">
        <v>8290030</v>
      </c>
      <c r="BV10" s="20">
        <v>23</v>
      </c>
      <c r="BW10" s="20">
        <v>30036</v>
      </c>
      <c r="BX10" s="41">
        <v>13</v>
      </c>
      <c r="BY10" s="40">
        <v>117.28689132726775</v>
      </c>
      <c r="BZ10" s="37">
        <v>8488692</v>
      </c>
      <c r="CA10" s="61">
        <v>198662</v>
      </c>
      <c r="CB10" s="61">
        <v>8290030</v>
      </c>
      <c r="CC10" s="61">
        <v>23</v>
      </c>
      <c r="CD10" s="20">
        <v>30036</v>
      </c>
      <c r="CE10" s="105">
        <v>16</v>
      </c>
      <c r="CF10" s="37">
        <v>8522130</v>
      </c>
      <c r="CG10" s="61">
        <v>232100</v>
      </c>
      <c r="CH10" s="61">
        <v>8290030</v>
      </c>
      <c r="CI10" s="61">
        <v>20</v>
      </c>
      <c r="CJ10" s="20">
        <v>34542</v>
      </c>
      <c r="CK10" s="105">
        <v>11</v>
      </c>
      <c r="CL10" s="51">
        <v>115.00199760287654</v>
      </c>
      <c r="CM10" s="52">
        <v>108.80740880740881</v>
      </c>
      <c r="CO10" s="103">
        <v>8093327</v>
      </c>
      <c r="CP10" s="104">
        <v>198662</v>
      </c>
      <c r="CQ10" s="104">
        <v>7894665</v>
      </c>
      <c r="CR10" s="104">
        <v>21</v>
      </c>
      <c r="CS10" s="104">
        <v>31328</v>
      </c>
      <c r="CT10" s="62">
        <v>15</v>
      </c>
      <c r="CU10" s="40">
        <v>104.30150486083367</v>
      </c>
      <c r="CV10" s="103">
        <v>9595568</v>
      </c>
      <c r="CW10" s="104">
        <v>198662</v>
      </c>
      <c r="CX10" s="104">
        <v>9396906</v>
      </c>
      <c r="CY10" s="104">
        <v>21</v>
      </c>
      <c r="CZ10" s="104">
        <v>37289</v>
      </c>
      <c r="DA10" s="105">
        <v>11</v>
      </c>
      <c r="DB10" s="37">
        <v>9548395</v>
      </c>
      <c r="DC10" s="20">
        <v>151680</v>
      </c>
      <c r="DD10" s="20">
        <v>9396715</v>
      </c>
      <c r="DE10" s="20">
        <v>21</v>
      </c>
      <c r="DF10" s="20">
        <v>37289</v>
      </c>
      <c r="DG10" s="105">
        <v>13</v>
      </c>
      <c r="DH10" s="51">
        <v>100</v>
      </c>
      <c r="DI10" s="52">
        <v>107.95263736900004</v>
      </c>
      <c r="DK10" s="37">
        <v>8803847</v>
      </c>
      <c r="DL10" s="20">
        <v>198662</v>
      </c>
      <c r="DM10" s="20">
        <v>8605185</v>
      </c>
      <c r="DN10" s="20">
        <v>21</v>
      </c>
      <c r="DO10" s="20">
        <v>34148</v>
      </c>
      <c r="DP10" s="105">
        <v>18</v>
      </c>
      <c r="DQ10" s="40">
        <v>109.00153217568949</v>
      </c>
      <c r="DR10" s="37">
        <v>8803847</v>
      </c>
      <c r="DS10" s="20">
        <v>198662</v>
      </c>
      <c r="DT10" s="20">
        <v>8605185</v>
      </c>
      <c r="DU10" s="20">
        <v>21</v>
      </c>
      <c r="DV10" s="20">
        <v>34148</v>
      </c>
      <c r="DW10" s="105">
        <v>19</v>
      </c>
      <c r="DX10" s="37">
        <v>8831043</v>
      </c>
      <c r="DY10" s="20">
        <v>225861</v>
      </c>
      <c r="DZ10" s="20">
        <v>8605182</v>
      </c>
      <c r="EA10" s="20">
        <v>18.82</v>
      </c>
      <c r="EB10" s="20">
        <v>38103</v>
      </c>
      <c r="EC10" s="105">
        <v>18</v>
      </c>
      <c r="ED10" s="51">
        <v>111.58193744875248</v>
      </c>
      <c r="EE10" s="52">
        <v>102.18294939526402</v>
      </c>
      <c r="EG10" s="37">
        <v>9446158</v>
      </c>
      <c r="EH10" s="20">
        <v>198662</v>
      </c>
      <c r="EI10" s="20">
        <v>9247496</v>
      </c>
      <c r="EJ10" s="20">
        <v>21</v>
      </c>
      <c r="EK10" s="20">
        <v>36696</v>
      </c>
      <c r="EL10" s="105">
        <v>18</v>
      </c>
      <c r="EM10" s="40">
        <v>107.46163757760337</v>
      </c>
      <c r="EN10" s="37">
        <v>9446158</v>
      </c>
      <c r="EO10" s="354">
        <v>198662</v>
      </c>
      <c r="EP10" s="354">
        <v>9247496</v>
      </c>
      <c r="EQ10" s="354">
        <v>21</v>
      </c>
      <c r="ER10" s="354">
        <v>36696</v>
      </c>
      <c r="ES10" s="105">
        <v>19</v>
      </c>
      <c r="ET10" s="361">
        <v>9369815</v>
      </c>
      <c r="EU10" s="354">
        <v>122324</v>
      </c>
      <c r="EV10" s="354">
        <v>9247491</v>
      </c>
      <c r="EW10" s="354">
        <v>19.11</v>
      </c>
      <c r="EX10" s="354">
        <v>40326</v>
      </c>
      <c r="EY10" s="384">
        <v>15</v>
      </c>
      <c r="EZ10" s="359">
        <v>109.89208633093526</v>
      </c>
      <c r="FA10" s="360">
        <v>105.83418628454453</v>
      </c>
      <c r="FB10" s="358"/>
      <c r="FC10" s="361">
        <v>11224321</v>
      </c>
      <c r="FD10" s="354">
        <v>519290</v>
      </c>
      <c r="FE10" s="354">
        <v>10705031</v>
      </c>
      <c r="FF10" s="354">
        <v>23</v>
      </c>
      <c r="FG10" s="20">
        <v>38786</v>
      </c>
      <c r="FH10" s="105">
        <v>18</v>
      </c>
      <c r="FI10" s="40">
        <v>105.69544364508394</v>
      </c>
      <c r="FJ10" s="37">
        <v>11224321</v>
      </c>
      <c r="FK10" s="354">
        <v>519290</v>
      </c>
      <c r="FL10" s="354">
        <v>10705031</v>
      </c>
      <c r="FM10" s="354">
        <v>23</v>
      </c>
      <c r="FN10" s="354">
        <v>38786</v>
      </c>
      <c r="FO10" s="105">
        <v>20</v>
      </c>
      <c r="FP10" s="361">
        <v>10440852</v>
      </c>
      <c r="FQ10" s="354">
        <v>344005</v>
      </c>
      <c r="FR10" s="354">
        <v>10096847</v>
      </c>
      <c r="FS10" s="354">
        <v>20.79</v>
      </c>
      <c r="FT10" s="354">
        <v>40472</v>
      </c>
      <c r="FU10" s="105">
        <v>19</v>
      </c>
      <c r="FV10" s="359">
        <v>104.34692930438818</v>
      </c>
      <c r="FW10" s="360">
        <v>100.3620492982195</v>
      </c>
      <c r="FX10" s="358"/>
      <c r="FY10" s="103">
        <v>13169007</v>
      </c>
      <c r="FZ10" s="104">
        <v>698662</v>
      </c>
      <c r="GA10" s="104">
        <v>12470345</v>
      </c>
      <c r="GB10" s="104">
        <v>28</v>
      </c>
      <c r="GC10" s="104">
        <v>37114</v>
      </c>
      <c r="GD10" s="105">
        <v>21</v>
      </c>
      <c r="GE10" s="40">
        <v>95.139998968700041</v>
      </c>
      <c r="GF10" s="37">
        <v>13169007</v>
      </c>
      <c r="GG10" s="20">
        <v>698662</v>
      </c>
      <c r="GH10" s="20">
        <v>12470345</v>
      </c>
      <c r="GI10" s="20">
        <v>28</v>
      </c>
      <c r="GJ10" s="20">
        <v>37114</v>
      </c>
      <c r="GK10" s="105">
        <f t="shared" si="0"/>
        <v>22</v>
      </c>
      <c r="GL10" s="37">
        <v>12390108</v>
      </c>
      <c r="GM10" s="20">
        <v>244800</v>
      </c>
      <c r="GN10" s="20">
        <v>12145308</v>
      </c>
      <c r="GO10" s="20">
        <v>22.78</v>
      </c>
      <c r="GP10" s="20">
        <v>44430</v>
      </c>
      <c r="GQ10" s="105">
        <f t="shared" si="1"/>
        <v>14</v>
      </c>
      <c r="GR10" s="51">
        <v>104.57982168504918</v>
      </c>
      <c r="GS10" s="52">
        <v>95.352342360150217</v>
      </c>
      <c r="GT10" s="103">
        <v>12567496</v>
      </c>
      <c r="GU10" s="104">
        <v>198662</v>
      </c>
      <c r="GV10" s="104">
        <v>12368834</v>
      </c>
      <c r="GW10" s="104">
        <v>28</v>
      </c>
      <c r="GX10" s="104">
        <v>36812</v>
      </c>
      <c r="GY10" s="105">
        <f t="shared" si="2"/>
        <v>23</v>
      </c>
      <c r="GZ10" s="40"/>
      <c r="HA10" s="37">
        <v>12830296</v>
      </c>
      <c r="HB10" s="20">
        <v>198662</v>
      </c>
      <c r="HC10" s="20">
        <v>12631634</v>
      </c>
      <c r="HD10" s="20">
        <v>28</v>
      </c>
      <c r="HE10" s="20">
        <v>37594</v>
      </c>
      <c r="HF10" s="105">
        <f t="shared" si="3"/>
        <v>22</v>
      </c>
      <c r="HG10" s="37">
        <v>13306136</v>
      </c>
      <c r="HH10" s="20">
        <v>218760</v>
      </c>
      <c r="HI10" s="20">
        <v>13087376</v>
      </c>
      <c r="HJ10" s="20">
        <v>24.21</v>
      </c>
      <c r="HK10" s="20">
        <v>45048</v>
      </c>
      <c r="HL10" s="105">
        <f t="shared" si="4"/>
        <v>17</v>
      </c>
      <c r="HM10" s="51"/>
      <c r="HN10" s="52"/>
    </row>
    <row r="11" spans="1:222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9304453000</v>
      </c>
      <c r="F11" s="104">
        <v>1009688000</v>
      </c>
      <c r="G11" s="104">
        <v>8294765000</v>
      </c>
      <c r="H11" s="104">
        <v>29533</v>
      </c>
      <c r="I11" s="104">
        <v>23405</v>
      </c>
      <c r="J11" s="105">
        <v>18</v>
      </c>
      <c r="K11" s="52">
        <v>100.1982155005893</v>
      </c>
      <c r="L11" s="103">
        <v>9556728699</v>
      </c>
      <c r="M11" s="104">
        <v>1378722063</v>
      </c>
      <c r="N11" s="104">
        <v>8178006636</v>
      </c>
      <c r="O11" s="104">
        <v>28890</v>
      </c>
      <c r="P11" s="104">
        <v>23589</v>
      </c>
      <c r="Q11" s="105">
        <v>18</v>
      </c>
      <c r="R11" s="103">
        <v>9551393458</v>
      </c>
      <c r="S11" s="104">
        <v>1426623853</v>
      </c>
      <c r="T11" s="104">
        <v>8124769605</v>
      </c>
      <c r="U11" s="104">
        <v>27865</v>
      </c>
      <c r="V11" s="104">
        <v>24298</v>
      </c>
      <c r="W11" s="105">
        <v>21</v>
      </c>
      <c r="X11" s="51">
        <v>103.0056382212048</v>
      </c>
      <c r="Y11" s="52">
        <v>100.58244066854358</v>
      </c>
      <c r="AA11" s="103">
        <v>9457940314</v>
      </c>
      <c r="AB11" s="104">
        <v>1021676000</v>
      </c>
      <c r="AC11" s="104">
        <v>8436264314</v>
      </c>
      <c r="AD11" s="104">
        <v>27558</v>
      </c>
      <c r="AE11" s="104">
        <v>25511</v>
      </c>
      <c r="AF11" s="105">
        <v>16</v>
      </c>
      <c r="AG11" s="52">
        <v>108.99807733390301</v>
      </c>
      <c r="AH11" s="103">
        <v>9856221275</v>
      </c>
      <c r="AI11" s="104">
        <v>1356565910</v>
      </c>
      <c r="AJ11" s="104">
        <v>8499655365</v>
      </c>
      <c r="AK11" s="104">
        <v>27183</v>
      </c>
      <c r="AL11" s="104">
        <v>26057</v>
      </c>
      <c r="AM11" s="105">
        <v>17</v>
      </c>
      <c r="AN11" s="103">
        <v>9855438329</v>
      </c>
      <c r="AO11" s="104">
        <v>1339802421</v>
      </c>
      <c r="AP11" s="104">
        <v>8515635908</v>
      </c>
      <c r="AQ11" s="104">
        <v>26774</v>
      </c>
      <c r="AR11" s="104">
        <v>26505</v>
      </c>
      <c r="AS11" s="105">
        <v>19</v>
      </c>
      <c r="AT11" s="51">
        <v>101.71930767164295</v>
      </c>
      <c r="AU11" s="52">
        <v>109.08305210305376</v>
      </c>
      <c r="AW11" s="103">
        <v>9783522543</v>
      </c>
      <c r="AX11" s="104">
        <v>1071779975</v>
      </c>
      <c r="AY11" s="104">
        <v>8711742568</v>
      </c>
      <c r="AZ11" s="104">
        <v>27120</v>
      </c>
      <c r="BA11" s="104">
        <v>26769</v>
      </c>
      <c r="BB11" s="41">
        <v>18</v>
      </c>
      <c r="BC11" s="52">
        <v>104.93120614636824</v>
      </c>
      <c r="BD11" s="37">
        <v>10095079967</v>
      </c>
      <c r="BE11" s="61">
        <v>1081785241</v>
      </c>
      <c r="BF11" s="61">
        <v>9013294726</v>
      </c>
      <c r="BG11" s="61">
        <v>27307</v>
      </c>
      <c r="BH11" s="20">
        <v>27506</v>
      </c>
      <c r="BI11" s="41">
        <v>18</v>
      </c>
      <c r="BJ11" s="37">
        <v>10098172445.689999</v>
      </c>
      <c r="BK11" s="61">
        <v>1064551084.13</v>
      </c>
      <c r="BL11" s="61">
        <v>9033621361.5599995</v>
      </c>
      <c r="BM11" s="61">
        <v>26835</v>
      </c>
      <c r="BN11" s="20">
        <v>28053</v>
      </c>
      <c r="BO11" s="41">
        <v>20</v>
      </c>
      <c r="BP11" s="51">
        <v>101.98865702028648</v>
      </c>
      <c r="BQ11" s="52">
        <v>105.84040747028862</v>
      </c>
      <c r="BS11" s="37">
        <v>10814944406</v>
      </c>
      <c r="BT11" s="20">
        <v>740555435</v>
      </c>
      <c r="BU11" s="20">
        <v>10074388971</v>
      </c>
      <c r="BV11" s="20">
        <v>28338</v>
      </c>
      <c r="BW11" s="20">
        <v>29626</v>
      </c>
      <c r="BX11" s="41">
        <v>14</v>
      </c>
      <c r="BY11" s="40">
        <v>110.67279315626284</v>
      </c>
      <c r="BZ11" s="37">
        <v>11251203128</v>
      </c>
      <c r="CA11" s="61">
        <v>922609343</v>
      </c>
      <c r="CB11" s="61">
        <v>10328593785</v>
      </c>
      <c r="CC11" s="61">
        <v>28525</v>
      </c>
      <c r="CD11" s="20">
        <v>30174</v>
      </c>
      <c r="CE11" s="105">
        <v>15</v>
      </c>
      <c r="CF11" s="37">
        <v>11274046074.27</v>
      </c>
      <c r="CG11" s="61">
        <v>919463397</v>
      </c>
      <c r="CH11" s="61">
        <v>10354582677.27</v>
      </c>
      <c r="CI11" s="61">
        <v>28236</v>
      </c>
      <c r="CJ11" s="20">
        <v>30560</v>
      </c>
      <c r="CK11" s="105">
        <v>16</v>
      </c>
      <c r="CL11" s="51">
        <v>101.27924703387021</v>
      </c>
      <c r="CM11" s="52">
        <v>108.93665561615514</v>
      </c>
      <c r="CO11" s="103">
        <v>12181805301</v>
      </c>
      <c r="CP11" s="104">
        <v>812625542</v>
      </c>
      <c r="CQ11" s="104">
        <v>11369179759</v>
      </c>
      <c r="CR11" s="104">
        <v>30123</v>
      </c>
      <c r="CS11" s="104">
        <v>31452</v>
      </c>
      <c r="CT11" s="62">
        <v>14</v>
      </c>
      <c r="CU11" s="40">
        <v>106.16350502936609</v>
      </c>
      <c r="CV11" s="103">
        <v>12072401506</v>
      </c>
      <c r="CW11" s="104">
        <v>919330988</v>
      </c>
      <c r="CX11" s="104">
        <v>11153070518</v>
      </c>
      <c r="CY11" s="104">
        <v>29070</v>
      </c>
      <c r="CZ11" s="104">
        <v>31972</v>
      </c>
      <c r="DA11" s="105">
        <v>17</v>
      </c>
      <c r="DB11" s="37">
        <v>12001519694</v>
      </c>
      <c r="DC11" s="20">
        <v>904985857</v>
      </c>
      <c r="DD11" s="20">
        <v>11096533837</v>
      </c>
      <c r="DE11" s="20">
        <v>28384</v>
      </c>
      <c r="DF11" s="20">
        <v>32579</v>
      </c>
      <c r="DG11" s="105">
        <v>19</v>
      </c>
      <c r="DH11" s="51">
        <v>101.89853621919178</v>
      </c>
      <c r="DI11" s="52">
        <v>106.60667539267014</v>
      </c>
      <c r="DK11" s="37">
        <v>14011681755</v>
      </c>
      <c r="DL11" s="20">
        <v>1137720194</v>
      </c>
      <c r="DM11" s="20">
        <v>12873961561</v>
      </c>
      <c r="DN11" s="20">
        <v>30137</v>
      </c>
      <c r="DO11" s="20">
        <v>35598</v>
      </c>
      <c r="DP11" s="105">
        <v>16</v>
      </c>
      <c r="DQ11" s="40">
        <v>113.18199160625714</v>
      </c>
      <c r="DR11" s="37">
        <v>14022087262</v>
      </c>
      <c r="DS11" s="20">
        <v>1142402339</v>
      </c>
      <c r="DT11" s="20">
        <v>12879684923</v>
      </c>
      <c r="DU11" s="20">
        <v>30136</v>
      </c>
      <c r="DV11" s="20">
        <v>35615</v>
      </c>
      <c r="DW11" s="105">
        <v>16</v>
      </c>
      <c r="DX11" s="37">
        <v>14040760443.700001</v>
      </c>
      <c r="DY11" s="20">
        <v>1090470944.7</v>
      </c>
      <c r="DZ11" s="20">
        <v>12950289499</v>
      </c>
      <c r="EA11" s="20">
        <v>29397.31</v>
      </c>
      <c r="EB11" s="20">
        <v>36711</v>
      </c>
      <c r="EC11" s="105">
        <v>19</v>
      </c>
      <c r="ED11" s="51">
        <v>103.07735504703075</v>
      </c>
      <c r="EE11" s="52">
        <v>112.68301666717824</v>
      </c>
      <c r="EG11" s="37">
        <v>15811439915</v>
      </c>
      <c r="EH11" s="20">
        <v>1741651706</v>
      </c>
      <c r="EI11" s="20">
        <v>14069788209</v>
      </c>
      <c r="EJ11" s="20">
        <v>31203</v>
      </c>
      <c r="EK11" s="20">
        <v>37576</v>
      </c>
      <c r="EL11" s="105">
        <v>17</v>
      </c>
      <c r="EM11" s="40">
        <v>105.55649193774931</v>
      </c>
      <c r="EN11" s="37">
        <v>15821721812</v>
      </c>
      <c r="EO11" s="354">
        <v>1746049043</v>
      </c>
      <c r="EP11" s="354">
        <v>14075672769</v>
      </c>
      <c r="EQ11" s="354">
        <v>31203</v>
      </c>
      <c r="ER11" s="354">
        <v>37592</v>
      </c>
      <c r="ES11" s="105">
        <v>17</v>
      </c>
      <c r="ET11" s="361">
        <v>15757780164.85</v>
      </c>
      <c r="EU11" s="354">
        <v>1698021016.95</v>
      </c>
      <c r="EV11" s="354">
        <v>14059759147.9</v>
      </c>
      <c r="EW11" s="354">
        <v>30326.300000000003</v>
      </c>
      <c r="EX11" s="354">
        <v>38635</v>
      </c>
      <c r="EY11" s="384">
        <v>19</v>
      </c>
      <c r="EZ11" s="359">
        <v>102.77452649499894</v>
      </c>
      <c r="FA11" s="360">
        <v>105.24093595924928</v>
      </c>
      <c r="FB11" s="358"/>
      <c r="FC11" s="361">
        <v>16381428299</v>
      </c>
      <c r="FD11" s="354">
        <v>1718051130</v>
      </c>
      <c r="FE11" s="354">
        <v>14663377169</v>
      </c>
      <c r="FF11" s="354">
        <v>32300</v>
      </c>
      <c r="FG11" s="20">
        <v>37831</v>
      </c>
      <c r="FH11" s="105">
        <v>20</v>
      </c>
      <c r="FI11" s="40">
        <v>100.67862465403449</v>
      </c>
      <c r="FJ11" s="37">
        <v>16349589381</v>
      </c>
      <c r="FK11" s="354">
        <v>1648698767</v>
      </c>
      <c r="FL11" s="354">
        <v>14700890614</v>
      </c>
      <c r="FM11" s="354">
        <v>31473</v>
      </c>
      <c r="FN11" s="354">
        <v>38925</v>
      </c>
      <c r="FO11" s="105">
        <v>19</v>
      </c>
      <c r="FP11" s="361">
        <v>16243525494</v>
      </c>
      <c r="FQ11" s="354">
        <v>1487756820</v>
      </c>
      <c r="FR11" s="354">
        <v>14755768674</v>
      </c>
      <c r="FS11" s="354">
        <v>31286.03</v>
      </c>
      <c r="FT11" s="354">
        <v>39303</v>
      </c>
      <c r="FU11" s="105">
        <v>21</v>
      </c>
      <c r="FV11" s="359">
        <v>100.97109826589596</v>
      </c>
      <c r="FW11" s="360">
        <v>101.72900220007766</v>
      </c>
      <c r="FX11" s="358"/>
      <c r="FY11" s="103">
        <v>17061815668</v>
      </c>
      <c r="FZ11" s="104">
        <v>1509491927</v>
      </c>
      <c r="GA11" s="104">
        <v>15552323741</v>
      </c>
      <c r="GB11" s="104">
        <v>32717</v>
      </c>
      <c r="GC11" s="104">
        <v>39613</v>
      </c>
      <c r="GD11" s="105">
        <v>18</v>
      </c>
      <c r="GE11" s="40">
        <v>103.24601517274192</v>
      </c>
      <c r="GF11" s="37">
        <v>16905560420</v>
      </c>
      <c r="GG11" s="20">
        <v>1262582171</v>
      </c>
      <c r="GH11" s="20">
        <v>15642978249</v>
      </c>
      <c r="GI11" s="20">
        <v>32717</v>
      </c>
      <c r="GJ11" s="20">
        <v>39844</v>
      </c>
      <c r="GK11" s="105">
        <f t="shared" si="0"/>
        <v>18</v>
      </c>
      <c r="GL11" s="37">
        <v>16927813275</v>
      </c>
      <c r="GM11" s="20">
        <v>1262318306</v>
      </c>
      <c r="GN11" s="20">
        <v>15665494969</v>
      </c>
      <c r="GO11" s="20">
        <v>32133.17</v>
      </c>
      <c r="GP11" s="20">
        <v>40626</v>
      </c>
      <c r="GQ11" s="105">
        <f t="shared" si="1"/>
        <v>20</v>
      </c>
      <c r="GR11" s="51">
        <v>100.99289350335165</v>
      </c>
      <c r="GS11" s="52">
        <v>101.96677098440323</v>
      </c>
      <c r="GT11" s="103">
        <v>19150122146</v>
      </c>
      <c r="GU11" s="104">
        <v>1515216555</v>
      </c>
      <c r="GV11" s="104">
        <v>17634905591</v>
      </c>
      <c r="GW11" s="104">
        <v>33831</v>
      </c>
      <c r="GX11" s="104">
        <v>43439</v>
      </c>
      <c r="GY11" s="105">
        <f t="shared" si="2"/>
        <v>16</v>
      </c>
      <c r="GZ11" s="40"/>
      <c r="HA11" s="37">
        <v>19046894413</v>
      </c>
      <c r="HB11" s="20">
        <v>1128210288</v>
      </c>
      <c r="HC11" s="20">
        <v>17918684125</v>
      </c>
      <c r="HD11" s="20">
        <v>33836</v>
      </c>
      <c r="HE11" s="20">
        <v>44131</v>
      </c>
      <c r="HF11" s="105">
        <f t="shared" si="3"/>
        <v>16</v>
      </c>
      <c r="HG11" s="37">
        <v>18590375406</v>
      </c>
      <c r="HH11" s="20">
        <v>1124960149</v>
      </c>
      <c r="HI11" s="20">
        <v>17465415257</v>
      </c>
      <c r="HJ11" s="20">
        <v>32592.13</v>
      </c>
      <c r="HK11" s="20">
        <v>44657</v>
      </c>
      <c r="HL11" s="105">
        <f t="shared" si="4"/>
        <v>18</v>
      </c>
      <c r="HM11" s="51"/>
      <c r="HN11" s="52"/>
    </row>
    <row r="12" spans="1:222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0</v>
      </c>
      <c r="F12" s="104">
        <v>0</v>
      </c>
      <c r="G12" s="104">
        <v>0</v>
      </c>
      <c r="H12" s="104">
        <v>0</v>
      </c>
      <c r="I12" s="104">
        <v>0</v>
      </c>
      <c r="J12" s="105">
        <v>23</v>
      </c>
      <c r="K12" s="52">
        <v>0</v>
      </c>
      <c r="L12" s="103">
        <v>0</v>
      </c>
      <c r="M12" s="104">
        <v>0</v>
      </c>
      <c r="N12" s="104">
        <v>0</v>
      </c>
      <c r="O12" s="104"/>
      <c r="P12" s="104">
        <v>0</v>
      </c>
      <c r="Q12" s="105">
        <v>23</v>
      </c>
      <c r="R12" s="103">
        <v>0</v>
      </c>
      <c r="S12" s="104">
        <v>0</v>
      </c>
      <c r="T12" s="104">
        <v>0</v>
      </c>
      <c r="U12" s="104"/>
      <c r="V12" s="104">
        <v>0</v>
      </c>
      <c r="W12" s="105">
        <v>23</v>
      </c>
      <c r="X12" s="51">
        <v>0</v>
      </c>
      <c r="Y12" s="52">
        <v>0</v>
      </c>
      <c r="AA12" s="103">
        <v>0</v>
      </c>
      <c r="AB12" s="104">
        <v>0</v>
      </c>
      <c r="AC12" s="104">
        <v>0</v>
      </c>
      <c r="AD12" s="104">
        <v>0</v>
      </c>
      <c r="AE12" s="104">
        <v>0</v>
      </c>
      <c r="AF12" s="105">
        <v>22</v>
      </c>
      <c r="AG12" s="52">
        <v>0</v>
      </c>
      <c r="AH12" s="103">
        <v>0</v>
      </c>
      <c r="AI12" s="104"/>
      <c r="AJ12" s="104"/>
      <c r="AK12" s="104"/>
      <c r="AL12" s="104">
        <v>0</v>
      </c>
      <c r="AM12" s="105">
        <v>23</v>
      </c>
      <c r="AN12" s="103">
        <v>0</v>
      </c>
      <c r="AO12" s="104">
        <v>0</v>
      </c>
      <c r="AP12" s="104">
        <v>0</v>
      </c>
      <c r="AQ12" s="104">
        <v>0</v>
      </c>
      <c r="AR12" s="104">
        <v>0</v>
      </c>
      <c r="AS12" s="105">
        <v>23</v>
      </c>
      <c r="AT12" s="51">
        <v>0</v>
      </c>
      <c r="AU12" s="52">
        <v>0</v>
      </c>
      <c r="AW12" s="103">
        <v>0</v>
      </c>
      <c r="AX12" s="104">
        <v>0</v>
      </c>
      <c r="AY12" s="104">
        <v>0</v>
      </c>
      <c r="AZ12" s="104">
        <v>0</v>
      </c>
      <c r="BA12" s="104">
        <v>0</v>
      </c>
      <c r="BB12" s="41">
        <v>23</v>
      </c>
      <c r="BC12" s="52">
        <v>0</v>
      </c>
      <c r="BD12" s="37">
        <v>0</v>
      </c>
      <c r="BE12" s="61">
        <v>0</v>
      </c>
      <c r="BF12" s="61">
        <v>0</v>
      </c>
      <c r="BG12" s="61">
        <v>0</v>
      </c>
      <c r="BH12" s="20">
        <v>0</v>
      </c>
      <c r="BI12" s="41">
        <v>23</v>
      </c>
      <c r="BJ12" s="37">
        <v>0</v>
      </c>
      <c r="BK12" s="61">
        <v>0</v>
      </c>
      <c r="BL12" s="61">
        <v>0</v>
      </c>
      <c r="BM12" s="61">
        <v>0</v>
      </c>
      <c r="BN12" s="20">
        <v>0</v>
      </c>
      <c r="BO12" s="41">
        <v>23</v>
      </c>
      <c r="BP12" s="51">
        <v>0</v>
      </c>
      <c r="BQ12" s="52">
        <v>0</v>
      </c>
      <c r="BS12" s="37">
        <v>0</v>
      </c>
      <c r="BT12" s="20">
        <v>0</v>
      </c>
      <c r="BU12" s="20">
        <v>0</v>
      </c>
      <c r="BV12" s="20">
        <v>0</v>
      </c>
      <c r="BW12" s="20">
        <v>0</v>
      </c>
      <c r="BX12" s="41">
        <v>23</v>
      </c>
      <c r="BY12" s="40">
        <v>0</v>
      </c>
      <c r="BZ12" s="37">
        <v>0</v>
      </c>
      <c r="CA12" s="61">
        <v>0</v>
      </c>
      <c r="CB12" s="61">
        <v>0</v>
      </c>
      <c r="CC12" s="61">
        <v>0</v>
      </c>
      <c r="CD12" s="20">
        <v>0</v>
      </c>
      <c r="CE12" s="105">
        <v>23</v>
      </c>
      <c r="CF12" s="37">
        <v>0</v>
      </c>
      <c r="CG12" s="61">
        <v>0</v>
      </c>
      <c r="CH12" s="61">
        <v>0</v>
      </c>
      <c r="CI12" s="61">
        <v>0</v>
      </c>
      <c r="CJ12" s="20">
        <v>0</v>
      </c>
      <c r="CK12" s="105">
        <v>23</v>
      </c>
      <c r="CL12" s="51">
        <v>0</v>
      </c>
      <c r="CM12" s="52">
        <v>0</v>
      </c>
      <c r="CO12" s="103">
        <v>0</v>
      </c>
      <c r="CP12" s="104">
        <v>0</v>
      </c>
      <c r="CQ12" s="104">
        <v>0</v>
      </c>
      <c r="CR12" s="104">
        <v>0</v>
      </c>
      <c r="CS12" s="104">
        <v>0</v>
      </c>
      <c r="CT12" s="62">
        <v>24</v>
      </c>
      <c r="CU12" s="40">
        <v>0</v>
      </c>
      <c r="CV12" s="103">
        <v>0</v>
      </c>
      <c r="CW12" s="104">
        <v>0</v>
      </c>
      <c r="CX12" s="104">
        <v>0</v>
      </c>
      <c r="CY12" s="104">
        <v>0</v>
      </c>
      <c r="CZ12" s="104">
        <v>0</v>
      </c>
      <c r="DA12" s="105">
        <v>24</v>
      </c>
      <c r="DB12" s="37">
        <v>0</v>
      </c>
      <c r="DC12" s="20">
        <v>0</v>
      </c>
      <c r="DD12" s="20">
        <v>0</v>
      </c>
      <c r="DE12" s="20">
        <v>0</v>
      </c>
      <c r="DF12" s="20">
        <v>0</v>
      </c>
      <c r="DG12" s="105">
        <v>24</v>
      </c>
      <c r="DH12" s="51">
        <v>0</v>
      </c>
      <c r="DI12" s="52">
        <v>0</v>
      </c>
      <c r="DK12" s="37">
        <v>0</v>
      </c>
      <c r="DL12" s="20">
        <v>0</v>
      </c>
      <c r="DM12" s="20">
        <v>0</v>
      </c>
      <c r="DN12" s="20">
        <v>0</v>
      </c>
      <c r="DO12" s="20">
        <v>0</v>
      </c>
      <c r="DP12" s="105">
        <v>24</v>
      </c>
      <c r="DQ12" s="40">
        <v>0</v>
      </c>
      <c r="DR12" s="37">
        <v>0</v>
      </c>
      <c r="DS12" s="20">
        <v>0</v>
      </c>
      <c r="DT12" s="20">
        <v>0</v>
      </c>
      <c r="DU12" s="20">
        <v>0</v>
      </c>
      <c r="DV12" s="20">
        <v>0</v>
      </c>
      <c r="DW12" s="105">
        <v>25</v>
      </c>
      <c r="DX12" s="37">
        <v>0</v>
      </c>
      <c r="DY12" s="20">
        <v>0</v>
      </c>
      <c r="DZ12" s="20">
        <v>0</v>
      </c>
      <c r="EA12" s="20">
        <v>0</v>
      </c>
      <c r="EB12" s="20">
        <v>0</v>
      </c>
      <c r="EC12" s="105">
        <v>25</v>
      </c>
      <c r="ED12" s="51">
        <v>0</v>
      </c>
      <c r="EE12" s="52">
        <v>0</v>
      </c>
      <c r="EG12" s="37">
        <v>0</v>
      </c>
      <c r="EH12" s="20">
        <v>0</v>
      </c>
      <c r="EI12" s="20">
        <v>0</v>
      </c>
      <c r="EJ12" s="20">
        <v>0</v>
      </c>
      <c r="EK12" s="20">
        <v>0</v>
      </c>
      <c r="EL12" s="105">
        <v>24</v>
      </c>
      <c r="EM12" s="40">
        <v>0</v>
      </c>
      <c r="EN12" s="37">
        <v>0</v>
      </c>
      <c r="EO12" s="354">
        <v>0</v>
      </c>
      <c r="EP12" s="354">
        <v>0</v>
      </c>
      <c r="EQ12" s="354">
        <v>0</v>
      </c>
      <c r="ER12" s="354">
        <v>0</v>
      </c>
      <c r="ES12" s="105">
        <v>24</v>
      </c>
      <c r="ET12" s="361">
        <v>0</v>
      </c>
      <c r="EU12" s="354">
        <v>0</v>
      </c>
      <c r="EV12" s="354">
        <v>0</v>
      </c>
      <c r="EW12" s="354">
        <v>0</v>
      </c>
      <c r="EX12" s="354">
        <v>0</v>
      </c>
      <c r="EY12" s="384">
        <v>24</v>
      </c>
      <c r="EZ12" s="359">
        <v>0</v>
      </c>
      <c r="FA12" s="360">
        <v>0</v>
      </c>
      <c r="FB12" s="358"/>
      <c r="FC12" s="361">
        <v>0</v>
      </c>
      <c r="FD12" s="354">
        <v>0</v>
      </c>
      <c r="FE12" s="354">
        <v>0</v>
      </c>
      <c r="FF12" s="354">
        <v>0</v>
      </c>
      <c r="FG12" s="20">
        <v>0</v>
      </c>
      <c r="FH12" s="105">
        <v>24</v>
      </c>
      <c r="FI12" s="40">
        <v>0</v>
      </c>
      <c r="FJ12" s="37">
        <v>0</v>
      </c>
      <c r="FK12" s="354">
        <v>0</v>
      </c>
      <c r="FL12" s="354">
        <v>0</v>
      </c>
      <c r="FM12" s="354">
        <v>0</v>
      </c>
      <c r="FN12" s="354">
        <v>0</v>
      </c>
      <c r="FO12" s="105">
        <v>24</v>
      </c>
      <c r="FP12" s="361">
        <v>0</v>
      </c>
      <c r="FQ12" s="354">
        <v>0</v>
      </c>
      <c r="FR12" s="354">
        <v>0</v>
      </c>
      <c r="FS12" s="354">
        <v>0</v>
      </c>
      <c r="FT12" s="354">
        <v>0</v>
      </c>
      <c r="FU12" s="105">
        <v>24</v>
      </c>
      <c r="FV12" s="359">
        <v>0</v>
      </c>
      <c r="FW12" s="360">
        <v>0</v>
      </c>
      <c r="FX12" s="358"/>
      <c r="FY12" s="103">
        <v>0</v>
      </c>
      <c r="FZ12" s="104">
        <v>0</v>
      </c>
      <c r="GA12" s="104">
        <v>0</v>
      </c>
      <c r="GB12" s="104">
        <v>0</v>
      </c>
      <c r="GC12" s="104">
        <v>0</v>
      </c>
      <c r="GD12" s="105">
        <v>24</v>
      </c>
      <c r="GE12" s="40">
        <v>0</v>
      </c>
      <c r="GF12" s="37">
        <v>0</v>
      </c>
      <c r="GG12" s="20">
        <v>0</v>
      </c>
      <c r="GH12" s="20">
        <v>0</v>
      </c>
      <c r="GI12" s="20">
        <v>0</v>
      </c>
      <c r="GJ12" s="20">
        <v>0</v>
      </c>
      <c r="GK12" s="105">
        <f t="shared" si="0"/>
        <v>24</v>
      </c>
      <c r="GL12" s="37">
        <v>0</v>
      </c>
      <c r="GM12" s="20">
        <v>0</v>
      </c>
      <c r="GN12" s="20">
        <v>0</v>
      </c>
      <c r="GO12" s="20">
        <v>0</v>
      </c>
      <c r="GP12" s="20">
        <v>0</v>
      </c>
      <c r="GQ12" s="105">
        <f t="shared" si="1"/>
        <v>24</v>
      </c>
      <c r="GR12" s="51">
        <v>0</v>
      </c>
      <c r="GS12" s="52">
        <v>0</v>
      </c>
      <c r="GT12" s="103">
        <v>0</v>
      </c>
      <c r="GU12" s="104">
        <v>0</v>
      </c>
      <c r="GV12" s="104">
        <v>0</v>
      </c>
      <c r="GW12" s="104">
        <v>0</v>
      </c>
      <c r="GX12" s="104">
        <v>0</v>
      </c>
      <c r="GY12" s="105">
        <f t="shared" si="2"/>
        <v>24</v>
      </c>
      <c r="GZ12" s="40"/>
      <c r="HA12" s="37"/>
      <c r="HB12" s="20"/>
      <c r="HC12" s="20"/>
      <c r="HD12" s="20">
        <v>0</v>
      </c>
      <c r="HE12" s="20">
        <v>0</v>
      </c>
      <c r="HF12" s="105">
        <f t="shared" si="3"/>
        <v>24</v>
      </c>
      <c r="HG12" s="37">
        <v>0</v>
      </c>
      <c r="HH12" s="20">
        <v>0</v>
      </c>
      <c r="HI12" s="20">
        <v>0</v>
      </c>
      <c r="HJ12" s="20">
        <v>0</v>
      </c>
      <c r="HK12" s="20">
        <v>0</v>
      </c>
      <c r="HL12" s="105">
        <f t="shared" si="4"/>
        <v>24</v>
      </c>
      <c r="HM12" s="51"/>
      <c r="HN12" s="52"/>
    </row>
    <row r="13" spans="1:222" ht="18" customHeight="1" x14ac:dyDescent="0.3">
      <c r="A13" s="93">
        <v>309</v>
      </c>
      <c r="B13" s="96" t="s">
        <v>85</v>
      </c>
      <c r="C13" s="47" t="s">
        <v>94</v>
      </c>
      <c r="D13" s="57"/>
      <c r="E13" s="103">
        <v>48080000</v>
      </c>
      <c r="F13" s="104">
        <v>5639000</v>
      </c>
      <c r="G13" s="104">
        <v>42441000</v>
      </c>
      <c r="H13" s="104">
        <v>113</v>
      </c>
      <c r="I13" s="104">
        <v>31299</v>
      </c>
      <c r="J13" s="105">
        <v>10</v>
      </c>
      <c r="K13" s="52">
        <v>100</v>
      </c>
      <c r="L13" s="103">
        <v>50334000</v>
      </c>
      <c r="M13" s="104">
        <v>5639000</v>
      </c>
      <c r="N13" s="104">
        <v>44695000</v>
      </c>
      <c r="O13" s="104">
        <v>118</v>
      </c>
      <c r="P13" s="104">
        <v>31564</v>
      </c>
      <c r="Q13" s="105">
        <v>11</v>
      </c>
      <c r="R13" s="103">
        <v>49843209</v>
      </c>
      <c r="S13" s="104">
        <v>5639000</v>
      </c>
      <c r="T13" s="104">
        <v>44204209</v>
      </c>
      <c r="U13" s="104">
        <v>115</v>
      </c>
      <c r="V13" s="104">
        <v>32032</v>
      </c>
      <c r="W13" s="105">
        <v>11</v>
      </c>
      <c r="X13" s="51">
        <v>101.4827018121911</v>
      </c>
      <c r="Y13" s="52">
        <v>99.626038193174566</v>
      </c>
      <c r="AA13" s="103">
        <v>50848480</v>
      </c>
      <c r="AB13" s="104">
        <v>5259580</v>
      </c>
      <c r="AC13" s="104">
        <v>45588900</v>
      </c>
      <c r="AD13" s="104">
        <v>119</v>
      </c>
      <c r="AE13" s="104">
        <v>31925</v>
      </c>
      <c r="AF13" s="105">
        <v>11</v>
      </c>
      <c r="AG13" s="52">
        <v>102.00006389980511</v>
      </c>
      <c r="AH13" s="103">
        <v>53554365</v>
      </c>
      <c r="AI13" s="104">
        <v>5504580</v>
      </c>
      <c r="AJ13" s="104">
        <v>48049785</v>
      </c>
      <c r="AK13" s="104">
        <v>122</v>
      </c>
      <c r="AL13" s="104">
        <v>32821</v>
      </c>
      <c r="AM13" s="105">
        <v>11</v>
      </c>
      <c r="AN13" s="103">
        <v>54799701</v>
      </c>
      <c r="AO13" s="104">
        <v>5389557</v>
      </c>
      <c r="AP13" s="104">
        <v>49410144</v>
      </c>
      <c r="AQ13" s="104">
        <v>123</v>
      </c>
      <c r="AR13" s="104">
        <v>33476</v>
      </c>
      <c r="AS13" s="105">
        <v>11</v>
      </c>
      <c r="AT13" s="51">
        <v>101.99567350172146</v>
      </c>
      <c r="AU13" s="52">
        <v>104.50799200799202</v>
      </c>
      <c r="AW13" s="103">
        <v>59497817</v>
      </c>
      <c r="AX13" s="104">
        <v>5716395</v>
      </c>
      <c r="AY13" s="104">
        <v>53781422</v>
      </c>
      <c r="AZ13" s="104">
        <v>133</v>
      </c>
      <c r="BA13" s="104">
        <v>33698</v>
      </c>
      <c r="BB13" s="41">
        <v>12</v>
      </c>
      <c r="BC13" s="52">
        <v>105.55364134690682</v>
      </c>
      <c r="BD13" s="37">
        <v>59261839</v>
      </c>
      <c r="BE13" s="61">
        <v>5708995</v>
      </c>
      <c r="BF13" s="61">
        <v>53552844</v>
      </c>
      <c r="BG13" s="61">
        <v>130</v>
      </c>
      <c r="BH13" s="20">
        <v>34329</v>
      </c>
      <c r="BI13" s="41">
        <v>11</v>
      </c>
      <c r="BJ13" s="37">
        <v>60995724.240000002</v>
      </c>
      <c r="BK13" s="61">
        <v>6049151</v>
      </c>
      <c r="BL13" s="61">
        <v>54946573.240000002</v>
      </c>
      <c r="BM13" s="61">
        <v>132</v>
      </c>
      <c r="BN13" s="20">
        <v>34688</v>
      </c>
      <c r="BO13" s="41">
        <v>11</v>
      </c>
      <c r="BP13" s="51">
        <v>101.04576305747328</v>
      </c>
      <c r="BQ13" s="52">
        <v>103.6205042418449</v>
      </c>
      <c r="BS13" s="37">
        <v>58603536</v>
      </c>
      <c r="BT13" s="20">
        <v>5953580</v>
      </c>
      <c r="BU13" s="20">
        <v>52649956</v>
      </c>
      <c r="BV13" s="20">
        <v>127</v>
      </c>
      <c r="BW13" s="20">
        <v>34547</v>
      </c>
      <c r="BX13" s="41">
        <v>10</v>
      </c>
      <c r="BY13" s="40">
        <v>102.51943735533267</v>
      </c>
      <c r="BZ13" s="37">
        <v>59371636</v>
      </c>
      <c r="CA13" s="61">
        <v>6001680</v>
      </c>
      <c r="CB13" s="61">
        <v>53369956</v>
      </c>
      <c r="CC13" s="61">
        <v>128</v>
      </c>
      <c r="CD13" s="20">
        <v>34746</v>
      </c>
      <c r="CE13" s="105">
        <v>10</v>
      </c>
      <c r="CF13" s="37">
        <v>63676375.240000002</v>
      </c>
      <c r="CG13" s="61">
        <v>7061549</v>
      </c>
      <c r="CH13" s="61">
        <v>56614826.240000002</v>
      </c>
      <c r="CI13" s="61">
        <v>132</v>
      </c>
      <c r="CJ13" s="20">
        <v>35742</v>
      </c>
      <c r="CK13" s="105">
        <v>10</v>
      </c>
      <c r="CL13" s="51">
        <v>102.86651700915212</v>
      </c>
      <c r="CM13" s="52">
        <v>103.03851476014761</v>
      </c>
      <c r="CO13" s="103">
        <v>64761787</v>
      </c>
      <c r="CP13" s="104">
        <v>6257580</v>
      </c>
      <c r="CQ13" s="104">
        <v>58504207</v>
      </c>
      <c r="CR13" s="104">
        <v>133</v>
      </c>
      <c r="CS13" s="104">
        <v>36657</v>
      </c>
      <c r="CT13" s="62">
        <v>11</v>
      </c>
      <c r="CU13" s="40">
        <v>106.10762150114337</v>
      </c>
      <c r="CV13" s="103">
        <v>67034870</v>
      </c>
      <c r="CW13" s="104">
        <v>6523032</v>
      </c>
      <c r="CX13" s="104">
        <v>60511838</v>
      </c>
      <c r="CY13" s="104">
        <v>136</v>
      </c>
      <c r="CZ13" s="104">
        <v>37078</v>
      </c>
      <c r="DA13" s="105">
        <v>12</v>
      </c>
      <c r="DB13" s="37">
        <v>68695406.24000001</v>
      </c>
      <c r="DC13" s="20">
        <v>7382214</v>
      </c>
      <c r="DD13" s="20">
        <v>61313192.240000002</v>
      </c>
      <c r="DE13" s="20">
        <v>137</v>
      </c>
      <c r="DF13" s="20">
        <v>37295</v>
      </c>
      <c r="DG13" s="105">
        <v>12</v>
      </c>
      <c r="DH13" s="51">
        <v>100.58525271050217</v>
      </c>
      <c r="DI13" s="52">
        <v>104.34502825807172</v>
      </c>
      <c r="DK13" s="37">
        <v>77344724</v>
      </c>
      <c r="DL13" s="20">
        <v>6689580</v>
      </c>
      <c r="DM13" s="20">
        <v>70655144</v>
      </c>
      <c r="DN13" s="20">
        <v>149.25</v>
      </c>
      <c r="DO13" s="20">
        <v>39450</v>
      </c>
      <c r="DP13" s="105">
        <v>12</v>
      </c>
      <c r="DQ13" s="40">
        <v>107.61928144692692</v>
      </c>
      <c r="DR13" s="37">
        <v>81319400</v>
      </c>
      <c r="DS13" s="20">
        <v>6802980</v>
      </c>
      <c r="DT13" s="20">
        <v>74516420</v>
      </c>
      <c r="DU13" s="20">
        <v>156.25</v>
      </c>
      <c r="DV13" s="20">
        <v>39742</v>
      </c>
      <c r="DW13" s="105">
        <v>12</v>
      </c>
      <c r="DX13" s="37">
        <v>81675187.810000002</v>
      </c>
      <c r="DY13" s="20">
        <v>7332966</v>
      </c>
      <c r="DZ13" s="20">
        <v>74342221.810000002</v>
      </c>
      <c r="EA13" s="20">
        <v>157.38999999999999</v>
      </c>
      <c r="EB13" s="20">
        <v>39362</v>
      </c>
      <c r="EC13" s="105">
        <v>14</v>
      </c>
      <c r="ED13" s="51">
        <v>99.043832721050777</v>
      </c>
      <c r="EE13" s="52">
        <v>105.5422978951602</v>
      </c>
      <c r="EG13" s="37">
        <v>86112638</v>
      </c>
      <c r="EH13" s="20">
        <v>7003880</v>
      </c>
      <c r="EI13" s="20">
        <v>79108758</v>
      </c>
      <c r="EJ13" s="20">
        <v>155.66999999999999</v>
      </c>
      <c r="EK13" s="20">
        <v>42349</v>
      </c>
      <c r="EL13" s="105">
        <v>11</v>
      </c>
      <c r="EM13" s="40">
        <v>107.34854245880862</v>
      </c>
      <c r="EN13" s="37">
        <v>93283838</v>
      </c>
      <c r="EO13" s="354">
        <v>8455080</v>
      </c>
      <c r="EP13" s="354">
        <v>84828758</v>
      </c>
      <c r="EQ13" s="354">
        <v>164.67</v>
      </c>
      <c r="ER13" s="354">
        <v>42929</v>
      </c>
      <c r="ES13" s="105">
        <v>10</v>
      </c>
      <c r="ET13" s="361">
        <v>89259664.680000007</v>
      </c>
      <c r="EU13" s="354">
        <v>9099342</v>
      </c>
      <c r="EV13" s="354">
        <v>80160322.680000007</v>
      </c>
      <c r="EW13" s="354">
        <v>156.24</v>
      </c>
      <c r="EX13" s="354">
        <v>42755</v>
      </c>
      <c r="EY13" s="384">
        <v>13</v>
      </c>
      <c r="EZ13" s="359">
        <v>99.594679587225414</v>
      </c>
      <c r="FA13" s="360">
        <v>108.6199888217062</v>
      </c>
      <c r="FB13" s="358"/>
      <c r="FC13" s="361">
        <v>88773338</v>
      </c>
      <c r="FD13" s="354">
        <v>7444580</v>
      </c>
      <c r="FE13" s="354">
        <v>81328758</v>
      </c>
      <c r="FF13" s="354">
        <v>154</v>
      </c>
      <c r="FG13" s="20">
        <v>44009</v>
      </c>
      <c r="FH13" s="105">
        <v>13</v>
      </c>
      <c r="FI13" s="40">
        <v>103.91980920446764</v>
      </c>
      <c r="FJ13" s="37">
        <v>88773338</v>
      </c>
      <c r="FK13" s="354">
        <v>7444580</v>
      </c>
      <c r="FL13" s="354">
        <v>81328758</v>
      </c>
      <c r="FM13" s="354">
        <v>154</v>
      </c>
      <c r="FN13" s="354">
        <v>44009</v>
      </c>
      <c r="FO13" s="105">
        <v>13</v>
      </c>
      <c r="FP13" s="361">
        <v>96062386.180000007</v>
      </c>
      <c r="FQ13" s="354">
        <v>10248671</v>
      </c>
      <c r="FR13" s="354">
        <v>85813715.180000007</v>
      </c>
      <c r="FS13" s="354">
        <v>162.41</v>
      </c>
      <c r="FT13" s="354">
        <v>44031</v>
      </c>
      <c r="FU13" s="105">
        <v>13</v>
      </c>
      <c r="FV13" s="359">
        <v>100.04998977481878</v>
      </c>
      <c r="FW13" s="360">
        <v>102.9844462635949</v>
      </c>
      <c r="FX13" s="358"/>
      <c r="FY13" s="103">
        <v>93962858</v>
      </c>
      <c r="FZ13" s="104">
        <v>7904100</v>
      </c>
      <c r="GA13" s="104">
        <v>86058758</v>
      </c>
      <c r="GB13" s="104">
        <v>164.25</v>
      </c>
      <c r="GC13" s="104">
        <v>43662</v>
      </c>
      <c r="GD13" s="105">
        <v>11</v>
      </c>
      <c r="GE13" s="40">
        <v>100.89981594673816</v>
      </c>
      <c r="GF13" s="37">
        <v>95818460</v>
      </c>
      <c r="GG13" s="20">
        <v>7904100</v>
      </c>
      <c r="GH13" s="20">
        <v>87914360</v>
      </c>
      <c r="GI13" s="20">
        <v>164.25</v>
      </c>
      <c r="GJ13" s="20">
        <v>44604</v>
      </c>
      <c r="GK13" s="105">
        <f t="shared" si="0"/>
        <v>13</v>
      </c>
      <c r="GL13" s="37">
        <v>96643999.739999995</v>
      </c>
      <c r="GM13" s="20">
        <v>7895407</v>
      </c>
      <c r="GN13" s="20">
        <v>88748592.739999995</v>
      </c>
      <c r="GO13" s="20">
        <v>165.48</v>
      </c>
      <c r="GP13" s="20">
        <v>44693</v>
      </c>
      <c r="GQ13" s="105">
        <f t="shared" si="1"/>
        <v>13</v>
      </c>
      <c r="GR13" s="51">
        <v>98.547460871523469</v>
      </c>
      <c r="GS13" s="52">
        <v>99.384524539528968</v>
      </c>
      <c r="GT13" s="103">
        <v>97387088</v>
      </c>
      <c r="GU13" s="104">
        <v>8792380</v>
      </c>
      <c r="GV13" s="104">
        <v>88594708</v>
      </c>
      <c r="GW13" s="104">
        <v>164.75</v>
      </c>
      <c r="GX13" s="104">
        <v>44813</v>
      </c>
      <c r="GY13" s="105">
        <f t="shared" si="2"/>
        <v>14</v>
      </c>
      <c r="GZ13" s="40"/>
      <c r="HA13" s="37">
        <v>97387088</v>
      </c>
      <c r="HB13" s="20">
        <v>8792380</v>
      </c>
      <c r="HC13" s="20">
        <v>88594708</v>
      </c>
      <c r="HD13" s="20">
        <v>164.75</v>
      </c>
      <c r="HE13" s="20">
        <v>44813</v>
      </c>
      <c r="HF13" s="105">
        <f t="shared" si="3"/>
        <v>14</v>
      </c>
      <c r="HG13" s="37">
        <v>98251101.790000007</v>
      </c>
      <c r="HH13" s="20">
        <v>8146426</v>
      </c>
      <c r="HI13" s="20">
        <v>90104675.790000007</v>
      </c>
      <c r="HJ13" s="20">
        <v>163.15</v>
      </c>
      <c r="HK13" s="20">
        <v>46023</v>
      </c>
      <c r="HL13" s="105">
        <f t="shared" si="4"/>
        <v>16</v>
      </c>
      <c r="HM13" s="51"/>
      <c r="HN13" s="52"/>
    </row>
    <row r="14" spans="1:222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633901000</v>
      </c>
      <c r="F14" s="104">
        <v>17725000</v>
      </c>
      <c r="G14" s="104">
        <v>616176000</v>
      </c>
      <c r="H14" s="104">
        <v>1868</v>
      </c>
      <c r="I14" s="104">
        <v>27488</v>
      </c>
      <c r="J14" s="105">
        <v>12</v>
      </c>
      <c r="K14" s="52">
        <v>100</v>
      </c>
      <c r="L14" s="103">
        <v>640661269</v>
      </c>
      <c r="M14" s="104">
        <v>17362373</v>
      </c>
      <c r="N14" s="104">
        <v>623298896</v>
      </c>
      <c r="O14" s="104">
        <v>1870</v>
      </c>
      <c r="P14" s="104">
        <v>27776</v>
      </c>
      <c r="Q14" s="105">
        <v>13</v>
      </c>
      <c r="R14" s="103">
        <v>616381772</v>
      </c>
      <c r="S14" s="104">
        <v>5107418</v>
      </c>
      <c r="T14" s="104">
        <v>611274354</v>
      </c>
      <c r="U14" s="104">
        <v>1762</v>
      </c>
      <c r="V14" s="104">
        <v>28910</v>
      </c>
      <c r="W14" s="105">
        <v>14</v>
      </c>
      <c r="X14" s="51">
        <v>104.08266129032258</v>
      </c>
      <c r="Y14" s="52">
        <v>100.75128523248161</v>
      </c>
      <c r="AA14" s="103">
        <v>653763513</v>
      </c>
      <c r="AB14" s="104">
        <v>18079500</v>
      </c>
      <c r="AC14" s="104">
        <v>635684013</v>
      </c>
      <c r="AD14" s="104">
        <v>1868</v>
      </c>
      <c r="AE14" s="104">
        <v>28358</v>
      </c>
      <c r="AF14" s="105">
        <v>13</v>
      </c>
      <c r="AG14" s="52">
        <v>103.16501746216531</v>
      </c>
      <c r="AH14" s="103">
        <v>661847263</v>
      </c>
      <c r="AI14" s="104">
        <v>18079500</v>
      </c>
      <c r="AJ14" s="104">
        <v>643767763</v>
      </c>
      <c r="AK14" s="104">
        <v>1878</v>
      </c>
      <c r="AL14" s="104">
        <v>28566</v>
      </c>
      <c r="AM14" s="105">
        <v>13</v>
      </c>
      <c r="AN14" s="103">
        <v>638130709</v>
      </c>
      <c r="AO14" s="104">
        <v>14495999</v>
      </c>
      <c r="AP14" s="104">
        <v>623634710</v>
      </c>
      <c r="AQ14" s="104">
        <v>1726</v>
      </c>
      <c r="AR14" s="104">
        <v>30110</v>
      </c>
      <c r="AS14" s="105">
        <v>12</v>
      </c>
      <c r="AT14" s="51">
        <v>105.40502695512149</v>
      </c>
      <c r="AU14" s="52">
        <v>104.15081286751987</v>
      </c>
      <c r="AW14" s="103">
        <v>663800383</v>
      </c>
      <c r="AX14" s="104">
        <v>13917967</v>
      </c>
      <c r="AY14" s="104">
        <v>649882416</v>
      </c>
      <c r="AZ14" s="104">
        <v>1821</v>
      </c>
      <c r="BA14" s="104">
        <v>29740</v>
      </c>
      <c r="BB14" s="41">
        <v>14</v>
      </c>
      <c r="BC14" s="52">
        <v>104.87340433034771</v>
      </c>
      <c r="BD14" s="37">
        <v>661071471</v>
      </c>
      <c r="BE14" s="61">
        <v>13421167</v>
      </c>
      <c r="BF14" s="61">
        <v>647650304</v>
      </c>
      <c r="BG14" s="61">
        <v>1804</v>
      </c>
      <c r="BH14" s="20">
        <v>29917</v>
      </c>
      <c r="BI14" s="41">
        <v>13</v>
      </c>
      <c r="BJ14" s="37">
        <v>629525411</v>
      </c>
      <c r="BK14" s="61">
        <v>4130918</v>
      </c>
      <c r="BL14" s="61">
        <v>625394493</v>
      </c>
      <c r="BM14" s="61">
        <v>1634</v>
      </c>
      <c r="BN14" s="20">
        <v>31895</v>
      </c>
      <c r="BO14" s="41">
        <v>13</v>
      </c>
      <c r="BP14" s="51">
        <v>106.61162549720895</v>
      </c>
      <c r="BQ14" s="52">
        <v>105.92826303553638</v>
      </c>
      <c r="BS14" s="37">
        <v>717499995</v>
      </c>
      <c r="BT14" s="20">
        <v>19485506</v>
      </c>
      <c r="BU14" s="20">
        <v>698014489</v>
      </c>
      <c r="BV14" s="20">
        <v>1868</v>
      </c>
      <c r="BW14" s="20">
        <v>31139</v>
      </c>
      <c r="BX14" s="41">
        <v>12</v>
      </c>
      <c r="BY14" s="40">
        <v>104.70410221923336</v>
      </c>
      <c r="BZ14" s="37">
        <v>722836063</v>
      </c>
      <c r="CA14" s="61">
        <v>19485506</v>
      </c>
      <c r="CB14" s="61">
        <v>703350557</v>
      </c>
      <c r="CC14" s="61">
        <v>1869</v>
      </c>
      <c r="CD14" s="20">
        <v>31360</v>
      </c>
      <c r="CE14" s="105">
        <v>13</v>
      </c>
      <c r="CF14" s="37">
        <v>659160679</v>
      </c>
      <c r="CG14" s="61">
        <v>1970093</v>
      </c>
      <c r="CH14" s="61">
        <v>657190586</v>
      </c>
      <c r="CI14" s="61">
        <v>1682</v>
      </c>
      <c r="CJ14" s="20">
        <v>32560</v>
      </c>
      <c r="CK14" s="105">
        <v>14</v>
      </c>
      <c r="CL14" s="51">
        <v>103.82653061224489</v>
      </c>
      <c r="CM14" s="52">
        <v>102.08496629565762</v>
      </c>
      <c r="CO14" s="103">
        <v>759982475</v>
      </c>
      <c r="CP14" s="104">
        <v>19485506</v>
      </c>
      <c r="CQ14" s="104">
        <v>740496969</v>
      </c>
      <c r="CR14" s="104">
        <v>1879</v>
      </c>
      <c r="CS14" s="104">
        <v>32841</v>
      </c>
      <c r="CT14" s="62">
        <v>13</v>
      </c>
      <c r="CU14" s="40">
        <v>105.4658145733646</v>
      </c>
      <c r="CV14" s="103">
        <v>769984514</v>
      </c>
      <c r="CW14" s="104">
        <v>19485506</v>
      </c>
      <c r="CX14" s="104">
        <v>750499008</v>
      </c>
      <c r="CY14" s="104">
        <v>1879</v>
      </c>
      <c r="CZ14" s="104">
        <v>33285</v>
      </c>
      <c r="DA14" s="105">
        <v>16</v>
      </c>
      <c r="DB14" s="37">
        <v>717193471</v>
      </c>
      <c r="DC14" s="20">
        <v>1678113</v>
      </c>
      <c r="DD14" s="20">
        <v>715515358</v>
      </c>
      <c r="DE14" s="20">
        <v>1712</v>
      </c>
      <c r="DF14" s="20">
        <v>34828</v>
      </c>
      <c r="DG14" s="105">
        <v>15</v>
      </c>
      <c r="DH14" s="51">
        <v>104.63572179660507</v>
      </c>
      <c r="DI14" s="52">
        <v>106.96560196560196</v>
      </c>
      <c r="DK14" s="37">
        <v>806995106</v>
      </c>
      <c r="DL14" s="20">
        <v>2985506</v>
      </c>
      <c r="DM14" s="20">
        <v>804009600</v>
      </c>
      <c r="DN14" s="20">
        <v>1879</v>
      </c>
      <c r="DO14" s="20">
        <v>35658</v>
      </c>
      <c r="DP14" s="105">
        <v>15</v>
      </c>
      <c r="DQ14" s="40">
        <v>108.57769251849822</v>
      </c>
      <c r="DR14" s="37">
        <v>806995106</v>
      </c>
      <c r="DS14" s="20">
        <v>2985506</v>
      </c>
      <c r="DT14" s="20">
        <v>804009600</v>
      </c>
      <c r="DU14" s="20">
        <v>1887</v>
      </c>
      <c r="DV14" s="20">
        <v>35507</v>
      </c>
      <c r="DW14" s="105">
        <v>17</v>
      </c>
      <c r="DX14" s="37">
        <v>794307244</v>
      </c>
      <c r="DY14" s="20">
        <v>3072602</v>
      </c>
      <c r="DZ14" s="20">
        <v>791234642</v>
      </c>
      <c r="EA14" s="20">
        <v>1723.29</v>
      </c>
      <c r="EB14" s="20">
        <v>38262</v>
      </c>
      <c r="EC14" s="105">
        <v>16</v>
      </c>
      <c r="ED14" s="51">
        <v>107.75903343002788</v>
      </c>
      <c r="EE14" s="52">
        <v>109.85988285287701</v>
      </c>
      <c r="EG14" s="37">
        <v>846601717</v>
      </c>
      <c r="EH14" s="20">
        <v>10749506</v>
      </c>
      <c r="EI14" s="20">
        <v>835852211</v>
      </c>
      <c r="EJ14" s="20">
        <v>1839</v>
      </c>
      <c r="EK14" s="20">
        <v>37876</v>
      </c>
      <c r="EL14" s="105">
        <v>16</v>
      </c>
      <c r="EM14" s="40">
        <v>106.22020303999102</v>
      </c>
      <c r="EN14" s="37">
        <v>846800945</v>
      </c>
      <c r="EO14" s="354">
        <v>10786706</v>
      </c>
      <c r="EP14" s="354">
        <v>836014239</v>
      </c>
      <c r="EQ14" s="354">
        <v>1839</v>
      </c>
      <c r="ER14" s="354">
        <v>37884</v>
      </c>
      <c r="ES14" s="105">
        <v>16</v>
      </c>
      <c r="ET14" s="361">
        <v>845554188</v>
      </c>
      <c r="EU14" s="354">
        <v>3686703</v>
      </c>
      <c r="EV14" s="354">
        <v>841867485</v>
      </c>
      <c r="EW14" s="354">
        <v>1718</v>
      </c>
      <c r="EX14" s="354">
        <v>40836</v>
      </c>
      <c r="EY14" s="384">
        <v>14</v>
      </c>
      <c r="EZ14" s="359">
        <v>107.79220779220779</v>
      </c>
      <c r="FA14" s="360">
        <v>106.72730123882704</v>
      </c>
      <c r="FB14" s="358"/>
      <c r="FC14" s="361">
        <v>887620925</v>
      </c>
      <c r="FD14" s="354">
        <v>10749506</v>
      </c>
      <c r="FE14" s="354">
        <v>876871419</v>
      </c>
      <c r="FF14" s="354">
        <v>1781</v>
      </c>
      <c r="FG14" s="20">
        <v>41029</v>
      </c>
      <c r="FH14" s="105">
        <v>16</v>
      </c>
      <c r="FI14" s="40">
        <v>108.32453268560567</v>
      </c>
      <c r="FJ14" s="37">
        <v>887904269</v>
      </c>
      <c r="FK14" s="354">
        <v>10749506</v>
      </c>
      <c r="FL14" s="354">
        <v>877154763</v>
      </c>
      <c r="FM14" s="354">
        <v>1781.67</v>
      </c>
      <c r="FN14" s="354">
        <v>41027</v>
      </c>
      <c r="FO14" s="105">
        <v>16</v>
      </c>
      <c r="FP14" s="361">
        <v>869628012</v>
      </c>
      <c r="FQ14" s="354">
        <v>2035461</v>
      </c>
      <c r="FR14" s="354">
        <v>867592551</v>
      </c>
      <c r="FS14" s="354">
        <v>1678.78</v>
      </c>
      <c r="FT14" s="354">
        <v>43067</v>
      </c>
      <c r="FU14" s="105">
        <v>14</v>
      </c>
      <c r="FV14" s="359">
        <v>104.97233529139348</v>
      </c>
      <c r="FW14" s="360">
        <v>105.46331668135957</v>
      </c>
      <c r="FX14" s="358"/>
      <c r="FY14" s="103">
        <v>859551179</v>
      </c>
      <c r="FZ14" s="104">
        <v>10749506</v>
      </c>
      <c r="GA14" s="104">
        <v>848801673</v>
      </c>
      <c r="GB14" s="104">
        <v>1744.5</v>
      </c>
      <c r="GC14" s="104">
        <v>40547</v>
      </c>
      <c r="GD14" s="105">
        <v>16</v>
      </c>
      <c r="GE14" s="40">
        <v>99.990250798215897</v>
      </c>
      <c r="GF14" s="37">
        <v>883419534</v>
      </c>
      <c r="GG14" s="20">
        <v>10749506</v>
      </c>
      <c r="GH14" s="20">
        <v>872670028</v>
      </c>
      <c r="GI14" s="20">
        <v>1744.5</v>
      </c>
      <c r="GJ14" s="20">
        <v>41687</v>
      </c>
      <c r="GK14" s="105">
        <f t="shared" si="0"/>
        <v>17</v>
      </c>
      <c r="GL14" s="37">
        <v>850066076</v>
      </c>
      <c r="GM14" s="20">
        <v>7403923</v>
      </c>
      <c r="GN14" s="20">
        <v>842662153</v>
      </c>
      <c r="GO14" s="20">
        <v>1632.33</v>
      </c>
      <c r="GP14" s="20">
        <v>43019</v>
      </c>
      <c r="GQ14" s="105">
        <f t="shared" si="1"/>
        <v>16</v>
      </c>
      <c r="GR14" s="51">
        <v>101.96709323583181</v>
      </c>
      <c r="GS14" s="52">
        <v>97.132375136415348</v>
      </c>
      <c r="GT14" s="103">
        <v>953446423</v>
      </c>
      <c r="GU14" s="104">
        <v>10749506</v>
      </c>
      <c r="GV14" s="104">
        <v>942696917</v>
      </c>
      <c r="GW14" s="104">
        <v>1732</v>
      </c>
      <c r="GX14" s="104">
        <v>45357</v>
      </c>
      <c r="GY14" s="105">
        <f t="shared" si="2"/>
        <v>13</v>
      </c>
      <c r="GZ14" s="40"/>
      <c r="HA14" s="37">
        <v>941446423</v>
      </c>
      <c r="HB14" s="20">
        <v>10749506</v>
      </c>
      <c r="HC14" s="20">
        <v>930696917</v>
      </c>
      <c r="HD14" s="20">
        <v>1732</v>
      </c>
      <c r="HE14" s="20">
        <v>44779</v>
      </c>
      <c r="HF14" s="105">
        <f t="shared" si="3"/>
        <v>15</v>
      </c>
      <c r="HG14" s="37">
        <v>898243569</v>
      </c>
      <c r="HH14" s="20">
        <v>4634263</v>
      </c>
      <c r="HI14" s="20">
        <v>893609306</v>
      </c>
      <c r="HJ14" s="20">
        <v>1604.73</v>
      </c>
      <c r="HK14" s="20">
        <v>46405</v>
      </c>
      <c r="HL14" s="105">
        <f t="shared" si="4"/>
        <v>15</v>
      </c>
      <c r="HM14" s="51"/>
      <c r="HN14" s="52"/>
    </row>
    <row r="15" spans="1:222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0</v>
      </c>
      <c r="F15" s="104">
        <v>0</v>
      </c>
      <c r="G15" s="104">
        <v>0</v>
      </c>
      <c r="H15" s="104">
        <v>0</v>
      </c>
      <c r="I15" s="104">
        <v>0</v>
      </c>
      <c r="J15" s="105">
        <v>23</v>
      </c>
      <c r="K15" s="52">
        <v>0</v>
      </c>
      <c r="L15" s="103">
        <v>0</v>
      </c>
      <c r="M15" s="104">
        <v>0</v>
      </c>
      <c r="N15" s="104">
        <v>0</v>
      </c>
      <c r="O15" s="104">
        <v>0</v>
      </c>
      <c r="P15" s="104">
        <v>0</v>
      </c>
      <c r="Q15" s="105">
        <v>23</v>
      </c>
      <c r="R15" s="103">
        <v>0</v>
      </c>
      <c r="S15" s="104">
        <v>0</v>
      </c>
      <c r="T15" s="104">
        <v>0</v>
      </c>
      <c r="U15" s="104">
        <v>0</v>
      </c>
      <c r="V15" s="104">
        <v>0</v>
      </c>
      <c r="W15" s="105">
        <v>23</v>
      </c>
      <c r="X15" s="51">
        <v>0</v>
      </c>
      <c r="Y15" s="52">
        <v>0</v>
      </c>
      <c r="AA15" s="103">
        <v>0</v>
      </c>
      <c r="AB15" s="104">
        <v>0</v>
      </c>
      <c r="AC15" s="104">
        <v>0</v>
      </c>
      <c r="AD15" s="104">
        <v>0</v>
      </c>
      <c r="AE15" s="104">
        <v>0</v>
      </c>
      <c r="AF15" s="105">
        <v>22</v>
      </c>
      <c r="AG15" s="52">
        <v>0</v>
      </c>
      <c r="AH15" s="103">
        <v>0</v>
      </c>
      <c r="AI15" s="104"/>
      <c r="AJ15" s="104"/>
      <c r="AK15" s="104"/>
      <c r="AL15" s="104">
        <v>0</v>
      </c>
      <c r="AM15" s="105">
        <v>23</v>
      </c>
      <c r="AN15" s="103">
        <v>0</v>
      </c>
      <c r="AO15" s="104">
        <v>0</v>
      </c>
      <c r="AP15" s="104">
        <v>0</v>
      </c>
      <c r="AQ15" s="104">
        <v>0</v>
      </c>
      <c r="AR15" s="104">
        <v>0</v>
      </c>
      <c r="AS15" s="105">
        <v>23</v>
      </c>
      <c r="AT15" s="51">
        <v>0</v>
      </c>
      <c r="AU15" s="52">
        <v>0</v>
      </c>
      <c r="AW15" s="103">
        <v>0</v>
      </c>
      <c r="AX15" s="104">
        <v>0</v>
      </c>
      <c r="AY15" s="104">
        <v>0</v>
      </c>
      <c r="AZ15" s="104">
        <v>0</v>
      </c>
      <c r="BA15" s="104">
        <v>0</v>
      </c>
      <c r="BB15" s="41">
        <v>23</v>
      </c>
      <c r="BC15" s="52">
        <v>0</v>
      </c>
      <c r="BD15" s="37">
        <v>0</v>
      </c>
      <c r="BE15" s="61">
        <v>0</v>
      </c>
      <c r="BF15" s="61">
        <v>0</v>
      </c>
      <c r="BG15" s="61">
        <v>0</v>
      </c>
      <c r="BH15" s="20">
        <v>0</v>
      </c>
      <c r="BI15" s="41">
        <v>23</v>
      </c>
      <c r="BJ15" s="37">
        <v>0</v>
      </c>
      <c r="BK15" s="61">
        <v>0</v>
      </c>
      <c r="BL15" s="61">
        <v>0</v>
      </c>
      <c r="BM15" s="61">
        <v>0</v>
      </c>
      <c r="BN15" s="20">
        <v>0</v>
      </c>
      <c r="BO15" s="41">
        <v>23</v>
      </c>
      <c r="BP15" s="51">
        <v>0</v>
      </c>
      <c r="BQ15" s="52">
        <v>0</v>
      </c>
      <c r="BS15" s="37">
        <v>0</v>
      </c>
      <c r="BT15" s="20">
        <v>0</v>
      </c>
      <c r="BU15" s="20">
        <v>0</v>
      </c>
      <c r="BV15" s="20">
        <v>0</v>
      </c>
      <c r="BW15" s="20">
        <v>0</v>
      </c>
      <c r="BX15" s="41">
        <v>23</v>
      </c>
      <c r="BY15" s="40">
        <v>0</v>
      </c>
      <c r="BZ15" s="37">
        <v>0</v>
      </c>
      <c r="CA15" s="61">
        <v>0</v>
      </c>
      <c r="CB15" s="61">
        <v>0</v>
      </c>
      <c r="CC15" s="61">
        <v>0</v>
      </c>
      <c r="CD15" s="20">
        <v>0</v>
      </c>
      <c r="CE15" s="105">
        <v>23</v>
      </c>
      <c r="CF15" s="37">
        <v>0</v>
      </c>
      <c r="CG15" s="61">
        <v>0</v>
      </c>
      <c r="CH15" s="61">
        <v>0</v>
      </c>
      <c r="CI15" s="61">
        <v>0</v>
      </c>
      <c r="CJ15" s="20">
        <v>0</v>
      </c>
      <c r="CK15" s="105">
        <v>23</v>
      </c>
      <c r="CL15" s="51">
        <v>0</v>
      </c>
      <c r="CM15" s="52">
        <v>0</v>
      </c>
      <c r="CO15" s="103">
        <v>0</v>
      </c>
      <c r="CP15" s="104">
        <v>0</v>
      </c>
      <c r="CQ15" s="104">
        <v>0</v>
      </c>
      <c r="CR15" s="104">
        <v>0</v>
      </c>
      <c r="CS15" s="104">
        <v>0</v>
      </c>
      <c r="CT15" s="62">
        <v>24</v>
      </c>
      <c r="CU15" s="40">
        <v>0</v>
      </c>
      <c r="CV15" s="103">
        <v>0</v>
      </c>
      <c r="CW15" s="104">
        <v>0</v>
      </c>
      <c r="CX15" s="104">
        <v>0</v>
      </c>
      <c r="CY15" s="104">
        <v>0</v>
      </c>
      <c r="CZ15" s="104">
        <v>0</v>
      </c>
      <c r="DA15" s="105">
        <v>24</v>
      </c>
      <c r="DB15" s="37">
        <v>0</v>
      </c>
      <c r="DC15" s="20">
        <v>0</v>
      </c>
      <c r="DD15" s="20">
        <v>0</v>
      </c>
      <c r="DE15" s="20">
        <v>0</v>
      </c>
      <c r="DF15" s="20">
        <v>0</v>
      </c>
      <c r="DG15" s="105">
        <v>24</v>
      </c>
      <c r="DH15" s="51">
        <v>0</v>
      </c>
      <c r="DI15" s="52">
        <v>0</v>
      </c>
      <c r="DK15" s="37">
        <v>0</v>
      </c>
      <c r="DL15" s="20">
        <v>0</v>
      </c>
      <c r="DM15" s="20">
        <v>0</v>
      </c>
      <c r="DN15" s="20">
        <v>0</v>
      </c>
      <c r="DO15" s="20">
        <v>0</v>
      </c>
      <c r="DP15" s="105">
        <v>24</v>
      </c>
      <c r="DQ15" s="40">
        <v>0</v>
      </c>
      <c r="DR15" s="37">
        <v>0</v>
      </c>
      <c r="DS15" s="20">
        <v>0</v>
      </c>
      <c r="DT15" s="20">
        <v>0</v>
      </c>
      <c r="DU15" s="20">
        <v>0</v>
      </c>
      <c r="DV15" s="20">
        <v>0</v>
      </c>
      <c r="DW15" s="105">
        <v>25</v>
      </c>
      <c r="DX15" s="37">
        <v>0</v>
      </c>
      <c r="DY15" s="20">
        <v>0</v>
      </c>
      <c r="DZ15" s="20">
        <v>0</v>
      </c>
      <c r="EA15" s="20">
        <v>0</v>
      </c>
      <c r="EB15" s="20">
        <v>0</v>
      </c>
      <c r="EC15" s="105">
        <v>25</v>
      </c>
      <c r="ED15" s="51">
        <v>0</v>
      </c>
      <c r="EE15" s="52">
        <v>0</v>
      </c>
      <c r="EG15" s="37">
        <v>0</v>
      </c>
      <c r="EH15" s="20">
        <v>0</v>
      </c>
      <c r="EI15" s="20">
        <v>0</v>
      </c>
      <c r="EJ15" s="20">
        <v>0</v>
      </c>
      <c r="EK15" s="20">
        <v>0</v>
      </c>
      <c r="EL15" s="105">
        <v>24</v>
      </c>
      <c r="EM15" s="40">
        <v>0</v>
      </c>
      <c r="EN15" s="37">
        <v>0</v>
      </c>
      <c r="EO15" s="354">
        <v>0</v>
      </c>
      <c r="EP15" s="354">
        <v>0</v>
      </c>
      <c r="EQ15" s="354">
        <v>0</v>
      </c>
      <c r="ER15" s="354">
        <v>0</v>
      </c>
      <c r="ES15" s="105">
        <v>24</v>
      </c>
      <c r="ET15" s="361">
        <v>0</v>
      </c>
      <c r="EU15" s="354">
        <v>0</v>
      </c>
      <c r="EV15" s="354">
        <v>0</v>
      </c>
      <c r="EW15" s="354">
        <v>0</v>
      </c>
      <c r="EX15" s="354">
        <v>0</v>
      </c>
      <c r="EY15" s="384">
        <v>24</v>
      </c>
      <c r="EZ15" s="359">
        <v>0</v>
      </c>
      <c r="FA15" s="360">
        <v>0</v>
      </c>
      <c r="FB15" s="358"/>
      <c r="FC15" s="361">
        <v>0</v>
      </c>
      <c r="FD15" s="354">
        <v>0</v>
      </c>
      <c r="FE15" s="354">
        <v>0</v>
      </c>
      <c r="FF15" s="354">
        <v>0</v>
      </c>
      <c r="FG15" s="20">
        <v>0</v>
      </c>
      <c r="FH15" s="105">
        <v>24</v>
      </c>
      <c r="FI15" s="40">
        <v>0</v>
      </c>
      <c r="FJ15" s="37">
        <v>0</v>
      </c>
      <c r="FK15" s="354">
        <v>0</v>
      </c>
      <c r="FL15" s="354">
        <v>0</v>
      </c>
      <c r="FM15" s="354">
        <v>0</v>
      </c>
      <c r="FN15" s="354">
        <v>0</v>
      </c>
      <c r="FO15" s="105">
        <v>24</v>
      </c>
      <c r="FP15" s="361">
        <v>0</v>
      </c>
      <c r="FQ15" s="354">
        <v>0</v>
      </c>
      <c r="FR15" s="354">
        <v>0</v>
      </c>
      <c r="FS15" s="354">
        <v>0</v>
      </c>
      <c r="FT15" s="354">
        <v>0</v>
      </c>
      <c r="FU15" s="105">
        <v>24</v>
      </c>
      <c r="FV15" s="359">
        <v>0</v>
      </c>
      <c r="FW15" s="360">
        <v>0</v>
      </c>
      <c r="FX15" s="358"/>
      <c r="FY15" s="103">
        <v>0</v>
      </c>
      <c r="FZ15" s="104">
        <v>0</v>
      </c>
      <c r="GA15" s="104">
        <v>0</v>
      </c>
      <c r="GB15" s="104">
        <v>0</v>
      </c>
      <c r="GC15" s="104">
        <v>0</v>
      </c>
      <c r="GD15" s="105">
        <v>24</v>
      </c>
      <c r="GE15" s="40">
        <v>0</v>
      </c>
      <c r="GF15" s="37">
        <v>0</v>
      </c>
      <c r="GG15" s="20">
        <v>0</v>
      </c>
      <c r="GH15" s="20">
        <v>0</v>
      </c>
      <c r="GI15" s="20">
        <v>0</v>
      </c>
      <c r="GJ15" s="20">
        <v>0</v>
      </c>
      <c r="GK15" s="105">
        <f t="shared" si="0"/>
        <v>24</v>
      </c>
      <c r="GL15" s="37">
        <v>0</v>
      </c>
      <c r="GM15" s="20">
        <v>0</v>
      </c>
      <c r="GN15" s="20">
        <v>0</v>
      </c>
      <c r="GO15" s="20">
        <v>0</v>
      </c>
      <c r="GP15" s="20">
        <v>0</v>
      </c>
      <c r="GQ15" s="105">
        <f t="shared" si="1"/>
        <v>24</v>
      </c>
      <c r="GR15" s="51">
        <v>0</v>
      </c>
      <c r="GS15" s="52">
        <v>0</v>
      </c>
      <c r="GT15" s="103">
        <v>0</v>
      </c>
      <c r="GU15" s="104">
        <v>0</v>
      </c>
      <c r="GV15" s="104">
        <v>0</v>
      </c>
      <c r="GW15" s="104">
        <v>0</v>
      </c>
      <c r="GX15" s="104">
        <v>0</v>
      </c>
      <c r="GY15" s="105">
        <f t="shared" si="2"/>
        <v>24</v>
      </c>
      <c r="GZ15" s="40"/>
      <c r="HA15" s="37"/>
      <c r="HB15" s="20"/>
      <c r="HC15" s="20"/>
      <c r="HD15" s="20">
        <v>0</v>
      </c>
      <c r="HE15" s="20">
        <v>0</v>
      </c>
      <c r="HF15" s="105">
        <f t="shared" si="3"/>
        <v>24</v>
      </c>
      <c r="HG15" s="37">
        <v>0</v>
      </c>
      <c r="HH15" s="20">
        <v>0</v>
      </c>
      <c r="HI15" s="20">
        <v>0</v>
      </c>
      <c r="HJ15" s="20">
        <v>0</v>
      </c>
      <c r="HK15" s="20">
        <v>0</v>
      </c>
      <c r="HL15" s="105">
        <f t="shared" si="4"/>
        <v>24</v>
      </c>
      <c r="HM15" s="51"/>
      <c r="HN15" s="52"/>
    </row>
    <row r="16" spans="1:222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643547000</v>
      </c>
      <c r="F16" s="104">
        <v>19660000</v>
      </c>
      <c r="G16" s="104">
        <v>623887000</v>
      </c>
      <c r="H16" s="104">
        <v>2078</v>
      </c>
      <c r="I16" s="104">
        <v>25020</v>
      </c>
      <c r="J16" s="105">
        <v>16</v>
      </c>
      <c r="K16" s="52">
        <v>104.95704507233316</v>
      </c>
      <c r="L16" s="103">
        <v>705439871</v>
      </c>
      <c r="M16" s="104">
        <v>23087979</v>
      </c>
      <c r="N16" s="104">
        <v>682351892</v>
      </c>
      <c r="O16" s="104">
        <v>2278</v>
      </c>
      <c r="P16" s="104">
        <v>24962</v>
      </c>
      <c r="Q16" s="105">
        <v>16</v>
      </c>
      <c r="R16" s="103">
        <v>694726251</v>
      </c>
      <c r="S16" s="104">
        <v>23475477</v>
      </c>
      <c r="T16" s="104">
        <v>671250774</v>
      </c>
      <c r="U16" s="104">
        <v>1988</v>
      </c>
      <c r="V16" s="104">
        <v>28138</v>
      </c>
      <c r="W16" s="105">
        <v>15</v>
      </c>
      <c r="X16" s="51">
        <v>112.72333947600353</v>
      </c>
      <c r="Y16" s="52">
        <v>99.66136655645785</v>
      </c>
      <c r="AA16" s="103">
        <v>630493803</v>
      </c>
      <c r="AB16" s="104">
        <v>20347448</v>
      </c>
      <c r="AC16" s="104">
        <v>610146355</v>
      </c>
      <c r="AD16" s="104">
        <v>1952</v>
      </c>
      <c r="AE16" s="104">
        <v>26048</v>
      </c>
      <c r="AF16" s="105">
        <v>14</v>
      </c>
      <c r="AG16" s="52">
        <v>104.10871302957634</v>
      </c>
      <c r="AH16" s="103">
        <v>713721247</v>
      </c>
      <c r="AI16" s="104">
        <v>21682591</v>
      </c>
      <c r="AJ16" s="104">
        <v>692038656</v>
      </c>
      <c r="AK16" s="104">
        <v>2180</v>
      </c>
      <c r="AL16" s="104">
        <v>26454</v>
      </c>
      <c r="AM16" s="105">
        <v>15</v>
      </c>
      <c r="AN16" s="103">
        <v>710870141</v>
      </c>
      <c r="AO16" s="104">
        <v>19772796</v>
      </c>
      <c r="AP16" s="104">
        <v>691097345</v>
      </c>
      <c r="AQ16" s="104">
        <v>1998</v>
      </c>
      <c r="AR16" s="104">
        <v>28825</v>
      </c>
      <c r="AS16" s="105">
        <v>15</v>
      </c>
      <c r="AT16" s="51">
        <v>108.96272775383684</v>
      </c>
      <c r="AU16" s="52">
        <v>102.44153813348498</v>
      </c>
      <c r="AW16" s="103">
        <v>670192020</v>
      </c>
      <c r="AX16" s="104">
        <v>20065898</v>
      </c>
      <c r="AY16" s="104">
        <v>650126122</v>
      </c>
      <c r="AZ16" s="104">
        <v>1930</v>
      </c>
      <c r="BA16" s="104">
        <v>28071</v>
      </c>
      <c r="BB16" s="41">
        <v>15</v>
      </c>
      <c r="BC16" s="52">
        <v>107.76643120393121</v>
      </c>
      <c r="BD16" s="37">
        <v>782773747</v>
      </c>
      <c r="BE16" s="61">
        <v>23477094</v>
      </c>
      <c r="BF16" s="61">
        <v>759296653</v>
      </c>
      <c r="BG16" s="61">
        <v>2184</v>
      </c>
      <c r="BH16" s="20">
        <v>28972</v>
      </c>
      <c r="BI16" s="41">
        <v>14</v>
      </c>
      <c r="BJ16" s="37">
        <v>781246663.59000003</v>
      </c>
      <c r="BK16" s="61">
        <v>21913271</v>
      </c>
      <c r="BL16" s="61">
        <v>759333392.59000003</v>
      </c>
      <c r="BM16" s="61">
        <v>2106</v>
      </c>
      <c r="BN16" s="20">
        <v>30046</v>
      </c>
      <c r="BO16" s="41">
        <v>18</v>
      </c>
      <c r="BP16" s="51">
        <v>103.70702747480325</v>
      </c>
      <c r="BQ16" s="52">
        <v>104.23590633130964</v>
      </c>
      <c r="BS16" s="37">
        <v>762377468</v>
      </c>
      <c r="BT16" s="20">
        <v>19732200</v>
      </c>
      <c r="BU16" s="20">
        <v>742645268</v>
      </c>
      <c r="BV16" s="20">
        <v>2209</v>
      </c>
      <c r="BW16" s="20">
        <v>28016</v>
      </c>
      <c r="BX16" s="41">
        <v>17</v>
      </c>
      <c r="BY16" s="40">
        <v>99.804068255494997</v>
      </c>
      <c r="BZ16" s="37">
        <v>715432848</v>
      </c>
      <c r="CA16" s="61">
        <v>25993232</v>
      </c>
      <c r="CB16" s="61">
        <v>689439616</v>
      </c>
      <c r="CC16" s="61">
        <v>2078</v>
      </c>
      <c r="CD16" s="20">
        <v>27648</v>
      </c>
      <c r="CE16" s="105">
        <v>19</v>
      </c>
      <c r="CF16" s="37">
        <v>711030735.19999993</v>
      </c>
      <c r="CG16" s="61">
        <v>21349299</v>
      </c>
      <c r="CH16" s="61">
        <v>689681436.19999993</v>
      </c>
      <c r="CI16" s="61">
        <v>1914</v>
      </c>
      <c r="CJ16" s="20">
        <v>30028</v>
      </c>
      <c r="CK16" s="105">
        <v>18</v>
      </c>
      <c r="CL16" s="51">
        <v>108.60821759259258</v>
      </c>
      <c r="CM16" s="52">
        <v>99.940091859149305</v>
      </c>
      <c r="CO16" s="103">
        <v>673563248</v>
      </c>
      <c r="CP16" s="104">
        <v>19900221</v>
      </c>
      <c r="CQ16" s="104">
        <v>653663027</v>
      </c>
      <c r="CR16" s="104">
        <v>1823</v>
      </c>
      <c r="CS16" s="104">
        <v>29880</v>
      </c>
      <c r="CT16" s="62">
        <v>18</v>
      </c>
      <c r="CU16" s="40">
        <v>106.65334094802969</v>
      </c>
      <c r="CV16" s="103">
        <v>790089245</v>
      </c>
      <c r="CW16" s="104">
        <v>24959474</v>
      </c>
      <c r="CX16" s="104">
        <v>765129771</v>
      </c>
      <c r="CY16" s="104">
        <v>2040.25</v>
      </c>
      <c r="CZ16" s="104">
        <v>31251</v>
      </c>
      <c r="DA16" s="105">
        <v>19</v>
      </c>
      <c r="DB16" s="37">
        <v>784765220.75</v>
      </c>
      <c r="DC16" s="20">
        <v>23314416</v>
      </c>
      <c r="DD16" s="20">
        <v>761450804.75</v>
      </c>
      <c r="DE16" s="20">
        <v>1921</v>
      </c>
      <c r="DF16" s="20">
        <v>33032</v>
      </c>
      <c r="DG16" s="105">
        <v>18</v>
      </c>
      <c r="DH16" s="51">
        <v>105.69901763143579</v>
      </c>
      <c r="DI16" s="52">
        <v>110.00399627014785</v>
      </c>
      <c r="DK16" s="37">
        <v>863094580</v>
      </c>
      <c r="DL16" s="20">
        <v>21911321</v>
      </c>
      <c r="DM16" s="20">
        <v>841183259</v>
      </c>
      <c r="DN16" s="20">
        <v>2051</v>
      </c>
      <c r="DO16" s="20">
        <v>34178</v>
      </c>
      <c r="DP16" s="105">
        <v>17</v>
      </c>
      <c r="DQ16" s="40">
        <v>114.38420348058902</v>
      </c>
      <c r="DR16" s="37">
        <v>883490958</v>
      </c>
      <c r="DS16" s="20">
        <v>31722787</v>
      </c>
      <c r="DT16" s="20">
        <v>851768171</v>
      </c>
      <c r="DU16" s="20">
        <v>2069</v>
      </c>
      <c r="DV16" s="20">
        <v>34307</v>
      </c>
      <c r="DW16" s="105">
        <v>18</v>
      </c>
      <c r="DX16" s="37">
        <v>883343788.01999998</v>
      </c>
      <c r="DY16" s="20">
        <v>26374401</v>
      </c>
      <c r="DZ16" s="20">
        <v>856969387.01999998</v>
      </c>
      <c r="EA16" s="20">
        <v>1981.07</v>
      </c>
      <c r="EB16" s="20">
        <v>36048</v>
      </c>
      <c r="EC16" s="105">
        <v>20</v>
      </c>
      <c r="ED16" s="51">
        <v>105.07476608272364</v>
      </c>
      <c r="EE16" s="52">
        <v>109.1305400823444</v>
      </c>
      <c r="EG16" s="37">
        <v>940377284</v>
      </c>
      <c r="EH16" s="20">
        <v>24908976</v>
      </c>
      <c r="EI16" s="20">
        <v>915468308</v>
      </c>
      <c r="EJ16" s="20">
        <v>2104</v>
      </c>
      <c r="EK16" s="20">
        <v>36259</v>
      </c>
      <c r="EL16" s="105">
        <v>19</v>
      </c>
      <c r="EM16" s="40">
        <v>106.08871203698284</v>
      </c>
      <c r="EN16" s="37">
        <v>964643568</v>
      </c>
      <c r="EO16" s="354">
        <v>29800735</v>
      </c>
      <c r="EP16" s="354">
        <v>934842833</v>
      </c>
      <c r="EQ16" s="354">
        <v>2105</v>
      </c>
      <c r="ER16" s="354">
        <v>37009</v>
      </c>
      <c r="ES16" s="105">
        <v>18</v>
      </c>
      <c r="ET16" s="361">
        <v>965398932.21000004</v>
      </c>
      <c r="EU16" s="354">
        <v>29122257</v>
      </c>
      <c r="EV16" s="354">
        <v>936276675.21000004</v>
      </c>
      <c r="EW16" s="354">
        <v>2042.83</v>
      </c>
      <c r="EX16" s="354">
        <v>38194</v>
      </c>
      <c r="EY16" s="384">
        <v>20</v>
      </c>
      <c r="EZ16" s="359">
        <v>103.20192385635927</v>
      </c>
      <c r="FA16" s="360">
        <v>105.9531735463826</v>
      </c>
      <c r="FB16" s="358"/>
      <c r="FC16" s="361">
        <v>997481943</v>
      </c>
      <c r="FD16" s="354">
        <v>25590362</v>
      </c>
      <c r="FE16" s="354">
        <v>971891581</v>
      </c>
      <c r="FF16" s="354">
        <v>2060</v>
      </c>
      <c r="FG16" s="20">
        <v>39316</v>
      </c>
      <c r="FH16" s="105">
        <v>17</v>
      </c>
      <c r="FI16" s="40">
        <v>108.43101023194241</v>
      </c>
      <c r="FJ16" s="37">
        <v>1022697924</v>
      </c>
      <c r="FK16" s="354">
        <v>34605500</v>
      </c>
      <c r="FL16" s="354">
        <v>988092424</v>
      </c>
      <c r="FM16" s="354">
        <v>2071.9</v>
      </c>
      <c r="FN16" s="354">
        <v>39742</v>
      </c>
      <c r="FO16" s="105">
        <v>18</v>
      </c>
      <c r="FP16" s="361">
        <v>1011972626.35</v>
      </c>
      <c r="FQ16" s="354">
        <v>27360039</v>
      </c>
      <c r="FR16" s="354">
        <v>984612587.35000002</v>
      </c>
      <c r="FS16" s="354">
        <v>2030.21</v>
      </c>
      <c r="FT16" s="354">
        <v>40415</v>
      </c>
      <c r="FU16" s="105">
        <v>20</v>
      </c>
      <c r="FV16" s="359">
        <v>101.69342257561269</v>
      </c>
      <c r="FW16" s="360">
        <v>105.81504948421218</v>
      </c>
      <c r="FX16" s="358"/>
      <c r="FY16" s="103">
        <v>1076375774</v>
      </c>
      <c r="FZ16" s="104">
        <v>40807092</v>
      </c>
      <c r="GA16" s="104">
        <v>1035568682</v>
      </c>
      <c r="GB16" s="104">
        <v>2082</v>
      </c>
      <c r="GC16" s="104">
        <v>41449</v>
      </c>
      <c r="GD16" s="105">
        <v>17</v>
      </c>
      <c r="GE16" s="40">
        <v>99.537084138773011</v>
      </c>
      <c r="GF16" s="37">
        <v>1119542015</v>
      </c>
      <c r="GG16" s="20">
        <v>47578284</v>
      </c>
      <c r="GH16" s="20">
        <v>1071963731</v>
      </c>
      <c r="GI16" s="20">
        <v>2136.17</v>
      </c>
      <c r="GJ16" s="20">
        <v>41818</v>
      </c>
      <c r="GK16" s="105">
        <f t="shared" si="0"/>
        <v>16</v>
      </c>
      <c r="GL16" s="37">
        <v>1094437258.29</v>
      </c>
      <c r="GM16" s="20">
        <v>42709440</v>
      </c>
      <c r="GN16" s="20">
        <v>1051727818.29</v>
      </c>
      <c r="GO16" s="20">
        <v>2047.75</v>
      </c>
      <c r="GP16" s="20">
        <v>42800</v>
      </c>
      <c r="GQ16" s="105">
        <f t="shared" si="1"/>
        <v>17</v>
      </c>
      <c r="GR16" s="51">
        <v>102.72722801495181</v>
      </c>
      <c r="GS16" s="52">
        <v>103.36013856241495</v>
      </c>
      <c r="GT16" s="103">
        <v>1122464294</v>
      </c>
      <c r="GU16" s="104">
        <v>33215576</v>
      </c>
      <c r="GV16" s="104">
        <v>1089248718</v>
      </c>
      <c r="GW16" s="104">
        <v>2181</v>
      </c>
      <c r="GX16" s="104">
        <v>41619</v>
      </c>
      <c r="GY16" s="105">
        <f t="shared" si="2"/>
        <v>18</v>
      </c>
      <c r="GZ16" s="40"/>
      <c r="HA16" s="37">
        <v>1149766604</v>
      </c>
      <c r="HB16" s="20">
        <v>52351167</v>
      </c>
      <c r="HC16" s="20">
        <v>1097415437</v>
      </c>
      <c r="HD16" s="20">
        <v>2220</v>
      </c>
      <c r="HE16" s="20">
        <v>41194</v>
      </c>
      <c r="HF16" s="105">
        <f t="shared" si="3"/>
        <v>19</v>
      </c>
      <c r="HG16" s="37">
        <v>1187014104.5799999</v>
      </c>
      <c r="HH16" s="20">
        <v>91757905</v>
      </c>
      <c r="HI16" s="20">
        <v>1095256199.5799999</v>
      </c>
      <c r="HJ16" s="20">
        <v>2094.15</v>
      </c>
      <c r="HK16" s="20">
        <v>43584</v>
      </c>
      <c r="HL16" s="105">
        <f t="shared" si="4"/>
        <v>20</v>
      </c>
      <c r="HM16" s="51"/>
      <c r="HN16" s="52"/>
    </row>
    <row r="17" spans="1:222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157667000</v>
      </c>
      <c r="F17" s="104">
        <v>271000</v>
      </c>
      <c r="G17" s="104">
        <v>157396000</v>
      </c>
      <c r="H17" s="104">
        <v>621</v>
      </c>
      <c r="I17" s="104">
        <v>21121</v>
      </c>
      <c r="J17" s="105">
        <v>21</v>
      </c>
      <c r="K17" s="52">
        <v>101.10682531471767</v>
      </c>
      <c r="L17" s="103">
        <v>160452930</v>
      </c>
      <c r="M17" s="104">
        <v>276000</v>
      </c>
      <c r="N17" s="104">
        <v>160176930</v>
      </c>
      <c r="O17" s="104">
        <v>622</v>
      </c>
      <c r="P17" s="104">
        <v>21460</v>
      </c>
      <c r="Q17" s="105">
        <v>20</v>
      </c>
      <c r="R17" s="103">
        <v>168527323</v>
      </c>
      <c r="S17" s="104">
        <v>1244274</v>
      </c>
      <c r="T17" s="104">
        <v>167283049</v>
      </c>
      <c r="U17" s="104">
        <v>551</v>
      </c>
      <c r="V17" s="104">
        <v>25300</v>
      </c>
      <c r="W17" s="105">
        <v>19</v>
      </c>
      <c r="X17" s="51">
        <v>117.89375582479032</v>
      </c>
      <c r="Y17" s="52">
        <v>100.72139753508718</v>
      </c>
      <c r="AA17" s="103">
        <v>165394828</v>
      </c>
      <c r="AB17" s="104">
        <v>276420</v>
      </c>
      <c r="AC17" s="104">
        <v>165118408</v>
      </c>
      <c r="AD17" s="104">
        <v>622</v>
      </c>
      <c r="AE17" s="104">
        <v>22122</v>
      </c>
      <c r="AF17" s="105">
        <v>19</v>
      </c>
      <c r="AG17" s="52">
        <v>104.73935893186876</v>
      </c>
      <c r="AH17" s="103">
        <v>162363099</v>
      </c>
      <c r="AI17" s="104">
        <v>276420</v>
      </c>
      <c r="AJ17" s="104">
        <v>162086679</v>
      </c>
      <c r="AK17" s="104">
        <v>622</v>
      </c>
      <c r="AL17" s="104">
        <v>21716</v>
      </c>
      <c r="AM17" s="105">
        <v>21</v>
      </c>
      <c r="AN17" s="103">
        <v>171693458</v>
      </c>
      <c r="AO17" s="104">
        <v>761841</v>
      </c>
      <c r="AP17" s="104">
        <v>170931617</v>
      </c>
      <c r="AQ17" s="104">
        <v>560</v>
      </c>
      <c r="AR17" s="104">
        <v>25436</v>
      </c>
      <c r="AS17" s="105">
        <v>20</v>
      </c>
      <c r="AT17" s="51">
        <v>117.13022656106098</v>
      </c>
      <c r="AU17" s="52">
        <v>100.53754940711464</v>
      </c>
      <c r="AW17" s="103">
        <v>161687409</v>
      </c>
      <c r="AX17" s="104">
        <v>290386</v>
      </c>
      <c r="AY17" s="104">
        <v>161397023</v>
      </c>
      <c r="AZ17" s="104">
        <v>551</v>
      </c>
      <c r="BA17" s="104">
        <v>24410</v>
      </c>
      <c r="BB17" s="41">
        <v>20</v>
      </c>
      <c r="BC17" s="52">
        <v>110.34264533044029</v>
      </c>
      <c r="BD17" s="37">
        <v>180823954</v>
      </c>
      <c r="BE17" s="61">
        <v>13148861</v>
      </c>
      <c r="BF17" s="61">
        <v>167675093</v>
      </c>
      <c r="BG17" s="61">
        <v>568</v>
      </c>
      <c r="BH17" s="20">
        <v>24600</v>
      </c>
      <c r="BI17" s="41">
        <v>20</v>
      </c>
      <c r="BJ17" s="37">
        <v>189247240</v>
      </c>
      <c r="BK17" s="61">
        <v>10518841</v>
      </c>
      <c r="BL17" s="61">
        <v>178728399</v>
      </c>
      <c r="BM17" s="61">
        <v>560</v>
      </c>
      <c r="BN17" s="20">
        <v>26596</v>
      </c>
      <c r="BO17" s="41">
        <v>21</v>
      </c>
      <c r="BP17" s="51">
        <v>108.11382113821138</v>
      </c>
      <c r="BQ17" s="52">
        <v>104.56046548199403</v>
      </c>
      <c r="BS17" s="37">
        <v>178758028</v>
      </c>
      <c r="BT17" s="20">
        <v>299098</v>
      </c>
      <c r="BU17" s="20">
        <v>178458930</v>
      </c>
      <c r="BV17" s="20">
        <v>563</v>
      </c>
      <c r="BW17" s="20">
        <v>26415</v>
      </c>
      <c r="BX17" s="41">
        <v>19</v>
      </c>
      <c r="BY17" s="40">
        <v>108.21384678410489</v>
      </c>
      <c r="BZ17" s="37">
        <v>202317629</v>
      </c>
      <c r="CA17" s="61">
        <v>964855</v>
      </c>
      <c r="CB17" s="61">
        <v>201352774</v>
      </c>
      <c r="CC17" s="61">
        <v>587</v>
      </c>
      <c r="CD17" s="20">
        <v>28585</v>
      </c>
      <c r="CE17" s="105">
        <v>18</v>
      </c>
      <c r="CF17" s="37">
        <v>193638022</v>
      </c>
      <c r="CG17" s="61">
        <v>3790565</v>
      </c>
      <c r="CH17" s="61">
        <v>189847457</v>
      </c>
      <c r="CI17" s="61">
        <v>553</v>
      </c>
      <c r="CJ17" s="20">
        <v>28609</v>
      </c>
      <c r="CK17" s="105">
        <v>20</v>
      </c>
      <c r="CL17" s="51">
        <v>100.08396011894349</v>
      </c>
      <c r="CM17" s="52">
        <v>107.56880733944953</v>
      </c>
      <c r="CO17" s="103">
        <v>204121705</v>
      </c>
      <c r="CP17" s="104">
        <v>299098</v>
      </c>
      <c r="CQ17" s="104">
        <v>203822607</v>
      </c>
      <c r="CR17" s="104">
        <v>583.33000000000004</v>
      </c>
      <c r="CS17" s="104">
        <v>29118</v>
      </c>
      <c r="CT17" s="62">
        <v>20</v>
      </c>
      <c r="CU17" s="40">
        <v>110.23282226007952</v>
      </c>
      <c r="CV17" s="103">
        <v>232303764</v>
      </c>
      <c r="CW17" s="104">
        <v>24683770</v>
      </c>
      <c r="CX17" s="104">
        <v>207619994</v>
      </c>
      <c r="CY17" s="104">
        <v>583</v>
      </c>
      <c r="CZ17" s="104">
        <v>29677</v>
      </c>
      <c r="DA17" s="105">
        <v>21</v>
      </c>
      <c r="DB17" s="37">
        <v>204506947</v>
      </c>
      <c r="DC17" s="20">
        <v>1032013</v>
      </c>
      <c r="DD17" s="20">
        <v>203474934</v>
      </c>
      <c r="DE17" s="20">
        <v>557</v>
      </c>
      <c r="DF17" s="20">
        <v>30442</v>
      </c>
      <c r="DG17" s="105">
        <v>21</v>
      </c>
      <c r="DH17" s="51">
        <v>102.57775381608654</v>
      </c>
      <c r="DI17" s="52">
        <v>106.40707469677375</v>
      </c>
      <c r="DK17" s="37">
        <v>232578127</v>
      </c>
      <c r="DL17" s="20">
        <v>666745</v>
      </c>
      <c r="DM17" s="20">
        <v>231911382</v>
      </c>
      <c r="DN17" s="20">
        <v>597.29999999999995</v>
      </c>
      <c r="DO17" s="20">
        <v>32356</v>
      </c>
      <c r="DP17" s="105">
        <v>19</v>
      </c>
      <c r="DQ17" s="40">
        <v>111.12026924926161</v>
      </c>
      <c r="DR17" s="37">
        <v>247993381</v>
      </c>
      <c r="DS17" s="20">
        <v>1618395</v>
      </c>
      <c r="DT17" s="20">
        <v>246374986</v>
      </c>
      <c r="DU17" s="20">
        <v>632</v>
      </c>
      <c r="DV17" s="20">
        <v>32486</v>
      </c>
      <c r="DW17" s="105">
        <v>21</v>
      </c>
      <c r="DX17" s="37">
        <v>256474444</v>
      </c>
      <c r="DY17" s="20">
        <v>23231103</v>
      </c>
      <c r="DZ17" s="20">
        <v>233243341</v>
      </c>
      <c r="EA17" s="20">
        <v>590.49</v>
      </c>
      <c r="EB17" s="20">
        <v>32917</v>
      </c>
      <c r="EC17" s="105">
        <v>22</v>
      </c>
      <c r="ED17" s="51">
        <v>101.32672535861602</v>
      </c>
      <c r="EE17" s="52">
        <v>108.13021483476774</v>
      </c>
      <c r="EG17" s="37">
        <v>0</v>
      </c>
      <c r="EH17" s="20">
        <v>0</v>
      </c>
      <c r="EI17" s="20">
        <v>0</v>
      </c>
      <c r="EJ17" s="20">
        <v>0</v>
      </c>
      <c r="EK17" s="20">
        <v>0</v>
      </c>
      <c r="EL17" s="105">
        <v>24</v>
      </c>
      <c r="EM17" s="40">
        <v>0</v>
      </c>
      <c r="EN17" s="37">
        <v>0</v>
      </c>
      <c r="EO17" s="354">
        <v>0</v>
      </c>
      <c r="EP17" s="354">
        <v>0</v>
      </c>
      <c r="EQ17" s="354">
        <v>0</v>
      </c>
      <c r="ER17" s="354">
        <v>0</v>
      </c>
      <c r="ES17" s="105">
        <v>24</v>
      </c>
      <c r="ET17" s="361">
        <v>0</v>
      </c>
      <c r="EU17" s="354">
        <v>0</v>
      </c>
      <c r="EV17" s="354">
        <v>0</v>
      </c>
      <c r="EW17" s="354">
        <v>0</v>
      </c>
      <c r="EX17" s="354">
        <v>0</v>
      </c>
      <c r="EY17" s="384">
        <v>24</v>
      </c>
      <c r="EZ17" s="359">
        <v>0</v>
      </c>
      <c r="FA17" s="360">
        <v>0</v>
      </c>
      <c r="FB17" s="358"/>
      <c r="FC17" s="361">
        <v>0</v>
      </c>
      <c r="FD17" s="354">
        <v>0</v>
      </c>
      <c r="FE17" s="354">
        <v>0</v>
      </c>
      <c r="FF17" s="354">
        <v>0</v>
      </c>
      <c r="FG17" s="20">
        <v>0</v>
      </c>
      <c r="FH17" s="105">
        <v>24</v>
      </c>
      <c r="FI17" s="40">
        <v>0</v>
      </c>
      <c r="FJ17" s="37">
        <v>0</v>
      </c>
      <c r="FK17" s="354">
        <v>0</v>
      </c>
      <c r="FL17" s="354">
        <v>0</v>
      </c>
      <c r="FM17" s="354">
        <v>0</v>
      </c>
      <c r="FN17" s="354">
        <v>0</v>
      </c>
      <c r="FO17" s="105">
        <v>24</v>
      </c>
      <c r="FP17" s="361">
        <v>0</v>
      </c>
      <c r="FQ17" s="354">
        <v>0</v>
      </c>
      <c r="FR17" s="354">
        <v>0</v>
      </c>
      <c r="FS17" s="354">
        <v>0</v>
      </c>
      <c r="FT17" s="354">
        <v>0</v>
      </c>
      <c r="FU17" s="105">
        <v>24</v>
      </c>
      <c r="FV17" s="359">
        <v>0</v>
      </c>
      <c r="FW17" s="360">
        <v>0</v>
      </c>
      <c r="FX17" s="358"/>
      <c r="FY17" s="103">
        <v>0</v>
      </c>
      <c r="FZ17" s="104">
        <v>0</v>
      </c>
      <c r="GA17" s="104">
        <v>0</v>
      </c>
      <c r="GB17" s="104">
        <v>0</v>
      </c>
      <c r="GC17" s="104">
        <v>0</v>
      </c>
      <c r="GD17" s="105">
        <v>24</v>
      </c>
      <c r="GE17" s="40">
        <v>0</v>
      </c>
      <c r="GF17" s="37">
        <v>0</v>
      </c>
      <c r="GG17" s="20">
        <v>0</v>
      </c>
      <c r="GH17" s="20">
        <v>0</v>
      </c>
      <c r="GI17" s="20">
        <v>0</v>
      </c>
      <c r="GJ17" s="20">
        <v>0</v>
      </c>
      <c r="GK17" s="105">
        <f t="shared" si="0"/>
        <v>24</v>
      </c>
      <c r="GL17" s="37">
        <v>0</v>
      </c>
      <c r="GM17" s="20">
        <v>0</v>
      </c>
      <c r="GN17" s="20">
        <v>0</v>
      </c>
      <c r="GO17" s="20">
        <v>0</v>
      </c>
      <c r="GP17" s="20">
        <v>0</v>
      </c>
      <c r="GQ17" s="105">
        <f t="shared" si="1"/>
        <v>24</v>
      </c>
      <c r="GR17" s="51">
        <v>0</v>
      </c>
      <c r="GS17" s="52">
        <v>0</v>
      </c>
      <c r="GT17" s="103">
        <v>0</v>
      </c>
      <c r="GU17" s="104">
        <v>0</v>
      </c>
      <c r="GV17" s="104">
        <v>0</v>
      </c>
      <c r="GW17" s="104">
        <v>0</v>
      </c>
      <c r="GX17" s="104">
        <v>0</v>
      </c>
      <c r="GY17" s="105">
        <f t="shared" si="2"/>
        <v>24</v>
      </c>
      <c r="GZ17" s="40"/>
      <c r="HA17" s="37"/>
      <c r="HB17" s="20"/>
      <c r="HC17" s="20"/>
      <c r="HD17" s="20">
        <v>0</v>
      </c>
      <c r="HE17" s="20">
        <v>0</v>
      </c>
      <c r="HF17" s="105">
        <f t="shared" si="3"/>
        <v>24</v>
      </c>
      <c r="HG17" s="37">
        <v>0</v>
      </c>
      <c r="HH17" s="20">
        <v>0</v>
      </c>
      <c r="HI17" s="20">
        <v>0</v>
      </c>
      <c r="HJ17" s="20">
        <v>0</v>
      </c>
      <c r="HK17" s="20">
        <v>0</v>
      </c>
      <c r="HL17" s="105">
        <f t="shared" si="4"/>
        <v>24</v>
      </c>
      <c r="HM17" s="51"/>
      <c r="HN17" s="52"/>
    </row>
    <row r="18" spans="1:222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12934000</v>
      </c>
      <c r="F18" s="104">
        <v>449000</v>
      </c>
      <c r="G18" s="104">
        <v>12485000</v>
      </c>
      <c r="H18" s="104">
        <v>39</v>
      </c>
      <c r="I18" s="104">
        <v>26677</v>
      </c>
      <c r="J18" s="105">
        <v>13</v>
      </c>
      <c r="K18" s="52">
        <v>100.25696619288524</v>
      </c>
      <c r="L18" s="103">
        <v>12934000</v>
      </c>
      <c r="M18" s="104">
        <v>889000</v>
      </c>
      <c r="N18" s="104">
        <v>12045000</v>
      </c>
      <c r="O18" s="104">
        <v>39</v>
      </c>
      <c r="P18" s="104">
        <v>25737</v>
      </c>
      <c r="Q18" s="105">
        <v>15</v>
      </c>
      <c r="R18" s="103">
        <v>12129570</v>
      </c>
      <c r="S18" s="104">
        <v>567159</v>
      </c>
      <c r="T18" s="104">
        <v>11562411</v>
      </c>
      <c r="U18" s="104">
        <v>35</v>
      </c>
      <c r="V18" s="104">
        <v>27530</v>
      </c>
      <c r="W18" s="105">
        <v>16</v>
      </c>
      <c r="X18" s="51">
        <v>106.96662392664258</v>
      </c>
      <c r="Y18" s="52">
        <v>98.155928188759461</v>
      </c>
      <c r="AA18" s="103">
        <v>0</v>
      </c>
      <c r="AB18" s="104">
        <v>0</v>
      </c>
      <c r="AC18" s="104">
        <v>0</v>
      </c>
      <c r="AD18" s="104">
        <v>0</v>
      </c>
      <c r="AE18" s="104">
        <v>0</v>
      </c>
      <c r="AF18" s="105">
        <v>22</v>
      </c>
      <c r="AG18" s="52">
        <v>0</v>
      </c>
      <c r="AH18" s="103">
        <v>10236998</v>
      </c>
      <c r="AI18" s="104">
        <v>409000</v>
      </c>
      <c r="AJ18" s="104">
        <v>9827998</v>
      </c>
      <c r="AK18" s="104">
        <v>30</v>
      </c>
      <c r="AL18" s="104">
        <v>27300</v>
      </c>
      <c r="AM18" s="105">
        <v>14</v>
      </c>
      <c r="AN18" s="103">
        <v>10152254</v>
      </c>
      <c r="AO18" s="104">
        <v>327487</v>
      </c>
      <c r="AP18" s="104">
        <v>9824767</v>
      </c>
      <c r="AQ18" s="104">
        <v>30</v>
      </c>
      <c r="AR18" s="104">
        <v>27291</v>
      </c>
      <c r="AS18" s="105">
        <v>18</v>
      </c>
      <c r="AT18" s="51">
        <v>99.967032967032964</v>
      </c>
      <c r="AU18" s="52">
        <v>99.131856156919724</v>
      </c>
      <c r="AW18" s="103">
        <v>10170300</v>
      </c>
      <c r="AX18" s="104">
        <v>252735</v>
      </c>
      <c r="AY18" s="104">
        <v>9917565</v>
      </c>
      <c r="AZ18" s="104">
        <v>22</v>
      </c>
      <c r="BA18" s="104">
        <v>37567</v>
      </c>
      <c r="BB18" s="41">
        <v>8</v>
      </c>
      <c r="BC18" s="52">
        <v>0</v>
      </c>
      <c r="BD18" s="103">
        <v>10219888</v>
      </c>
      <c r="BE18" s="104">
        <v>252735</v>
      </c>
      <c r="BF18" s="104">
        <v>9967153</v>
      </c>
      <c r="BG18" s="104">
        <v>30</v>
      </c>
      <c r="BH18" s="104">
        <v>27687</v>
      </c>
      <c r="BI18" s="41">
        <v>17</v>
      </c>
      <c r="BJ18" s="37">
        <v>10778304</v>
      </c>
      <c r="BK18" s="61">
        <v>338160</v>
      </c>
      <c r="BL18" s="61">
        <v>10440144</v>
      </c>
      <c r="BM18" s="61">
        <v>28</v>
      </c>
      <c r="BN18" s="20">
        <v>31072</v>
      </c>
      <c r="BO18" s="41">
        <v>17</v>
      </c>
      <c r="BP18" s="51">
        <v>112.22595441904141</v>
      </c>
      <c r="BQ18" s="52">
        <v>113.85438422923309</v>
      </c>
      <c r="BS18" s="37">
        <v>10475409</v>
      </c>
      <c r="BT18" s="20">
        <v>260317</v>
      </c>
      <c r="BU18" s="20">
        <v>10215092</v>
      </c>
      <c r="BV18" s="20">
        <v>30</v>
      </c>
      <c r="BW18" s="20">
        <v>28375</v>
      </c>
      <c r="BX18" s="41">
        <v>16</v>
      </c>
      <c r="BY18" s="40">
        <v>75.531716666223019</v>
      </c>
      <c r="BZ18" s="37">
        <v>8676703</v>
      </c>
      <c r="CA18" s="61">
        <v>1786198</v>
      </c>
      <c r="CB18" s="61">
        <v>6890505</v>
      </c>
      <c r="CC18" s="61">
        <v>19</v>
      </c>
      <c r="CD18" s="20">
        <v>30222</v>
      </c>
      <c r="CE18" s="105">
        <v>14</v>
      </c>
      <c r="CF18" s="37">
        <v>8815205</v>
      </c>
      <c r="CG18" s="61">
        <v>1943790</v>
      </c>
      <c r="CH18" s="61">
        <v>6871415</v>
      </c>
      <c r="CI18" s="61">
        <v>19</v>
      </c>
      <c r="CJ18" s="20">
        <v>30138</v>
      </c>
      <c r="CK18" s="105">
        <v>17</v>
      </c>
      <c r="CL18" s="51">
        <v>99.722056779829259</v>
      </c>
      <c r="CM18" s="52">
        <v>96.994078269824925</v>
      </c>
      <c r="CO18" s="103">
        <v>5667817</v>
      </c>
      <c r="CP18" s="104">
        <v>260317</v>
      </c>
      <c r="CQ18" s="104">
        <v>5407500</v>
      </c>
      <c r="CR18" s="104">
        <v>15</v>
      </c>
      <c r="CS18" s="104">
        <v>30042</v>
      </c>
      <c r="CT18" s="62">
        <v>17</v>
      </c>
      <c r="CU18" s="40">
        <v>105.87488986784142</v>
      </c>
      <c r="CV18" s="103">
        <v>6586256</v>
      </c>
      <c r="CW18" s="104">
        <v>260317</v>
      </c>
      <c r="CX18" s="104">
        <v>6325939</v>
      </c>
      <c r="CY18" s="104">
        <v>15</v>
      </c>
      <c r="CZ18" s="104">
        <v>35144</v>
      </c>
      <c r="DA18" s="105">
        <v>13</v>
      </c>
      <c r="DB18" s="37">
        <v>6713252</v>
      </c>
      <c r="DC18" s="20">
        <v>388715</v>
      </c>
      <c r="DD18" s="20">
        <v>6324537</v>
      </c>
      <c r="DE18" s="20">
        <v>15</v>
      </c>
      <c r="DF18" s="20">
        <v>35136</v>
      </c>
      <c r="DG18" s="105">
        <v>14</v>
      </c>
      <c r="DH18" s="51">
        <v>99.977236512633738</v>
      </c>
      <c r="DI18" s="52">
        <v>116.58371491140753</v>
      </c>
      <c r="DK18" s="37">
        <v>6743910</v>
      </c>
      <c r="DL18" s="20">
        <v>260317</v>
      </c>
      <c r="DM18" s="20">
        <v>6483593</v>
      </c>
      <c r="DN18" s="20">
        <v>15</v>
      </c>
      <c r="DO18" s="20">
        <v>36020</v>
      </c>
      <c r="DP18" s="105">
        <v>14</v>
      </c>
      <c r="DQ18" s="40">
        <v>119.89880833499767</v>
      </c>
      <c r="DR18" s="37">
        <v>7196297</v>
      </c>
      <c r="DS18" s="20">
        <v>260317</v>
      </c>
      <c r="DT18" s="20">
        <v>6935980</v>
      </c>
      <c r="DU18" s="20">
        <v>15</v>
      </c>
      <c r="DV18" s="20">
        <v>38533</v>
      </c>
      <c r="DW18" s="105">
        <v>14</v>
      </c>
      <c r="DX18" s="37">
        <v>6997043</v>
      </c>
      <c r="DY18" s="20">
        <v>68400</v>
      </c>
      <c r="DZ18" s="20">
        <v>6928643</v>
      </c>
      <c r="EA18" s="20">
        <v>15</v>
      </c>
      <c r="EB18" s="20">
        <v>38492</v>
      </c>
      <c r="EC18" s="105">
        <v>15</v>
      </c>
      <c r="ED18" s="51">
        <v>99.893597695481802</v>
      </c>
      <c r="EE18" s="52">
        <v>109.55145719489983</v>
      </c>
      <c r="EG18" s="37">
        <v>7222926</v>
      </c>
      <c r="EH18" s="20">
        <v>260317</v>
      </c>
      <c r="EI18" s="20">
        <v>6962609</v>
      </c>
      <c r="EJ18" s="20">
        <v>15</v>
      </c>
      <c r="EK18" s="20">
        <v>38681</v>
      </c>
      <c r="EL18" s="105">
        <v>14</v>
      </c>
      <c r="EM18" s="40">
        <v>107.38756246529707</v>
      </c>
      <c r="EN18" s="37">
        <v>7222926</v>
      </c>
      <c r="EO18" s="354">
        <v>260317</v>
      </c>
      <c r="EP18" s="354">
        <v>6962609</v>
      </c>
      <c r="EQ18" s="354">
        <v>15</v>
      </c>
      <c r="ER18" s="354">
        <v>38681</v>
      </c>
      <c r="ES18" s="105">
        <v>14</v>
      </c>
      <c r="ET18" s="361">
        <v>7104468</v>
      </c>
      <c r="EU18" s="354">
        <v>184500</v>
      </c>
      <c r="EV18" s="354">
        <v>6919968</v>
      </c>
      <c r="EW18" s="354">
        <v>14.79</v>
      </c>
      <c r="EX18" s="354">
        <v>38990</v>
      </c>
      <c r="EY18" s="384">
        <v>18</v>
      </c>
      <c r="EZ18" s="359">
        <v>100.79884180863989</v>
      </c>
      <c r="FA18" s="360">
        <v>101.29377532993868</v>
      </c>
      <c r="FB18" s="358"/>
      <c r="FC18" s="361">
        <v>5536723</v>
      </c>
      <c r="FD18" s="354">
        <v>260317</v>
      </c>
      <c r="FE18" s="354">
        <v>5276406</v>
      </c>
      <c r="FF18" s="354">
        <v>10</v>
      </c>
      <c r="FG18" s="20">
        <v>43970</v>
      </c>
      <c r="FH18" s="105">
        <v>14</v>
      </c>
      <c r="FI18" s="40">
        <v>113.67337969545773</v>
      </c>
      <c r="FJ18" s="37">
        <v>8174926</v>
      </c>
      <c r="FK18" s="354">
        <v>260317</v>
      </c>
      <c r="FL18" s="354">
        <v>7914609</v>
      </c>
      <c r="FM18" s="354">
        <v>15</v>
      </c>
      <c r="FN18" s="354">
        <v>43970</v>
      </c>
      <c r="FO18" s="105">
        <v>14</v>
      </c>
      <c r="FP18" s="361">
        <v>7740939</v>
      </c>
      <c r="FQ18" s="354">
        <v>362550</v>
      </c>
      <c r="FR18" s="354">
        <v>7378389</v>
      </c>
      <c r="FS18" s="354">
        <v>15</v>
      </c>
      <c r="FT18" s="354">
        <v>40991</v>
      </c>
      <c r="FU18" s="105">
        <v>17</v>
      </c>
      <c r="FV18" s="359">
        <v>93.224926085967709</v>
      </c>
      <c r="FW18" s="360">
        <v>105.13208515003846</v>
      </c>
      <c r="FX18" s="358"/>
      <c r="FY18" s="103">
        <v>9757846</v>
      </c>
      <c r="FZ18" s="104">
        <v>260317</v>
      </c>
      <c r="GA18" s="104">
        <v>9497529</v>
      </c>
      <c r="GB18" s="104">
        <v>18</v>
      </c>
      <c r="GC18" s="104">
        <v>43970</v>
      </c>
      <c r="GD18" s="105">
        <v>12</v>
      </c>
      <c r="GE18" s="40">
        <v>100</v>
      </c>
      <c r="GF18" s="37">
        <v>9917846</v>
      </c>
      <c r="GG18" s="20">
        <v>260317</v>
      </c>
      <c r="GH18" s="20">
        <v>9657529</v>
      </c>
      <c r="GI18" s="20">
        <v>18</v>
      </c>
      <c r="GJ18" s="20">
        <v>44711</v>
      </c>
      <c r="GK18" s="105">
        <f t="shared" si="0"/>
        <v>12</v>
      </c>
      <c r="GL18" s="37">
        <v>9106949</v>
      </c>
      <c r="GM18" s="20">
        <v>121950</v>
      </c>
      <c r="GN18" s="20">
        <v>8984999</v>
      </c>
      <c r="GO18" s="20">
        <v>17.399999999999999</v>
      </c>
      <c r="GP18" s="20">
        <v>43032</v>
      </c>
      <c r="GQ18" s="105">
        <f t="shared" si="1"/>
        <v>15</v>
      </c>
      <c r="GR18" s="51">
        <v>96.236070047759839</v>
      </c>
      <c r="GS18" s="52">
        <v>103.22997731209288</v>
      </c>
      <c r="GT18" s="103">
        <v>10327698</v>
      </c>
      <c r="GU18" s="104">
        <v>260317</v>
      </c>
      <c r="GV18" s="104">
        <v>10067381</v>
      </c>
      <c r="GW18" s="104">
        <v>18</v>
      </c>
      <c r="GX18" s="104">
        <v>46608</v>
      </c>
      <c r="GY18" s="105">
        <f t="shared" si="2"/>
        <v>12</v>
      </c>
      <c r="GZ18" s="40"/>
      <c r="HA18" s="37">
        <v>10537698</v>
      </c>
      <c r="HB18" s="20">
        <v>470317</v>
      </c>
      <c r="HC18" s="20">
        <v>10067381</v>
      </c>
      <c r="HD18" s="20">
        <v>18</v>
      </c>
      <c r="HE18" s="20">
        <v>46608</v>
      </c>
      <c r="HF18" s="105">
        <f t="shared" si="3"/>
        <v>13</v>
      </c>
      <c r="HG18" s="37">
        <v>10212003</v>
      </c>
      <c r="HH18" s="20">
        <v>369700</v>
      </c>
      <c r="HI18" s="20">
        <v>9842303</v>
      </c>
      <c r="HJ18" s="20">
        <v>17.649999999999999</v>
      </c>
      <c r="HK18" s="20">
        <v>46470</v>
      </c>
      <c r="HL18" s="105">
        <f t="shared" si="4"/>
        <v>14</v>
      </c>
      <c r="HM18" s="51"/>
      <c r="HN18" s="52"/>
    </row>
    <row r="19" spans="1:222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44174000</v>
      </c>
      <c r="F19" s="104">
        <v>32379000</v>
      </c>
      <c r="G19" s="104">
        <v>11795000</v>
      </c>
      <c r="H19" s="104">
        <v>32</v>
      </c>
      <c r="I19" s="104">
        <v>30716</v>
      </c>
      <c r="J19" s="105">
        <v>11</v>
      </c>
      <c r="K19" s="52">
        <v>100</v>
      </c>
      <c r="L19" s="103">
        <v>42793511</v>
      </c>
      <c r="M19" s="104">
        <v>27054261</v>
      </c>
      <c r="N19" s="104">
        <v>15739250</v>
      </c>
      <c r="O19" s="104">
        <v>39</v>
      </c>
      <c r="P19" s="104">
        <v>33631</v>
      </c>
      <c r="Q19" s="105">
        <v>9</v>
      </c>
      <c r="R19" s="103">
        <v>29200089</v>
      </c>
      <c r="S19" s="104">
        <v>13502134</v>
      </c>
      <c r="T19" s="104">
        <v>15697955</v>
      </c>
      <c r="U19" s="104">
        <v>32</v>
      </c>
      <c r="V19" s="104">
        <v>40880</v>
      </c>
      <c r="W19" s="105">
        <v>5</v>
      </c>
      <c r="X19" s="51">
        <v>121.55451815289464</v>
      </c>
      <c r="Y19" s="52">
        <v>120.61273182492582</v>
      </c>
      <c r="AA19" s="103">
        <v>42734528</v>
      </c>
      <c r="AB19" s="104">
        <v>24066623</v>
      </c>
      <c r="AC19" s="104">
        <v>18667905</v>
      </c>
      <c r="AD19" s="104">
        <v>44</v>
      </c>
      <c r="AE19" s="104">
        <v>35356</v>
      </c>
      <c r="AF19" s="105">
        <v>7</v>
      </c>
      <c r="AG19" s="52">
        <v>115.10613361114727</v>
      </c>
      <c r="AH19" s="103">
        <v>42843424</v>
      </c>
      <c r="AI19" s="104">
        <v>24066623</v>
      </c>
      <c r="AJ19" s="104">
        <v>18776801</v>
      </c>
      <c r="AK19" s="104">
        <v>44</v>
      </c>
      <c r="AL19" s="104">
        <v>35562</v>
      </c>
      <c r="AM19" s="105">
        <v>7</v>
      </c>
      <c r="AN19" s="103">
        <v>40678173</v>
      </c>
      <c r="AO19" s="104">
        <v>21536541</v>
      </c>
      <c r="AP19" s="104">
        <v>19141632</v>
      </c>
      <c r="AQ19" s="104">
        <v>43</v>
      </c>
      <c r="AR19" s="104">
        <v>37096</v>
      </c>
      <c r="AS19" s="105">
        <v>8</v>
      </c>
      <c r="AT19" s="51">
        <v>104.31359316123951</v>
      </c>
      <c r="AU19" s="52">
        <v>90.743639921722121</v>
      </c>
      <c r="AW19" s="103">
        <v>45030403</v>
      </c>
      <c r="AX19" s="104">
        <v>25419302</v>
      </c>
      <c r="AY19" s="104">
        <v>19611101</v>
      </c>
      <c r="AZ19" s="104">
        <v>44</v>
      </c>
      <c r="BA19" s="104">
        <v>37142</v>
      </c>
      <c r="BB19" s="41">
        <v>9</v>
      </c>
      <c r="BC19" s="52">
        <v>105.05147641135875</v>
      </c>
      <c r="BD19" s="37">
        <v>45128459</v>
      </c>
      <c r="BE19" s="61">
        <v>25419302</v>
      </c>
      <c r="BF19" s="61">
        <v>19709157</v>
      </c>
      <c r="BG19" s="61">
        <v>44</v>
      </c>
      <c r="BH19" s="20">
        <v>37328</v>
      </c>
      <c r="BI19" s="41">
        <v>9</v>
      </c>
      <c r="BJ19" s="37">
        <v>37835171</v>
      </c>
      <c r="BK19" s="61">
        <v>18317700</v>
      </c>
      <c r="BL19" s="61">
        <v>19517471</v>
      </c>
      <c r="BM19" s="61">
        <v>43</v>
      </c>
      <c r="BN19" s="20">
        <v>37825</v>
      </c>
      <c r="BO19" s="41">
        <v>10</v>
      </c>
      <c r="BP19" s="51">
        <v>101.33144020574368</v>
      </c>
      <c r="BQ19" s="52">
        <v>101.96517144705628</v>
      </c>
      <c r="BS19" s="37">
        <v>46381315</v>
      </c>
      <c r="BT19" s="20">
        <v>26181881</v>
      </c>
      <c r="BU19" s="20">
        <v>20199434</v>
      </c>
      <c r="BV19" s="20">
        <v>44</v>
      </c>
      <c r="BW19" s="20">
        <v>38257</v>
      </c>
      <c r="BX19" s="41">
        <v>8</v>
      </c>
      <c r="BY19" s="40">
        <v>103.00199235366969</v>
      </c>
      <c r="BZ19" s="37">
        <v>46549644</v>
      </c>
      <c r="CA19" s="61">
        <v>26181881</v>
      </c>
      <c r="CB19" s="61">
        <v>20367763</v>
      </c>
      <c r="CC19" s="61">
        <v>44</v>
      </c>
      <c r="CD19" s="20">
        <v>38575</v>
      </c>
      <c r="CE19" s="105">
        <v>8</v>
      </c>
      <c r="CF19" s="37">
        <v>38314474</v>
      </c>
      <c r="CG19" s="61">
        <v>18162847</v>
      </c>
      <c r="CH19" s="61">
        <v>20151627</v>
      </c>
      <c r="CI19" s="61">
        <v>43</v>
      </c>
      <c r="CJ19" s="20">
        <v>39054</v>
      </c>
      <c r="CK19" s="105">
        <v>9</v>
      </c>
      <c r="CL19" s="51">
        <v>101.24173687621516</v>
      </c>
      <c r="CM19" s="52">
        <v>103.2491738268341</v>
      </c>
      <c r="CO19" s="103">
        <v>47391287</v>
      </c>
      <c r="CP19" s="104">
        <v>26181881</v>
      </c>
      <c r="CQ19" s="104">
        <v>21209406</v>
      </c>
      <c r="CR19" s="104">
        <v>44</v>
      </c>
      <c r="CS19" s="104">
        <v>40169</v>
      </c>
      <c r="CT19" s="62">
        <v>9</v>
      </c>
      <c r="CU19" s="40">
        <v>104.99777818438456</v>
      </c>
      <c r="CV19" s="103">
        <v>47709428</v>
      </c>
      <c r="CW19" s="104">
        <v>26181881</v>
      </c>
      <c r="CX19" s="104">
        <v>21527547</v>
      </c>
      <c r="CY19" s="104">
        <v>44</v>
      </c>
      <c r="CZ19" s="104">
        <v>40772</v>
      </c>
      <c r="DA19" s="105">
        <v>8</v>
      </c>
      <c r="DB19" s="37">
        <v>36882805</v>
      </c>
      <c r="DC19" s="20">
        <v>15582593</v>
      </c>
      <c r="DD19" s="20">
        <v>21300212</v>
      </c>
      <c r="DE19" s="20">
        <v>41</v>
      </c>
      <c r="DF19" s="20">
        <v>43293</v>
      </c>
      <c r="DG19" s="105">
        <v>9</v>
      </c>
      <c r="DH19" s="51">
        <v>106.18316491709999</v>
      </c>
      <c r="DI19" s="52">
        <v>110.85420187432786</v>
      </c>
      <c r="DK19" s="37">
        <v>49300134</v>
      </c>
      <c r="DL19" s="20">
        <v>20781881</v>
      </c>
      <c r="DM19" s="20">
        <v>28518253</v>
      </c>
      <c r="DN19" s="20">
        <v>54</v>
      </c>
      <c r="DO19" s="20">
        <v>44010</v>
      </c>
      <c r="DP19" s="105">
        <v>6</v>
      </c>
      <c r="DQ19" s="40">
        <v>109.56210012696357</v>
      </c>
      <c r="DR19" s="37">
        <v>49300134</v>
      </c>
      <c r="DS19" s="20">
        <v>20781881</v>
      </c>
      <c r="DT19" s="20">
        <v>28518253</v>
      </c>
      <c r="DU19" s="20">
        <v>54</v>
      </c>
      <c r="DV19" s="20">
        <v>44010</v>
      </c>
      <c r="DW19" s="105">
        <v>7</v>
      </c>
      <c r="DX19" s="37">
        <v>50500738</v>
      </c>
      <c r="DY19" s="20">
        <v>21977350</v>
      </c>
      <c r="DZ19" s="20">
        <v>28523388</v>
      </c>
      <c r="EA19" s="20">
        <v>49.17</v>
      </c>
      <c r="EB19" s="20">
        <v>48341</v>
      </c>
      <c r="EC19" s="105">
        <v>8</v>
      </c>
      <c r="ED19" s="51">
        <v>109.84094523971824</v>
      </c>
      <c r="EE19" s="52">
        <v>111.660083616289</v>
      </c>
      <c r="EG19" s="37">
        <v>48299471</v>
      </c>
      <c r="EH19" s="20">
        <v>18741881</v>
      </c>
      <c r="EI19" s="20">
        <v>29557590</v>
      </c>
      <c r="EJ19" s="20">
        <v>59</v>
      </c>
      <c r="EK19" s="20">
        <v>41748</v>
      </c>
      <c r="EL19" s="105">
        <v>12</v>
      </c>
      <c r="EM19" s="40">
        <v>94.860259032038172</v>
      </c>
      <c r="EN19" s="37">
        <v>48299471</v>
      </c>
      <c r="EO19" s="354">
        <v>18741881</v>
      </c>
      <c r="EP19" s="354">
        <v>29557590</v>
      </c>
      <c r="EQ19" s="354">
        <v>59</v>
      </c>
      <c r="ER19" s="354">
        <v>41748</v>
      </c>
      <c r="ES19" s="105">
        <v>12</v>
      </c>
      <c r="ET19" s="361">
        <v>58373396</v>
      </c>
      <c r="EU19" s="354">
        <v>28483175</v>
      </c>
      <c r="EV19" s="354">
        <v>29890221</v>
      </c>
      <c r="EW19" s="354">
        <v>56.46</v>
      </c>
      <c r="EX19" s="354">
        <v>44117</v>
      </c>
      <c r="EY19" s="384">
        <v>11</v>
      </c>
      <c r="EZ19" s="359">
        <v>105.67452333045895</v>
      </c>
      <c r="FA19" s="360">
        <v>91.262075670755678</v>
      </c>
      <c r="FB19" s="358"/>
      <c r="FC19" s="361">
        <v>51226366</v>
      </c>
      <c r="FD19" s="354">
        <v>18741881</v>
      </c>
      <c r="FE19" s="354">
        <v>32484485</v>
      </c>
      <c r="FF19" s="354">
        <v>59</v>
      </c>
      <c r="FG19" s="20">
        <v>45882</v>
      </c>
      <c r="FH19" s="105">
        <v>10</v>
      </c>
      <c r="FI19" s="40">
        <v>109.90227076746191</v>
      </c>
      <c r="FJ19" s="37">
        <v>51226366</v>
      </c>
      <c r="FK19" s="354">
        <v>18741881</v>
      </c>
      <c r="FL19" s="354">
        <v>32484485</v>
      </c>
      <c r="FM19" s="354">
        <v>59</v>
      </c>
      <c r="FN19" s="354">
        <v>45882</v>
      </c>
      <c r="FO19" s="105">
        <v>10</v>
      </c>
      <c r="FP19" s="361">
        <v>60138939</v>
      </c>
      <c r="FQ19" s="354">
        <v>26610718</v>
      </c>
      <c r="FR19" s="354">
        <v>33528221</v>
      </c>
      <c r="FS19" s="354">
        <v>55.66</v>
      </c>
      <c r="FT19" s="354">
        <v>50198</v>
      </c>
      <c r="FU19" s="105">
        <v>9</v>
      </c>
      <c r="FV19" s="359">
        <v>109.40673902619764</v>
      </c>
      <c r="FW19" s="360">
        <v>113.78380216243171</v>
      </c>
      <c r="FX19" s="358"/>
      <c r="FY19" s="103">
        <v>50576676</v>
      </c>
      <c r="FZ19" s="104">
        <v>18741881</v>
      </c>
      <c r="GA19" s="104">
        <v>31834795</v>
      </c>
      <c r="GB19" s="104">
        <v>59</v>
      </c>
      <c r="GC19" s="104">
        <v>44964</v>
      </c>
      <c r="GD19" s="105">
        <v>10</v>
      </c>
      <c r="GE19" s="40">
        <v>100</v>
      </c>
      <c r="GF19" s="37">
        <v>51319488</v>
      </c>
      <c r="GG19" s="20">
        <v>18741881</v>
      </c>
      <c r="GH19" s="20">
        <v>32577607</v>
      </c>
      <c r="GI19" s="20">
        <v>59</v>
      </c>
      <c r="GJ19" s="20">
        <v>46014</v>
      </c>
      <c r="GK19" s="105">
        <f t="shared" si="0"/>
        <v>11</v>
      </c>
      <c r="GL19" s="37">
        <v>56339372</v>
      </c>
      <c r="GM19" s="20">
        <v>22328330</v>
      </c>
      <c r="GN19" s="20">
        <v>34011042</v>
      </c>
      <c r="GO19" s="20">
        <v>57.99</v>
      </c>
      <c r="GP19" s="20">
        <v>48875</v>
      </c>
      <c r="GQ19" s="105">
        <f t="shared" si="1"/>
        <v>10</v>
      </c>
      <c r="GR19" s="51">
        <v>107.64134083082691</v>
      </c>
      <c r="GS19" s="52">
        <v>98.386389896011792</v>
      </c>
      <c r="GT19" s="103">
        <v>52486764</v>
      </c>
      <c r="GU19" s="104">
        <v>18741881</v>
      </c>
      <c r="GV19" s="104">
        <v>33744883</v>
      </c>
      <c r="GW19" s="104">
        <v>59</v>
      </c>
      <c r="GX19" s="104">
        <v>47662</v>
      </c>
      <c r="GY19" s="105">
        <f t="shared" si="2"/>
        <v>11</v>
      </c>
      <c r="GZ19" s="40"/>
      <c r="HA19" s="37">
        <v>52486764</v>
      </c>
      <c r="HB19" s="20">
        <v>18741881</v>
      </c>
      <c r="HC19" s="20">
        <v>33744883</v>
      </c>
      <c r="HD19" s="20">
        <v>59</v>
      </c>
      <c r="HE19" s="20">
        <v>47662</v>
      </c>
      <c r="HF19" s="105">
        <f t="shared" si="3"/>
        <v>11</v>
      </c>
      <c r="HG19" s="37">
        <v>61176610</v>
      </c>
      <c r="HH19" s="20">
        <v>24465058</v>
      </c>
      <c r="HI19" s="20">
        <v>36711552</v>
      </c>
      <c r="HJ19" s="20">
        <v>57.05</v>
      </c>
      <c r="HK19" s="20">
        <v>53625</v>
      </c>
      <c r="HL19" s="105">
        <f t="shared" si="4"/>
        <v>10</v>
      </c>
      <c r="HM19" s="51"/>
      <c r="HN19" s="52"/>
    </row>
    <row r="20" spans="1:222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0</v>
      </c>
      <c r="F20" s="104">
        <v>0</v>
      </c>
      <c r="G20" s="104">
        <v>0</v>
      </c>
      <c r="H20" s="104">
        <v>0</v>
      </c>
      <c r="I20" s="104">
        <v>0</v>
      </c>
      <c r="J20" s="105">
        <v>23</v>
      </c>
      <c r="K20" s="52">
        <v>0</v>
      </c>
      <c r="L20" s="103">
        <v>0</v>
      </c>
      <c r="M20" s="104">
        <v>0</v>
      </c>
      <c r="N20" s="104">
        <v>0</v>
      </c>
      <c r="O20" s="104"/>
      <c r="P20" s="104">
        <v>0</v>
      </c>
      <c r="Q20" s="105">
        <v>23</v>
      </c>
      <c r="R20" s="103">
        <v>0</v>
      </c>
      <c r="S20" s="104">
        <v>0</v>
      </c>
      <c r="T20" s="104">
        <v>0</v>
      </c>
      <c r="U20" s="104"/>
      <c r="V20" s="104">
        <v>0</v>
      </c>
      <c r="W20" s="105">
        <v>23</v>
      </c>
      <c r="X20" s="51">
        <v>0</v>
      </c>
      <c r="Y20" s="52">
        <v>0</v>
      </c>
      <c r="AA20" s="103">
        <v>0</v>
      </c>
      <c r="AB20" s="104">
        <v>0</v>
      </c>
      <c r="AC20" s="104">
        <v>0</v>
      </c>
      <c r="AD20" s="104">
        <v>0</v>
      </c>
      <c r="AE20" s="104">
        <v>0</v>
      </c>
      <c r="AF20" s="105">
        <v>22</v>
      </c>
      <c r="AG20" s="52">
        <v>0</v>
      </c>
      <c r="AH20" s="103">
        <v>0</v>
      </c>
      <c r="AI20" s="104"/>
      <c r="AJ20" s="104"/>
      <c r="AK20" s="104"/>
      <c r="AL20" s="104">
        <v>0</v>
      </c>
      <c r="AM20" s="105">
        <v>23</v>
      </c>
      <c r="AN20" s="103">
        <v>0</v>
      </c>
      <c r="AO20" s="104">
        <v>0</v>
      </c>
      <c r="AP20" s="104">
        <v>0</v>
      </c>
      <c r="AQ20" s="104">
        <v>0</v>
      </c>
      <c r="AR20" s="104">
        <v>0</v>
      </c>
      <c r="AS20" s="105">
        <v>23</v>
      </c>
      <c r="AT20" s="51">
        <v>0</v>
      </c>
      <c r="AU20" s="52">
        <v>0</v>
      </c>
      <c r="AW20" s="103">
        <v>0</v>
      </c>
      <c r="AX20" s="104">
        <v>0</v>
      </c>
      <c r="AY20" s="104">
        <v>0</v>
      </c>
      <c r="AZ20" s="104">
        <v>0</v>
      </c>
      <c r="BA20" s="104">
        <v>0</v>
      </c>
      <c r="BB20" s="41">
        <v>23</v>
      </c>
      <c r="BC20" s="52">
        <v>0</v>
      </c>
      <c r="BD20" s="37">
        <v>0</v>
      </c>
      <c r="BE20" s="61">
        <v>0</v>
      </c>
      <c r="BF20" s="61">
        <v>0</v>
      </c>
      <c r="BG20" s="61">
        <v>0</v>
      </c>
      <c r="BH20" s="20">
        <v>0</v>
      </c>
      <c r="BI20" s="41">
        <v>23</v>
      </c>
      <c r="BJ20" s="37">
        <v>0</v>
      </c>
      <c r="BK20" s="61">
        <v>0</v>
      </c>
      <c r="BL20" s="61">
        <v>0</v>
      </c>
      <c r="BM20" s="61">
        <v>0</v>
      </c>
      <c r="BN20" s="20">
        <v>0</v>
      </c>
      <c r="BO20" s="41">
        <v>23</v>
      </c>
      <c r="BP20" s="51">
        <v>0</v>
      </c>
      <c r="BQ20" s="52">
        <v>0</v>
      </c>
      <c r="BS20" s="37">
        <v>0</v>
      </c>
      <c r="BT20" s="20">
        <v>0</v>
      </c>
      <c r="BU20" s="20">
        <v>0</v>
      </c>
      <c r="BV20" s="20">
        <v>0</v>
      </c>
      <c r="BW20" s="20">
        <v>0</v>
      </c>
      <c r="BX20" s="41">
        <v>23</v>
      </c>
      <c r="BY20" s="40">
        <v>0</v>
      </c>
      <c r="BZ20" s="37">
        <v>0</v>
      </c>
      <c r="CA20" s="61">
        <v>0</v>
      </c>
      <c r="CB20" s="61">
        <v>0</v>
      </c>
      <c r="CC20" s="61">
        <v>0</v>
      </c>
      <c r="CD20" s="20">
        <v>0</v>
      </c>
      <c r="CE20" s="105">
        <v>23</v>
      </c>
      <c r="CF20" s="37">
        <v>0</v>
      </c>
      <c r="CG20" s="61">
        <v>0</v>
      </c>
      <c r="CH20" s="61">
        <v>0</v>
      </c>
      <c r="CI20" s="61">
        <v>0</v>
      </c>
      <c r="CJ20" s="20">
        <v>0</v>
      </c>
      <c r="CK20" s="105">
        <v>23</v>
      </c>
      <c r="CL20" s="51">
        <v>0</v>
      </c>
      <c r="CM20" s="52">
        <v>0</v>
      </c>
      <c r="CO20" s="103">
        <v>34970000</v>
      </c>
      <c r="CP20" s="104">
        <v>1732000</v>
      </c>
      <c r="CQ20" s="104">
        <v>33238000</v>
      </c>
      <c r="CR20" s="104">
        <v>66</v>
      </c>
      <c r="CS20" s="104">
        <v>41967</v>
      </c>
      <c r="CT20" s="62">
        <v>6</v>
      </c>
      <c r="CU20" s="40">
        <v>0</v>
      </c>
      <c r="CV20" s="103">
        <v>35420000</v>
      </c>
      <c r="CW20" s="104">
        <v>1732000</v>
      </c>
      <c r="CX20" s="104">
        <v>33688000</v>
      </c>
      <c r="CY20" s="104">
        <v>66</v>
      </c>
      <c r="CZ20" s="104">
        <v>42535</v>
      </c>
      <c r="DA20" s="105">
        <v>6</v>
      </c>
      <c r="DB20" s="37">
        <v>35418098</v>
      </c>
      <c r="DC20" s="20">
        <v>1731740</v>
      </c>
      <c r="DD20" s="20">
        <v>33686358</v>
      </c>
      <c r="DE20" s="20">
        <v>57</v>
      </c>
      <c r="DF20" s="20">
        <v>49249</v>
      </c>
      <c r="DG20" s="105">
        <v>3</v>
      </c>
      <c r="DH20" s="51">
        <v>115.78464793699305</v>
      </c>
      <c r="DI20" s="52">
        <v>0</v>
      </c>
      <c r="DK20" s="37">
        <v>37961420</v>
      </c>
      <c r="DL20" s="20">
        <v>1732000</v>
      </c>
      <c r="DM20" s="20">
        <v>36229420</v>
      </c>
      <c r="DN20" s="20">
        <v>70</v>
      </c>
      <c r="DO20" s="20">
        <v>43130</v>
      </c>
      <c r="DP20" s="105">
        <v>8</v>
      </c>
      <c r="DQ20" s="40">
        <v>102.77122501012701</v>
      </c>
      <c r="DR20" s="37">
        <v>37961420</v>
      </c>
      <c r="DS20" s="20">
        <v>1732000</v>
      </c>
      <c r="DT20" s="20">
        <v>36229420</v>
      </c>
      <c r="DU20" s="20">
        <v>70</v>
      </c>
      <c r="DV20" s="20">
        <v>43130</v>
      </c>
      <c r="DW20" s="105">
        <v>9</v>
      </c>
      <c r="DX20" s="37">
        <v>37948199</v>
      </c>
      <c r="DY20" s="20">
        <v>1616719</v>
      </c>
      <c r="DZ20" s="20">
        <v>36331480</v>
      </c>
      <c r="EA20" s="20">
        <v>59.46</v>
      </c>
      <c r="EB20" s="20">
        <v>50919</v>
      </c>
      <c r="EC20" s="105">
        <v>6</v>
      </c>
      <c r="ED20" s="51">
        <v>118.05935543705077</v>
      </c>
      <c r="EE20" s="52">
        <v>103.39093179556946</v>
      </c>
      <c r="EG20" s="37">
        <v>36030291</v>
      </c>
      <c r="EH20" s="20">
        <v>1732000</v>
      </c>
      <c r="EI20" s="20">
        <v>34298291</v>
      </c>
      <c r="EJ20" s="20">
        <v>64</v>
      </c>
      <c r="EK20" s="20">
        <v>44659</v>
      </c>
      <c r="EL20" s="105">
        <v>9</v>
      </c>
      <c r="EM20" s="40">
        <v>103.54509622072803</v>
      </c>
      <c r="EN20" s="37">
        <v>36030291</v>
      </c>
      <c r="EO20" s="354">
        <v>1732000</v>
      </c>
      <c r="EP20" s="354">
        <v>34298291</v>
      </c>
      <c r="EQ20" s="354">
        <v>64</v>
      </c>
      <c r="ER20" s="354">
        <v>44659</v>
      </c>
      <c r="ES20" s="105">
        <v>9</v>
      </c>
      <c r="ET20" s="361">
        <v>35983806</v>
      </c>
      <c r="EU20" s="354">
        <v>1487717</v>
      </c>
      <c r="EV20" s="354">
        <v>34496089</v>
      </c>
      <c r="EW20" s="354">
        <v>57.7</v>
      </c>
      <c r="EX20" s="354">
        <v>49821</v>
      </c>
      <c r="EY20" s="384">
        <v>8</v>
      </c>
      <c r="EZ20" s="359">
        <v>111.55870037394477</v>
      </c>
      <c r="FA20" s="360">
        <v>97.843634006952215</v>
      </c>
      <c r="FB20" s="358"/>
      <c r="FC20" s="361">
        <v>37280076</v>
      </c>
      <c r="FD20" s="354">
        <v>1732000</v>
      </c>
      <c r="FE20" s="354">
        <v>35548076</v>
      </c>
      <c r="FF20" s="354">
        <v>61</v>
      </c>
      <c r="FG20" s="20">
        <v>48563</v>
      </c>
      <c r="FH20" s="105">
        <v>8</v>
      </c>
      <c r="FI20" s="40">
        <v>108.74179896549407</v>
      </c>
      <c r="FJ20" s="37">
        <v>37280076</v>
      </c>
      <c r="FK20" s="354">
        <v>1732000</v>
      </c>
      <c r="FL20" s="354">
        <v>35548076</v>
      </c>
      <c r="FM20" s="354">
        <v>61</v>
      </c>
      <c r="FN20" s="354">
        <v>48563</v>
      </c>
      <c r="FO20" s="105">
        <v>8</v>
      </c>
      <c r="FP20" s="361">
        <v>37241047</v>
      </c>
      <c r="FQ20" s="354">
        <v>1393062</v>
      </c>
      <c r="FR20" s="354">
        <v>35847985</v>
      </c>
      <c r="FS20" s="354">
        <v>57.82</v>
      </c>
      <c r="FT20" s="354">
        <v>51666</v>
      </c>
      <c r="FU20" s="105">
        <v>8</v>
      </c>
      <c r="FV20" s="359">
        <v>106.38963820192326</v>
      </c>
      <c r="FW20" s="360">
        <v>103.70325766243151</v>
      </c>
      <c r="FX20" s="358"/>
      <c r="FY20" s="103">
        <v>37280076</v>
      </c>
      <c r="FZ20" s="104">
        <v>1732000</v>
      </c>
      <c r="GA20" s="104">
        <v>35548076</v>
      </c>
      <c r="GB20" s="104">
        <v>61</v>
      </c>
      <c r="GC20" s="104">
        <v>48563</v>
      </c>
      <c r="GD20" s="105">
        <v>8</v>
      </c>
      <c r="GE20" s="40">
        <v>100</v>
      </c>
      <c r="GF20" s="37">
        <v>38152076</v>
      </c>
      <c r="GG20" s="20">
        <v>1732000</v>
      </c>
      <c r="GH20" s="20">
        <v>36420076</v>
      </c>
      <c r="GI20" s="20">
        <v>61</v>
      </c>
      <c r="GJ20" s="20">
        <v>49754</v>
      </c>
      <c r="GK20" s="105">
        <f t="shared" si="0"/>
        <v>8</v>
      </c>
      <c r="GL20" s="37">
        <v>37350711</v>
      </c>
      <c r="GM20" s="20">
        <v>1179189</v>
      </c>
      <c r="GN20" s="20">
        <v>36171522</v>
      </c>
      <c r="GO20" s="20">
        <v>58.35</v>
      </c>
      <c r="GP20" s="20">
        <v>51659</v>
      </c>
      <c r="GQ20" s="105">
        <f t="shared" si="1"/>
        <v>8</v>
      </c>
      <c r="GR20" s="51">
        <v>103.31116281943042</v>
      </c>
      <c r="GS20" s="52">
        <v>97.106414276313245</v>
      </c>
      <c r="GT20" s="103">
        <v>47299341</v>
      </c>
      <c r="GU20" s="104">
        <v>1732000</v>
      </c>
      <c r="GV20" s="104">
        <v>45567341</v>
      </c>
      <c r="GW20" s="104">
        <v>73</v>
      </c>
      <c r="GX20" s="104">
        <v>52018</v>
      </c>
      <c r="GY20" s="105">
        <f t="shared" si="2"/>
        <v>7</v>
      </c>
      <c r="GZ20" s="40"/>
      <c r="HA20" s="37">
        <v>47299341</v>
      </c>
      <c r="HB20" s="20">
        <v>1962000</v>
      </c>
      <c r="HC20" s="20">
        <v>45337341</v>
      </c>
      <c r="HD20" s="20">
        <v>73</v>
      </c>
      <c r="HE20" s="20">
        <v>51755</v>
      </c>
      <c r="HF20" s="105">
        <f t="shared" si="3"/>
        <v>7</v>
      </c>
      <c r="HG20" s="37">
        <v>44833488</v>
      </c>
      <c r="HH20" s="20">
        <v>1957017</v>
      </c>
      <c r="HI20" s="20">
        <v>42876471</v>
      </c>
      <c r="HJ20" s="20">
        <v>61.02</v>
      </c>
      <c r="HK20" s="20">
        <v>58555</v>
      </c>
      <c r="HL20" s="105">
        <f t="shared" si="4"/>
        <v>5</v>
      </c>
      <c r="HM20" s="51"/>
      <c r="HN20" s="52"/>
    </row>
    <row r="21" spans="1:222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11241000</v>
      </c>
      <c r="F21" s="104">
        <v>73000</v>
      </c>
      <c r="G21" s="104">
        <v>11168000</v>
      </c>
      <c r="H21" s="104">
        <v>27</v>
      </c>
      <c r="I21" s="104">
        <v>34469</v>
      </c>
      <c r="J21" s="105">
        <v>8</v>
      </c>
      <c r="K21" s="52">
        <v>100</v>
      </c>
      <c r="L21" s="103">
        <v>11259587</v>
      </c>
      <c r="M21" s="104">
        <v>508587</v>
      </c>
      <c r="N21" s="104">
        <v>10751000</v>
      </c>
      <c r="O21" s="104">
        <v>26</v>
      </c>
      <c r="P21" s="104">
        <v>34458</v>
      </c>
      <c r="Q21" s="105">
        <v>8</v>
      </c>
      <c r="R21" s="103">
        <v>11775205</v>
      </c>
      <c r="S21" s="104">
        <v>508587</v>
      </c>
      <c r="T21" s="104">
        <v>11266618</v>
      </c>
      <c r="U21" s="104">
        <v>24</v>
      </c>
      <c r="V21" s="104">
        <v>39120</v>
      </c>
      <c r="W21" s="105">
        <v>8</v>
      </c>
      <c r="X21" s="51">
        <v>113.52951419118928</v>
      </c>
      <c r="Y21" s="52">
        <v>96.887792384541783</v>
      </c>
      <c r="AA21" s="103">
        <v>12759418</v>
      </c>
      <c r="AB21" s="104">
        <v>74460</v>
      </c>
      <c r="AC21" s="104">
        <v>12684958</v>
      </c>
      <c r="AD21" s="104">
        <v>31</v>
      </c>
      <c r="AE21" s="104">
        <v>34099</v>
      </c>
      <c r="AF21" s="105">
        <v>10</v>
      </c>
      <c r="AG21" s="52">
        <v>98.926571702109143</v>
      </c>
      <c r="AH21" s="103">
        <v>12916904</v>
      </c>
      <c r="AI21" s="104">
        <v>27540</v>
      </c>
      <c r="AJ21" s="104">
        <v>12889364</v>
      </c>
      <c r="AK21" s="104">
        <v>31</v>
      </c>
      <c r="AL21" s="104">
        <v>34649</v>
      </c>
      <c r="AM21" s="105">
        <v>9</v>
      </c>
      <c r="AN21" s="103">
        <v>12981798</v>
      </c>
      <c r="AO21" s="104">
        <v>92434</v>
      </c>
      <c r="AP21" s="104">
        <v>12889364</v>
      </c>
      <c r="AQ21" s="104">
        <v>29</v>
      </c>
      <c r="AR21" s="104">
        <v>37038</v>
      </c>
      <c r="AS21" s="105">
        <v>9</v>
      </c>
      <c r="AT21" s="51">
        <v>106.89485988051604</v>
      </c>
      <c r="AU21" s="52">
        <v>94.677914110429455</v>
      </c>
      <c r="AW21" s="103">
        <v>13736080</v>
      </c>
      <c r="AX21" s="104">
        <v>78222</v>
      </c>
      <c r="AY21" s="104">
        <v>13657858</v>
      </c>
      <c r="AZ21" s="104">
        <v>30</v>
      </c>
      <c r="BA21" s="104">
        <v>37938</v>
      </c>
      <c r="BB21" s="41">
        <v>7</v>
      </c>
      <c r="BC21" s="52">
        <v>111.25839467433063</v>
      </c>
      <c r="BD21" s="37">
        <v>9348636</v>
      </c>
      <c r="BE21" s="61">
        <v>28932</v>
      </c>
      <c r="BF21" s="61">
        <v>9319704</v>
      </c>
      <c r="BG21" s="61">
        <v>19</v>
      </c>
      <c r="BH21" s="20">
        <v>40876</v>
      </c>
      <c r="BI21" s="41">
        <v>4</v>
      </c>
      <c r="BJ21" s="37">
        <v>9348636</v>
      </c>
      <c r="BK21" s="61">
        <v>28932</v>
      </c>
      <c r="BL21" s="61">
        <v>9319704</v>
      </c>
      <c r="BM21" s="61">
        <v>19</v>
      </c>
      <c r="BN21" s="20">
        <v>40876</v>
      </c>
      <c r="BO21" s="41">
        <v>7</v>
      </c>
      <c r="BP21" s="51">
        <v>100</v>
      </c>
      <c r="BQ21" s="52">
        <v>110.36233057940494</v>
      </c>
      <c r="BS21" s="37">
        <v>6050718</v>
      </c>
      <c r="BT21" s="20">
        <v>29800</v>
      </c>
      <c r="BU21" s="20">
        <v>6020918</v>
      </c>
      <c r="BV21" s="20">
        <v>19</v>
      </c>
      <c r="BW21" s="20">
        <v>26408</v>
      </c>
      <c r="BX21" s="41">
        <v>20</v>
      </c>
      <c r="BY21" s="40">
        <v>69.60830829247719</v>
      </c>
      <c r="BZ21" s="37">
        <v>6091589</v>
      </c>
      <c r="CA21" s="61">
        <v>29800</v>
      </c>
      <c r="CB21" s="61">
        <v>6061789</v>
      </c>
      <c r="CC21" s="61">
        <v>19</v>
      </c>
      <c r="CD21" s="20">
        <v>26587</v>
      </c>
      <c r="CE21" s="105">
        <v>20</v>
      </c>
      <c r="CF21" s="37">
        <v>5899173</v>
      </c>
      <c r="CG21" s="61">
        <v>29800</v>
      </c>
      <c r="CH21" s="61">
        <v>5869373</v>
      </c>
      <c r="CI21" s="61">
        <v>19</v>
      </c>
      <c r="CJ21" s="20">
        <v>25743</v>
      </c>
      <c r="CK21" s="105">
        <v>22</v>
      </c>
      <c r="CL21" s="51">
        <v>96.825516229736337</v>
      </c>
      <c r="CM21" s="52">
        <v>62.978275760837654</v>
      </c>
      <c r="CO21" s="103">
        <v>5709613</v>
      </c>
      <c r="CP21" s="104">
        <v>29800</v>
      </c>
      <c r="CQ21" s="104">
        <v>5679813</v>
      </c>
      <c r="CR21" s="104">
        <v>19</v>
      </c>
      <c r="CS21" s="104">
        <v>24911</v>
      </c>
      <c r="CT21" s="62">
        <v>23</v>
      </c>
      <c r="CU21" s="40">
        <v>94.331263253559527</v>
      </c>
      <c r="CV21" s="103">
        <v>6026832</v>
      </c>
      <c r="CW21" s="104">
        <v>133615</v>
      </c>
      <c r="CX21" s="104">
        <v>5893217</v>
      </c>
      <c r="CY21" s="104">
        <v>19</v>
      </c>
      <c r="CZ21" s="104">
        <v>25847</v>
      </c>
      <c r="DA21" s="105">
        <v>23</v>
      </c>
      <c r="DB21" s="37">
        <v>6209468</v>
      </c>
      <c r="DC21" s="20">
        <v>123835</v>
      </c>
      <c r="DD21" s="20">
        <v>6085633</v>
      </c>
      <c r="DE21" s="20">
        <v>19</v>
      </c>
      <c r="DF21" s="20">
        <v>26691</v>
      </c>
      <c r="DG21" s="105">
        <v>23</v>
      </c>
      <c r="DH21" s="51">
        <v>103.26536928850543</v>
      </c>
      <c r="DI21" s="52">
        <v>103.68255448082975</v>
      </c>
      <c r="DK21" s="37">
        <v>6161791</v>
      </c>
      <c r="DL21" s="20">
        <v>29800</v>
      </c>
      <c r="DM21" s="20">
        <v>6131991</v>
      </c>
      <c r="DN21" s="20">
        <v>19</v>
      </c>
      <c r="DO21" s="20">
        <v>26895</v>
      </c>
      <c r="DP21" s="105">
        <v>23</v>
      </c>
      <c r="DQ21" s="40">
        <v>107.96435309702541</v>
      </c>
      <c r="DR21" s="37">
        <v>6161791</v>
      </c>
      <c r="DS21" s="20">
        <v>29800</v>
      </c>
      <c r="DT21" s="20">
        <v>6131991</v>
      </c>
      <c r="DU21" s="20">
        <v>19</v>
      </c>
      <c r="DV21" s="20">
        <v>26895</v>
      </c>
      <c r="DW21" s="105">
        <v>24</v>
      </c>
      <c r="DX21" s="37">
        <v>6160656</v>
      </c>
      <c r="DY21" s="20">
        <v>28665</v>
      </c>
      <c r="DZ21" s="20">
        <v>6131991</v>
      </c>
      <c r="EA21" s="20">
        <v>18.600000000000001</v>
      </c>
      <c r="EB21" s="20">
        <v>27473</v>
      </c>
      <c r="EC21" s="105">
        <v>24</v>
      </c>
      <c r="ED21" s="51">
        <v>102.14909834541737</v>
      </c>
      <c r="EE21" s="52">
        <v>102.92982653328838</v>
      </c>
      <c r="EG21" s="37">
        <v>6643710</v>
      </c>
      <c r="EH21" s="20">
        <v>29800</v>
      </c>
      <c r="EI21" s="20">
        <v>6613910</v>
      </c>
      <c r="EJ21" s="20">
        <v>19</v>
      </c>
      <c r="EK21" s="20">
        <v>29008</v>
      </c>
      <c r="EL21" s="105">
        <v>23</v>
      </c>
      <c r="EM21" s="40">
        <v>107.85647889942369</v>
      </c>
      <c r="EN21" s="37">
        <v>6643710</v>
      </c>
      <c r="EO21" s="354">
        <v>29800</v>
      </c>
      <c r="EP21" s="354">
        <v>6613910</v>
      </c>
      <c r="EQ21" s="354">
        <v>19</v>
      </c>
      <c r="ER21" s="354">
        <v>29008</v>
      </c>
      <c r="ES21" s="105">
        <v>23</v>
      </c>
      <c r="ET21" s="361">
        <v>6637910</v>
      </c>
      <c r="EU21" s="354">
        <v>24000</v>
      </c>
      <c r="EV21" s="354">
        <v>6613910</v>
      </c>
      <c r="EW21" s="354">
        <v>18.04</v>
      </c>
      <c r="EX21" s="354">
        <v>30552</v>
      </c>
      <c r="EY21" s="384">
        <v>23</v>
      </c>
      <c r="EZ21" s="359">
        <v>105.3226696083839</v>
      </c>
      <c r="FA21" s="360">
        <v>111.20736723328359</v>
      </c>
      <c r="FB21" s="358"/>
      <c r="FC21" s="361">
        <v>6943108</v>
      </c>
      <c r="FD21" s="354">
        <v>29800</v>
      </c>
      <c r="FE21" s="354">
        <v>6913308</v>
      </c>
      <c r="FF21" s="354">
        <v>15</v>
      </c>
      <c r="FG21" s="20">
        <v>38407</v>
      </c>
      <c r="FH21" s="105">
        <v>19</v>
      </c>
      <c r="FI21" s="40">
        <v>132.40140650854937</v>
      </c>
      <c r="FJ21" s="37">
        <v>6943108</v>
      </c>
      <c r="FK21" s="354">
        <v>29800</v>
      </c>
      <c r="FL21" s="354">
        <v>6913308</v>
      </c>
      <c r="FM21" s="354">
        <v>15</v>
      </c>
      <c r="FN21" s="354">
        <v>38407</v>
      </c>
      <c r="FO21" s="105">
        <v>21</v>
      </c>
      <c r="FP21" s="361">
        <v>6955928</v>
      </c>
      <c r="FQ21" s="354">
        <v>42620</v>
      </c>
      <c r="FR21" s="354">
        <v>6913308</v>
      </c>
      <c r="FS21" s="354">
        <v>13.76</v>
      </c>
      <c r="FT21" s="354">
        <v>41868</v>
      </c>
      <c r="FU21" s="105">
        <v>15</v>
      </c>
      <c r="FV21" s="359">
        <v>109.01137813419427</v>
      </c>
      <c r="FW21" s="360">
        <v>137.03849175176748</v>
      </c>
      <c r="FX21" s="358"/>
      <c r="FY21" s="103">
        <v>6804842</v>
      </c>
      <c r="FZ21" s="104">
        <v>29800</v>
      </c>
      <c r="GA21" s="104">
        <v>6775042</v>
      </c>
      <c r="GB21" s="104">
        <v>15</v>
      </c>
      <c r="GC21" s="104">
        <v>37639</v>
      </c>
      <c r="GD21" s="105">
        <v>19</v>
      </c>
      <c r="GE21" s="40">
        <v>100</v>
      </c>
      <c r="GF21" s="37">
        <v>6962926</v>
      </c>
      <c r="GG21" s="20">
        <v>29800</v>
      </c>
      <c r="GH21" s="20">
        <v>6933126</v>
      </c>
      <c r="GI21" s="20">
        <v>15</v>
      </c>
      <c r="GJ21" s="20">
        <v>38517</v>
      </c>
      <c r="GK21" s="105">
        <f t="shared" si="0"/>
        <v>20</v>
      </c>
      <c r="GL21" s="37">
        <v>6962926</v>
      </c>
      <c r="GM21" s="20">
        <v>29800</v>
      </c>
      <c r="GN21" s="20">
        <v>6933126</v>
      </c>
      <c r="GO21" s="20">
        <v>14.29</v>
      </c>
      <c r="GP21" s="20">
        <v>40431</v>
      </c>
      <c r="GQ21" s="105">
        <f t="shared" si="1"/>
        <v>21</v>
      </c>
      <c r="GR21" s="51">
        <v>103.6503762334991</v>
      </c>
      <c r="GS21" s="52">
        <v>95.082162988439862</v>
      </c>
      <c r="GT21" s="103">
        <v>7211345</v>
      </c>
      <c r="GU21" s="104">
        <v>29800</v>
      </c>
      <c r="GV21" s="104">
        <v>7181545</v>
      </c>
      <c r="GW21" s="104">
        <v>15</v>
      </c>
      <c r="GX21" s="104">
        <v>39897</v>
      </c>
      <c r="GY21" s="105">
        <f t="shared" si="2"/>
        <v>20</v>
      </c>
      <c r="GZ21" s="40"/>
      <c r="HA21" s="37">
        <v>7211345</v>
      </c>
      <c r="HB21" s="20">
        <v>29800</v>
      </c>
      <c r="HC21" s="20">
        <v>7181545</v>
      </c>
      <c r="HD21" s="20">
        <v>15</v>
      </c>
      <c r="HE21" s="20">
        <v>39897</v>
      </c>
      <c r="HF21" s="105">
        <f t="shared" si="3"/>
        <v>21</v>
      </c>
      <c r="HG21" s="37">
        <v>7211345</v>
      </c>
      <c r="HH21" s="20">
        <v>29800</v>
      </c>
      <c r="HI21" s="20">
        <v>7181545</v>
      </c>
      <c r="HJ21" s="20">
        <v>14.24</v>
      </c>
      <c r="HK21" s="20">
        <v>42027</v>
      </c>
      <c r="HL21" s="105">
        <f t="shared" si="4"/>
        <v>22</v>
      </c>
      <c r="HM21" s="51"/>
      <c r="HN21" s="52"/>
    </row>
    <row r="22" spans="1:222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0</v>
      </c>
      <c r="F22" s="104">
        <v>0</v>
      </c>
      <c r="G22" s="104">
        <v>0</v>
      </c>
      <c r="H22" s="104">
        <v>0</v>
      </c>
      <c r="I22" s="104">
        <v>0</v>
      </c>
      <c r="J22" s="105">
        <v>23</v>
      </c>
      <c r="K22" s="52">
        <v>0</v>
      </c>
      <c r="L22" s="103">
        <v>0</v>
      </c>
      <c r="M22" s="104">
        <v>0</v>
      </c>
      <c r="N22" s="104">
        <v>0</v>
      </c>
      <c r="O22" s="104"/>
      <c r="P22" s="104">
        <v>0</v>
      </c>
      <c r="Q22" s="105">
        <v>23</v>
      </c>
      <c r="R22" s="103">
        <v>0</v>
      </c>
      <c r="S22" s="104">
        <v>0</v>
      </c>
      <c r="T22" s="104">
        <v>0</v>
      </c>
      <c r="U22" s="104"/>
      <c r="V22" s="104">
        <v>0</v>
      </c>
      <c r="W22" s="105">
        <v>23</v>
      </c>
      <c r="X22" s="51">
        <v>0</v>
      </c>
      <c r="Y22" s="52">
        <v>0</v>
      </c>
      <c r="AA22" s="103">
        <v>0</v>
      </c>
      <c r="AB22" s="104">
        <v>0</v>
      </c>
      <c r="AC22" s="104">
        <v>0</v>
      </c>
      <c r="AD22" s="104">
        <v>0</v>
      </c>
      <c r="AE22" s="104">
        <v>0</v>
      </c>
      <c r="AF22" s="105">
        <v>22</v>
      </c>
      <c r="AG22" s="52">
        <v>0</v>
      </c>
      <c r="AH22" s="103">
        <v>0</v>
      </c>
      <c r="AI22" s="104"/>
      <c r="AJ22" s="104"/>
      <c r="AK22" s="104"/>
      <c r="AL22" s="104">
        <v>0</v>
      </c>
      <c r="AM22" s="105">
        <v>23</v>
      </c>
      <c r="AN22" s="103">
        <v>0</v>
      </c>
      <c r="AO22" s="104">
        <v>0</v>
      </c>
      <c r="AP22" s="104">
        <v>0</v>
      </c>
      <c r="AQ22" s="104">
        <v>0</v>
      </c>
      <c r="AR22" s="104">
        <v>0</v>
      </c>
      <c r="AS22" s="105">
        <v>23</v>
      </c>
      <c r="AT22" s="51">
        <v>0</v>
      </c>
      <c r="AU22" s="52">
        <v>0</v>
      </c>
      <c r="AW22" s="103">
        <v>0</v>
      </c>
      <c r="AX22" s="104">
        <v>0</v>
      </c>
      <c r="AY22" s="104">
        <v>0</v>
      </c>
      <c r="AZ22" s="104">
        <v>0</v>
      </c>
      <c r="BA22" s="104">
        <v>0</v>
      </c>
      <c r="BB22" s="41">
        <v>23</v>
      </c>
      <c r="BC22" s="52">
        <v>0</v>
      </c>
      <c r="BD22" s="37">
        <v>0</v>
      </c>
      <c r="BE22" s="61">
        <v>0</v>
      </c>
      <c r="BF22" s="61">
        <v>0</v>
      </c>
      <c r="BG22" s="61">
        <v>0</v>
      </c>
      <c r="BH22" s="20">
        <v>0</v>
      </c>
      <c r="BI22" s="41">
        <v>23</v>
      </c>
      <c r="BJ22" s="37">
        <v>0</v>
      </c>
      <c r="BK22" s="61">
        <v>0</v>
      </c>
      <c r="BL22" s="61">
        <v>0</v>
      </c>
      <c r="BM22" s="61">
        <v>0</v>
      </c>
      <c r="BN22" s="20">
        <v>0</v>
      </c>
      <c r="BO22" s="41">
        <v>23</v>
      </c>
      <c r="BP22" s="51">
        <v>0</v>
      </c>
      <c r="BQ22" s="52">
        <v>0</v>
      </c>
      <c r="BS22" s="37">
        <v>0</v>
      </c>
      <c r="BT22" s="20">
        <v>0</v>
      </c>
      <c r="BU22" s="20">
        <v>0</v>
      </c>
      <c r="BV22" s="20">
        <v>0</v>
      </c>
      <c r="BW22" s="20">
        <v>0</v>
      </c>
      <c r="BX22" s="41">
        <v>23</v>
      </c>
      <c r="BY22" s="40">
        <v>0</v>
      </c>
      <c r="BZ22" s="37">
        <v>0</v>
      </c>
      <c r="CA22" s="61">
        <v>0</v>
      </c>
      <c r="CB22" s="61">
        <v>0</v>
      </c>
      <c r="CC22" s="61">
        <v>0</v>
      </c>
      <c r="CD22" s="20">
        <v>0</v>
      </c>
      <c r="CE22" s="105">
        <v>23</v>
      </c>
      <c r="CF22" s="37">
        <v>0</v>
      </c>
      <c r="CG22" s="61">
        <v>0</v>
      </c>
      <c r="CH22" s="61">
        <v>0</v>
      </c>
      <c r="CI22" s="61">
        <v>0</v>
      </c>
      <c r="CJ22" s="20">
        <v>0</v>
      </c>
      <c r="CK22" s="105">
        <v>23</v>
      </c>
      <c r="CL22" s="51">
        <v>0</v>
      </c>
      <c r="CM22" s="52">
        <v>0</v>
      </c>
      <c r="CO22" s="103">
        <v>0</v>
      </c>
      <c r="CP22" s="104">
        <v>0</v>
      </c>
      <c r="CQ22" s="104">
        <v>0</v>
      </c>
      <c r="CR22" s="104">
        <v>0</v>
      </c>
      <c r="CS22" s="104">
        <v>0</v>
      </c>
      <c r="CT22" s="62">
        <v>24</v>
      </c>
      <c r="CU22" s="40">
        <v>0</v>
      </c>
      <c r="CV22" s="103">
        <v>0</v>
      </c>
      <c r="CW22" s="104">
        <v>0</v>
      </c>
      <c r="CX22" s="104">
        <v>0</v>
      </c>
      <c r="CY22" s="104">
        <v>0</v>
      </c>
      <c r="CZ22" s="104">
        <v>0</v>
      </c>
      <c r="DA22" s="105">
        <v>24</v>
      </c>
      <c r="DB22" s="37">
        <v>0</v>
      </c>
      <c r="DC22" s="20">
        <v>0</v>
      </c>
      <c r="DD22" s="20">
        <v>0</v>
      </c>
      <c r="DE22" s="20">
        <v>0</v>
      </c>
      <c r="DF22" s="20">
        <v>0</v>
      </c>
      <c r="DG22" s="105">
        <v>24</v>
      </c>
      <c r="DH22" s="51">
        <v>0</v>
      </c>
      <c r="DI22" s="52">
        <v>0</v>
      </c>
      <c r="DK22" s="37">
        <v>0</v>
      </c>
      <c r="DL22" s="20">
        <v>0</v>
      </c>
      <c r="DM22" s="20">
        <v>0</v>
      </c>
      <c r="DN22" s="20">
        <v>0</v>
      </c>
      <c r="DO22" s="20">
        <v>0</v>
      </c>
      <c r="DP22" s="105">
        <v>24</v>
      </c>
      <c r="DQ22" s="40">
        <v>0</v>
      </c>
      <c r="DR22" s="37">
        <v>0</v>
      </c>
      <c r="DS22" s="20">
        <v>0</v>
      </c>
      <c r="DT22" s="20">
        <v>0</v>
      </c>
      <c r="DU22" s="20">
        <v>0</v>
      </c>
      <c r="DV22" s="20">
        <v>0</v>
      </c>
      <c r="DW22" s="105">
        <v>25</v>
      </c>
      <c r="DX22" s="37">
        <v>0</v>
      </c>
      <c r="DY22" s="20">
        <v>0</v>
      </c>
      <c r="DZ22" s="20">
        <v>0</v>
      </c>
      <c r="EA22" s="20">
        <v>0</v>
      </c>
      <c r="EB22" s="20">
        <v>0</v>
      </c>
      <c r="EC22" s="105">
        <v>25</v>
      </c>
      <c r="ED22" s="51">
        <v>0</v>
      </c>
      <c r="EE22" s="52">
        <v>0</v>
      </c>
      <c r="EG22" s="37">
        <v>0</v>
      </c>
      <c r="EH22" s="20">
        <v>0</v>
      </c>
      <c r="EI22" s="20">
        <v>0</v>
      </c>
      <c r="EJ22" s="20">
        <v>0</v>
      </c>
      <c r="EK22" s="20">
        <v>0</v>
      </c>
      <c r="EL22" s="105">
        <v>24</v>
      </c>
      <c r="EM22" s="40">
        <v>0</v>
      </c>
      <c r="EN22" s="37">
        <v>0</v>
      </c>
      <c r="EO22" s="354">
        <v>0</v>
      </c>
      <c r="EP22" s="354">
        <v>0</v>
      </c>
      <c r="EQ22" s="354">
        <v>0</v>
      </c>
      <c r="ER22" s="354">
        <v>0</v>
      </c>
      <c r="ES22" s="105">
        <v>24</v>
      </c>
      <c r="ET22" s="361">
        <v>0</v>
      </c>
      <c r="EU22" s="354">
        <v>0</v>
      </c>
      <c r="EV22" s="354">
        <v>0</v>
      </c>
      <c r="EW22" s="354">
        <v>0</v>
      </c>
      <c r="EX22" s="354">
        <v>0</v>
      </c>
      <c r="EY22" s="384">
        <v>24</v>
      </c>
      <c r="EZ22" s="359">
        <v>0</v>
      </c>
      <c r="FA22" s="360">
        <v>0</v>
      </c>
      <c r="FB22" s="358"/>
      <c r="FC22" s="361">
        <v>0</v>
      </c>
      <c r="FD22" s="354">
        <v>0</v>
      </c>
      <c r="FE22" s="354">
        <v>0</v>
      </c>
      <c r="FF22" s="354">
        <v>0</v>
      </c>
      <c r="FG22" s="20">
        <v>0</v>
      </c>
      <c r="FH22" s="105">
        <v>24</v>
      </c>
      <c r="FI22" s="40">
        <v>0</v>
      </c>
      <c r="FJ22" s="37">
        <v>0</v>
      </c>
      <c r="FK22" s="354">
        <v>0</v>
      </c>
      <c r="FL22" s="354">
        <v>0</v>
      </c>
      <c r="FM22" s="354">
        <v>0</v>
      </c>
      <c r="FN22" s="354">
        <v>0</v>
      </c>
      <c r="FO22" s="105">
        <v>24</v>
      </c>
      <c r="FP22" s="361">
        <v>0</v>
      </c>
      <c r="FQ22" s="354">
        <v>0</v>
      </c>
      <c r="FR22" s="354">
        <v>0</v>
      </c>
      <c r="FS22" s="354">
        <v>0</v>
      </c>
      <c r="FT22" s="354">
        <v>0</v>
      </c>
      <c r="FU22" s="105">
        <v>24</v>
      </c>
      <c r="FV22" s="359">
        <v>0</v>
      </c>
      <c r="FW22" s="360">
        <v>0</v>
      </c>
      <c r="FX22" s="358"/>
      <c r="FY22" s="103">
        <v>0</v>
      </c>
      <c r="FZ22" s="104">
        <v>0</v>
      </c>
      <c r="GA22" s="104">
        <v>0</v>
      </c>
      <c r="GB22" s="104">
        <v>0</v>
      </c>
      <c r="GC22" s="104">
        <v>0</v>
      </c>
      <c r="GD22" s="105">
        <v>24</v>
      </c>
      <c r="GE22" s="40">
        <v>0</v>
      </c>
      <c r="GF22" s="37">
        <v>0</v>
      </c>
      <c r="GG22" s="20">
        <v>0</v>
      </c>
      <c r="GH22" s="20">
        <v>0</v>
      </c>
      <c r="GI22" s="20">
        <v>0</v>
      </c>
      <c r="GJ22" s="20">
        <v>0</v>
      </c>
      <c r="GK22" s="105">
        <f t="shared" si="0"/>
        <v>24</v>
      </c>
      <c r="GL22" s="37">
        <v>0</v>
      </c>
      <c r="GM22" s="20">
        <v>0</v>
      </c>
      <c r="GN22" s="20">
        <v>0</v>
      </c>
      <c r="GO22" s="20">
        <v>0</v>
      </c>
      <c r="GP22" s="20">
        <v>0</v>
      </c>
      <c r="GQ22" s="105">
        <f t="shared" si="1"/>
        <v>24</v>
      </c>
      <c r="GR22" s="51">
        <v>0</v>
      </c>
      <c r="GS22" s="52">
        <v>0</v>
      </c>
      <c r="GT22" s="103">
        <v>0</v>
      </c>
      <c r="GU22" s="104">
        <v>0</v>
      </c>
      <c r="GV22" s="104">
        <v>0</v>
      </c>
      <c r="GW22" s="104">
        <v>0</v>
      </c>
      <c r="GX22" s="104">
        <v>0</v>
      </c>
      <c r="GY22" s="105">
        <f t="shared" si="2"/>
        <v>24</v>
      </c>
      <c r="GZ22" s="40"/>
      <c r="HA22" s="37"/>
      <c r="HB22" s="20"/>
      <c r="HC22" s="20"/>
      <c r="HD22" s="20">
        <v>0</v>
      </c>
      <c r="HE22" s="20">
        <v>0</v>
      </c>
      <c r="HF22" s="105">
        <f t="shared" si="3"/>
        <v>24</v>
      </c>
      <c r="HG22" s="37">
        <v>0</v>
      </c>
      <c r="HH22" s="20">
        <v>0</v>
      </c>
      <c r="HI22" s="20">
        <v>0</v>
      </c>
      <c r="HJ22" s="20">
        <v>0</v>
      </c>
      <c r="HK22" s="20">
        <v>0</v>
      </c>
      <c r="HL22" s="105">
        <f t="shared" si="4"/>
        <v>24</v>
      </c>
      <c r="HM22" s="51"/>
      <c r="HN22" s="52"/>
    </row>
    <row r="23" spans="1:222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99756000</v>
      </c>
      <c r="F23" s="104">
        <v>768000</v>
      </c>
      <c r="G23" s="104">
        <v>98988000</v>
      </c>
      <c r="H23" s="104">
        <v>428</v>
      </c>
      <c r="I23" s="104">
        <v>19273</v>
      </c>
      <c r="J23" s="105">
        <v>22</v>
      </c>
      <c r="K23" s="52">
        <v>103.63361590419045</v>
      </c>
      <c r="L23" s="103">
        <v>100756000</v>
      </c>
      <c r="M23" s="104">
        <v>768000</v>
      </c>
      <c r="N23" s="104">
        <v>99988000</v>
      </c>
      <c r="O23" s="104">
        <v>428</v>
      </c>
      <c r="P23" s="104">
        <v>19468</v>
      </c>
      <c r="Q23" s="105">
        <v>22</v>
      </c>
      <c r="R23" s="103">
        <v>100893253</v>
      </c>
      <c r="S23" s="104">
        <v>905253</v>
      </c>
      <c r="T23" s="104">
        <v>99988000</v>
      </c>
      <c r="U23" s="104">
        <v>422</v>
      </c>
      <c r="V23" s="104">
        <v>19745</v>
      </c>
      <c r="W23" s="105">
        <v>22</v>
      </c>
      <c r="X23" s="51">
        <v>101.42284775015409</v>
      </c>
      <c r="Y23" s="52">
        <v>106.79807671112889</v>
      </c>
      <c r="AA23" s="103">
        <v>101751120</v>
      </c>
      <c r="AB23" s="104">
        <v>783360</v>
      </c>
      <c r="AC23" s="104">
        <v>100967760</v>
      </c>
      <c r="AD23" s="104">
        <v>428</v>
      </c>
      <c r="AE23" s="104">
        <v>19659</v>
      </c>
      <c r="AF23" s="105">
        <v>21</v>
      </c>
      <c r="AG23" s="52">
        <v>102.00280184714367</v>
      </c>
      <c r="AH23" s="103">
        <v>102340099</v>
      </c>
      <c r="AI23" s="104">
        <v>783360</v>
      </c>
      <c r="AJ23" s="104">
        <v>101556739</v>
      </c>
      <c r="AK23" s="104">
        <v>428</v>
      </c>
      <c r="AL23" s="104">
        <v>19774</v>
      </c>
      <c r="AM23" s="105">
        <v>22</v>
      </c>
      <c r="AN23" s="103">
        <v>103002716</v>
      </c>
      <c r="AO23" s="104">
        <v>1445977</v>
      </c>
      <c r="AP23" s="104">
        <v>101556739</v>
      </c>
      <c r="AQ23" s="104">
        <v>421</v>
      </c>
      <c r="AR23" s="104">
        <v>20102</v>
      </c>
      <c r="AS23" s="105">
        <v>22</v>
      </c>
      <c r="AT23" s="51">
        <v>101.65874380499646</v>
      </c>
      <c r="AU23" s="52">
        <v>101.80805267156241</v>
      </c>
      <c r="AW23" s="103">
        <v>108922096</v>
      </c>
      <c r="AX23" s="104">
        <v>822940</v>
      </c>
      <c r="AY23" s="104">
        <v>108099156</v>
      </c>
      <c r="AZ23" s="104">
        <v>428</v>
      </c>
      <c r="BA23" s="104">
        <v>21047</v>
      </c>
      <c r="BB23" s="41">
        <v>22</v>
      </c>
      <c r="BC23" s="52">
        <v>107.06037946996287</v>
      </c>
      <c r="BD23" s="37">
        <v>111523899</v>
      </c>
      <c r="BE23" s="61">
        <v>1523912</v>
      </c>
      <c r="BF23" s="61">
        <v>109999987</v>
      </c>
      <c r="BG23" s="61">
        <v>428</v>
      </c>
      <c r="BH23" s="20">
        <v>21417</v>
      </c>
      <c r="BI23" s="41">
        <v>22</v>
      </c>
      <c r="BJ23" s="37">
        <v>112865459</v>
      </c>
      <c r="BK23" s="61">
        <v>2979640</v>
      </c>
      <c r="BL23" s="61">
        <v>109885819</v>
      </c>
      <c r="BM23" s="61">
        <v>424</v>
      </c>
      <c r="BN23" s="20">
        <v>21597</v>
      </c>
      <c r="BO23" s="41">
        <v>22</v>
      </c>
      <c r="BP23" s="51">
        <v>100.84045384507634</v>
      </c>
      <c r="BQ23" s="52">
        <v>107.4370709382151</v>
      </c>
      <c r="BS23" s="37">
        <v>132189759</v>
      </c>
      <c r="BT23" s="20">
        <v>847628</v>
      </c>
      <c r="BU23" s="20">
        <v>131342131</v>
      </c>
      <c r="BV23" s="20">
        <v>428</v>
      </c>
      <c r="BW23" s="20">
        <v>25573</v>
      </c>
      <c r="BX23" s="41">
        <v>21</v>
      </c>
      <c r="BY23" s="40">
        <v>121.50425238751366</v>
      </c>
      <c r="BZ23" s="37">
        <v>135810320</v>
      </c>
      <c r="CA23" s="61">
        <v>1854828</v>
      </c>
      <c r="CB23" s="61">
        <v>133955492</v>
      </c>
      <c r="CC23" s="61">
        <v>428</v>
      </c>
      <c r="CD23" s="20">
        <v>26082</v>
      </c>
      <c r="CE23" s="105">
        <v>21</v>
      </c>
      <c r="CF23" s="37">
        <v>136063756</v>
      </c>
      <c r="CG23" s="61">
        <v>2114548</v>
      </c>
      <c r="CH23" s="61">
        <v>133949208</v>
      </c>
      <c r="CI23" s="61">
        <v>425</v>
      </c>
      <c r="CJ23" s="20">
        <v>26265</v>
      </c>
      <c r="CK23" s="105">
        <v>21</v>
      </c>
      <c r="CL23" s="51">
        <v>100.70163331032896</v>
      </c>
      <c r="CM23" s="52">
        <v>121.61411307125989</v>
      </c>
      <c r="CO23" s="103">
        <v>138756866</v>
      </c>
      <c r="CP23" s="104">
        <v>847628</v>
      </c>
      <c r="CQ23" s="104">
        <v>137909238</v>
      </c>
      <c r="CR23" s="104">
        <v>428</v>
      </c>
      <c r="CS23" s="104">
        <v>26851</v>
      </c>
      <c r="CT23" s="62">
        <v>22</v>
      </c>
      <c r="CU23" s="40">
        <v>104.99745825675517</v>
      </c>
      <c r="CV23" s="103">
        <v>147945008</v>
      </c>
      <c r="CW23" s="104">
        <v>2219550</v>
      </c>
      <c r="CX23" s="104">
        <v>145725458</v>
      </c>
      <c r="CY23" s="104">
        <v>428</v>
      </c>
      <c r="CZ23" s="104">
        <v>28373</v>
      </c>
      <c r="DA23" s="105">
        <v>22</v>
      </c>
      <c r="DB23" s="37">
        <v>148827673</v>
      </c>
      <c r="DC23" s="20">
        <v>3122917</v>
      </c>
      <c r="DD23" s="20">
        <v>145704756</v>
      </c>
      <c r="DE23" s="20">
        <v>424</v>
      </c>
      <c r="DF23" s="20">
        <v>28637</v>
      </c>
      <c r="DG23" s="105">
        <v>22</v>
      </c>
      <c r="DH23" s="51">
        <v>100.93046205899977</v>
      </c>
      <c r="DI23" s="52">
        <v>109.03102988768323</v>
      </c>
      <c r="DK23" s="37">
        <v>160635042</v>
      </c>
      <c r="DL23" s="20">
        <v>847628</v>
      </c>
      <c r="DM23" s="20">
        <v>159787414</v>
      </c>
      <c r="DN23" s="20">
        <v>428</v>
      </c>
      <c r="DO23" s="20">
        <v>31111</v>
      </c>
      <c r="DP23" s="105">
        <v>21</v>
      </c>
      <c r="DQ23" s="40">
        <v>115.8653309001527</v>
      </c>
      <c r="DR23" s="37">
        <v>161280190</v>
      </c>
      <c r="DS23" s="20">
        <v>985746</v>
      </c>
      <c r="DT23" s="20">
        <v>160294444</v>
      </c>
      <c r="DU23" s="20">
        <v>428</v>
      </c>
      <c r="DV23" s="20">
        <v>31210</v>
      </c>
      <c r="DW23" s="105">
        <v>22</v>
      </c>
      <c r="DX23" s="37">
        <v>162213186</v>
      </c>
      <c r="DY23" s="20">
        <v>1839328</v>
      </c>
      <c r="DZ23" s="20">
        <v>160373858</v>
      </c>
      <c r="EA23" s="20">
        <v>423</v>
      </c>
      <c r="EB23" s="20">
        <v>31595</v>
      </c>
      <c r="EC23" s="105">
        <v>23</v>
      </c>
      <c r="ED23" s="51">
        <v>101.23357898109579</v>
      </c>
      <c r="EE23" s="52">
        <v>110.32929426965114</v>
      </c>
      <c r="EG23" s="37">
        <v>172790287</v>
      </c>
      <c r="EH23" s="20">
        <v>847628</v>
      </c>
      <c r="EI23" s="20">
        <v>171942659</v>
      </c>
      <c r="EJ23" s="20">
        <v>428</v>
      </c>
      <c r="EK23" s="20">
        <v>33478</v>
      </c>
      <c r="EL23" s="105">
        <v>21</v>
      </c>
      <c r="EM23" s="40">
        <v>107.60824145800521</v>
      </c>
      <c r="EN23" s="37">
        <v>172790287</v>
      </c>
      <c r="EO23" s="354">
        <v>847628</v>
      </c>
      <c r="EP23" s="354">
        <v>171942659</v>
      </c>
      <c r="EQ23" s="354">
        <v>428</v>
      </c>
      <c r="ER23" s="354">
        <v>33478</v>
      </c>
      <c r="ES23" s="105">
        <v>21</v>
      </c>
      <c r="ET23" s="361">
        <v>173333837</v>
      </c>
      <c r="EU23" s="354">
        <v>1391178</v>
      </c>
      <c r="EV23" s="354">
        <v>171942659</v>
      </c>
      <c r="EW23" s="354">
        <v>424.83</v>
      </c>
      <c r="EX23" s="354">
        <v>33728</v>
      </c>
      <c r="EY23" s="384">
        <v>22</v>
      </c>
      <c r="EZ23" s="359">
        <v>100.74675906565507</v>
      </c>
      <c r="FA23" s="360">
        <v>106.75106820699479</v>
      </c>
      <c r="FB23" s="358"/>
      <c r="FC23" s="361">
        <v>185229205</v>
      </c>
      <c r="FD23" s="354">
        <v>847628</v>
      </c>
      <c r="FE23" s="354">
        <v>184381577</v>
      </c>
      <c r="FF23" s="354">
        <v>426</v>
      </c>
      <c r="FG23" s="20">
        <v>36068</v>
      </c>
      <c r="FH23" s="105">
        <v>22</v>
      </c>
      <c r="FI23" s="40">
        <v>107.73642392018638</v>
      </c>
      <c r="FJ23" s="37">
        <v>185365205</v>
      </c>
      <c r="FK23" s="354">
        <v>983628</v>
      </c>
      <c r="FL23" s="354">
        <v>184381577</v>
      </c>
      <c r="FM23" s="354">
        <v>426</v>
      </c>
      <c r="FN23" s="354">
        <v>36068</v>
      </c>
      <c r="FO23" s="105">
        <v>23</v>
      </c>
      <c r="FP23" s="361">
        <v>185214205</v>
      </c>
      <c r="FQ23" s="354">
        <v>983628</v>
      </c>
      <c r="FR23" s="354">
        <v>184230577</v>
      </c>
      <c r="FS23" s="354">
        <v>422.42</v>
      </c>
      <c r="FT23" s="354">
        <v>36344</v>
      </c>
      <c r="FU23" s="105">
        <v>23</v>
      </c>
      <c r="FV23" s="359">
        <v>100.76522124875235</v>
      </c>
      <c r="FW23" s="360">
        <v>107.75616698292221</v>
      </c>
      <c r="FX23" s="358"/>
      <c r="FY23" s="103">
        <v>185229205</v>
      </c>
      <c r="FZ23" s="104">
        <v>847628</v>
      </c>
      <c r="GA23" s="104">
        <v>184381577</v>
      </c>
      <c r="GB23" s="104">
        <v>426</v>
      </c>
      <c r="GC23" s="104">
        <v>36068</v>
      </c>
      <c r="GD23" s="105">
        <v>22</v>
      </c>
      <c r="GE23" s="40">
        <v>100</v>
      </c>
      <c r="GF23" s="37">
        <v>191007171</v>
      </c>
      <c r="GG23" s="20">
        <v>1906054</v>
      </c>
      <c r="GH23" s="20">
        <v>189101117</v>
      </c>
      <c r="GI23" s="20">
        <v>426</v>
      </c>
      <c r="GJ23" s="20">
        <v>36992</v>
      </c>
      <c r="GK23" s="105">
        <f t="shared" si="0"/>
        <v>23</v>
      </c>
      <c r="GL23" s="37">
        <v>190344569</v>
      </c>
      <c r="GM23" s="20">
        <v>1477543</v>
      </c>
      <c r="GN23" s="20">
        <v>188867026</v>
      </c>
      <c r="GO23" s="20">
        <v>419.66</v>
      </c>
      <c r="GP23" s="20">
        <v>37504</v>
      </c>
      <c r="GQ23" s="105">
        <f t="shared" si="1"/>
        <v>23</v>
      </c>
      <c r="GR23" s="51">
        <v>100.5187065445315</v>
      </c>
      <c r="GS23" s="52">
        <v>100.24213075060533</v>
      </c>
      <c r="GT23" s="103">
        <v>192383210</v>
      </c>
      <c r="GU23" s="104">
        <v>847628</v>
      </c>
      <c r="GV23" s="104">
        <v>191535582</v>
      </c>
      <c r="GW23" s="104">
        <v>426</v>
      </c>
      <c r="GX23" s="104">
        <v>37468</v>
      </c>
      <c r="GY23" s="105">
        <f t="shared" si="2"/>
        <v>22</v>
      </c>
      <c r="GZ23" s="40"/>
      <c r="HA23" s="37">
        <v>193841208</v>
      </c>
      <c r="HB23" s="20">
        <v>1663847</v>
      </c>
      <c r="HC23" s="20">
        <v>192177361</v>
      </c>
      <c r="HD23" s="20">
        <v>426</v>
      </c>
      <c r="HE23" s="20">
        <v>37593</v>
      </c>
      <c r="HF23" s="105">
        <f t="shared" si="3"/>
        <v>23</v>
      </c>
      <c r="HG23" s="37">
        <v>193709623</v>
      </c>
      <c r="HH23" s="20">
        <v>1810924</v>
      </c>
      <c r="HI23" s="20">
        <v>191898699</v>
      </c>
      <c r="HJ23" s="20">
        <v>416.64</v>
      </c>
      <c r="HK23" s="20">
        <v>38382</v>
      </c>
      <c r="HL23" s="105">
        <f t="shared" si="4"/>
        <v>23</v>
      </c>
      <c r="HM23" s="51"/>
      <c r="HN23" s="52"/>
    </row>
    <row r="24" spans="1:222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30465000</v>
      </c>
      <c r="F24" s="104">
        <v>1266000</v>
      </c>
      <c r="G24" s="104">
        <v>29199000</v>
      </c>
      <c r="H24" s="104">
        <v>92</v>
      </c>
      <c r="I24" s="104">
        <v>26448</v>
      </c>
      <c r="J24" s="105">
        <v>14</v>
      </c>
      <c r="K24" s="52">
        <v>100</v>
      </c>
      <c r="L24" s="103">
        <v>33850000</v>
      </c>
      <c r="M24" s="104">
        <v>1850000</v>
      </c>
      <c r="N24" s="104">
        <v>32000000</v>
      </c>
      <c r="O24" s="104">
        <v>92</v>
      </c>
      <c r="P24" s="104">
        <v>28986</v>
      </c>
      <c r="Q24" s="105">
        <v>12</v>
      </c>
      <c r="R24" s="103">
        <v>33850000</v>
      </c>
      <c r="S24" s="104">
        <v>1850000</v>
      </c>
      <c r="T24" s="104">
        <v>32000000</v>
      </c>
      <c r="U24" s="104">
        <v>92</v>
      </c>
      <c r="V24" s="104">
        <v>28986</v>
      </c>
      <c r="W24" s="105">
        <v>13</v>
      </c>
      <c r="X24" s="51">
        <v>100</v>
      </c>
      <c r="Y24" s="52">
        <v>107.68247131271664</v>
      </c>
      <c r="AA24" s="103">
        <v>34527000</v>
      </c>
      <c r="AB24" s="104">
        <v>1887000</v>
      </c>
      <c r="AC24" s="104">
        <v>32640000</v>
      </c>
      <c r="AD24" s="104">
        <v>92</v>
      </c>
      <c r="AE24" s="104">
        <v>29565</v>
      </c>
      <c r="AF24" s="105">
        <v>12</v>
      </c>
      <c r="AG24" s="52">
        <v>111.78539019963702</v>
      </c>
      <c r="AH24" s="103">
        <v>36125567</v>
      </c>
      <c r="AI24" s="104">
        <v>1887000</v>
      </c>
      <c r="AJ24" s="104">
        <v>34238567</v>
      </c>
      <c r="AK24" s="104">
        <v>96</v>
      </c>
      <c r="AL24" s="104">
        <v>29721</v>
      </c>
      <c r="AM24" s="105">
        <v>12</v>
      </c>
      <c r="AN24" s="103">
        <v>36125567</v>
      </c>
      <c r="AO24" s="104">
        <v>1887000</v>
      </c>
      <c r="AP24" s="104">
        <v>34238567</v>
      </c>
      <c r="AQ24" s="104">
        <v>96</v>
      </c>
      <c r="AR24" s="104">
        <v>29721</v>
      </c>
      <c r="AS24" s="105">
        <v>13</v>
      </c>
      <c r="AT24" s="51">
        <v>100</v>
      </c>
      <c r="AU24" s="52">
        <v>102.53570689298282</v>
      </c>
      <c r="AW24" s="103">
        <v>37692477</v>
      </c>
      <c r="AX24" s="104">
        <v>1982341</v>
      </c>
      <c r="AY24" s="104">
        <v>35710136</v>
      </c>
      <c r="AZ24" s="104">
        <v>96</v>
      </c>
      <c r="BA24" s="104">
        <v>30998</v>
      </c>
      <c r="BB24" s="41">
        <v>13</v>
      </c>
      <c r="BC24" s="52">
        <v>104.84694740402503</v>
      </c>
      <c r="BD24" s="37">
        <v>37871028</v>
      </c>
      <c r="BE24" s="61">
        <v>1982341</v>
      </c>
      <c r="BF24" s="61">
        <v>35888687</v>
      </c>
      <c r="BG24" s="61">
        <v>96</v>
      </c>
      <c r="BH24" s="20">
        <v>31153</v>
      </c>
      <c r="BI24" s="41">
        <v>12</v>
      </c>
      <c r="BJ24" s="37">
        <v>37871028</v>
      </c>
      <c r="BK24" s="61">
        <v>1982341</v>
      </c>
      <c r="BL24" s="61">
        <v>35888687</v>
      </c>
      <c r="BM24" s="61">
        <v>96</v>
      </c>
      <c r="BN24" s="20">
        <v>31153</v>
      </c>
      <c r="BO24" s="41">
        <v>16</v>
      </c>
      <c r="BP24" s="51">
        <v>100</v>
      </c>
      <c r="BQ24" s="52">
        <v>104.81814205443962</v>
      </c>
      <c r="BS24" s="37">
        <v>38823251</v>
      </c>
      <c r="BT24" s="20">
        <v>2041811</v>
      </c>
      <c r="BU24" s="20">
        <v>36781440</v>
      </c>
      <c r="BV24" s="20">
        <v>96</v>
      </c>
      <c r="BW24" s="20">
        <v>31928</v>
      </c>
      <c r="BX24" s="41">
        <v>11</v>
      </c>
      <c r="BY24" s="40">
        <v>103.00019356087489</v>
      </c>
      <c r="BZ24" s="37">
        <v>39125960</v>
      </c>
      <c r="CA24" s="61">
        <v>2391811</v>
      </c>
      <c r="CB24" s="61">
        <v>36734149</v>
      </c>
      <c r="CC24" s="61">
        <v>96</v>
      </c>
      <c r="CD24" s="20">
        <v>31887</v>
      </c>
      <c r="CE24" s="105">
        <v>12</v>
      </c>
      <c r="CF24" s="37">
        <v>39125960</v>
      </c>
      <c r="CG24" s="61">
        <v>2391811</v>
      </c>
      <c r="CH24" s="61">
        <v>36734149</v>
      </c>
      <c r="CI24" s="61">
        <v>96</v>
      </c>
      <c r="CJ24" s="20">
        <v>31887</v>
      </c>
      <c r="CK24" s="105">
        <v>15</v>
      </c>
      <c r="CL24" s="51">
        <v>100</v>
      </c>
      <c r="CM24" s="52">
        <v>102.35611337591885</v>
      </c>
      <c r="CO24" s="103">
        <v>53384579</v>
      </c>
      <c r="CP24" s="104">
        <v>2041811</v>
      </c>
      <c r="CQ24" s="104">
        <v>51342768</v>
      </c>
      <c r="CR24" s="104">
        <v>130</v>
      </c>
      <c r="CS24" s="104">
        <v>32912</v>
      </c>
      <c r="CT24" s="62">
        <v>12</v>
      </c>
      <c r="CU24" s="40">
        <v>103.08193435229265</v>
      </c>
      <c r="CV24" s="103">
        <v>55232474</v>
      </c>
      <c r="CW24" s="104">
        <v>2041811</v>
      </c>
      <c r="CX24" s="104">
        <v>53190663</v>
      </c>
      <c r="CY24" s="104">
        <v>130</v>
      </c>
      <c r="CZ24" s="104">
        <v>34097</v>
      </c>
      <c r="DA24" s="105">
        <v>14</v>
      </c>
      <c r="DB24" s="37">
        <v>53235074</v>
      </c>
      <c r="DC24" s="20">
        <v>2041811</v>
      </c>
      <c r="DD24" s="20">
        <v>51193263</v>
      </c>
      <c r="DE24" s="20">
        <v>125</v>
      </c>
      <c r="DF24" s="20">
        <v>34129</v>
      </c>
      <c r="DG24" s="105">
        <v>16</v>
      </c>
      <c r="DH24" s="51">
        <v>100.09384989881809</v>
      </c>
      <c r="DI24" s="52">
        <v>107.03107849593879</v>
      </c>
      <c r="DK24" s="37">
        <v>62033839</v>
      </c>
      <c r="DL24" s="20">
        <v>2041811</v>
      </c>
      <c r="DM24" s="20">
        <v>59992028</v>
      </c>
      <c r="DN24" s="20">
        <v>130</v>
      </c>
      <c r="DO24" s="20">
        <v>38456</v>
      </c>
      <c r="DP24" s="105">
        <v>13</v>
      </c>
      <c r="DQ24" s="40">
        <v>116.84491978609626</v>
      </c>
      <c r="DR24" s="37">
        <v>62033839</v>
      </c>
      <c r="DS24" s="20">
        <v>2041811</v>
      </c>
      <c r="DT24" s="20">
        <v>59992028</v>
      </c>
      <c r="DU24" s="20">
        <v>130</v>
      </c>
      <c r="DV24" s="20">
        <v>38456</v>
      </c>
      <c r="DW24" s="105">
        <v>15</v>
      </c>
      <c r="DX24" s="37">
        <v>64031239</v>
      </c>
      <c r="DY24" s="20">
        <v>2041811</v>
      </c>
      <c r="DZ24" s="20">
        <v>61989428</v>
      </c>
      <c r="EA24" s="20">
        <v>129.4</v>
      </c>
      <c r="EB24" s="20">
        <v>39921</v>
      </c>
      <c r="EC24" s="105">
        <v>13</v>
      </c>
      <c r="ED24" s="51">
        <v>103.80954857499481</v>
      </c>
      <c r="EE24" s="52">
        <v>116.97090450936155</v>
      </c>
      <c r="EG24" s="37">
        <v>68082894</v>
      </c>
      <c r="EH24" s="20">
        <v>7541811</v>
      </c>
      <c r="EI24" s="20">
        <v>60541083</v>
      </c>
      <c r="EJ24" s="20">
        <v>127</v>
      </c>
      <c r="EK24" s="20">
        <v>39725</v>
      </c>
      <c r="EL24" s="105">
        <v>13</v>
      </c>
      <c r="EM24" s="40">
        <v>103.29987518202621</v>
      </c>
      <c r="EN24" s="37">
        <v>68082894</v>
      </c>
      <c r="EO24" s="354">
        <v>8325432</v>
      </c>
      <c r="EP24" s="354">
        <v>59757462</v>
      </c>
      <c r="EQ24" s="354">
        <v>127</v>
      </c>
      <c r="ER24" s="354">
        <v>39211</v>
      </c>
      <c r="ES24" s="105">
        <v>13</v>
      </c>
      <c r="ET24" s="361">
        <v>68082894</v>
      </c>
      <c r="EU24" s="354">
        <v>8325432</v>
      </c>
      <c r="EV24" s="354">
        <v>59757462</v>
      </c>
      <c r="EW24" s="354">
        <v>126</v>
      </c>
      <c r="EX24" s="354">
        <v>39522</v>
      </c>
      <c r="EY24" s="384">
        <v>17</v>
      </c>
      <c r="EZ24" s="359">
        <v>100.7931447808013</v>
      </c>
      <c r="FA24" s="360">
        <v>99.000526038926878</v>
      </c>
      <c r="FB24" s="358"/>
      <c r="FC24" s="361">
        <v>72166661</v>
      </c>
      <c r="FD24" s="354">
        <v>7541811</v>
      </c>
      <c r="FE24" s="354">
        <v>64624850</v>
      </c>
      <c r="FF24" s="354">
        <v>127</v>
      </c>
      <c r="FG24" s="20">
        <v>42405</v>
      </c>
      <c r="FH24" s="105">
        <v>15</v>
      </c>
      <c r="FI24" s="40">
        <v>106.74638137193205</v>
      </c>
      <c r="FJ24" s="37">
        <v>72166661</v>
      </c>
      <c r="FK24" s="354">
        <v>7541811</v>
      </c>
      <c r="FL24" s="354">
        <v>64624850</v>
      </c>
      <c r="FM24" s="354">
        <v>127</v>
      </c>
      <c r="FN24" s="354">
        <v>42405</v>
      </c>
      <c r="FO24" s="105">
        <v>15</v>
      </c>
      <c r="FP24" s="361">
        <v>68521943</v>
      </c>
      <c r="FQ24" s="354">
        <v>7084355</v>
      </c>
      <c r="FR24" s="354">
        <v>61437588</v>
      </c>
      <c r="FS24" s="354">
        <v>125.63</v>
      </c>
      <c r="FT24" s="354">
        <v>40753</v>
      </c>
      <c r="FU24" s="105">
        <v>18</v>
      </c>
      <c r="FV24" s="359">
        <v>96.104232991392522</v>
      </c>
      <c r="FW24" s="360">
        <v>103.11472091493346</v>
      </c>
      <c r="FX24" s="358"/>
      <c r="FY24" s="103">
        <v>75874164</v>
      </c>
      <c r="FZ24" s="104">
        <v>12541811</v>
      </c>
      <c r="GA24" s="104">
        <v>63332353</v>
      </c>
      <c r="GB24" s="104">
        <v>127</v>
      </c>
      <c r="GC24" s="104">
        <v>41557</v>
      </c>
      <c r="GD24" s="105">
        <v>14</v>
      </c>
      <c r="GE24" s="40">
        <v>100</v>
      </c>
      <c r="GF24" s="37">
        <v>77563027</v>
      </c>
      <c r="GG24" s="20">
        <v>12541811</v>
      </c>
      <c r="GH24" s="20">
        <v>65021216</v>
      </c>
      <c r="GI24" s="20">
        <v>127</v>
      </c>
      <c r="GJ24" s="20">
        <v>42665</v>
      </c>
      <c r="GK24" s="105">
        <f t="shared" si="0"/>
        <v>14</v>
      </c>
      <c r="GL24" s="37">
        <v>71941472</v>
      </c>
      <c r="GM24" s="20">
        <v>7804592</v>
      </c>
      <c r="GN24" s="20">
        <v>64136880</v>
      </c>
      <c r="GO24" s="20">
        <v>125.25</v>
      </c>
      <c r="GP24" s="20">
        <v>42673</v>
      </c>
      <c r="GQ24" s="105">
        <f t="shared" si="1"/>
        <v>18</v>
      </c>
      <c r="GR24" s="51">
        <v>103.09397476712651</v>
      </c>
      <c r="GS24" s="52">
        <v>107.27308419012098</v>
      </c>
      <c r="GT24" s="103">
        <v>79674105</v>
      </c>
      <c r="GU24" s="104">
        <v>12541811</v>
      </c>
      <c r="GV24" s="104">
        <v>67132294</v>
      </c>
      <c r="GW24" s="104">
        <v>127</v>
      </c>
      <c r="GX24" s="104">
        <v>44050</v>
      </c>
      <c r="GY24" s="105">
        <f t="shared" si="2"/>
        <v>15</v>
      </c>
      <c r="GZ24" s="40"/>
      <c r="HA24" s="37">
        <v>79674105</v>
      </c>
      <c r="HB24" s="20">
        <v>12541811</v>
      </c>
      <c r="HC24" s="20">
        <v>67132294</v>
      </c>
      <c r="HD24" s="20">
        <v>127</v>
      </c>
      <c r="HE24" s="20">
        <v>44050</v>
      </c>
      <c r="HF24" s="105">
        <f t="shared" si="3"/>
        <v>17</v>
      </c>
      <c r="HG24" s="37">
        <v>79273851</v>
      </c>
      <c r="HH24" s="20">
        <v>13192504</v>
      </c>
      <c r="HI24" s="20">
        <v>66081347</v>
      </c>
      <c r="HJ24" s="20">
        <v>124</v>
      </c>
      <c r="HK24" s="20">
        <v>44410</v>
      </c>
      <c r="HL24" s="105">
        <f t="shared" si="4"/>
        <v>19</v>
      </c>
      <c r="HM24" s="51"/>
      <c r="HN24" s="52"/>
    </row>
    <row r="25" spans="1:222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0</v>
      </c>
      <c r="F25" s="104">
        <v>0</v>
      </c>
      <c r="G25" s="104">
        <v>0</v>
      </c>
      <c r="H25" s="104">
        <v>0</v>
      </c>
      <c r="I25" s="104">
        <v>0</v>
      </c>
      <c r="J25" s="105">
        <v>23</v>
      </c>
      <c r="K25" s="52">
        <v>0</v>
      </c>
      <c r="L25" s="103">
        <v>0</v>
      </c>
      <c r="M25" s="104">
        <v>0</v>
      </c>
      <c r="N25" s="104">
        <v>0</v>
      </c>
      <c r="O25" s="104"/>
      <c r="P25" s="104">
        <v>0</v>
      </c>
      <c r="Q25" s="105">
        <v>23</v>
      </c>
      <c r="R25" s="103">
        <v>0</v>
      </c>
      <c r="S25" s="104">
        <v>0</v>
      </c>
      <c r="T25" s="104">
        <v>0</v>
      </c>
      <c r="U25" s="104"/>
      <c r="V25" s="104">
        <v>0</v>
      </c>
      <c r="W25" s="105">
        <v>23</v>
      </c>
      <c r="X25" s="51">
        <v>0</v>
      </c>
      <c r="Y25" s="52">
        <v>0</v>
      </c>
      <c r="AA25" s="103">
        <v>0</v>
      </c>
      <c r="AB25" s="104">
        <v>0</v>
      </c>
      <c r="AC25" s="104">
        <v>0</v>
      </c>
      <c r="AD25" s="104">
        <v>0</v>
      </c>
      <c r="AE25" s="104">
        <v>0</v>
      </c>
      <c r="AF25" s="105">
        <v>22</v>
      </c>
      <c r="AG25" s="52">
        <v>0</v>
      </c>
      <c r="AH25" s="103">
        <v>0</v>
      </c>
      <c r="AI25" s="104"/>
      <c r="AJ25" s="104"/>
      <c r="AK25" s="104"/>
      <c r="AL25" s="104">
        <v>0</v>
      </c>
      <c r="AM25" s="105">
        <v>23</v>
      </c>
      <c r="AN25" s="103">
        <v>0</v>
      </c>
      <c r="AO25" s="104">
        <v>0</v>
      </c>
      <c r="AP25" s="104">
        <v>0</v>
      </c>
      <c r="AQ25" s="104">
        <v>0</v>
      </c>
      <c r="AR25" s="104">
        <v>0</v>
      </c>
      <c r="AS25" s="105">
        <v>23</v>
      </c>
      <c r="AT25" s="51">
        <v>0</v>
      </c>
      <c r="AU25" s="52">
        <v>0</v>
      </c>
      <c r="AW25" s="103">
        <v>0</v>
      </c>
      <c r="AX25" s="104">
        <v>0</v>
      </c>
      <c r="AY25" s="104">
        <v>0</v>
      </c>
      <c r="AZ25" s="104">
        <v>0</v>
      </c>
      <c r="BA25" s="104">
        <v>0</v>
      </c>
      <c r="BB25" s="41">
        <v>23</v>
      </c>
      <c r="BC25" s="52">
        <v>0</v>
      </c>
      <c r="BD25" s="37">
        <v>0</v>
      </c>
      <c r="BE25" s="61">
        <v>0</v>
      </c>
      <c r="BF25" s="61">
        <v>0</v>
      </c>
      <c r="BG25" s="61">
        <v>0</v>
      </c>
      <c r="BH25" s="20">
        <v>0</v>
      </c>
      <c r="BI25" s="41">
        <v>23</v>
      </c>
      <c r="BJ25" s="37">
        <v>0</v>
      </c>
      <c r="BK25" s="61">
        <v>0</v>
      </c>
      <c r="BL25" s="61">
        <v>0</v>
      </c>
      <c r="BM25" s="61">
        <v>0</v>
      </c>
      <c r="BN25" s="20">
        <v>0</v>
      </c>
      <c r="BO25" s="41">
        <v>23</v>
      </c>
      <c r="BP25" s="51">
        <v>0</v>
      </c>
      <c r="BQ25" s="52">
        <v>0</v>
      </c>
      <c r="BS25" s="37">
        <v>0</v>
      </c>
      <c r="BT25" s="20">
        <v>0</v>
      </c>
      <c r="BU25" s="20">
        <v>0</v>
      </c>
      <c r="BV25" s="20">
        <v>0</v>
      </c>
      <c r="BW25" s="20">
        <v>0</v>
      </c>
      <c r="BX25" s="41">
        <v>23</v>
      </c>
      <c r="BY25" s="40">
        <v>0</v>
      </c>
      <c r="BZ25" s="37">
        <v>0</v>
      </c>
      <c r="CA25" s="61">
        <v>0</v>
      </c>
      <c r="CB25" s="61">
        <v>0</v>
      </c>
      <c r="CC25" s="61">
        <v>0</v>
      </c>
      <c r="CD25" s="20">
        <v>0</v>
      </c>
      <c r="CE25" s="105">
        <v>23</v>
      </c>
      <c r="CF25" s="37">
        <v>0</v>
      </c>
      <c r="CG25" s="61">
        <v>0</v>
      </c>
      <c r="CH25" s="61">
        <v>0</v>
      </c>
      <c r="CI25" s="61">
        <v>0</v>
      </c>
      <c r="CJ25" s="20">
        <v>0</v>
      </c>
      <c r="CK25" s="105">
        <v>23</v>
      </c>
      <c r="CL25" s="51">
        <v>0</v>
      </c>
      <c r="CM25" s="52">
        <v>0</v>
      </c>
      <c r="CO25" s="103">
        <v>0</v>
      </c>
      <c r="CP25" s="104">
        <v>0</v>
      </c>
      <c r="CQ25" s="104">
        <v>0</v>
      </c>
      <c r="CR25" s="104">
        <v>0</v>
      </c>
      <c r="CS25" s="104">
        <v>0</v>
      </c>
      <c r="CT25" s="62">
        <v>24</v>
      </c>
      <c r="CU25" s="40">
        <v>0</v>
      </c>
      <c r="CV25" s="103">
        <v>0</v>
      </c>
      <c r="CW25" s="104">
        <v>0</v>
      </c>
      <c r="CX25" s="104">
        <v>0</v>
      </c>
      <c r="CY25" s="104">
        <v>0</v>
      </c>
      <c r="CZ25" s="104">
        <v>0</v>
      </c>
      <c r="DA25" s="105">
        <v>24</v>
      </c>
      <c r="DB25" s="37">
        <v>0</v>
      </c>
      <c r="DC25" s="20">
        <v>0</v>
      </c>
      <c r="DD25" s="20">
        <v>0</v>
      </c>
      <c r="DE25" s="20">
        <v>0</v>
      </c>
      <c r="DF25" s="20">
        <v>0</v>
      </c>
      <c r="DG25" s="105">
        <v>24</v>
      </c>
      <c r="DH25" s="51">
        <v>0</v>
      </c>
      <c r="DI25" s="52">
        <v>0</v>
      </c>
      <c r="DK25" s="37">
        <v>0</v>
      </c>
      <c r="DL25" s="20">
        <v>0</v>
      </c>
      <c r="DM25" s="20">
        <v>0</v>
      </c>
      <c r="DN25" s="20">
        <v>0</v>
      </c>
      <c r="DO25" s="20">
        <v>0</v>
      </c>
      <c r="DP25" s="105">
        <v>24</v>
      </c>
      <c r="DQ25" s="40">
        <v>0</v>
      </c>
      <c r="DR25" s="37">
        <v>0</v>
      </c>
      <c r="DS25" s="20">
        <v>0</v>
      </c>
      <c r="DT25" s="20">
        <v>0</v>
      </c>
      <c r="DU25" s="20">
        <v>0</v>
      </c>
      <c r="DV25" s="20">
        <v>0</v>
      </c>
      <c r="DW25" s="105">
        <v>25</v>
      </c>
      <c r="DX25" s="37">
        <v>0</v>
      </c>
      <c r="DY25" s="20">
        <v>0</v>
      </c>
      <c r="DZ25" s="20">
        <v>0</v>
      </c>
      <c r="EA25" s="20">
        <v>0</v>
      </c>
      <c r="EB25" s="20">
        <v>0</v>
      </c>
      <c r="EC25" s="105">
        <v>25</v>
      </c>
      <c r="ED25" s="51">
        <v>0</v>
      </c>
      <c r="EE25" s="52">
        <v>0</v>
      </c>
      <c r="EG25" s="37">
        <v>0</v>
      </c>
      <c r="EH25" s="20">
        <v>0</v>
      </c>
      <c r="EI25" s="20">
        <v>0</v>
      </c>
      <c r="EJ25" s="20">
        <v>0</v>
      </c>
      <c r="EK25" s="20">
        <v>0</v>
      </c>
      <c r="EL25" s="105">
        <v>24</v>
      </c>
      <c r="EM25" s="40">
        <v>0</v>
      </c>
      <c r="EN25" s="37">
        <v>0</v>
      </c>
      <c r="EO25" s="354">
        <v>0</v>
      </c>
      <c r="EP25" s="354">
        <v>0</v>
      </c>
      <c r="EQ25" s="354">
        <v>0</v>
      </c>
      <c r="ER25" s="354">
        <v>0</v>
      </c>
      <c r="ES25" s="105">
        <v>24</v>
      </c>
      <c r="ET25" s="361">
        <v>0</v>
      </c>
      <c r="EU25" s="354">
        <v>0</v>
      </c>
      <c r="EV25" s="354">
        <v>0</v>
      </c>
      <c r="EW25" s="354">
        <v>0</v>
      </c>
      <c r="EX25" s="354">
        <v>0</v>
      </c>
      <c r="EY25" s="384">
        <v>24</v>
      </c>
      <c r="EZ25" s="359">
        <v>0</v>
      </c>
      <c r="FA25" s="360">
        <v>0</v>
      </c>
      <c r="FB25" s="358"/>
      <c r="FC25" s="361">
        <v>0</v>
      </c>
      <c r="FD25" s="354">
        <v>0</v>
      </c>
      <c r="FE25" s="354">
        <v>0</v>
      </c>
      <c r="FF25" s="354">
        <v>0</v>
      </c>
      <c r="FG25" s="20">
        <v>0</v>
      </c>
      <c r="FH25" s="105">
        <v>24</v>
      </c>
      <c r="FI25" s="40">
        <v>0</v>
      </c>
      <c r="FJ25" s="37">
        <v>0</v>
      </c>
      <c r="FK25" s="354">
        <v>0</v>
      </c>
      <c r="FL25" s="354">
        <v>0</v>
      </c>
      <c r="FM25" s="354">
        <v>0</v>
      </c>
      <c r="FN25" s="354">
        <v>0</v>
      </c>
      <c r="FO25" s="105">
        <v>24</v>
      </c>
      <c r="FP25" s="361">
        <v>0</v>
      </c>
      <c r="FQ25" s="354">
        <v>0</v>
      </c>
      <c r="FR25" s="354">
        <v>0</v>
      </c>
      <c r="FS25" s="354">
        <v>0</v>
      </c>
      <c r="FT25" s="354">
        <v>0</v>
      </c>
      <c r="FU25" s="105">
        <v>24</v>
      </c>
      <c r="FV25" s="359">
        <v>0</v>
      </c>
      <c r="FW25" s="360">
        <v>0</v>
      </c>
      <c r="FX25" s="358"/>
      <c r="FY25" s="103">
        <v>0</v>
      </c>
      <c r="FZ25" s="104">
        <v>0</v>
      </c>
      <c r="GA25" s="104">
        <v>0</v>
      </c>
      <c r="GB25" s="104">
        <v>0</v>
      </c>
      <c r="GC25" s="104">
        <v>0</v>
      </c>
      <c r="GD25" s="105">
        <v>24</v>
      </c>
      <c r="GE25" s="40">
        <v>0</v>
      </c>
      <c r="GF25" s="37">
        <v>0</v>
      </c>
      <c r="GG25" s="20">
        <v>0</v>
      </c>
      <c r="GH25" s="20">
        <v>0</v>
      </c>
      <c r="GI25" s="20">
        <v>0</v>
      </c>
      <c r="GJ25" s="20">
        <v>0</v>
      </c>
      <c r="GK25" s="105">
        <f t="shared" si="0"/>
        <v>24</v>
      </c>
      <c r="GL25" s="37">
        <v>0</v>
      </c>
      <c r="GM25" s="20">
        <v>0</v>
      </c>
      <c r="GN25" s="20">
        <v>0</v>
      </c>
      <c r="GO25" s="20">
        <v>0</v>
      </c>
      <c r="GP25" s="20">
        <v>0</v>
      </c>
      <c r="GQ25" s="105">
        <f t="shared" si="1"/>
        <v>24</v>
      </c>
      <c r="GR25" s="51">
        <v>0</v>
      </c>
      <c r="GS25" s="52">
        <v>0</v>
      </c>
      <c r="GT25" s="103">
        <v>0</v>
      </c>
      <c r="GU25" s="104">
        <v>0</v>
      </c>
      <c r="GV25" s="104">
        <v>0</v>
      </c>
      <c r="GW25" s="104">
        <v>0</v>
      </c>
      <c r="GX25" s="104">
        <v>0</v>
      </c>
      <c r="GY25" s="105">
        <f t="shared" si="2"/>
        <v>24</v>
      </c>
      <c r="GZ25" s="40"/>
      <c r="HA25" s="37"/>
      <c r="HB25" s="20"/>
      <c r="HC25" s="20"/>
      <c r="HD25" s="20">
        <v>0</v>
      </c>
      <c r="HE25" s="20">
        <v>0</v>
      </c>
      <c r="HF25" s="105">
        <f t="shared" si="3"/>
        <v>24</v>
      </c>
      <c r="HG25" s="37">
        <v>0</v>
      </c>
      <c r="HH25" s="20">
        <v>0</v>
      </c>
      <c r="HI25" s="20">
        <v>0</v>
      </c>
      <c r="HJ25" s="20">
        <v>0</v>
      </c>
      <c r="HK25" s="20">
        <v>0</v>
      </c>
      <c r="HL25" s="105">
        <f t="shared" si="4"/>
        <v>24</v>
      </c>
      <c r="HM25" s="51"/>
      <c r="HN25" s="52"/>
    </row>
    <row r="26" spans="1:222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54827000</v>
      </c>
      <c r="F26" s="104">
        <v>2600000</v>
      </c>
      <c r="G26" s="104">
        <v>52227000</v>
      </c>
      <c r="H26" s="104">
        <v>206</v>
      </c>
      <c r="I26" s="104">
        <v>21127</v>
      </c>
      <c r="J26" s="105">
        <v>20</v>
      </c>
      <c r="K26" s="52">
        <v>99.824109573761419</v>
      </c>
      <c r="L26" s="103">
        <v>55098876</v>
      </c>
      <c r="M26" s="104">
        <v>2657000</v>
      </c>
      <c r="N26" s="104">
        <v>52441876</v>
      </c>
      <c r="O26" s="104">
        <v>205</v>
      </c>
      <c r="P26" s="104">
        <v>21318</v>
      </c>
      <c r="Q26" s="105">
        <v>21</v>
      </c>
      <c r="R26" s="103">
        <v>54771519</v>
      </c>
      <c r="S26" s="104">
        <v>1758808</v>
      </c>
      <c r="T26" s="104">
        <v>53012711</v>
      </c>
      <c r="U26" s="104">
        <v>181</v>
      </c>
      <c r="V26" s="104">
        <v>24407</v>
      </c>
      <c r="W26" s="105">
        <v>20</v>
      </c>
      <c r="X26" s="51">
        <v>114.49010226100009</v>
      </c>
      <c r="Y26" s="52">
        <v>96.595011396038359</v>
      </c>
      <c r="Z26" s="9"/>
      <c r="AA26" s="103">
        <v>55054500</v>
      </c>
      <c r="AB26" s="104">
        <v>1782960</v>
      </c>
      <c r="AC26" s="104">
        <v>53271540</v>
      </c>
      <c r="AD26" s="104">
        <v>206</v>
      </c>
      <c r="AE26" s="104">
        <v>21550</v>
      </c>
      <c r="AF26" s="105">
        <v>20</v>
      </c>
      <c r="AG26" s="52">
        <v>102.00217730865717</v>
      </c>
      <c r="AH26" s="103">
        <v>67980900</v>
      </c>
      <c r="AI26" s="104">
        <v>9082574</v>
      </c>
      <c r="AJ26" s="104">
        <v>58898326</v>
      </c>
      <c r="AK26" s="104">
        <v>208</v>
      </c>
      <c r="AL26" s="104">
        <v>23597</v>
      </c>
      <c r="AM26" s="105">
        <v>19</v>
      </c>
      <c r="AN26" s="103">
        <v>62973633</v>
      </c>
      <c r="AO26" s="104">
        <v>5714540</v>
      </c>
      <c r="AP26" s="104">
        <v>57259093</v>
      </c>
      <c r="AQ26" s="104">
        <v>195</v>
      </c>
      <c r="AR26" s="104">
        <v>24470</v>
      </c>
      <c r="AS26" s="105">
        <v>21</v>
      </c>
      <c r="AT26" s="51">
        <v>103.69962283341103</v>
      </c>
      <c r="AU26" s="52">
        <v>100.25812266972589</v>
      </c>
      <c r="AV26" s="9"/>
      <c r="AW26" s="103">
        <v>85286380</v>
      </c>
      <c r="AX26" s="104">
        <v>7963044</v>
      </c>
      <c r="AY26" s="104">
        <v>77323336</v>
      </c>
      <c r="AZ26" s="104">
        <v>237</v>
      </c>
      <c r="BA26" s="104">
        <v>27188</v>
      </c>
      <c r="BB26" s="41">
        <v>17</v>
      </c>
      <c r="BC26" s="52">
        <v>126.16241299303945</v>
      </c>
      <c r="BD26" s="37">
        <v>87793963</v>
      </c>
      <c r="BE26" s="61">
        <v>8580966</v>
      </c>
      <c r="BF26" s="61">
        <v>79212997</v>
      </c>
      <c r="BG26" s="61">
        <v>237</v>
      </c>
      <c r="BH26" s="20">
        <v>27853</v>
      </c>
      <c r="BI26" s="41">
        <v>16</v>
      </c>
      <c r="BJ26" s="37">
        <v>91822342</v>
      </c>
      <c r="BK26" s="61">
        <v>8668190</v>
      </c>
      <c r="BL26" s="61">
        <v>83154152</v>
      </c>
      <c r="BM26" s="61">
        <v>216</v>
      </c>
      <c r="BN26" s="20">
        <v>32081</v>
      </c>
      <c r="BO26" s="41">
        <v>12</v>
      </c>
      <c r="BP26" s="51">
        <v>115.17969339029908</v>
      </c>
      <c r="BQ26" s="52">
        <v>131.10339190845934</v>
      </c>
      <c r="BR26" s="9"/>
      <c r="BS26" s="37">
        <v>89049550</v>
      </c>
      <c r="BT26" s="20">
        <v>8201935</v>
      </c>
      <c r="BU26" s="20">
        <v>80847615</v>
      </c>
      <c r="BV26" s="20">
        <v>237</v>
      </c>
      <c r="BW26" s="20">
        <v>28427</v>
      </c>
      <c r="BX26" s="41">
        <v>15</v>
      </c>
      <c r="BY26" s="40">
        <v>104.55715756951595</v>
      </c>
      <c r="BZ26" s="37">
        <v>118032741</v>
      </c>
      <c r="CA26" s="61">
        <v>15578729</v>
      </c>
      <c r="CB26" s="61">
        <v>102454012</v>
      </c>
      <c r="CC26" s="61">
        <v>248</v>
      </c>
      <c r="CD26" s="20">
        <v>34427</v>
      </c>
      <c r="CE26" s="105">
        <v>11</v>
      </c>
      <c r="CF26" s="37">
        <v>103161722</v>
      </c>
      <c r="CG26" s="61">
        <v>11546886</v>
      </c>
      <c r="CH26" s="61">
        <v>91614836</v>
      </c>
      <c r="CI26" s="61">
        <v>222</v>
      </c>
      <c r="CJ26" s="20">
        <v>34390</v>
      </c>
      <c r="CK26" s="105">
        <v>12</v>
      </c>
      <c r="CL26" s="51">
        <v>99.892526214889472</v>
      </c>
      <c r="CM26" s="52">
        <v>107.19740656463328</v>
      </c>
      <c r="CN26" s="9"/>
      <c r="CO26" s="103">
        <v>131731264</v>
      </c>
      <c r="CP26" s="104">
        <v>24329935</v>
      </c>
      <c r="CQ26" s="104">
        <v>107401329</v>
      </c>
      <c r="CR26" s="104">
        <v>287</v>
      </c>
      <c r="CS26" s="104">
        <v>31185</v>
      </c>
      <c r="CT26" s="62">
        <v>16</v>
      </c>
      <c r="CU26" s="40">
        <v>109.70204383156859</v>
      </c>
      <c r="CV26" s="103">
        <v>140916515</v>
      </c>
      <c r="CW26" s="104">
        <v>24522935</v>
      </c>
      <c r="CX26" s="104">
        <v>116393580</v>
      </c>
      <c r="CY26" s="104">
        <v>287</v>
      </c>
      <c r="CZ26" s="104">
        <v>33796</v>
      </c>
      <c r="DA26" s="105">
        <v>15</v>
      </c>
      <c r="DB26" s="37">
        <v>125636057.98999999</v>
      </c>
      <c r="DC26" s="20">
        <v>20060696.989999998</v>
      </c>
      <c r="DD26" s="20">
        <v>105575361</v>
      </c>
      <c r="DE26" s="20">
        <v>232</v>
      </c>
      <c r="DF26" s="20">
        <v>37922</v>
      </c>
      <c r="DG26" s="105">
        <v>11</v>
      </c>
      <c r="DH26" s="51">
        <v>112.20854538998699</v>
      </c>
      <c r="DI26" s="52">
        <v>110.27042744984008</v>
      </c>
      <c r="DJ26" s="9"/>
      <c r="DK26" s="37">
        <v>187128467</v>
      </c>
      <c r="DL26" s="20">
        <v>39197565</v>
      </c>
      <c r="DM26" s="20">
        <v>147930902</v>
      </c>
      <c r="DN26" s="20">
        <v>307.5</v>
      </c>
      <c r="DO26" s="20">
        <v>40090</v>
      </c>
      <c r="DP26" s="105">
        <v>11</v>
      </c>
      <c r="DQ26" s="40">
        <v>128.55539522206189</v>
      </c>
      <c r="DR26" s="37">
        <v>180319467</v>
      </c>
      <c r="DS26" s="20">
        <v>34236565</v>
      </c>
      <c r="DT26" s="20">
        <v>146082902</v>
      </c>
      <c r="DU26" s="20">
        <v>307.5</v>
      </c>
      <c r="DV26" s="20">
        <v>39589</v>
      </c>
      <c r="DW26" s="105">
        <v>13</v>
      </c>
      <c r="DX26" s="37">
        <v>155986291</v>
      </c>
      <c r="DY26" s="20">
        <v>22027687</v>
      </c>
      <c r="DZ26" s="20">
        <v>133958604</v>
      </c>
      <c r="EA26" s="20">
        <v>268.22000000000003</v>
      </c>
      <c r="EB26" s="20">
        <v>41620</v>
      </c>
      <c r="EC26" s="105">
        <v>12</v>
      </c>
      <c r="ED26" s="51">
        <v>105.1302129379373</v>
      </c>
      <c r="EE26" s="52">
        <v>109.7515953799905</v>
      </c>
      <c r="EF26" s="9"/>
      <c r="EG26" s="37">
        <v>177540494</v>
      </c>
      <c r="EH26" s="20">
        <v>43238257</v>
      </c>
      <c r="EI26" s="20">
        <v>134302237</v>
      </c>
      <c r="EJ26" s="20">
        <v>290.60000000000002</v>
      </c>
      <c r="EK26" s="20">
        <v>38513</v>
      </c>
      <c r="EL26" s="105">
        <v>15</v>
      </c>
      <c r="EM26" s="40">
        <v>96.066350710900466</v>
      </c>
      <c r="EN26" s="37">
        <v>172728802</v>
      </c>
      <c r="EO26" s="354">
        <v>38478565</v>
      </c>
      <c r="EP26" s="354">
        <v>134250237</v>
      </c>
      <c r="EQ26" s="354">
        <v>290.60000000000002</v>
      </c>
      <c r="ER26" s="354">
        <v>38498</v>
      </c>
      <c r="ES26" s="105">
        <v>15</v>
      </c>
      <c r="ET26" s="361">
        <v>173810387</v>
      </c>
      <c r="EU26" s="354">
        <v>27095950</v>
      </c>
      <c r="EV26" s="354">
        <v>146714437</v>
      </c>
      <c r="EW26" s="354">
        <v>281.38</v>
      </c>
      <c r="EX26" s="354">
        <v>43451</v>
      </c>
      <c r="EY26" s="384">
        <v>12</v>
      </c>
      <c r="EZ26" s="359">
        <v>112.86560340796925</v>
      </c>
      <c r="FA26" s="360">
        <v>104.39932724651611</v>
      </c>
      <c r="FB26" s="358"/>
      <c r="FC26" s="361">
        <v>183712601</v>
      </c>
      <c r="FD26" s="354">
        <v>34417726</v>
      </c>
      <c r="FE26" s="354">
        <v>149294875</v>
      </c>
      <c r="FF26" s="354">
        <v>278.28000000000003</v>
      </c>
      <c r="FG26" s="20">
        <v>44708</v>
      </c>
      <c r="FH26" s="105">
        <v>11</v>
      </c>
      <c r="FI26" s="40">
        <v>116.08547763092983</v>
      </c>
      <c r="FJ26" s="37">
        <v>185371636</v>
      </c>
      <c r="FK26" s="354">
        <v>34424726</v>
      </c>
      <c r="FL26" s="354">
        <v>150946910</v>
      </c>
      <c r="FM26" s="354">
        <v>282.77999999999997</v>
      </c>
      <c r="FN26" s="354">
        <v>44483</v>
      </c>
      <c r="FO26" s="105">
        <v>11</v>
      </c>
      <c r="FP26" s="361">
        <v>183515285.09000003</v>
      </c>
      <c r="FQ26" s="354">
        <v>30448550.539999992</v>
      </c>
      <c r="FR26" s="354">
        <v>153066734.55000004</v>
      </c>
      <c r="FS26" s="354">
        <v>276.13</v>
      </c>
      <c r="FT26" s="354">
        <v>46194</v>
      </c>
      <c r="FU26" s="105">
        <v>12</v>
      </c>
      <c r="FV26" s="359">
        <v>103.84641323651734</v>
      </c>
      <c r="FW26" s="360">
        <v>106.31285816206761</v>
      </c>
      <c r="FX26" s="358"/>
      <c r="FY26" s="103">
        <v>174493298</v>
      </c>
      <c r="FZ26" s="104">
        <v>33201935</v>
      </c>
      <c r="GA26" s="104">
        <v>141291363</v>
      </c>
      <c r="GB26" s="104">
        <v>292.23</v>
      </c>
      <c r="GC26" s="104">
        <v>40291</v>
      </c>
      <c r="GD26" s="105">
        <v>13</v>
      </c>
      <c r="GE26" s="40">
        <v>97.63800662073902</v>
      </c>
      <c r="GF26" s="37">
        <v>183869090</v>
      </c>
      <c r="GG26" s="20">
        <v>33216935</v>
      </c>
      <c r="GH26" s="20">
        <v>150652155</v>
      </c>
      <c r="GI26" s="20">
        <v>299.72000000000003</v>
      </c>
      <c r="GJ26" s="20">
        <v>41887</v>
      </c>
      <c r="GK26" s="105">
        <f t="shared" si="0"/>
        <v>15</v>
      </c>
      <c r="GL26" s="37">
        <v>186284317</v>
      </c>
      <c r="GM26" s="20">
        <v>33923960.750000007</v>
      </c>
      <c r="GN26" s="20">
        <v>152360356.25</v>
      </c>
      <c r="GO26" s="20">
        <v>267.88</v>
      </c>
      <c r="GP26" s="20">
        <v>47397</v>
      </c>
      <c r="GQ26" s="105">
        <f t="shared" si="1"/>
        <v>12</v>
      </c>
      <c r="GR26" s="51">
        <v>107.30623056547277</v>
      </c>
      <c r="GS26" s="52">
        <v>100.85075983894012</v>
      </c>
      <c r="GT26" s="103">
        <v>139948656</v>
      </c>
      <c r="GU26" s="104">
        <v>13211935</v>
      </c>
      <c r="GV26" s="104">
        <v>126736721</v>
      </c>
      <c r="GW26" s="104">
        <v>248.5</v>
      </c>
      <c r="GX26" s="104">
        <v>42501</v>
      </c>
      <c r="GY26" s="105">
        <f t="shared" si="2"/>
        <v>17</v>
      </c>
      <c r="GZ26" s="40"/>
      <c r="HA26" s="37">
        <v>162406963</v>
      </c>
      <c r="HB26" s="20">
        <v>17881060</v>
      </c>
      <c r="HC26" s="20">
        <v>144525903</v>
      </c>
      <c r="HD26" s="20">
        <v>254.18</v>
      </c>
      <c r="HE26" s="20">
        <v>47383</v>
      </c>
      <c r="HF26" s="105">
        <f t="shared" si="3"/>
        <v>12</v>
      </c>
      <c r="HG26" s="37">
        <v>168841792.27999997</v>
      </c>
      <c r="HH26" s="20">
        <v>12892301</v>
      </c>
      <c r="HI26" s="20">
        <v>155949491.27999997</v>
      </c>
      <c r="HJ26" s="20">
        <v>262.74</v>
      </c>
      <c r="HK26" s="20">
        <v>49463</v>
      </c>
      <c r="HL26" s="105">
        <f t="shared" si="4"/>
        <v>12</v>
      </c>
      <c r="HM26" s="51"/>
      <c r="HN26" s="52"/>
    </row>
    <row r="27" spans="1:222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179244000</v>
      </c>
      <c r="F27" s="104">
        <v>17587000</v>
      </c>
      <c r="G27" s="104">
        <v>161657000</v>
      </c>
      <c r="H27" s="104">
        <v>603</v>
      </c>
      <c r="I27" s="104">
        <v>22341</v>
      </c>
      <c r="J27" s="105">
        <v>19</v>
      </c>
      <c r="K27" s="52">
        <v>99.760298343620278</v>
      </c>
      <c r="L27" s="103">
        <v>183661219</v>
      </c>
      <c r="M27" s="104">
        <v>18457000</v>
      </c>
      <c r="N27" s="104">
        <v>165204219</v>
      </c>
      <c r="O27" s="104">
        <v>603</v>
      </c>
      <c r="P27" s="104">
        <v>22831</v>
      </c>
      <c r="Q27" s="105">
        <v>19</v>
      </c>
      <c r="R27" s="103">
        <v>189782562</v>
      </c>
      <c r="S27" s="104">
        <v>14422986</v>
      </c>
      <c r="T27" s="104">
        <v>175359576</v>
      </c>
      <c r="U27" s="104">
        <v>561</v>
      </c>
      <c r="V27" s="104">
        <v>26049</v>
      </c>
      <c r="W27" s="105">
        <v>18</v>
      </c>
      <c r="X27" s="51">
        <v>114.09487100871623</v>
      </c>
      <c r="Y27" s="52">
        <v>101.53886495728945</v>
      </c>
      <c r="AA27" s="103">
        <v>179007261</v>
      </c>
      <c r="AB27" s="104">
        <v>15857995</v>
      </c>
      <c r="AC27" s="104">
        <v>163149266</v>
      </c>
      <c r="AD27" s="104">
        <v>597</v>
      </c>
      <c r="AE27" s="104">
        <v>22773</v>
      </c>
      <c r="AF27" s="105">
        <v>18</v>
      </c>
      <c r="AG27" s="52">
        <v>101.93366456291125</v>
      </c>
      <c r="AH27" s="103">
        <v>185425696</v>
      </c>
      <c r="AI27" s="104">
        <v>16662995</v>
      </c>
      <c r="AJ27" s="104">
        <v>168762701</v>
      </c>
      <c r="AK27" s="104">
        <v>597</v>
      </c>
      <c r="AL27" s="104">
        <v>23557</v>
      </c>
      <c r="AM27" s="105">
        <v>20</v>
      </c>
      <c r="AN27" s="103">
        <v>208491069</v>
      </c>
      <c r="AO27" s="104">
        <v>16303259</v>
      </c>
      <c r="AP27" s="104">
        <v>192187810</v>
      </c>
      <c r="AQ27" s="104">
        <v>567</v>
      </c>
      <c r="AR27" s="104">
        <v>28246</v>
      </c>
      <c r="AS27" s="105">
        <v>16</v>
      </c>
      <c r="AT27" s="51">
        <v>119.90491149127649</v>
      </c>
      <c r="AU27" s="52">
        <v>108.43410495604438</v>
      </c>
      <c r="AW27" s="103">
        <v>190554972</v>
      </c>
      <c r="AX27" s="104">
        <v>18254487</v>
      </c>
      <c r="AY27" s="104">
        <v>172300485</v>
      </c>
      <c r="AZ27" s="104">
        <v>606</v>
      </c>
      <c r="BA27" s="104">
        <v>23694</v>
      </c>
      <c r="BB27" s="41">
        <v>21</v>
      </c>
      <c r="BC27" s="52">
        <v>104.04426294295877</v>
      </c>
      <c r="BD27" s="37">
        <v>195946539</v>
      </c>
      <c r="BE27" s="61">
        <v>19448687</v>
      </c>
      <c r="BF27" s="61">
        <v>176497852</v>
      </c>
      <c r="BG27" s="61">
        <v>604</v>
      </c>
      <c r="BH27" s="20">
        <v>24351</v>
      </c>
      <c r="BI27" s="41">
        <v>21</v>
      </c>
      <c r="BJ27" s="37">
        <v>220732828</v>
      </c>
      <c r="BK27" s="61">
        <v>22338956</v>
      </c>
      <c r="BL27" s="61">
        <v>198393872</v>
      </c>
      <c r="BM27" s="61">
        <v>578</v>
      </c>
      <c r="BN27" s="20">
        <v>28603</v>
      </c>
      <c r="BO27" s="41">
        <v>19</v>
      </c>
      <c r="BP27" s="51">
        <v>117.46129522401544</v>
      </c>
      <c r="BQ27" s="52">
        <v>101.26389577285279</v>
      </c>
      <c r="BS27" s="37">
        <v>207748003</v>
      </c>
      <c r="BT27" s="20">
        <v>15060082</v>
      </c>
      <c r="BU27" s="20">
        <v>192687921</v>
      </c>
      <c r="BV27" s="20">
        <v>659</v>
      </c>
      <c r="BW27" s="20">
        <v>24366</v>
      </c>
      <c r="BX27" s="41">
        <v>22</v>
      </c>
      <c r="BY27" s="40">
        <v>102.83616105343125</v>
      </c>
      <c r="BZ27" s="37">
        <v>219481197</v>
      </c>
      <c r="CA27" s="61">
        <v>17884503</v>
      </c>
      <c r="CB27" s="61">
        <v>201596694</v>
      </c>
      <c r="CC27" s="61">
        <v>661</v>
      </c>
      <c r="CD27" s="20">
        <v>25416</v>
      </c>
      <c r="CE27" s="105">
        <v>22</v>
      </c>
      <c r="CF27" s="37">
        <v>218332958</v>
      </c>
      <c r="CG27" s="61">
        <v>12771074</v>
      </c>
      <c r="CH27" s="61">
        <v>205561884</v>
      </c>
      <c r="CI27" s="61">
        <v>575</v>
      </c>
      <c r="CJ27" s="20">
        <v>29792</v>
      </c>
      <c r="CK27" s="105">
        <v>19</v>
      </c>
      <c r="CL27" s="51">
        <v>117.21750078690589</v>
      </c>
      <c r="CM27" s="52">
        <v>104.15690661818691</v>
      </c>
      <c r="CO27" s="103">
        <v>249229418</v>
      </c>
      <c r="CP27" s="104">
        <v>14328801</v>
      </c>
      <c r="CQ27" s="104">
        <v>234900617</v>
      </c>
      <c r="CR27" s="104">
        <v>699.3</v>
      </c>
      <c r="CS27" s="104">
        <v>27992</v>
      </c>
      <c r="CT27" s="62">
        <v>21</v>
      </c>
      <c r="CU27" s="40">
        <v>114.88139210375112</v>
      </c>
      <c r="CV27" s="103">
        <v>284339921</v>
      </c>
      <c r="CW27" s="104">
        <v>16852552</v>
      </c>
      <c r="CX27" s="104">
        <v>267487369</v>
      </c>
      <c r="CY27" s="104">
        <v>699.3</v>
      </c>
      <c r="CZ27" s="104">
        <v>31876</v>
      </c>
      <c r="DA27" s="105">
        <v>18</v>
      </c>
      <c r="DB27" s="37">
        <v>265472714</v>
      </c>
      <c r="DC27" s="20">
        <v>13647118</v>
      </c>
      <c r="DD27" s="20">
        <v>251825596</v>
      </c>
      <c r="DE27" s="20">
        <v>648</v>
      </c>
      <c r="DF27" s="20">
        <v>32385</v>
      </c>
      <c r="DG27" s="105">
        <v>20</v>
      </c>
      <c r="DH27" s="51">
        <v>101.59681264901492</v>
      </c>
      <c r="DI27" s="52">
        <v>108.70367883995704</v>
      </c>
      <c r="DK27" s="37">
        <v>242515032</v>
      </c>
      <c r="DL27" s="20">
        <v>9342411</v>
      </c>
      <c r="DM27" s="20">
        <v>233172621</v>
      </c>
      <c r="DN27" s="20">
        <v>699</v>
      </c>
      <c r="DO27" s="20">
        <v>27798</v>
      </c>
      <c r="DP27" s="105">
        <v>22</v>
      </c>
      <c r="DQ27" s="40">
        <v>99.306944841383256</v>
      </c>
      <c r="DR27" s="37">
        <v>268995113</v>
      </c>
      <c r="DS27" s="20">
        <v>11861211</v>
      </c>
      <c r="DT27" s="20">
        <v>257133902</v>
      </c>
      <c r="DU27" s="20">
        <v>707.06</v>
      </c>
      <c r="DV27" s="20">
        <v>30306</v>
      </c>
      <c r="DW27" s="105">
        <v>23</v>
      </c>
      <c r="DX27" s="37">
        <v>290773601</v>
      </c>
      <c r="DY27" s="20">
        <v>17740599</v>
      </c>
      <c r="DZ27" s="20">
        <v>273033002</v>
      </c>
      <c r="EA27" s="20">
        <v>677.92</v>
      </c>
      <c r="EB27" s="20">
        <v>33563</v>
      </c>
      <c r="EC27" s="105">
        <v>21</v>
      </c>
      <c r="ED27" s="51">
        <v>110.74704678941463</v>
      </c>
      <c r="EE27" s="52">
        <v>103.63748649065924</v>
      </c>
      <c r="EG27" s="37">
        <v>302835326</v>
      </c>
      <c r="EH27" s="20">
        <v>16002537</v>
      </c>
      <c r="EI27" s="20">
        <v>286832789</v>
      </c>
      <c r="EJ27" s="20">
        <v>733.2</v>
      </c>
      <c r="EK27" s="20">
        <v>32601</v>
      </c>
      <c r="EL27" s="105">
        <v>22</v>
      </c>
      <c r="EM27" s="40">
        <v>117.27822145478093</v>
      </c>
      <c r="EN27" s="37">
        <v>307100326</v>
      </c>
      <c r="EO27" s="354">
        <v>17092537</v>
      </c>
      <c r="EP27" s="354">
        <v>290007789</v>
      </c>
      <c r="EQ27" s="354">
        <v>733.2</v>
      </c>
      <c r="ER27" s="354">
        <v>32961</v>
      </c>
      <c r="ES27" s="105">
        <v>22</v>
      </c>
      <c r="ET27" s="361">
        <v>313804283</v>
      </c>
      <c r="EU27" s="354">
        <v>19428817</v>
      </c>
      <c r="EV27" s="354">
        <v>294375466</v>
      </c>
      <c r="EW27" s="354">
        <v>692.78</v>
      </c>
      <c r="EX27" s="354">
        <v>35410</v>
      </c>
      <c r="EY27" s="384">
        <v>21</v>
      </c>
      <c r="EZ27" s="359">
        <v>107.42999302205638</v>
      </c>
      <c r="FA27" s="360">
        <v>105.50308375294222</v>
      </c>
      <c r="FB27" s="358"/>
      <c r="FC27" s="361">
        <v>301303146</v>
      </c>
      <c r="FD27" s="354">
        <v>15495775</v>
      </c>
      <c r="FE27" s="354">
        <v>285807371</v>
      </c>
      <c r="FF27" s="354">
        <v>684.51</v>
      </c>
      <c r="FG27" s="20">
        <v>34795</v>
      </c>
      <c r="FH27" s="105">
        <v>23</v>
      </c>
      <c r="FI27" s="40">
        <v>106.72985491242599</v>
      </c>
      <c r="FJ27" s="37">
        <v>316177046</v>
      </c>
      <c r="FK27" s="354">
        <v>16336775</v>
      </c>
      <c r="FL27" s="354">
        <v>299840271</v>
      </c>
      <c r="FM27" s="354">
        <v>687</v>
      </c>
      <c r="FN27" s="354">
        <v>36371</v>
      </c>
      <c r="FO27" s="105">
        <v>22</v>
      </c>
      <c r="FP27" s="361">
        <v>302439192</v>
      </c>
      <c r="FQ27" s="354">
        <v>12500838</v>
      </c>
      <c r="FR27" s="354">
        <v>289938354</v>
      </c>
      <c r="FS27" s="354">
        <v>642.45999999999992</v>
      </c>
      <c r="FT27" s="354">
        <v>37608</v>
      </c>
      <c r="FU27" s="105">
        <v>22</v>
      </c>
      <c r="FV27" s="359">
        <v>103.40106128508977</v>
      </c>
      <c r="FW27" s="360">
        <v>106.20728607737928</v>
      </c>
      <c r="FX27" s="358"/>
      <c r="FY27" s="103">
        <v>307958373</v>
      </c>
      <c r="FZ27" s="104">
        <v>8759599</v>
      </c>
      <c r="GA27" s="104">
        <v>299198774</v>
      </c>
      <c r="GB27" s="104">
        <v>667.25</v>
      </c>
      <c r="GC27" s="104">
        <v>37367</v>
      </c>
      <c r="GD27" s="105">
        <v>23</v>
      </c>
      <c r="GE27" s="40">
        <v>98.68946687742492</v>
      </c>
      <c r="GF27" s="37">
        <v>318061548</v>
      </c>
      <c r="GG27" s="20">
        <v>9679599</v>
      </c>
      <c r="GH27" s="20">
        <v>308381949</v>
      </c>
      <c r="GI27" s="20">
        <v>667.25</v>
      </c>
      <c r="GJ27" s="20">
        <v>38514</v>
      </c>
      <c r="GK27" s="105">
        <f t="shared" si="0"/>
        <v>21</v>
      </c>
      <c r="GL27" s="37">
        <v>315610992</v>
      </c>
      <c r="GM27" s="20">
        <v>16089506</v>
      </c>
      <c r="GN27" s="20">
        <v>299521486</v>
      </c>
      <c r="GO27" s="20">
        <v>638.55999999999995</v>
      </c>
      <c r="GP27" s="20">
        <v>39088</v>
      </c>
      <c r="GQ27" s="105">
        <f t="shared" si="1"/>
        <v>22</v>
      </c>
      <c r="GR27" s="51">
        <v>108.7044359144564</v>
      </c>
      <c r="GS27" s="52">
        <v>100.15156349712827</v>
      </c>
      <c r="GT27" s="103">
        <v>324496723</v>
      </c>
      <c r="GU27" s="104">
        <v>10573401</v>
      </c>
      <c r="GV27" s="104">
        <v>313923322</v>
      </c>
      <c r="GW27" s="104">
        <v>655.5</v>
      </c>
      <c r="GX27" s="104">
        <v>39909</v>
      </c>
      <c r="GY27" s="105">
        <f t="shared" si="2"/>
        <v>19</v>
      </c>
      <c r="GZ27" s="40"/>
      <c r="HA27" s="37">
        <v>333380763</v>
      </c>
      <c r="HB27" s="20">
        <v>12293401</v>
      </c>
      <c r="HC27" s="20">
        <v>321087362</v>
      </c>
      <c r="HD27" s="20">
        <v>665.5</v>
      </c>
      <c r="HE27" s="20">
        <v>40206</v>
      </c>
      <c r="HF27" s="105">
        <f t="shared" si="3"/>
        <v>20</v>
      </c>
      <c r="HG27" s="37">
        <v>345409190.99999994</v>
      </c>
      <c r="HH27" s="20">
        <v>17231631</v>
      </c>
      <c r="HI27" s="20">
        <v>328177559.99999994</v>
      </c>
      <c r="HJ27" s="20">
        <v>640.78</v>
      </c>
      <c r="HK27" s="20">
        <v>42679</v>
      </c>
      <c r="HL27" s="105">
        <f t="shared" si="4"/>
        <v>21</v>
      </c>
      <c r="HM27" s="51"/>
      <c r="HN27" s="52"/>
    </row>
    <row r="28" spans="1:222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44464000</v>
      </c>
      <c r="F28" s="104">
        <v>2055000</v>
      </c>
      <c r="G28" s="104">
        <v>42409000</v>
      </c>
      <c r="H28" s="104">
        <v>102</v>
      </c>
      <c r="I28" s="104">
        <v>34648</v>
      </c>
      <c r="J28" s="105">
        <v>6</v>
      </c>
      <c r="K28" s="52">
        <v>100</v>
      </c>
      <c r="L28" s="103">
        <v>44464000</v>
      </c>
      <c r="M28" s="104">
        <v>2055000</v>
      </c>
      <c r="N28" s="104">
        <v>42409000</v>
      </c>
      <c r="O28" s="104">
        <v>102</v>
      </c>
      <c r="P28" s="104">
        <v>34648</v>
      </c>
      <c r="Q28" s="105">
        <v>7</v>
      </c>
      <c r="R28" s="103">
        <v>43787900</v>
      </c>
      <c r="S28" s="104">
        <v>1406400</v>
      </c>
      <c r="T28" s="104">
        <v>42381500</v>
      </c>
      <c r="U28" s="104">
        <v>99</v>
      </c>
      <c r="V28" s="104">
        <v>35675</v>
      </c>
      <c r="W28" s="105">
        <v>10</v>
      </c>
      <c r="X28" s="51">
        <v>102.96409605172016</v>
      </c>
      <c r="Y28" s="52">
        <v>98.713048734205017</v>
      </c>
      <c r="AA28" s="103">
        <v>45169580</v>
      </c>
      <c r="AB28" s="104">
        <v>2075700</v>
      </c>
      <c r="AC28" s="104">
        <v>43093880</v>
      </c>
      <c r="AD28" s="104">
        <v>102</v>
      </c>
      <c r="AE28" s="104">
        <v>35207</v>
      </c>
      <c r="AF28" s="105">
        <v>8</v>
      </c>
      <c r="AG28" s="52">
        <v>101.61336873701224</v>
      </c>
      <c r="AH28" s="103">
        <v>45373332</v>
      </c>
      <c r="AI28" s="104">
        <v>2075700</v>
      </c>
      <c r="AJ28" s="104">
        <v>43297632</v>
      </c>
      <c r="AK28" s="104">
        <v>102</v>
      </c>
      <c r="AL28" s="104">
        <v>35374</v>
      </c>
      <c r="AM28" s="105">
        <v>8</v>
      </c>
      <c r="AN28" s="103">
        <v>44743479</v>
      </c>
      <c r="AO28" s="104">
        <v>1530747</v>
      </c>
      <c r="AP28" s="104">
        <v>43212732</v>
      </c>
      <c r="AQ28" s="104">
        <v>98</v>
      </c>
      <c r="AR28" s="104">
        <v>36746</v>
      </c>
      <c r="AS28" s="105">
        <v>10</v>
      </c>
      <c r="AT28" s="51">
        <v>103.87855487080905</v>
      </c>
      <c r="AU28" s="52">
        <v>103.00210231254381</v>
      </c>
      <c r="AW28" s="103">
        <v>47121037</v>
      </c>
      <c r="AX28" s="104">
        <v>2180575</v>
      </c>
      <c r="AY28" s="104">
        <v>44940462</v>
      </c>
      <c r="AZ28" s="104">
        <v>102</v>
      </c>
      <c r="BA28" s="104">
        <v>36716</v>
      </c>
      <c r="BB28" s="41">
        <v>10</v>
      </c>
      <c r="BC28" s="52">
        <v>104.2860794728321</v>
      </c>
      <c r="BD28" s="37">
        <v>48731005</v>
      </c>
      <c r="BE28" s="20">
        <v>2016075</v>
      </c>
      <c r="BF28" s="20">
        <v>46714930</v>
      </c>
      <c r="BG28" s="20">
        <v>102</v>
      </c>
      <c r="BH28" s="20">
        <v>38166</v>
      </c>
      <c r="BI28" s="41">
        <v>8</v>
      </c>
      <c r="BJ28" s="37">
        <v>48535114</v>
      </c>
      <c r="BK28" s="20">
        <v>1886654</v>
      </c>
      <c r="BL28" s="20">
        <v>46648460</v>
      </c>
      <c r="BM28" s="20">
        <v>100</v>
      </c>
      <c r="BN28" s="20">
        <v>38874</v>
      </c>
      <c r="BO28" s="41">
        <v>9</v>
      </c>
      <c r="BP28" s="51">
        <v>101.85505423675522</v>
      </c>
      <c r="BQ28" s="52">
        <v>105.79110651499484</v>
      </c>
      <c r="BS28" s="37">
        <v>51006080</v>
      </c>
      <c r="BT28" s="20">
        <v>2245992</v>
      </c>
      <c r="BU28" s="20">
        <v>48760088</v>
      </c>
      <c r="BV28" s="20">
        <v>104</v>
      </c>
      <c r="BW28" s="20">
        <v>39071</v>
      </c>
      <c r="BX28" s="41">
        <v>7</v>
      </c>
      <c r="BY28" s="40">
        <v>106.41409739623053</v>
      </c>
      <c r="BZ28" s="37">
        <v>51332534</v>
      </c>
      <c r="CA28" s="20">
        <v>1745992</v>
      </c>
      <c r="CB28" s="20">
        <v>49586542</v>
      </c>
      <c r="CC28" s="20">
        <v>104</v>
      </c>
      <c r="CD28" s="20">
        <v>39733</v>
      </c>
      <c r="CE28" s="105">
        <v>7</v>
      </c>
      <c r="CF28" s="37">
        <v>50743614</v>
      </c>
      <c r="CG28" s="20">
        <v>1211342</v>
      </c>
      <c r="CH28" s="20">
        <v>49532272</v>
      </c>
      <c r="CI28" s="20">
        <v>100</v>
      </c>
      <c r="CJ28" s="20">
        <v>41277</v>
      </c>
      <c r="CK28" s="105">
        <v>8</v>
      </c>
      <c r="CL28" s="51">
        <v>103.88593864042484</v>
      </c>
      <c r="CM28" s="52">
        <v>106.18150949220559</v>
      </c>
      <c r="CO28" s="103">
        <v>0</v>
      </c>
      <c r="CP28" s="104">
        <v>0</v>
      </c>
      <c r="CQ28" s="104">
        <v>0</v>
      </c>
      <c r="CR28" s="104">
        <v>0</v>
      </c>
      <c r="CS28" s="104">
        <v>0</v>
      </c>
      <c r="CT28" s="62">
        <v>24</v>
      </c>
      <c r="CU28" s="40">
        <v>0</v>
      </c>
      <c r="CV28" s="103">
        <v>0</v>
      </c>
      <c r="CW28" s="104">
        <v>0</v>
      </c>
      <c r="CX28" s="104">
        <v>0</v>
      </c>
      <c r="CY28" s="104">
        <v>0</v>
      </c>
      <c r="CZ28" s="104">
        <v>0</v>
      </c>
      <c r="DA28" s="105">
        <v>24</v>
      </c>
      <c r="DB28" s="37">
        <v>0</v>
      </c>
      <c r="DC28" s="20">
        <v>0</v>
      </c>
      <c r="DD28" s="20">
        <v>0</v>
      </c>
      <c r="DE28" s="20">
        <v>0</v>
      </c>
      <c r="DF28" s="20">
        <v>0</v>
      </c>
      <c r="DG28" s="105">
        <v>24</v>
      </c>
      <c r="DH28" s="51">
        <v>0</v>
      </c>
      <c r="DI28" s="52">
        <v>0</v>
      </c>
      <c r="DK28" s="37">
        <v>0</v>
      </c>
      <c r="DL28" s="20">
        <v>0</v>
      </c>
      <c r="DM28" s="20">
        <v>0</v>
      </c>
      <c r="DN28" s="20">
        <v>0</v>
      </c>
      <c r="DO28" s="20">
        <v>0</v>
      </c>
      <c r="DP28" s="105">
        <v>24</v>
      </c>
      <c r="DQ28" s="40">
        <v>0</v>
      </c>
      <c r="DR28" s="37">
        <v>0</v>
      </c>
      <c r="DS28" s="20">
        <v>0</v>
      </c>
      <c r="DT28" s="20">
        <v>0</v>
      </c>
      <c r="DU28" s="20">
        <v>0</v>
      </c>
      <c r="DV28" s="20">
        <v>0</v>
      </c>
      <c r="DW28" s="105">
        <v>25</v>
      </c>
      <c r="DX28" s="37">
        <v>0</v>
      </c>
      <c r="DY28" s="20">
        <v>0</v>
      </c>
      <c r="DZ28" s="20">
        <v>0</v>
      </c>
      <c r="EA28" s="20">
        <v>0</v>
      </c>
      <c r="EB28" s="20">
        <v>0</v>
      </c>
      <c r="EC28" s="105">
        <v>25</v>
      </c>
      <c r="ED28" s="51">
        <v>0</v>
      </c>
      <c r="EE28" s="52">
        <v>0</v>
      </c>
      <c r="EG28" s="37">
        <v>0</v>
      </c>
      <c r="EH28" s="20">
        <v>0</v>
      </c>
      <c r="EI28" s="20">
        <v>0</v>
      </c>
      <c r="EJ28" s="20">
        <v>0</v>
      </c>
      <c r="EK28" s="20">
        <v>0</v>
      </c>
      <c r="EL28" s="105">
        <v>24</v>
      </c>
      <c r="EM28" s="40">
        <v>0</v>
      </c>
      <c r="EN28" s="37">
        <v>0</v>
      </c>
      <c r="EO28" s="354">
        <v>0</v>
      </c>
      <c r="EP28" s="354">
        <v>0</v>
      </c>
      <c r="EQ28" s="354">
        <v>0</v>
      </c>
      <c r="ER28" s="354">
        <v>0</v>
      </c>
      <c r="ES28" s="105">
        <v>24</v>
      </c>
      <c r="ET28" s="361">
        <v>0</v>
      </c>
      <c r="EU28" s="354">
        <v>0</v>
      </c>
      <c r="EV28" s="354">
        <v>0</v>
      </c>
      <c r="EW28" s="354">
        <v>0</v>
      </c>
      <c r="EX28" s="354">
        <v>0</v>
      </c>
      <c r="EY28" s="384">
        <v>24</v>
      </c>
      <c r="EZ28" s="359">
        <v>0</v>
      </c>
      <c r="FA28" s="360">
        <v>0</v>
      </c>
      <c r="FB28" s="358"/>
      <c r="FC28" s="361">
        <v>0</v>
      </c>
      <c r="FD28" s="354">
        <v>0</v>
      </c>
      <c r="FE28" s="354">
        <v>0</v>
      </c>
      <c r="FF28" s="354">
        <v>0</v>
      </c>
      <c r="FG28" s="20">
        <v>0</v>
      </c>
      <c r="FH28" s="105">
        <v>24</v>
      </c>
      <c r="FI28" s="40">
        <v>0</v>
      </c>
      <c r="FJ28" s="37">
        <v>0</v>
      </c>
      <c r="FK28" s="354">
        <v>0</v>
      </c>
      <c r="FL28" s="354">
        <v>0</v>
      </c>
      <c r="FM28" s="354">
        <v>0</v>
      </c>
      <c r="FN28" s="354">
        <v>0</v>
      </c>
      <c r="FO28" s="105">
        <v>24</v>
      </c>
      <c r="FP28" s="361">
        <v>0</v>
      </c>
      <c r="FQ28" s="354">
        <v>0</v>
      </c>
      <c r="FR28" s="354">
        <v>0</v>
      </c>
      <c r="FS28" s="354">
        <v>0</v>
      </c>
      <c r="FT28" s="354">
        <v>0</v>
      </c>
      <c r="FU28" s="105">
        <v>24</v>
      </c>
      <c r="FV28" s="359">
        <v>0</v>
      </c>
      <c r="FW28" s="360">
        <v>0</v>
      </c>
      <c r="FX28" s="358"/>
      <c r="FY28" s="103">
        <v>0</v>
      </c>
      <c r="FZ28" s="104">
        <v>0</v>
      </c>
      <c r="GA28" s="104">
        <v>0</v>
      </c>
      <c r="GB28" s="104">
        <v>0</v>
      </c>
      <c r="GC28" s="104">
        <v>0</v>
      </c>
      <c r="GD28" s="105">
        <v>24</v>
      </c>
      <c r="GE28" s="40">
        <v>0</v>
      </c>
      <c r="GF28" s="37">
        <v>0</v>
      </c>
      <c r="GG28" s="20">
        <v>0</v>
      </c>
      <c r="GH28" s="20">
        <v>0</v>
      </c>
      <c r="GI28" s="20">
        <v>0</v>
      </c>
      <c r="GJ28" s="20">
        <v>0</v>
      </c>
      <c r="GK28" s="105">
        <f t="shared" si="0"/>
        <v>24</v>
      </c>
      <c r="GL28" s="37">
        <v>0</v>
      </c>
      <c r="GM28" s="20">
        <v>0</v>
      </c>
      <c r="GN28" s="20">
        <v>0</v>
      </c>
      <c r="GO28" s="20">
        <v>0</v>
      </c>
      <c r="GP28" s="20">
        <v>0</v>
      </c>
      <c r="GQ28" s="105">
        <f t="shared" si="1"/>
        <v>24</v>
      </c>
      <c r="GR28" s="51">
        <v>0</v>
      </c>
      <c r="GS28" s="52">
        <v>0</v>
      </c>
      <c r="GT28" s="103">
        <v>0</v>
      </c>
      <c r="GU28" s="104">
        <v>0</v>
      </c>
      <c r="GV28" s="104">
        <v>0</v>
      </c>
      <c r="GW28" s="104">
        <v>0</v>
      </c>
      <c r="GX28" s="104">
        <v>0</v>
      </c>
      <c r="GY28" s="105">
        <f t="shared" si="2"/>
        <v>24</v>
      </c>
      <c r="GZ28" s="40"/>
      <c r="HA28" s="37"/>
      <c r="HB28" s="20"/>
      <c r="HC28" s="20"/>
      <c r="HD28" s="20">
        <v>0</v>
      </c>
      <c r="HE28" s="20">
        <v>0</v>
      </c>
      <c r="HF28" s="105">
        <f t="shared" si="3"/>
        <v>24</v>
      </c>
      <c r="HG28" s="37">
        <v>0</v>
      </c>
      <c r="HH28" s="20">
        <v>0</v>
      </c>
      <c r="HI28" s="20">
        <v>0</v>
      </c>
      <c r="HJ28" s="20">
        <v>0</v>
      </c>
      <c r="HK28" s="20">
        <v>0</v>
      </c>
      <c r="HL28" s="105">
        <f t="shared" si="4"/>
        <v>24</v>
      </c>
      <c r="HM28" s="51"/>
      <c r="HN28" s="52"/>
    </row>
    <row r="29" spans="1:222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0</v>
      </c>
      <c r="F29" s="104">
        <v>0</v>
      </c>
      <c r="G29" s="104">
        <v>0</v>
      </c>
      <c r="H29" s="104">
        <v>0</v>
      </c>
      <c r="I29" s="104">
        <v>0</v>
      </c>
      <c r="J29" s="105">
        <v>23</v>
      </c>
      <c r="K29" s="52">
        <v>0</v>
      </c>
      <c r="L29" s="103">
        <v>0</v>
      </c>
      <c r="M29" s="104">
        <v>0</v>
      </c>
      <c r="N29" s="104">
        <v>0</v>
      </c>
      <c r="O29" s="104"/>
      <c r="P29" s="104">
        <v>0</v>
      </c>
      <c r="Q29" s="105">
        <v>23</v>
      </c>
      <c r="R29" s="103">
        <v>0</v>
      </c>
      <c r="S29" s="104">
        <v>0</v>
      </c>
      <c r="T29" s="104">
        <v>0</v>
      </c>
      <c r="U29" s="104"/>
      <c r="V29" s="104">
        <v>0</v>
      </c>
      <c r="W29" s="105">
        <v>23</v>
      </c>
      <c r="X29" s="51">
        <v>0</v>
      </c>
      <c r="Y29" s="52">
        <v>0</v>
      </c>
      <c r="AA29" s="103">
        <v>0</v>
      </c>
      <c r="AB29" s="104">
        <v>0</v>
      </c>
      <c r="AC29" s="104">
        <v>0</v>
      </c>
      <c r="AD29" s="104">
        <v>0</v>
      </c>
      <c r="AE29" s="104">
        <v>0</v>
      </c>
      <c r="AF29" s="105">
        <v>22</v>
      </c>
      <c r="AG29" s="52">
        <v>0</v>
      </c>
      <c r="AH29" s="103">
        <v>0</v>
      </c>
      <c r="AI29" s="104"/>
      <c r="AJ29" s="104"/>
      <c r="AK29" s="104"/>
      <c r="AL29" s="104">
        <v>0</v>
      </c>
      <c r="AM29" s="105">
        <v>23</v>
      </c>
      <c r="AN29" s="103">
        <v>0</v>
      </c>
      <c r="AO29" s="104">
        <v>0</v>
      </c>
      <c r="AP29" s="104">
        <v>0</v>
      </c>
      <c r="AQ29" s="104">
        <v>0</v>
      </c>
      <c r="AR29" s="104">
        <v>0</v>
      </c>
      <c r="AS29" s="105">
        <v>23</v>
      </c>
      <c r="AT29" s="51">
        <v>0</v>
      </c>
      <c r="AU29" s="52">
        <v>0</v>
      </c>
      <c r="AW29" s="103">
        <v>0</v>
      </c>
      <c r="AX29" s="104">
        <v>0</v>
      </c>
      <c r="AY29" s="104">
        <v>0</v>
      </c>
      <c r="AZ29" s="104">
        <v>0</v>
      </c>
      <c r="BA29" s="104">
        <v>0</v>
      </c>
      <c r="BB29" s="41">
        <v>23</v>
      </c>
      <c r="BC29" s="52">
        <v>0</v>
      </c>
      <c r="BD29" s="37">
        <v>0</v>
      </c>
      <c r="BE29" s="20">
        <v>0</v>
      </c>
      <c r="BF29" s="20">
        <v>0</v>
      </c>
      <c r="BG29" s="20">
        <v>0</v>
      </c>
      <c r="BH29" s="20">
        <v>0</v>
      </c>
      <c r="BI29" s="41">
        <v>23</v>
      </c>
      <c r="BJ29" s="37">
        <v>0</v>
      </c>
      <c r="BK29" s="20">
        <v>0</v>
      </c>
      <c r="BL29" s="20">
        <v>0</v>
      </c>
      <c r="BM29" s="20">
        <v>0</v>
      </c>
      <c r="BN29" s="20">
        <v>0</v>
      </c>
      <c r="BO29" s="41">
        <v>23</v>
      </c>
      <c r="BP29" s="51">
        <v>0</v>
      </c>
      <c r="BQ29" s="52">
        <v>0</v>
      </c>
      <c r="BS29" s="37">
        <v>0</v>
      </c>
      <c r="BT29" s="20">
        <v>0</v>
      </c>
      <c r="BU29" s="20">
        <v>0</v>
      </c>
      <c r="BV29" s="20">
        <v>0</v>
      </c>
      <c r="BW29" s="20">
        <v>0</v>
      </c>
      <c r="BX29" s="41">
        <v>23</v>
      </c>
      <c r="BY29" s="40">
        <v>0</v>
      </c>
      <c r="BZ29" s="37">
        <v>0</v>
      </c>
      <c r="CA29" s="20">
        <v>0</v>
      </c>
      <c r="CB29" s="20">
        <v>0</v>
      </c>
      <c r="CC29" s="20">
        <v>0</v>
      </c>
      <c r="CD29" s="20">
        <v>0</v>
      </c>
      <c r="CE29" s="105">
        <v>23</v>
      </c>
      <c r="CF29" s="37">
        <v>0</v>
      </c>
      <c r="CG29" s="20">
        <v>0</v>
      </c>
      <c r="CH29" s="20">
        <v>0</v>
      </c>
      <c r="CI29" s="20">
        <v>0</v>
      </c>
      <c r="CJ29" s="20">
        <v>0</v>
      </c>
      <c r="CK29" s="105">
        <v>23</v>
      </c>
      <c r="CL29" s="51">
        <v>0</v>
      </c>
      <c r="CM29" s="52">
        <v>0</v>
      </c>
      <c r="CO29" s="103">
        <v>0</v>
      </c>
      <c r="CP29" s="104">
        <v>0</v>
      </c>
      <c r="CQ29" s="104">
        <v>0</v>
      </c>
      <c r="CR29" s="104">
        <v>0</v>
      </c>
      <c r="CS29" s="104">
        <v>0</v>
      </c>
      <c r="CT29" s="62">
        <v>24</v>
      </c>
      <c r="CU29" s="40">
        <v>0</v>
      </c>
      <c r="CV29" s="103">
        <v>0</v>
      </c>
      <c r="CW29" s="104">
        <v>0</v>
      </c>
      <c r="CX29" s="104">
        <v>0</v>
      </c>
      <c r="CY29" s="104">
        <v>0</v>
      </c>
      <c r="CZ29" s="104">
        <v>0</v>
      </c>
      <c r="DA29" s="105">
        <v>24</v>
      </c>
      <c r="DB29" s="37">
        <v>0</v>
      </c>
      <c r="DC29" s="20">
        <v>0</v>
      </c>
      <c r="DD29" s="20">
        <v>0</v>
      </c>
      <c r="DE29" s="20">
        <v>0</v>
      </c>
      <c r="DF29" s="20">
        <v>0</v>
      </c>
      <c r="DG29" s="105">
        <v>24</v>
      </c>
      <c r="DH29" s="51">
        <v>0</v>
      </c>
      <c r="DI29" s="52">
        <v>0</v>
      </c>
      <c r="DK29" s="37">
        <v>0</v>
      </c>
      <c r="DL29" s="20">
        <v>0</v>
      </c>
      <c r="DM29" s="20">
        <v>0</v>
      </c>
      <c r="DN29" s="20">
        <v>0</v>
      </c>
      <c r="DO29" s="20">
        <v>0</v>
      </c>
      <c r="DP29" s="105">
        <v>24</v>
      </c>
      <c r="DQ29" s="40">
        <v>0</v>
      </c>
      <c r="DR29" s="37">
        <v>0</v>
      </c>
      <c r="DS29" s="20">
        <v>0</v>
      </c>
      <c r="DT29" s="20">
        <v>0</v>
      </c>
      <c r="DU29" s="20">
        <v>0</v>
      </c>
      <c r="DV29" s="20">
        <v>0</v>
      </c>
      <c r="DW29" s="105">
        <v>25</v>
      </c>
      <c r="DX29" s="37">
        <v>0</v>
      </c>
      <c r="DY29" s="20">
        <v>0</v>
      </c>
      <c r="DZ29" s="20">
        <v>0</v>
      </c>
      <c r="EA29" s="20">
        <v>0</v>
      </c>
      <c r="EB29" s="20">
        <v>0</v>
      </c>
      <c r="EC29" s="105">
        <v>25</v>
      </c>
      <c r="ED29" s="51">
        <v>0</v>
      </c>
      <c r="EE29" s="52">
        <v>0</v>
      </c>
      <c r="EG29" s="37">
        <v>0</v>
      </c>
      <c r="EH29" s="20">
        <v>0</v>
      </c>
      <c r="EI29" s="20">
        <v>0</v>
      </c>
      <c r="EJ29" s="20">
        <v>0</v>
      </c>
      <c r="EK29" s="20">
        <v>0</v>
      </c>
      <c r="EL29" s="105">
        <v>24</v>
      </c>
      <c r="EM29" s="40">
        <v>0</v>
      </c>
      <c r="EN29" s="37">
        <v>0</v>
      </c>
      <c r="EO29" s="354">
        <v>0</v>
      </c>
      <c r="EP29" s="354">
        <v>0</v>
      </c>
      <c r="EQ29" s="354">
        <v>0</v>
      </c>
      <c r="ER29" s="354">
        <v>0</v>
      </c>
      <c r="ES29" s="105">
        <v>24</v>
      </c>
      <c r="ET29" s="361">
        <v>0</v>
      </c>
      <c r="EU29" s="354">
        <v>0</v>
      </c>
      <c r="EV29" s="354">
        <v>0</v>
      </c>
      <c r="EW29" s="354">
        <v>0</v>
      </c>
      <c r="EX29" s="354">
        <v>0</v>
      </c>
      <c r="EY29" s="384">
        <v>24</v>
      </c>
      <c r="EZ29" s="359">
        <v>0</v>
      </c>
      <c r="FA29" s="360">
        <v>0</v>
      </c>
      <c r="FB29" s="358"/>
      <c r="FC29" s="361">
        <v>0</v>
      </c>
      <c r="FD29" s="354">
        <v>0</v>
      </c>
      <c r="FE29" s="354">
        <v>0</v>
      </c>
      <c r="FF29" s="354">
        <v>0</v>
      </c>
      <c r="FG29" s="20">
        <v>0</v>
      </c>
      <c r="FH29" s="105">
        <v>24</v>
      </c>
      <c r="FI29" s="40">
        <v>0</v>
      </c>
      <c r="FJ29" s="37">
        <v>0</v>
      </c>
      <c r="FK29" s="354">
        <v>0</v>
      </c>
      <c r="FL29" s="354">
        <v>0</v>
      </c>
      <c r="FM29" s="354">
        <v>0</v>
      </c>
      <c r="FN29" s="354">
        <v>0</v>
      </c>
      <c r="FO29" s="105">
        <v>24</v>
      </c>
      <c r="FP29" s="361">
        <v>0</v>
      </c>
      <c r="FQ29" s="354">
        <v>0</v>
      </c>
      <c r="FR29" s="354">
        <v>0</v>
      </c>
      <c r="FS29" s="354">
        <v>0</v>
      </c>
      <c r="FT29" s="354">
        <v>0</v>
      </c>
      <c r="FU29" s="105">
        <v>24</v>
      </c>
      <c r="FV29" s="359">
        <v>0</v>
      </c>
      <c r="FW29" s="360">
        <v>0</v>
      </c>
      <c r="FX29" s="358"/>
      <c r="FY29" s="103">
        <v>0</v>
      </c>
      <c r="FZ29" s="104">
        <v>0</v>
      </c>
      <c r="GA29" s="104">
        <v>0</v>
      </c>
      <c r="GB29" s="104">
        <v>0</v>
      </c>
      <c r="GC29" s="104">
        <v>0</v>
      </c>
      <c r="GD29" s="105">
        <v>24</v>
      </c>
      <c r="GE29" s="40">
        <v>0</v>
      </c>
      <c r="GF29" s="37">
        <v>0</v>
      </c>
      <c r="GG29" s="20">
        <v>0</v>
      </c>
      <c r="GH29" s="20">
        <v>0</v>
      </c>
      <c r="GI29" s="20">
        <v>0</v>
      </c>
      <c r="GJ29" s="20">
        <v>0</v>
      </c>
      <c r="GK29" s="105">
        <f t="shared" si="0"/>
        <v>24</v>
      </c>
      <c r="GL29" s="37">
        <v>0</v>
      </c>
      <c r="GM29" s="20">
        <v>0</v>
      </c>
      <c r="GN29" s="20">
        <v>0</v>
      </c>
      <c r="GO29" s="20">
        <v>0</v>
      </c>
      <c r="GP29" s="20">
        <v>0</v>
      </c>
      <c r="GQ29" s="105">
        <f t="shared" si="1"/>
        <v>24</v>
      </c>
      <c r="GR29" s="51">
        <v>0</v>
      </c>
      <c r="GS29" s="52">
        <v>0</v>
      </c>
      <c r="GT29" s="103">
        <v>0</v>
      </c>
      <c r="GU29" s="104">
        <v>0</v>
      </c>
      <c r="GV29" s="104">
        <v>0</v>
      </c>
      <c r="GW29" s="104">
        <v>0</v>
      </c>
      <c r="GX29" s="104">
        <v>0</v>
      </c>
      <c r="GY29" s="105">
        <f t="shared" si="2"/>
        <v>24</v>
      </c>
      <c r="GZ29" s="40"/>
      <c r="HA29" s="37"/>
      <c r="HB29" s="20"/>
      <c r="HC29" s="20"/>
      <c r="HD29" s="20">
        <v>0</v>
      </c>
      <c r="HE29" s="20">
        <v>0</v>
      </c>
      <c r="HF29" s="105">
        <f t="shared" si="3"/>
        <v>24</v>
      </c>
      <c r="HG29" s="37">
        <v>0</v>
      </c>
      <c r="HH29" s="20">
        <v>0</v>
      </c>
      <c r="HI29" s="20">
        <v>0</v>
      </c>
      <c r="HJ29" s="20">
        <v>0</v>
      </c>
      <c r="HK29" s="20">
        <v>0</v>
      </c>
      <c r="HL29" s="105">
        <f t="shared" si="4"/>
        <v>24</v>
      </c>
      <c r="HM29" s="51"/>
      <c r="HN29" s="52"/>
    </row>
    <row r="30" spans="1:222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0</v>
      </c>
      <c r="F30" s="104">
        <v>0</v>
      </c>
      <c r="G30" s="104">
        <v>0</v>
      </c>
      <c r="H30" s="104">
        <v>0</v>
      </c>
      <c r="I30" s="104">
        <v>0</v>
      </c>
      <c r="J30" s="105">
        <v>23</v>
      </c>
      <c r="K30" s="52">
        <v>0</v>
      </c>
      <c r="L30" s="103">
        <v>0</v>
      </c>
      <c r="M30" s="104">
        <v>0</v>
      </c>
      <c r="N30" s="104">
        <v>0</v>
      </c>
      <c r="O30" s="104"/>
      <c r="P30" s="104">
        <v>0</v>
      </c>
      <c r="Q30" s="105">
        <v>23</v>
      </c>
      <c r="R30" s="103">
        <v>0</v>
      </c>
      <c r="S30" s="104">
        <v>0</v>
      </c>
      <c r="T30" s="104">
        <v>0</v>
      </c>
      <c r="U30" s="104"/>
      <c r="V30" s="104">
        <v>0</v>
      </c>
      <c r="W30" s="105">
        <v>23</v>
      </c>
      <c r="X30" s="51">
        <v>0</v>
      </c>
      <c r="Y30" s="52">
        <v>0</v>
      </c>
      <c r="AA30" s="103">
        <v>0</v>
      </c>
      <c r="AB30" s="104">
        <v>0</v>
      </c>
      <c r="AC30" s="104">
        <v>0</v>
      </c>
      <c r="AD30" s="104">
        <v>0</v>
      </c>
      <c r="AE30" s="104">
        <v>0</v>
      </c>
      <c r="AF30" s="105">
        <v>22</v>
      </c>
      <c r="AG30" s="52">
        <v>0</v>
      </c>
      <c r="AH30" s="103">
        <v>0</v>
      </c>
      <c r="AI30" s="104"/>
      <c r="AJ30" s="104"/>
      <c r="AK30" s="104"/>
      <c r="AL30" s="104">
        <v>0</v>
      </c>
      <c r="AM30" s="105">
        <v>23</v>
      </c>
      <c r="AN30" s="103">
        <v>0</v>
      </c>
      <c r="AO30" s="104">
        <v>0</v>
      </c>
      <c r="AP30" s="104">
        <v>0</v>
      </c>
      <c r="AQ30" s="104">
        <v>0</v>
      </c>
      <c r="AR30" s="104">
        <v>0</v>
      </c>
      <c r="AS30" s="105">
        <v>23</v>
      </c>
      <c r="AT30" s="51">
        <v>0</v>
      </c>
      <c r="AU30" s="52">
        <v>0</v>
      </c>
      <c r="AW30" s="103">
        <v>0</v>
      </c>
      <c r="AX30" s="104">
        <v>0</v>
      </c>
      <c r="AY30" s="104">
        <v>0</v>
      </c>
      <c r="AZ30" s="104">
        <v>0</v>
      </c>
      <c r="BA30" s="104">
        <v>0</v>
      </c>
      <c r="BB30" s="41">
        <v>23</v>
      </c>
      <c r="BC30" s="52">
        <v>0</v>
      </c>
      <c r="BD30" s="37">
        <v>0</v>
      </c>
      <c r="BE30" s="20">
        <v>0</v>
      </c>
      <c r="BF30" s="20">
        <v>0</v>
      </c>
      <c r="BG30" s="20">
        <v>0</v>
      </c>
      <c r="BH30" s="20">
        <v>0</v>
      </c>
      <c r="BI30" s="41">
        <v>23</v>
      </c>
      <c r="BJ30" s="37">
        <v>0</v>
      </c>
      <c r="BK30" s="20">
        <v>0</v>
      </c>
      <c r="BL30" s="20">
        <v>0</v>
      </c>
      <c r="BM30" s="20">
        <v>0</v>
      </c>
      <c r="BN30" s="20">
        <v>0</v>
      </c>
      <c r="BO30" s="41">
        <v>23</v>
      </c>
      <c r="BP30" s="51">
        <v>0</v>
      </c>
      <c r="BQ30" s="52">
        <v>0</v>
      </c>
      <c r="BS30" s="37">
        <v>0</v>
      </c>
      <c r="BT30" s="20">
        <v>0</v>
      </c>
      <c r="BU30" s="20">
        <v>0</v>
      </c>
      <c r="BV30" s="20">
        <v>0</v>
      </c>
      <c r="BW30" s="20">
        <v>0</v>
      </c>
      <c r="BX30" s="41">
        <v>23</v>
      </c>
      <c r="BY30" s="40">
        <v>0</v>
      </c>
      <c r="BZ30" s="37">
        <v>0</v>
      </c>
      <c r="CA30" s="20">
        <v>0</v>
      </c>
      <c r="CB30" s="20">
        <v>0</v>
      </c>
      <c r="CC30" s="20">
        <v>0</v>
      </c>
      <c r="CD30" s="20">
        <v>0</v>
      </c>
      <c r="CE30" s="105">
        <v>23</v>
      </c>
      <c r="CF30" s="37">
        <v>0</v>
      </c>
      <c r="CG30" s="20">
        <v>0</v>
      </c>
      <c r="CH30" s="20">
        <v>0</v>
      </c>
      <c r="CI30" s="20">
        <v>0</v>
      </c>
      <c r="CJ30" s="20">
        <v>0</v>
      </c>
      <c r="CK30" s="105">
        <v>23</v>
      </c>
      <c r="CL30" s="51">
        <v>0</v>
      </c>
      <c r="CM30" s="52">
        <v>0</v>
      </c>
      <c r="CO30" s="103">
        <v>0</v>
      </c>
      <c r="CP30" s="104">
        <v>0</v>
      </c>
      <c r="CQ30" s="104">
        <v>0</v>
      </c>
      <c r="CR30" s="104">
        <v>0</v>
      </c>
      <c r="CS30" s="104">
        <v>0</v>
      </c>
      <c r="CT30" s="62">
        <v>24</v>
      </c>
      <c r="CU30" s="40">
        <v>0</v>
      </c>
      <c r="CV30" s="103">
        <v>0</v>
      </c>
      <c r="CW30" s="104">
        <v>0</v>
      </c>
      <c r="CX30" s="104">
        <v>0</v>
      </c>
      <c r="CY30" s="104">
        <v>0</v>
      </c>
      <c r="CZ30" s="104">
        <v>0</v>
      </c>
      <c r="DA30" s="105">
        <v>24</v>
      </c>
      <c r="DB30" s="37">
        <v>0</v>
      </c>
      <c r="DC30" s="20">
        <v>0</v>
      </c>
      <c r="DD30" s="20">
        <v>0</v>
      </c>
      <c r="DE30" s="20">
        <v>0</v>
      </c>
      <c r="DF30" s="20">
        <v>0</v>
      </c>
      <c r="DG30" s="105">
        <v>24</v>
      </c>
      <c r="DH30" s="51">
        <v>0</v>
      </c>
      <c r="DI30" s="52">
        <v>0</v>
      </c>
      <c r="DK30" s="37">
        <v>0</v>
      </c>
      <c r="DL30" s="20">
        <v>0</v>
      </c>
      <c r="DM30" s="20">
        <v>0</v>
      </c>
      <c r="DN30" s="20">
        <v>0</v>
      </c>
      <c r="DO30" s="20">
        <v>0</v>
      </c>
      <c r="DP30" s="105">
        <v>24</v>
      </c>
      <c r="DQ30" s="40">
        <v>0</v>
      </c>
      <c r="DR30" s="37">
        <v>0</v>
      </c>
      <c r="DS30" s="20">
        <v>0</v>
      </c>
      <c r="DT30" s="20">
        <v>0</v>
      </c>
      <c r="DU30" s="20">
        <v>0</v>
      </c>
      <c r="DV30" s="20">
        <v>0</v>
      </c>
      <c r="DW30" s="105">
        <v>25</v>
      </c>
      <c r="DX30" s="37">
        <v>0</v>
      </c>
      <c r="DY30" s="20">
        <v>0</v>
      </c>
      <c r="DZ30" s="20">
        <v>0</v>
      </c>
      <c r="EA30" s="20">
        <v>0</v>
      </c>
      <c r="EB30" s="20">
        <v>0</v>
      </c>
      <c r="EC30" s="105">
        <v>25</v>
      </c>
      <c r="ED30" s="51">
        <v>0</v>
      </c>
      <c r="EE30" s="52">
        <v>0</v>
      </c>
      <c r="EG30" s="37">
        <v>0</v>
      </c>
      <c r="EH30" s="20">
        <v>0</v>
      </c>
      <c r="EI30" s="20">
        <v>0</v>
      </c>
      <c r="EJ30" s="20">
        <v>0</v>
      </c>
      <c r="EK30" s="20">
        <v>0</v>
      </c>
      <c r="EL30" s="105">
        <v>24</v>
      </c>
      <c r="EM30" s="40">
        <v>0</v>
      </c>
      <c r="EN30" s="37">
        <v>0</v>
      </c>
      <c r="EO30" s="354">
        <v>0</v>
      </c>
      <c r="EP30" s="354">
        <v>0</v>
      </c>
      <c r="EQ30" s="354">
        <v>0</v>
      </c>
      <c r="ER30" s="354">
        <v>0</v>
      </c>
      <c r="ES30" s="105">
        <v>24</v>
      </c>
      <c r="ET30" s="361">
        <v>0</v>
      </c>
      <c r="EU30" s="354">
        <v>0</v>
      </c>
      <c r="EV30" s="354">
        <v>0</v>
      </c>
      <c r="EW30" s="354">
        <v>0</v>
      </c>
      <c r="EX30" s="354">
        <v>0</v>
      </c>
      <c r="EY30" s="384">
        <v>24</v>
      </c>
      <c r="EZ30" s="359">
        <v>0</v>
      </c>
      <c r="FA30" s="360">
        <v>0</v>
      </c>
      <c r="FB30" s="358"/>
      <c r="FC30" s="361">
        <v>0</v>
      </c>
      <c r="FD30" s="354">
        <v>0</v>
      </c>
      <c r="FE30" s="354">
        <v>0</v>
      </c>
      <c r="FF30" s="354">
        <v>0</v>
      </c>
      <c r="FG30" s="20">
        <v>0</v>
      </c>
      <c r="FH30" s="105">
        <v>24</v>
      </c>
      <c r="FI30" s="40">
        <v>0</v>
      </c>
      <c r="FJ30" s="37">
        <v>0</v>
      </c>
      <c r="FK30" s="354">
        <v>0</v>
      </c>
      <c r="FL30" s="354">
        <v>0</v>
      </c>
      <c r="FM30" s="354">
        <v>0</v>
      </c>
      <c r="FN30" s="354">
        <v>0</v>
      </c>
      <c r="FO30" s="105">
        <v>24</v>
      </c>
      <c r="FP30" s="361">
        <v>0</v>
      </c>
      <c r="FQ30" s="354">
        <v>0</v>
      </c>
      <c r="FR30" s="354">
        <v>0</v>
      </c>
      <c r="FS30" s="354">
        <v>0</v>
      </c>
      <c r="FT30" s="354">
        <v>0</v>
      </c>
      <c r="FU30" s="105">
        <v>24</v>
      </c>
      <c r="FV30" s="359">
        <v>0</v>
      </c>
      <c r="FW30" s="360">
        <v>0</v>
      </c>
      <c r="FX30" s="358"/>
      <c r="FY30" s="103">
        <v>0</v>
      </c>
      <c r="FZ30" s="104">
        <v>0</v>
      </c>
      <c r="GA30" s="104">
        <v>0</v>
      </c>
      <c r="GB30" s="104">
        <v>0</v>
      </c>
      <c r="GC30" s="104">
        <v>0</v>
      </c>
      <c r="GD30" s="105">
        <v>24</v>
      </c>
      <c r="GE30" s="40">
        <v>0</v>
      </c>
      <c r="GF30" s="37">
        <v>0</v>
      </c>
      <c r="GG30" s="20">
        <v>0</v>
      </c>
      <c r="GH30" s="20">
        <v>0</v>
      </c>
      <c r="GI30" s="20">
        <v>0</v>
      </c>
      <c r="GJ30" s="20">
        <v>0</v>
      </c>
      <c r="GK30" s="105">
        <f t="shared" si="0"/>
        <v>24</v>
      </c>
      <c r="GL30" s="37">
        <v>0</v>
      </c>
      <c r="GM30" s="20">
        <v>0</v>
      </c>
      <c r="GN30" s="20">
        <v>0</v>
      </c>
      <c r="GO30" s="20">
        <v>0</v>
      </c>
      <c r="GP30" s="20">
        <v>0</v>
      </c>
      <c r="GQ30" s="105">
        <f t="shared" si="1"/>
        <v>24</v>
      </c>
      <c r="GR30" s="51">
        <v>0</v>
      </c>
      <c r="GS30" s="52">
        <v>0</v>
      </c>
      <c r="GT30" s="103">
        <v>0</v>
      </c>
      <c r="GU30" s="104">
        <v>0</v>
      </c>
      <c r="GV30" s="104">
        <v>0</v>
      </c>
      <c r="GW30" s="104">
        <v>0</v>
      </c>
      <c r="GX30" s="104">
        <v>0</v>
      </c>
      <c r="GY30" s="105">
        <f t="shared" si="2"/>
        <v>24</v>
      </c>
      <c r="GZ30" s="40"/>
      <c r="HA30" s="37"/>
      <c r="HB30" s="20"/>
      <c r="HC30" s="20"/>
      <c r="HD30" s="20">
        <v>0</v>
      </c>
      <c r="HE30" s="20">
        <v>0</v>
      </c>
      <c r="HF30" s="105">
        <f t="shared" si="3"/>
        <v>24</v>
      </c>
      <c r="HG30" s="37">
        <v>0</v>
      </c>
      <c r="HH30" s="20">
        <v>0</v>
      </c>
      <c r="HI30" s="20">
        <v>0</v>
      </c>
      <c r="HJ30" s="20">
        <v>0</v>
      </c>
      <c r="HK30" s="20">
        <v>0</v>
      </c>
      <c r="HL30" s="105">
        <f t="shared" si="4"/>
        <v>24</v>
      </c>
      <c r="HM30" s="51"/>
      <c r="HN30" s="52"/>
    </row>
    <row r="31" spans="1:222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0</v>
      </c>
      <c r="F31" s="104">
        <v>0</v>
      </c>
      <c r="G31" s="104">
        <v>0</v>
      </c>
      <c r="H31" s="104">
        <v>0</v>
      </c>
      <c r="I31" s="104">
        <v>0</v>
      </c>
      <c r="J31" s="105">
        <v>23</v>
      </c>
      <c r="K31" s="52">
        <v>0</v>
      </c>
      <c r="L31" s="103">
        <v>0</v>
      </c>
      <c r="M31" s="104">
        <v>0</v>
      </c>
      <c r="N31" s="104">
        <v>0</v>
      </c>
      <c r="O31" s="104"/>
      <c r="P31" s="104">
        <v>0</v>
      </c>
      <c r="Q31" s="105">
        <v>23</v>
      </c>
      <c r="R31" s="103">
        <v>0</v>
      </c>
      <c r="S31" s="104">
        <v>0</v>
      </c>
      <c r="T31" s="104">
        <v>0</v>
      </c>
      <c r="U31" s="104"/>
      <c r="V31" s="104">
        <v>0</v>
      </c>
      <c r="W31" s="105">
        <v>23</v>
      </c>
      <c r="X31" s="51">
        <v>0</v>
      </c>
      <c r="Y31" s="52">
        <v>0</v>
      </c>
      <c r="AA31" s="103">
        <v>0</v>
      </c>
      <c r="AB31" s="104">
        <v>0</v>
      </c>
      <c r="AC31" s="104">
        <v>0</v>
      </c>
      <c r="AD31" s="104">
        <v>0</v>
      </c>
      <c r="AE31" s="104">
        <v>0</v>
      </c>
      <c r="AF31" s="105">
        <v>22</v>
      </c>
      <c r="AG31" s="52">
        <v>0</v>
      </c>
      <c r="AH31" s="103">
        <v>0</v>
      </c>
      <c r="AI31" s="104"/>
      <c r="AJ31" s="104"/>
      <c r="AK31" s="104"/>
      <c r="AL31" s="104">
        <v>0</v>
      </c>
      <c r="AM31" s="105">
        <v>23</v>
      </c>
      <c r="AN31" s="103">
        <v>0</v>
      </c>
      <c r="AO31" s="104">
        <v>0</v>
      </c>
      <c r="AP31" s="104">
        <v>0</v>
      </c>
      <c r="AQ31" s="104">
        <v>0</v>
      </c>
      <c r="AR31" s="104">
        <v>0</v>
      </c>
      <c r="AS31" s="105">
        <v>23</v>
      </c>
      <c r="AT31" s="51">
        <v>0</v>
      </c>
      <c r="AU31" s="52">
        <v>0</v>
      </c>
      <c r="AW31" s="103">
        <v>0</v>
      </c>
      <c r="AX31" s="104">
        <v>0</v>
      </c>
      <c r="AY31" s="104">
        <v>0</v>
      </c>
      <c r="AZ31" s="104">
        <v>0</v>
      </c>
      <c r="BA31" s="104">
        <v>0</v>
      </c>
      <c r="BB31" s="41">
        <v>23</v>
      </c>
      <c r="BC31" s="52">
        <v>0</v>
      </c>
      <c r="BD31" s="37">
        <v>0</v>
      </c>
      <c r="BE31" s="20">
        <v>0</v>
      </c>
      <c r="BF31" s="20">
        <v>0</v>
      </c>
      <c r="BG31" s="20">
        <v>0</v>
      </c>
      <c r="BH31" s="20">
        <v>0</v>
      </c>
      <c r="BI31" s="41">
        <v>23</v>
      </c>
      <c r="BJ31" s="37">
        <v>0</v>
      </c>
      <c r="BK31" s="20">
        <v>0</v>
      </c>
      <c r="BL31" s="20">
        <v>0</v>
      </c>
      <c r="BM31" s="20">
        <v>0</v>
      </c>
      <c r="BN31" s="20">
        <v>0</v>
      </c>
      <c r="BO31" s="41">
        <v>23</v>
      </c>
      <c r="BP31" s="51">
        <v>0</v>
      </c>
      <c r="BQ31" s="52">
        <v>0</v>
      </c>
      <c r="BS31" s="37">
        <v>0</v>
      </c>
      <c r="BT31" s="20">
        <v>0</v>
      </c>
      <c r="BU31" s="20">
        <v>0</v>
      </c>
      <c r="BV31" s="20">
        <v>0</v>
      </c>
      <c r="BW31" s="20">
        <v>0</v>
      </c>
      <c r="BX31" s="41">
        <v>23</v>
      </c>
      <c r="BY31" s="40">
        <v>0</v>
      </c>
      <c r="BZ31" s="37">
        <v>0</v>
      </c>
      <c r="CA31" s="20">
        <v>0</v>
      </c>
      <c r="CB31" s="20">
        <v>0</v>
      </c>
      <c r="CC31" s="20">
        <v>0</v>
      </c>
      <c r="CD31" s="20">
        <v>0</v>
      </c>
      <c r="CE31" s="105">
        <v>23</v>
      </c>
      <c r="CF31" s="37">
        <v>0</v>
      </c>
      <c r="CG31" s="20">
        <v>0</v>
      </c>
      <c r="CH31" s="20">
        <v>0</v>
      </c>
      <c r="CI31" s="20">
        <v>0</v>
      </c>
      <c r="CJ31" s="20">
        <v>0</v>
      </c>
      <c r="CK31" s="105">
        <v>23</v>
      </c>
      <c r="CL31" s="51">
        <v>0</v>
      </c>
      <c r="CM31" s="52">
        <v>0</v>
      </c>
      <c r="CO31" s="103">
        <v>0</v>
      </c>
      <c r="CP31" s="104">
        <v>0</v>
      </c>
      <c r="CQ31" s="104">
        <v>0</v>
      </c>
      <c r="CR31" s="104">
        <v>0</v>
      </c>
      <c r="CS31" s="104">
        <v>0</v>
      </c>
      <c r="CT31" s="62">
        <v>24</v>
      </c>
      <c r="CU31" s="40">
        <v>0</v>
      </c>
      <c r="CV31" s="103">
        <v>0</v>
      </c>
      <c r="CW31" s="104">
        <v>0</v>
      </c>
      <c r="CX31" s="104">
        <v>0</v>
      </c>
      <c r="CY31" s="104">
        <v>0</v>
      </c>
      <c r="CZ31" s="104">
        <v>0</v>
      </c>
      <c r="DA31" s="105">
        <v>24</v>
      </c>
      <c r="DB31" s="37">
        <v>0</v>
      </c>
      <c r="DC31" s="20">
        <v>0</v>
      </c>
      <c r="DD31" s="20">
        <v>0</v>
      </c>
      <c r="DE31" s="20">
        <v>0</v>
      </c>
      <c r="DF31" s="20">
        <v>0</v>
      </c>
      <c r="DG31" s="105">
        <v>24</v>
      </c>
      <c r="DH31" s="51">
        <v>0</v>
      </c>
      <c r="DI31" s="52">
        <v>0</v>
      </c>
      <c r="DK31" s="37">
        <v>0</v>
      </c>
      <c r="DL31" s="20">
        <v>0</v>
      </c>
      <c r="DM31" s="20">
        <v>0</v>
      </c>
      <c r="DN31" s="20">
        <v>0</v>
      </c>
      <c r="DO31" s="20">
        <v>0</v>
      </c>
      <c r="DP31" s="105">
        <v>24</v>
      </c>
      <c r="DQ31" s="40">
        <v>0</v>
      </c>
      <c r="DR31" s="37">
        <v>0</v>
      </c>
      <c r="DS31" s="20">
        <v>0</v>
      </c>
      <c r="DT31" s="20">
        <v>0</v>
      </c>
      <c r="DU31" s="20">
        <v>0</v>
      </c>
      <c r="DV31" s="20">
        <v>0</v>
      </c>
      <c r="DW31" s="105">
        <v>25</v>
      </c>
      <c r="DX31" s="37">
        <v>0</v>
      </c>
      <c r="DY31" s="20">
        <v>0</v>
      </c>
      <c r="DZ31" s="20">
        <v>0</v>
      </c>
      <c r="EA31" s="20">
        <v>0</v>
      </c>
      <c r="EB31" s="20">
        <v>0</v>
      </c>
      <c r="EC31" s="105">
        <v>25</v>
      </c>
      <c r="ED31" s="51">
        <v>0</v>
      </c>
      <c r="EE31" s="52">
        <v>0</v>
      </c>
      <c r="EG31" s="37">
        <v>0</v>
      </c>
      <c r="EH31" s="20">
        <v>0</v>
      </c>
      <c r="EI31" s="20">
        <v>0</v>
      </c>
      <c r="EJ31" s="20">
        <v>0</v>
      </c>
      <c r="EK31" s="20">
        <v>0</v>
      </c>
      <c r="EL31" s="105">
        <v>24</v>
      </c>
      <c r="EM31" s="40">
        <v>0</v>
      </c>
      <c r="EN31" s="37">
        <v>0</v>
      </c>
      <c r="EO31" s="354">
        <v>0</v>
      </c>
      <c r="EP31" s="354">
        <v>0</v>
      </c>
      <c r="EQ31" s="354">
        <v>0</v>
      </c>
      <c r="ER31" s="354">
        <v>0</v>
      </c>
      <c r="ES31" s="105">
        <v>24</v>
      </c>
      <c r="ET31" s="361">
        <v>0</v>
      </c>
      <c r="EU31" s="354">
        <v>0</v>
      </c>
      <c r="EV31" s="354">
        <v>0</v>
      </c>
      <c r="EW31" s="354">
        <v>0</v>
      </c>
      <c r="EX31" s="354">
        <v>0</v>
      </c>
      <c r="EY31" s="384">
        <v>24</v>
      </c>
      <c r="EZ31" s="359">
        <v>0</v>
      </c>
      <c r="FA31" s="360">
        <v>0</v>
      </c>
      <c r="FB31" s="358"/>
      <c r="FC31" s="361">
        <v>0</v>
      </c>
      <c r="FD31" s="354">
        <v>0</v>
      </c>
      <c r="FE31" s="354">
        <v>0</v>
      </c>
      <c r="FF31" s="354">
        <v>0</v>
      </c>
      <c r="FG31" s="20">
        <v>0</v>
      </c>
      <c r="FH31" s="105">
        <v>24</v>
      </c>
      <c r="FI31" s="40">
        <v>0</v>
      </c>
      <c r="FJ31" s="37">
        <v>0</v>
      </c>
      <c r="FK31" s="354">
        <v>0</v>
      </c>
      <c r="FL31" s="354">
        <v>0</v>
      </c>
      <c r="FM31" s="354">
        <v>0</v>
      </c>
      <c r="FN31" s="354">
        <v>0</v>
      </c>
      <c r="FO31" s="105">
        <v>24</v>
      </c>
      <c r="FP31" s="361">
        <v>0</v>
      </c>
      <c r="FQ31" s="354">
        <v>0</v>
      </c>
      <c r="FR31" s="354">
        <v>0</v>
      </c>
      <c r="FS31" s="354">
        <v>0</v>
      </c>
      <c r="FT31" s="354">
        <v>0</v>
      </c>
      <c r="FU31" s="105">
        <v>24</v>
      </c>
      <c r="FV31" s="359">
        <v>0</v>
      </c>
      <c r="FW31" s="360">
        <v>0</v>
      </c>
      <c r="FX31" s="358"/>
      <c r="FY31" s="103">
        <v>0</v>
      </c>
      <c r="FZ31" s="104">
        <v>0</v>
      </c>
      <c r="GA31" s="104">
        <v>0</v>
      </c>
      <c r="GB31" s="104">
        <v>0</v>
      </c>
      <c r="GC31" s="104">
        <v>0</v>
      </c>
      <c r="GD31" s="105">
        <v>24</v>
      </c>
      <c r="GE31" s="40">
        <v>0</v>
      </c>
      <c r="GF31" s="37">
        <v>0</v>
      </c>
      <c r="GG31" s="20">
        <v>0</v>
      </c>
      <c r="GH31" s="20">
        <v>0</v>
      </c>
      <c r="GI31" s="20">
        <v>0</v>
      </c>
      <c r="GJ31" s="20">
        <v>0</v>
      </c>
      <c r="GK31" s="105">
        <f t="shared" si="0"/>
        <v>24</v>
      </c>
      <c r="GL31" s="37">
        <v>0</v>
      </c>
      <c r="GM31" s="20">
        <v>0</v>
      </c>
      <c r="GN31" s="20">
        <v>0</v>
      </c>
      <c r="GO31" s="20">
        <v>0</v>
      </c>
      <c r="GP31" s="20">
        <v>0</v>
      </c>
      <c r="GQ31" s="105">
        <f t="shared" si="1"/>
        <v>24</v>
      </c>
      <c r="GR31" s="51">
        <v>0</v>
      </c>
      <c r="GS31" s="52">
        <v>0</v>
      </c>
      <c r="GT31" s="103">
        <v>0</v>
      </c>
      <c r="GU31" s="104">
        <v>0</v>
      </c>
      <c r="GV31" s="104">
        <v>0</v>
      </c>
      <c r="GW31" s="104">
        <v>0</v>
      </c>
      <c r="GX31" s="104">
        <v>0</v>
      </c>
      <c r="GY31" s="105">
        <f t="shared" si="2"/>
        <v>24</v>
      </c>
      <c r="GZ31" s="40"/>
      <c r="HA31" s="37"/>
      <c r="HB31" s="20"/>
      <c r="HC31" s="20"/>
      <c r="HD31" s="20">
        <v>0</v>
      </c>
      <c r="HE31" s="20">
        <v>0</v>
      </c>
      <c r="HF31" s="105">
        <f t="shared" si="3"/>
        <v>24</v>
      </c>
      <c r="HG31" s="37">
        <v>0</v>
      </c>
      <c r="HH31" s="20">
        <v>0</v>
      </c>
      <c r="HI31" s="20">
        <v>0</v>
      </c>
      <c r="HJ31" s="20">
        <v>0</v>
      </c>
      <c r="HK31" s="20">
        <v>0</v>
      </c>
      <c r="HL31" s="105">
        <f t="shared" si="4"/>
        <v>24</v>
      </c>
      <c r="HM31" s="51"/>
      <c r="HN31" s="52"/>
    </row>
    <row r="32" spans="1:222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0</v>
      </c>
      <c r="F32" s="104">
        <v>0</v>
      </c>
      <c r="G32" s="104">
        <v>0</v>
      </c>
      <c r="H32" s="104">
        <v>0</v>
      </c>
      <c r="I32" s="104">
        <v>0</v>
      </c>
      <c r="J32" s="105">
        <v>23</v>
      </c>
      <c r="K32" s="52">
        <v>0</v>
      </c>
      <c r="L32" s="103">
        <v>0</v>
      </c>
      <c r="M32" s="104">
        <v>0</v>
      </c>
      <c r="N32" s="104">
        <v>0</v>
      </c>
      <c r="O32" s="104"/>
      <c r="P32" s="104">
        <v>0</v>
      </c>
      <c r="Q32" s="105">
        <v>23</v>
      </c>
      <c r="R32" s="103">
        <v>0</v>
      </c>
      <c r="S32" s="104">
        <v>0</v>
      </c>
      <c r="T32" s="104">
        <v>0</v>
      </c>
      <c r="U32" s="104"/>
      <c r="V32" s="104">
        <v>0</v>
      </c>
      <c r="W32" s="105">
        <v>23</v>
      </c>
      <c r="X32" s="51">
        <v>0</v>
      </c>
      <c r="Y32" s="52">
        <v>0</v>
      </c>
      <c r="AA32" s="103">
        <v>0</v>
      </c>
      <c r="AB32" s="104">
        <v>0</v>
      </c>
      <c r="AC32" s="104">
        <v>0</v>
      </c>
      <c r="AD32" s="104">
        <v>0</v>
      </c>
      <c r="AE32" s="104">
        <v>0</v>
      </c>
      <c r="AF32" s="105">
        <v>22</v>
      </c>
      <c r="AG32" s="52">
        <v>0</v>
      </c>
      <c r="AH32" s="103">
        <v>0</v>
      </c>
      <c r="AI32" s="104"/>
      <c r="AJ32" s="104"/>
      <c r="AK32" s="104"/>
      <c r="AL32" s="104">
        <v>0</v>
      </c>
      <c r="AM32" s="105">
        <v>23</v>
      </c>
      <c r="AN32" s="103">
        <v>0</v>
      </c>
      <c r="AO32" s="104">
        <v>0</v>
      </c>
      <c r="AP32" s="104">
        <v>0</v>
      </c>
      <c r="AQ32" s="104">
        <v>0</v>
      </c>
      <c r="AR32" s="104">
        <v>0</v>
      </c>
      <c r="AS32" s="105">
        <v>23</v>
      </c>
      <c r="AT32" s="51">
        <v>0</v>
      </c>
      <c r="AU32" s="52">
        <v>0</v>
      </c>
      <c r="AW32" s="103">
        <v>0</v>
      </c>
      <c r="AX32" s="104">
        <v>0</v>
      </c>
      <c r="AY32" s="104">
        <v>0</v>
      </c>
      <c r="AZ32" s="104">
        <v>0</v>
      </c>
      <c r="BA32" s="104">
        <v>0</v>
      </c>
      <c r="BB32" s="41">
        <v>23</v>
      </c>
      <c r="BC32" s="52">
        <v>0</v>
      </c>
      <c r="BD32" s="37">
        <v>0</v>
      </c>
      <c r="BE32" s="20">
        <v>0</v>
      </c>
      <c r="BF32" s="20">
        <v>0</v>
      </c>
      <c r="BG32" s="20">
        <v>0</v>
      </c>
      <c r="BH32" s="20">
        <v>0</v>
      </c>
      <c r="BI32" s="41">
        <v>23</v>
      </c>
      <c r="BJ32" s="37">
        <v>0</v>
      </c>
      <c r="BK32" s="20">
        <v>0</v>
      </c>
      <c r="BL32" s="20">
        <v>0</v>
      </c>
      <c r="BM32" s="20">
        <v>0</v>
      </c>
      <c r="BN32" s="20">
        <v>0</v>
      </c>
      <c r="BO32" s="41">
        <v>23</v>
      </c>
      <c r="BP32" s="51">
        <v>0</v>
      </c>
      <c r="BQ32" s="52">
        <v>0</v>
      </c>
      <c r="BS32" s="37">
        <v>0</v>
      </c>
      <c r="BT32" s="20">
        <v>0</v>
      </c>
      <c r="BU32" s="20">
        <v>0</v>
      </c>
      <c r="BV32" s="20">
        <v>0</v>
      </c>
      <c r="BW32" s="20">
        <v>0</v>
      </c>
      <c r="BX32" s="41">
        <v>23</v>
      </c>
      <c r="BY32" s="40">
        <v>0</v>
      </c>
      <c r="BZ32" s="37">
        <v>0</v>
      </c>
      <c r="CA32" s="20">
        <v>0</v>
      </c>
      <c r="CB32" s="20">
        <v>0</v>
      </c>
      <c r="CC32" s="20">
        <v>0</v>
      </c>
      <c r="CD32" s="20">
        <v>0</v>
      </c>
      <c r="CE32" s="105">
        <v>23</v>
      </c>
      <c r="CF32" s="37">
        <v>0</v>
      </c>
      <c r="CG32" s="20">
        <v>0</v>
      </c>
      <c r="CH32" s="20">
        <v>0</v>
      </c>
      <c r="CI32" s="20">
        <v>0</v>
      </c>
      <c r="CJ32" s="20">
        <v>0</v>
      </c>
      <c r="CK32" s="105">
        <v>23</v>
      </c>
      <c r="CL32" s="51">
        <v>0</v>
      </c>
      <c r="CM32" s="52">
        <v>0</v>
      </c>
      <c r="CO32" s="103">
        <v>0</v>
      </c>
      <c r="CP32" s="104">
        <v>0</v>
      </c>
      <c r="CQ32" s="104">
        <v>0</v>
      </c>
      <c r="CR32" s="104">
        <v>0</v>
      </c>
      <c r="CS32" s="104">
        <v>0</v>
      </c>
      <c r="CT32" s="62">
        <v>24</v>
      </c>
      <c r="CU32" s="40">
        <v>0</v>
      </c>
      <c r="CV32" s="103">
        <v>0</v>
      </c>
      <c r="CW32" s="104">
        <v>0</v>
      </c>
      <c r="CX32" s="104">
        <v>0</v>
      </c>
      <c r="CY32" s="104">
        <v>0</v>
      </c>
      <c r="CZ32" s="104">
        <v>0</v>
      </c>
      <c r="DA32" s="105">
        <v>24</v>
      </c>
      <c r="DB32" s="37">
        <v>0</v>
      </c>
      <c r="DC32" s="20">
        <v>0</v>
      </c>
      <c r="DD32" s="20">
        <v>0</v>
      </c>
      <c r="DE32" s="20">
        <v>0</v>
      </c>
      <c r="DF32" s="20">
        <v>0</v>
      </c>
      <c r="DG32" s="105">
        <v>24</v>
      </c>
      <c r="DH32" s="51">
        <v>0</v>
      </c>
      <c r="DI32" s="52">
        <v>0</v>
      </c>
      <c r="DK32" s="37">
        <v>0</v>
      </c>
      <c r="DL32" s="20">
        <v>0</v>
      </c>
      <c r="DM32" s="20">
        <v>0</v>
      </c>
      <c r="DN32" s="20">
        <v>0</v>
      </c>
      <c r="DO32" s="20">
        <v>0</v>
      </c>
      <c r="DP32" s="105">
        <v>24</v>
      </c>
      <c r="DQ32" s="40">
        <v>0</v>
      </c>
      <c r="DR32" s="37">
        <v>0</v>
      </c>
      <c r="DS32" s="20">
        <v>0</v>
      </c>
      <c r="DT32" s="20">
        <v>0</v>
      </c>
      <c r="DU32" s="20">
        <v>0</v>
      </c>
      <c r="DV32" s="20">
        <v>0</v>
      </c>
      <c r="DW32" s="105">
        <v>25</v>
      </c>
      <c r="DX32" s="37">
        <v>0</v>
      </c>
      <c r="DY32" s="20">
        <v>0</v>
      </c>
      <c r="DZ32" s="20">
        <v>0</v>
      </c>
      <c r="EA32" s="20">
        <v>0</v>
      </c>
      <c r="EB32" s="20">
        <v>0</v>
      </c>
      <c r="EC32" s="105">
        <v>25</v>
      </c>
      <c r="ED32" s="51">
        <v>0</v>
      </c>
      <c r="EE32" s="52">
        <v>0</v>
      </c>
      <c r="EG32" s="37">
        <v>0</v>
      </c>
      <c r="EH32" s="20">
        <v>0</v>
      </c>
      <c r="EI32" s="20">
        <v>0</v>
      </c>
      <c r="EJ32" s="20">
        <v>0</v>
      </c>
      <c r="EK32" s="20">
        <v>0</v>
      </c>
      <c r="EL32" s="105">
        <v>24</v>
      </c>
      <c r="EM32" s="40">
        <v>0</v>
      </c>
      <c r="EN32" s="37">
        <v>0</v>
      </c>
      <c r="EO32" s="354">
        <v>0</v>
      </c>
      <c r="EP32" s="354">
        <v>0</v>
      </c>
      <c r="EQ32" s="354">
        <v>0</v>
      </c>
      <c r="ER32" s="354">
        <v>0</v>
      </c>
      <c r="ES32" s="105">
        <v>24</v>
      </c>
      <c r="ET32" s="361">
        <v>0</v>
      </c>
      <c r="EU32" s="354">
        <v>0</v>
      </c>
      <c r="EV32" s="354">
        <v>0</v>
      </c>
      <c r="EW32" s="354">
        <v>0</v>
      </c>
      <c r="EX32" s="354">
        <v>0</v>
      </c>
      <c r="EY32" s="384">
        <v>24</v>
      </c>
      <c r="EZ32" s="359">
        <v>0</v>
      </c>
      <c r="FA32" s="360">
        <v>0</v>
      </c>
      <c r="FB32" s="358"/>
      <c r="FC32" s="361">
        <v>0</v>
      </c>
      <c r="FD32" s="354">
        <v>0</v>
      </c>
      <c r="FE32" s="354">
        <v>0</v>
      </c>
      <c r="FF32" s="354">
        <v>0</v>
      </c>
      <c r="FG32" s="20">
        <v>0</v>
      </c>
      <c r="FH32" s="105">
        <v>24</v>
      </c>
      <c r="FI32" s="40">
        <v>0</v>
      </c>
      <c r="FJ32" s="37">
        <v>0</v>
      </c>
      <c r="FK32" s="354">
        <v>0</v>
      </c>
      <c r="FL32" s="354">
        <v>0</v>
      </c>
      <c r="FM32" s="354">
        <v>0</v>
      </c>
      <c r="FN32" s="354">
        <v>0</v>
      </c>
      <c r="FO32" s="105">
        <v>24</v>
      </c>
      <c r="FP32" s="361">
        <v>0</v>
      </c>
      <c r="FQ32" s="354">
        <v>0</v>
      </c>
      <c r="FR32" s="354">
        <v>0</v>
      </c>
      <c r="FS32" s="354">
        <v>0</v>
      </c>
      <c r="FT32" s="354">
        <v>0</v>
      </c>
      <c r="FU32" s="105">
        <v>24</v>
      </c>
      <c r="FV32" s="359">
        <v>0</v>
      </c>
      <c r="FW32" s="360">
        <v>0</v>
      </c>
      <c r="FX32" s="358"/>
      <c r="FY32" s="103">
        <v>0</v>
      </c>
      <c r="FZ32" s="104">
        <v>0</v>
      </c>
      <c r="GA32" s="104">
        <v>0</v>
      </c>
      <c r="GB32" s="104">
        <v>0</v>
      </c>
      <c r="GC32" s="104">
        <v>0</v>
      </c>
      <c r="GD32" s="105">
        <v>24</v>
      </c>
      <c r="GE32" s="40">
        <v>0</v>
      </c>
      <c r="GF32" s="37">
        <v>0</v>
      </c>
      <c r="GG32" s="20">
        <v>0</v>
      </c>
      <c r="GH32" s="20">
        <v>0</v>
      </c>
      <c r="GI32" s="20">
        <v>0</v>
      </c>
      <c r="GJ32" s="20">
        <v>0</v>
      </c>
      <c r="GK32" s="105">
        <f t="shared" si="0"/>
        <v>24</v>
      </c>
      <c r="GL32" s="37">
        <v>0</v>
      </c>
      <c r="GM32" s="20">
        <v>0</v>
      </c>
      <c r="GN32" s="20">
        <v>0</v>
      </c>
      <c r="GO32" s="20">
        <v>0</v>
      </c>
      <c r="GP32" s="20">
        <v>0</v>
      </c>
      <c r="GQ32" s="105">
        <f t="shared" si="1"/>
        <v>24</v>
      </c>
      <c r="GR32" s="51">
        <v>0</v>
      </c>
      <c r="GS32" s="52">
        <v>0</v>
      </c>
      <c r="GT32" s="103">
        <v>0</v>
      </c>
      <c r="GU32" s="104">
        <v>0</v>
      </c>
      <c r="GV32" s="104">
        <v>0</v>
      </c>
      <c r="GW32" s="104">
        <v>0</v>
      </c>
      <c r="GX32" s="104">
        <v>0</v>
      </c>
      <c r="GY32" s="105">
        <f t="shared" si="2"/>
        <v>24</v>
      </c>
      <c r="GZ32" s="40"/>
      <c r="HA32" s="37"/>
      <c r="HB32" s="20"/>
      <c r="HC32" s="20"/>
      <c r="HD32" s="20">
        <v>0</v>
      </c>
      <c r="HE32" s="20">
        <v>0</v>
      </c>
      <c r="HF32" s="105">
        <f t="shared" si="3"/>
        <v>24</v>
      </c>
      <c r="HG32" s="37">
        <v>0</v>
      </c>
      <c r="HH32" s="20">
        <v>0</v>
      </c>
      <c r="HI32" s="20">
        <v>0</v>
      </c>
      <c r="HJ32" s="20">
        <v>0</v>
      </c>
      <c r="HK32" s="20">
        <v>0</v>
      </c>
      <c r="HL32" s="105">
        <f t="shared" si="4"/>
        <v>24</v>
      </c>
      <c r="HM32" s="51"/>
      <c r="HN32" s="52"/>
    </row>
    <row r="33" spans="1:222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0</v>
      </c>
      <c r="F33" s="104">
        <v>0</v>
      </c>
      <c r="G33" s="104">
        <v>0</v>
      </c>
      <c r="H33" s="104">
        <v>0</v>
      </c>
      <c r="I33" s="104">
        <v>0</v>
      </c>
      <c r="J33" s="105">
        <v>23</v>
      </c>
      <c r="K33" s="52">
        <v>0</v>
      </c>
      <c r="L33" s="103">
        <v>0</v>
      </c>
      <c r="M33" s="104">
        <v>0</v>
      </c>
      <c r="N33" s="104">
        <v>0</v>
      </c>
      <c r="O33" s="104"/>
      <c r="P33" s="104">
        <v>0</v>
      </c>
      <c r="Q33" s="105">
        <v>23</v>
      </c>
      <c r="R33" s="103">
        <v>0</v>
      </c>
      <c r="S33" s="104">
        <v>0</v>
      </c>
      <c r="T33" s="104">
        <v>0</v>
      </c>
      <c r="U33" s="104"/>
      <c r="V33" s="104">
        <v>0</v>
      </c>
      <c r="W33" s="105">
        <v>23</v>
      </c>
      <c r="X33" s="51">
        <v>0</v>
      </c>
      <c r="Y33" s="52">
        <v>0</v>
      </c>
      <c r="AA33" s="103">
        <v>0</v>
      </c>
      <c r="AB33" s="104">
        <v>0</v>
      </c>
      <c r="AC33" s="104">
        <v>0</v>
      </c>
      <c r="AD33" s="104">
        <v>0</v>
      </c>
      <c r="AE33" s="104">
        <v>0</v>
      </c>
      <c r="AF33" s="105">
        <v>22</v>
      </c>
      <c r="AG33" s="52">
        <v>0</v>
      </c>
      <c r="AH33" s="103">
        <v>0</v>
      </c>
      <c r="AI33" s="104"/>
      <c r="AJ33" s="104"/>
      <c r="AK33" s="104"/>
      <c r="AL33" s="104">
        <v>0</v>
      </c>
      <c r="AM33" s="105">
        <v>23</v>
      </c>
      <c r="AN33" s="103">
        <v>0</v>
      </c>
      <c r="AO33" s="104">
        <v>0</v>
      </c>
      <c r="AP33" s="104">
        <v>0</v>
      </c>
      <c r="AQ33" s="104">
        <v>0</v>
      </c>
      <c r="AR33" s="104">
        <v>0</v>
      </c>
      <c r="AS33" s="105">
        <v>23</v>
      </c>
      <c r="AT33" s="51">
        <v>0</v>
      </c>
      <c r="AU33" s="52">
        <v>0</v>
      </c>
      <c r="AW33" s="103">
        <v>0</v>
      </c>
      <c r="AX33" s="104">
        <v>0</v>
      </c>
      <c r="AY33" s="104">
        <v>0</v>
      </c>
      <c r="AZ33" s="104">
        <v>0</v>
      </c>
      <c r="BA33" s="104">
        <v>0</v>
      </c>
      <c r="BB33" s="41">
        <v>23</v>
      </c>
      <c r="BC33" s="52">
        <v>0</v>
      </c>
      <c r="BD33" s="37">
        <v>0</v>
      </c>
      <c r="BE33" s="20">
        <v>0</v>
      </c>
      <c r="BF33" s="20">
        <v>0</v>
      </c>
      <c r="BG33" s="20">
        <v>0</v>
      </c>
      <c r="BH33" s="20">
        <v>0</v>
      </c>
      <c r="BI33" s="41">
        <v>23</v>
      </c>
      <c r="BJ33" s="37">
        <v>0</v>
      </c>
      <c r="BK33" s="20">
        <v>0</v>
      </c>
      <c r="BL33" s="20">
        <v>0</v>
      </c>
      <c r="BM33" s="20">
        <v>0</v>
      </c>
      <c r="BN33" s="20">
        <v>0</v>
      </c>
      <c r="BO33" s="41">
        <v>23</v>
      </c>
      <c r="BP33" s="51">
        <v>0</v>
      </c>
      <c r="BQ33" s="52">
        <v>0</v>
      </c>
      <c r="BS33" s="37">
        <v>0</v>
      </c>
      <c r="BT33" s="20">
        <v>0</v>
      </c>
      <c r="BU33" s="20">
        <v>0</v>
      </c>
      <c r="BV33" s="20">
        <v>0</v>
      </c>
      <c r="BW33" s="20">
        <v>0</v>
      </c>
      <c r="BX33" s="41">
        <v>23</v>
      </c>
      <c r="BY33" s="40">
        <v>0</v>
      </c>
      <c r="BZ33" s="37">
        <v>0</v>
      </c>
      <c r="CA33" s="20">
        <v>0</v>
      </c>
      <c r="CB33" s="20">
        <v>0</v>
      </c>
      <c r="CC33" s="20">
        <v>0</v>
      </c>
      <c r="CD33" s="20">
        <v>0</v>
      </c>
      <c r="CE33" s="105">
        <v>23</v>
      </c>
      <c r="CF33" s="37">
        <v>0</v>
      </c>
      <c r="CG33" s="20">
        <v>0</v>
      </c>
      <c r="CH33" s="20">
        <v>0</v>
      </c>
      <c r="CI33" s="20">
        <v>0</v>
      </c>
      <c r="CJ33" s="20">
        <v>0</v>
      </c>
      <c r="CK33" s="105">
        <v>23</v>
      </c>
      <c r="CL33" s="51">
        <v>0</v>
      </c>
      <c r="CM33" s="52">
        <v>0</v>
      </c>
      <c r="CO33" s="103">
        <v>0</v>
      </c>
      <c r="CP33" s="104">
        <v>0</v>
      </c>
      <c r="CQ33" s="104">
        <v>0</v>
      </c>
      <c r="CR33" s="104">
        <v>0</v>
      </c>
      <c r="CS33" s="104">
        <v>0</v>
      </c>
      <c r="CT33" s="62">
        <v>24</v>
      </c>
      <c r="CU33" s="40">
        <v>0</v>
      </c>
      <c r="CV33" s="103">
        <v>0</v>
      </c>
      <c r="CW33" s="104">
        <v>0</v>
      </c>
      <c r="CX33" s="104">
        <v>0</v>
      </c>
      <c r="CY33" s="104">
        <v>0</v>
      </c>
      <c r="CZ33" s="104">
        <v>0</v>
      </c>
      <c r="DA33" s="105">
        <v>24</v>
      </c>
      <c r="DB33" s="37">
        <v>0</v>
      </c>
      <c r="DC33" s="20">
        <v>0</v>
      </c>
      <c r="DD33" s="20">
        <v>0</v>
      </c>
      <c r="DE33" s="20">
        <v>0</v>
      </c>
      <c r="DF33" s="20">
        <v>0</v>
      </c>
      <c r="DG33" s="105">
        <v>24</v>
      </c>
      <c r="DH33" s="51">
        <v>0</v>
      </c>
      <c r="DI33" s="52">
        <v>0</v>
      </c>
      <c r="DK33" s="37">
        <v>0</v>
      </c>
      <c r="DL33" s="20">
        <v>0</v>
      </c>
      <c r="DM33" s="20">
        <v>0</v>
      </c>
      <c r="DN33" s="20">
        <v>0</v>
      </c>
      <c r="DO33" s="20">
        <v>0</v>
      </c>
      <c r="DP33" s="105">
        <v>24</v>
      </c>
      <c r="DQ33" s="40">
        <v>0</v>
      </c>
      <c r="DR33" s="37">
        <v>0</v>
      </c>
      <c r="DS33" s="20">
        <v>0</v>
      </c>
      <c r="DT33" s="20">
        <v>0</v>
      </c>
      <c r="DU33" s="20">
        <v>0</v>
      </c>
      <c r="DV33" s="20">
        <v>0</v>
      </c>
      <c r="DW33" s="105">
        <v>25</v>
      </c>
      <c r="DX33" s="37">
        <v>0</v>
      </c>
      <c r="DY33" s="20">
        <v>0</v>
      </c>
      <c r="DZ33" s="20">
        <v>0</v>
      </c>
      <c r="EA33" s="20">
        <v>0</v>
      </c>
      <c r="EB33" s="20">
        <v>0</v>
      </c>
      <c r="EC33" s="105">
        <v>25</v>
      </c>
      <c r="ED33" s="51">
        <v>0</v>
      </c>
      <c r="EE33" s="52">
        <v>0</v>
      </c>
      <c r="EG33" s="37">
        <v>0</v>
      </c>
      <c r="EH33" s="20">
        <v>0</v>
      </c>
      <c r="EI33" s="20">
        <v>0</v>
      </c>
      <c r="EJ33" s="20">
        <v>0</v>
      </c>
      <c r="EK33" s="20">
        <v>0</v>
      </c>
      <c r="EL33" s="105">
        <v>24</v>
      </c>
      <c r="EM33" s="40">
        <v>0</v>
      </c>
      <c r="EN33" s="37">
        <v>0</v>
      </c>
      <c r="EO33" s="354">
        <v>0</v>
      </c>
      <c r="EP33" s="354">
        <v>0</v>
      </c>
      <c r="EQ33" s="354">
        <v>0</v>
      </c>
      <c r="ER33" s="354">
        <v>0</v>
      </c>
      <c r="ES33" s="105">
        <v>24</v>
      </c>
      <c r="ET33" s="361">
        <v>0</v>
      </c>
      <c r="EU33" s="354">
        <v>0</v>
      </c>
      <c r="EV33" s="354">
        <v>0</v>
      </c>
      <c r="EW33" s="354">
        <v>0</v>
      </c>
      <c r="EX33" s="354">
        <v>0</v>
      </c>
      <c r="EY33" s="384">
        <v>24</v>
      </c>
      <c r="EZ33" s="359">
        <v>0</v>
      </c>
      <c r="FA33" s="360">
        <v>0</v>
      </c>
      <c r="FB33" s="358"/>
      <c r="FC33" s="361">
        <v>0</v>
      </c>
      <c r="FD33" s="354">
        <v>0</v>
      </c>
      <c r="FE33" s="354">
        <v>0</v>
      </c>
      <c r="FF33" s="354">
        <v>0</v>
      </c>
      <c r="FG33" s="20">
        <v>0</v>
      </c>
      <c r="FH33" s="105">
        <v>24</v>
      </c>
      <c r="FI33" s="40">
        <v>0</v>
      </c>
      <c r="FJ33" s="37">
        <v>0</v>
      </c>
      <c r="FK33" s="354">
        <v>0</v>
      </c>
      <c r="FL33" s="354">
        <v>0</v>
      </c>
      <c r="FM33" s="354">
        <v>0</v>
      </c>
      <c r="FN33" s="354">
        <v>0</v>
      </c>
      <c r="FO33" s="105">
        <v>24</v>
      </c>
      <c r="FP33" s="361">
        <v>0</v>
      </c>
      <c r="FQ33" s="354">
        <v>0</v>
      </c>
      <c r="FR33" s="354">
        <v>0</v>
      </c>
      <c r="FS33" s="354">
        <v>0</v>
      </c>
      <c r="FT33" s="354">
        <v>0</v>
      </c>
      <c r="FU33" s="105">
        <v>24</v>
      </c>
      <c r="FV33" s="359">
        <v>0</v>
      </c>
      <c r="FW33" s="360">
        <v>0</v>
      </c>
      <c r="FX33" s="358"/>
      <c r="FY33" s="103">
        <v>0</v>
      </c>
      <c r="FZ33" s="104">
        <v>0</v>
      </c>
      <c r="GA33" s="104">
        <v>0</v>
      </c>
      <c r="GB33" s="104">
        <v>0</v>
      </c>
      <c r="GC33" s="104">
        <v>0</v>
      </c>
      <c r="GD33" s="105">
        <v>24</v>
      </c>
      <c r="GE33" s="40">
        <v>0</v>
      </c>
      <c r="GF33" s="37">
        <v>0</v>
      </c>
      <c r="GG33" s="20">
        <v>0</v>
      </c>
      <c r="GH33" s="20">
        <v>0</v>
      </c>
      <c r="GI33" s="20">
        <v>0</v>
      </c>
      <c r="GJ33" s="20">
        <v>0</v>
      </c>
      <c r="GK33" s="105">
        <f t="shared" si="0"/>
        <v>24</v>
      </c>
      <c r="GL33" s="37">
        <v>0</v>
      </c>
      <c r="GM33" s="20">
        <v>0</v>
      </c>
      <c r="GN33" s="20">
        <v>0</v>
      </c>
      <c r="GO33" s="20">
        <v>0</v>
      </c>
      <c r="GP33" s="20">
        <v>0</v>
      </c>
      <c r="GQ33" s="105">
        <f t="shared" si="1"/>
        <v>24</v>
      </c>
      <c r="GR33" s="51">
        <v>0</v>
      </c>
      <c r="GS33" s="52">
        <v>0</v>
      </c>
      <c r="GT33" s="103">
        <v>0</v>
      </c>
      <c r="GU33" s="104">
        <v>0</v>
      </c>
      <c r="GV33" s="104">
        <v>0</v>
      </c>
      <c r="GW33" s="104">
        <v>0</v>
      </c>
      <c r="GX33" s="104">
        <v>0</v>
      </c>
      <c r="GY33" s="105">
        <f t="shared" si="2"/>
        <v>24</v>
      </c>
      <c r="GZ33" s="40"/>
      <c r="HA33" s="37"/>
      <c r="HB33" s="20"/>
      <c r="HC33" s="20"/>
      <c r="HD33" s="20">
        <v>0</v>
      </c>
      <c r="HE33" s="20">
        <v>0</v>
      </c>
      <c r="HF33" s="105">
        <f t="shared" si="3"/>
        <v>24</v>
      </c>
      <c r="HG33" s="37">
        <v>0</v>
      </c>
      <c r="HH33" s="20">
        <v>0</v>
      </c>
      <c r="HI33" s="20">
        <v>0</v>
      </c>
      <c r="HJ33" s="20">
        <v>0</v>
      </c>
      <c r="HK33" s="20">
        <v>0</v>
      </c>
      <c r="HL33" s="105">
        <f t="shared" si="4"/>
        <v>24</v>
      </c>
      <c r="HM33" s="51"/>
      <c r="HN33" s="52"/>
    </row>
    <row r="34" spans="1:222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0</v>
      </c>
      <c r="F34" s="104">
        <v>0</v>
      </c>
      <c r="G34" s="104">
        <v>0</v>
      </c>
      <c r="H34" s="104">
        <v>0</v>
      </c>
      <c r="I34" s="104">
        <v>0</v>
      </c>
      <c r="J34" s="105">
        <v>23</v>
      </c>
      <c r="K34" s="52">
        <v>0</v>
      </c>
      <c r="L34" s="103">
        <v>0</v>
      </c>
      <c r="M34" s="104">
        <v>0</v>
      </c>
      <c r="N34" s="104">
        <v>0</v>
      </c>
      <c r="O34" s="104"/>
      <c r="P34" s="104">
        <v>0</v>
      </c>
      <c r="Q34" s="105">
        <v>23</v>
      </c>
      <c r="R34" s="103">
        <v>0</v>
      </c>
      <c r="S34" s="104">
        <v>0</v>
      </c>
      <c r="T34" s="104">
        <v>0</v>
      </c>
      <c r="U34" s="104"/>
      <c r="V34" s="104">
        <v>0</v>
      </c>
      <c r="W34" s="105">
        <v>23</v>
      </c>
      <c r="X34" s="51">
        <v>0</v>
      </c>
      <c r="Y34" s="52">
        <v>0</v>
      </c>
      <c r="AA34" s="103">
        <v>0</v>
      </c>
      <c r="AB34" s="104">
        <v>0</v>
      </c>
      <c r="AC34" s="104">
        <v>0</v>
      </c>
      <c r="AD34" s="104">
        <v>0</v>
      </c>
      <c r="AE34" s="104">
        <v>0</v>
      </c>
      <c r="AF34" s="105">
        <v>22</v>
      </c>
      <c r="AG34" s="52">
        <v>0</v>
      </c>
      <c r="AH34" s="103">
        <v>0</v>
      </c>
      <c r="AI34" s="104"/>
      <c r="AJ34" s="104"/>
      <c r="AK34" s="104"/>
      <c r="AL34" s="104">
        <v>0</v>
      </c>
      <c r="AM34" s="105">
        <v>23</v>
      </c>
      <c r="AN34" s="103">
        <v>0</v>
      </c>
      <c r="AO34" s="104">
        <v>0</v>
      </c>
      <c r="AP34" s="104">
        <v>0</v>
      </c>
      <c r="AQ34" s="104">
        <v>0</v>
      </c>
      <c r="AR34" s="104">
        <v>0</v>
      </c>
      <c r="AS34" s="105">
        <v>23</v>
      </c>
      <c r="AT34" s="51">
        <v>0</v>
      </c>
      <c r="AU34" s="52">
        <v>0</v>
      </c>
      <c r="AW34" s="103">
        <v>0</v>
      </c>
      <c r="AX34" s="104">
        <v>0</v>
      </c>
      <c r="AY34" s="104">
        <v>0</v>
      </c>
      <c r="AZ34" s="104">
        <v>0</v>
      </c>
      <c r="BA34" s="104">
        <v>0</v>
      </c>
      <c r="BB34" s="41">
        <v>23</v>
      </c>
      <c r="BC34" s="52">
        <v>0</v>
      </c>
      <c r="BD34" s="37">
        <v>0</v>
      </c>
      <c r="BE34" s="20">
        <v>0</v>
      </c>
      <c r="BF34" s="20">
        <v>0</v>
      </c>
      <c r="BG34" s="20">
        <v>0</v>
      </c>
      <c r="BH34" s="20">
        <v>0</v>
      </c>
      <c r="BI34" s="41">
        <v>23</v>
      </c>
      <c r="BJ34" s="37">
        <v>0</v>
      </c>
      <c r="BK34" s="20">
        <v>0</v>
      </c>
      <c r="BL34" s="20">
        <v>0</v>
      </c>
      <c r="BM34" s="20">
        <v>0</v>
      </c>
      <c r="BN34" s="20">
        <v>0</v>
      </c>
      <c r="BO34" s="41">
        <v>23</v>
      </c>
      <c r="BP34" s="51">
        <v>0</v>
      </c>
      <c r="BQ34" s="52">
        <v>0</v>
      </c>
      <c r="BS34" s="37">
        <v>0</v>
      </c>
      <c r="BT34" s="20">
        <v>0</v>
      </c>
      <c r="BU34" s="20">
        <v>0</v>
      </c>
      <c r="BV34" s="20">
        <v>0</v>
      </c>
      <c r="BW34" s="20">
        <v>0</v>
      </c>
      <c r="BX34" s="41">
        <v>23</v>
      </c>
      <c r="BY34" s="40">
        <v>0</v>
      </c>
      <c r="BZ34" s="37">
        <v>0</v>
      </c>
      <c r="CA34" s="20">
        <v>0</v>
      </c>
      <c r="CB34" s="20">
        <v>0</v>
      </c>
      <c r="CC34" s="20">
        <v>0</v>
      </c>
      <c r="CD34" s="20">
        <v>0</v>
      </c>
      <c r="CE34" s="105">
        <v>23</v>
      </c>
      <c r="CF34" s="37">
        <v>0</v>
      </c>
      <c r="CG34" s="20">
        <v>0</v>
      </c>
      <c r="CH34" s="20">
        <v>0</v>
      </c>
      <c r="CI34" s="20">
        <v>0</v>
      </c>
      <c r="CJ34" s="20">
        <v>0</v>
      </c>
      <c r="CK34" s="105">
        <v>23</v>
      </c>
      <c r="CL34" s="51">
        <v>0</v>
      </c>
      <c r="CM34" s="52">
        <v>0</v>
      </c>
      <c r="CO34" s="103">
        <v>0</v>
      </c>
      <c r="CP34" s="104">
        <v>0</v>
      </c>
      <c r="CQ34" s="104">
        <v>0</v>
      </c>
      <c r="CR34" s="104">
        <v>0</v>
      </c>
      <c r="CS34" s="104">
        <v>0</v>
      </c>
      <c r="CT34" s="62">
        <v>24</v>
      </c>
      <c r="CU34" s="40">
        <v>0</v>
      </c>
      <c r="CV34" s="103">
        <v>0</v>
      </c>
      <c r="CW34" s="104">
        <v>0</v>
      </c>
      <c r="CX34" s="104">
        <v>0</v>
      </c>
      <c r="CY34" s="104">
        <v>0</v>
      </c>
      <c r="CZ34" s="104">
        <v>0</v>
      </c>
      <c r="DA34" s="105">
        <v>24</v>
      </c>
      <c r="DB34" s="37">
        <v>0</v>
      </c>
      <c r="DC34" s="20">
        <v>0</v>
      </c>
      <c r="DD34" s="20">
        <v>0</v>
      </c>
      <c r="DE34" s="20">
        <v>0</v>
      </c>
      <c r="DF34" s="20">
        <v>0</v>
      </c>
      <c r="DG34" s="105">
        <v>24</v>
      </c>
      <c r="DH34" s="51">
        <v>0</v>
      </c>
      <c r="DI34" s="52">
        <v>0</v>
      </c>
      <c r="DK34" s="37">
        <v>0</v>
      </c>
      <c r="DL34" s="20">
        <v>0</v>
      </c>
      <c r="DM34" s="20">
        <v>0</v>
      </c>
      <c r="DN34" s="20">
        <v>0</v>
      </c>
      <c r="DO34" s="20">
        <v>0</v>
      </c>
      <c r="DP34" s="105">
        <v>24</v>
      </c>
      <c r="DQ34" s="40">
        <v>0</v>
      </c>
      <c r="DR34" s="37">
        <v>0</v>
      </c>
      <c r="DS34" s="20">
        <v>0</v>
      </c>
      <c r="DT34" s="20">
        <v>0</v>
      </c>
      <c r="DU34" s="20">
        <v>0</v>
      </c>
      <c r="DV34" s="20">
        <v>0</v>
      </c>
      <c r="DW34" s="105">
        <v>25</v>
      </c>
      <c r="DX34" s="37">
        <v>0</v>
      </c>
      <c r="DY34" s="20">
        <v>0</v>
      </c>
      <c r="DZ34" s="20">
        <v>0</v>
      </c>
      <c r="EA34" s="20">
        <v>0</v>
      </c>
      <c r="EB34" s="20">
        <v>0</v>
      </c>
      <c r="EC34" s="105">
        <v>25</v>
      </c>
      <c r="ED34" s="51">
        <v>0</v>
      </c>
      <c r="EE34" s="52">
        <v>0</v>
      </c>
      <c r="EG34" s="37">
        <v>0</v>
      </c>
      <c r="EH34" s="20">
        <v>0</v>
      </c>
      <c r="EI34" s="20">
        <v>0</v>
      </c>
      <c r="EJ34" s="20">
        <v>0</v>
      </c>
      <c r="EK34" s="20">
        <v>0</v>
      </c>
      <c r="EL34" s="105">
        <v>24</v>
      </c>
      <c r="EM34" s="40">
        <v>0</v>
      </c>
      <c r="EN34" s="37">
        <v>0</v>
      </c>
      <c r="EO34" s="354">
        <v>0</v>
      </c>
      <c r="EP34" s="354">
        <v>0</v>
      </c>
      <c r="EQ34" s="354">
        <v>0</v>
      </c>
      <c r="ER34" s="354">
        <v>0</v>
      </c>
      <c r="ES34" s="105">
        <v>24</v>
      </c>
      <c r="ET34" s="361">
        <v>0</v>
      </c>
      <c r="EU34" s="354">
        <v>0</v>
      </c>
      <c r="EV34" s="354">
        <v>0</v>
      </c>
      <c r="EW34" s="354">
        <v>0</v>
      </c>
      <c r="EX34" s="354">
        <v>0</v>
      </c>
      <c r="EY34" s="384">
        <v>24</v>
      </c>
      <c r="EZ34" s="359">
        <v>0</v>
      </c>
      <c r="FA34" s="360">
        <v>0</v>
      </c>
      <c r="FB34" s="358"/>
      <c r="FC34" s="361">
        <v>0</v>
      </c>
      <c r="FD34" s="354">
        <v>0</v>
      </c>
      <c r="FE34" s="354">
        <v>0</v>
      </c>
      <c r="FF34" s="354">
        <v>0</v>
      </c>
      <c r="FG34" s="20">
        <v>0</v>
      </c>
      <c r="FH34" s="105">
        <v>24</v>
      </c>
      <c r="FI34" s="40">
        <v>0</v>
      </c>
      <c r="FJ34" s="37">
        <v>0</v>
      </c>
      <c r="FK34" s="354">
        <v>0</v>
      </c>
      <c r="FL34" s="354">
        <v>0</v>
      </c>
      <c r="FM34" s="354">
        <v>0</v>
      </c>
      <c r="FN34" s="354">
        <v>0</v>
      </c>
      <c r="FO34" s="105">
        <v>24</v>
      </c>
      <c r="FP34" s="361">
        <v>0</v>
      </c>
      <c r="FQ34" s="354">
        <v>0</v>
      </c>
      <c r="FR34" s="354">
        <v>0</v>
      </c>
      <c r="FS34" s="354">
        <v>0</v>
      </c>
      <c r="FT34" s="354">
        <v>0</v>
      </c>
      <c r="FU34" s="105">
        <v>24</v>
      </c>
      <c r="FV34" s="359">
        <v>0</v>
      </c>
      <c r="FW34" s="360">
        <v>0</v>
      </c>
      <c r="FX34" s="358"/>
      <c r="FY34" s="103">
        <v>0</v>
      </c>
      <c r="FZ34" s="104">
        <v>0</v>
      </c>
      <c r="GA34" s="104">
        <v>0</v>
      </c>
      <c r="GB34" s="104">
        <v>0</v>
      </c>
      <c r="GC34" s="104">
        <v>0</v>
      </c>
      <c r="GD34" s="105">
        <v>24</v>
      </c>
      <c r="GE34" s="40">
        <v>0</v>
      </c>
      <c r="GF34" s="37">
        <v>0</v>
      </c>
      <c r="GG34" s="20">
        <v>0</v>
      </c>
      <c r="GH34" s="20">
        <v>0</v>
      </c>
      <c r="GI34" s="20">
        <v>0</v>
      </c>
      <c r="GJ34" s="20">
        <v>0</v>
      </c>
      <c r="GK34" s="105">
        <f t="shared" si="0"/>
        <v>24</v>
      </c>
      <c r="GL34" s="37">
        <v>0</v>
      </c>
      <c r="GM34" s="20">
        <v>0</v>
      </c>
      <c r="GN34" s="20">
        <v>0</v>
      </c>
      <c r="GO34" s="20">
        <v>0</v>
      </c>
      <c r="GP34" s="20">
        <v>0</v>
      </c>
      <c r="GQ34" s="105">
        <f t="shared" si="1"/>
        <v>24</v>
      </c>
      <c r="GR34" s="51">
        <v>0</v>
      </c>
      <c r="GS34" s="52">
        <v>0</v>
      </c>
      <c r="GT34" s="103">
        <v>0</v>
      </c>
      <c r="GU34" s="104">
        <v>0</v>
      </c>
      <c r="GV34" s="104">
        <v>0</v>
      </c>
      <c r="GW34" s="104">
        <v>0</v>
      </c>
      <c r="GX34" s="104">
        <v>0</v>
      </c>
      <c r="GY34" s="105">
        <f t="shared" si="2"/>
        <v>24</v>
      </c>
      <c r="GZ34" s="40"/>
      <c r="HA34" s="37"/>
      <c r="HB34" s="20"/>
      <c r="HC34" s="20"/>
      <c r="HD34" s="20">
        <v>0</v>
      </c>
      <c r="HE34" s="20">
        <v>0</v>
      </c>
      <c r="HF34" s="105">
        <f t="shared" si="3"/>
        <v>24</v>
      </c>
      <c r="HG34" s="37">
        <v>0</v>
      </c>
      <c r="HH34" s="20">
        <v>0</v>
      </c>
      <c r="HI34" s="20">
        <v>0</v>
      </c>
      <c r="HJ34" s="20">
        <v>0</v>
      </c>
      <c r="HK34" s="20">
        <v>0</v>
      </c>
      <c r="HL34" s="105">
        <f t="shared" si="4"/>
        <v>24</v>
      </c>
      <c r="HM34" s="51"/>
      <c r="HN34" s="52"/>
    </row>
    <row r="35" spans="1:222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43885000</v>
      </c>
      <c r="F35" s="104">
        <v>3672000</v>
      </c>
      <c r="G35" s="104">
        <v>40213000</v>
      </c>
      <c r="H35" s="104">
        <v>133</v>
      </c>
      <c r="I35" s="104">
        <v>25196</v>
      </c>
      <c r="J35" s="105">
        <v>15</v>
      </c>
      <c r="K35" s="52">
        <v>95.674463524143945</v>
      </c>
      <c r="L35" s="103">
        <v>45752820</v>
      </c>
      <c r="M35" s="104">
        <v>3865220</v>
      </c>
      <c r="N35" s="104">
        <v>41887600</v>
      </c>
      <c r="O35" s="104">
        <v>133</v>
      </c>
      <c r="P35" s="104">
        <v>26245</v>
      </c>
      <c r="Q35" s="105">
        <v>14</v>
      </c>
      <c r="R35" s="103">
        <v>46059333</v>
      </c>
      <c r="S35" s="104">
        <v>3707720</v>
      </c>
      <c r="T35" s="104">
        <v>42351613</v>
      </c>
      <c r="U35" s="104">
        <v>119</v>
      </c>
      <c r="V35" s="104">
        <v>29658</v>
      </c>
      <c r="W35" s="105">
        <v>12</v>
      </c>
      <c r="X35" s="51">
        <v>113.00438178700705</v>
      </c>
      <c r="Y35" s="52">
        <v>101.57480033577167</v>
      </c>
      <c r="AA35" s="103">
        <v>44803259</v>
      </c>
      <c r="AB35" s="104">
        <v>3760295</v>
      </c>
      <c r="AC35" s="104">
        <v>41042964</v>
      </c>
      <c r="AD35" s="104">
        <v>132</v>
      </c>
      <c r="AE35" s="104">
        <v>25911</v>
      </c>
      <c r="AF35" s="105">
        <v>15</v>
      </c>
      <c r="AG35" s="52">
        <v>102.83775202413081</v>
      </c>
      <c r="AH35" s="103">
        <v>45143076</v>
      </c>
      <c r="AI35" s="104">
        <v>3860695</v>
      </c>
      <c r="AJ35" s="104">
        <v>41282381</v>
      </c>
      <c r="AK35" s="104">
        <v>132</v>
      </c>
      <c r="AL35" s="104">
        <v>26062</v>
      </c>
      <c r="AM35" s="105">
        <v>16</v>
      </c>
      <c r="AN35" s="103">
        <v>44630733</v>
      </c>
      <c r="AO35" s="104">
        <v>3685688</v>
      </c>
      <c r="AP35" s="104">
        <v>40945045</v>
      </c>
      <c r="AQ35" s="104">
        <v>117</v>
      </c>
      <c r="AR35" s="104">
        <v>29163</v>
      </c>
      <c r="AS35" s="105">
        <v>14</v>
      </c>
      <c r="AT35" s="51">
        <v>111.89854961246259</v>
      </c>
      <c r="AU35" s="52">
        <v>98.330973093263196</v>
      </c>
      <c r="AW35" s="103">
        <v>44990999</v>
      </c>
      <c r="AX35" s="104">
        <v>2562734</v>
      </c>
      <c r="AY35" s="104">
        <v>42428265</v>
      </c>
      <c r="AZ35" s="104">
        <v>130</v>
      </c>
      <c r="BA35" s="104">
        <v>27198</v>
      </c>
      <c r="BB35" s="41">
        <v>16</v>
      </c>
      <c r="BC35" s="52">
        <v>104.96700243139978</v>
      </c>
      <c r="BD35" s="37">
        <v>45361558</v>
      </c>
      <c r="BE35" s="20">
        <v>2721151</v>
      </c>
      <c r="BF35" s="20">
        <v>42640407</v>
      </c>
      <c r="BG35" s="20">
        <v>130</v>
      </c>
      <c r="BH35" s="20">
        <v>27334</v>
      </c>
      <c r="BI35" s="41">
        <v>19</v>
      </c>
      <c r="BJ35" s="37">
        <v>46893459</v>
      </c>
      <c r="BK35" s="20">
        <v>5219557</v>
      </c>
      <c r="BL35" s="20">
        <v>41673902</v>
      </c>
      <c r="BM35" s="20">
        <v>110</v>
      </c>
      <c r="BN35" s="20">
        <v>31571</v>
      </c>
      <c r="BO35" s="41">
        <v>15</v>
      </c>
      <c r="BP35" s="51">
        <v>115.50084144289163</v>
      </c>
      <c r="BQ35" s="52">
        <v>108.25703802763775</v>
      </c>
      <c r="BS35" s="37">
        <v>46605052</v>
      </c>
      <c r="BT35" s="20">
        <v>2903939</v>
      </c>
      <c r="BU35" s="20">
        <v>43701113</v>
      </c>
      <c r="BV35" s="20">
        <v>130</v>
      </c>
      <c r="BW35" s="20">
        <v>28014</v>
      </c>
      <c r="BX35" s="41">
        <v>18</v>
      </c>
      <c r="BY35" s="40">
        <v>103.00022060445622</v>
      </c>
      <c r="BZ35" s="37">
        <v>47828730</v>
      </c>
      <c r="CA35" s="20">
        <v>2979939</v>
      </c>
      <c r="CB35" s="20">
        <v>44848791</v>
      </c>
      <c r="CC35" s="20">
        <v>130</v>
      </c>
      <c r="CD35" s="20">
        <v>28749</v>
      </c>
      <c r="CE35" s="105">
        <v>17</v>
      </c>
      <c r="CF35" s="37">
        <v>48368251</v>
      </c>
      <c r="CG35" s="20">
        <v>2936206</v>
      </c>
      <c r="CH35" s="20">
        <v>45432045</v>
      </c>
      <c r="CI35" s="20">
        <v>116</v>
      </c>
      <c r="CJ35" s="20">
        <v>32638</v>
      </c>
      <c r="CK35" s="105">
        <v>13</v>
      </c>
      <c r="CL35" s="51">
        <v>113.52742704094057</v>
      </c>
      <c r="CM35" s="52">
        <v>103.37968388711158</v>
      </c>
      <c r="CO35" s="103">
        <v>48974908</v>
      </c>
      <c r="CP35" s="104">
        <v>3088739</v>
      </c>
      <c r="CQ35" s="104">
        <v>45886169</v>
      </c>
      <c r="CR35" s="104">
        <v>130</v>
      </c>
      <c r="CS35" s="104">
        <v>29414</v>
      </c>
      <c r="CT35" s="62">
        <v>19</v>
      </c>
      <c r="CU35" s="40">
        <v>104.9975012493753</v>
      </c>
      <c r="CV35" s="103">
        <v>51798457</v>
      </c>
      <c r="CW35" s="104">
        <v>3228739</v>
      </c>
      <c r="CX35" s="104">
        <v>48569718</v>
      </c>
      <c r="CY35" s="104">
        <v>130</v>
      </c>
      <c r="CZ35" s="104">
        <v>31134</v>
      </c>
      <c r="DA35" s="105">
        <v>20</v>
      </c>
      <c r="DB35" s="37">
        <v>52137460</v>
      </c>
      <c r="DC35" s="20">
        <v>3007443</v>
      </c>
      <c r="DD35" s="20">
        <v>49130017</v>
      </c>
      <c r="DE35" s="20">
        <v>122</v>
      </c>
      <c r="DF35" s="20">
        <v>33559</v>
      </c>
      <c r="DG35" s="105">
        <v>17</v>
      </c>
      <c r="DH35" s="51">
        <v>107.78891244298838</v>
      </c>
      <c r="DI35" s="52">
        <v>102.82186408480911</v>
      </c>
      <c r="DK35" s="37">
        <v>53185340</v>
      </c>
      <c r="DL35" s="20">
        <v>3169414</v>
      </c>
      <c r="DM35" s="20">
        <v>50015926</v>
      </c>
      <c r="DN35" s="20">
        <v>130</v>
      </c>
      <c r="DO35" s="20">
        <v>32061</v>
      </c>
      <c r="DP35" s="105">
        <v>20</v>
      </c>
      <c r="DQ35" s="40">
        <v>108.99911606717889</v>
      </c>
      <c r="DR35" s="37">
        <v>57060509</v>
      </c>
      <c r="DS35" s="20">
        <v>3909414</v>
      </c>
      <c r="DT35" s="20">
        <v>53151095</v>
      </c>
      <c r="DU35" s="20">
        <v>130</v>
      </c>
      <c r="DV35" s="20">
        <v>34071</v>
      </c>
      <c r="DW35" s="105">
        <v>20</v>
      </c>
      <c r="DX35" s="37">
        <v>57373765</v>
      </c>
      <c r="DY35" s="20">
        <v>4273666</v>
      </c>
      <c r="DZ35" s="20">
        <v>53100099</v>
      </c>
      <c r="EA35" s="20">
        <v>115.79</v>
      </c>
      <c r="EB35" s="20">
        <v>38216</v>
      </c>
      <c r="EC35" s="105">
        <v>17</v>
      </c>
      <c r="ED35" s="51">
        <v>112.16577147720936</v>
      </c>
      <c r="EE35" s="52">
        <v>113.87705235555291</v>
      </c>
      <c r="EG35" s="37">
        <v>55539245</v>
      </c>
      <c r="EH35" s="20">
        <v>3790739</v>
      </c>
      <c r="EI35" s="20">
        <v>51748506</v>
      </c>
      <c r="EJ35" s="20">
        <v>126</v>
      </c>
      <c r="EK35" s="20">
        <v>34225</v>
      </c>
      <c r="EL35" s="105">
        <v>20</v>
      </c>
      <c r="EM35" s="40">
        <v>106.74963351111944</v>
      </c>
      <c r="EN35" s="37">
        <v>59611911</v>
      </c>
      <c r="EO35" s="354">
        <v>5422739</v>
      </c>
      <c r="EP35" s="354">
        <v>54189172</v>
      </c>
      <c r="EQ35" s="354">
        <v>126</v>
      </c>
      <c r="ER35" s="354">
        <v>35839</v>
      </c>
      <c r="ES35" s="105">
        <v>20</v>
      </c>
      <c r="ET35" s="361">
        <v>59605368</v>
      </c>
      <c r="EU35" s="354">
        <v>4818383</v>
      </c>
      <c r="EV35" s="354">
        <v>54786985</v>
      </c>
      <c r="EW35" s="354">
        <v>113.77</v>
      </c>
      <c r="EX35" s="354">
        <v>40130</v>
      </c>
      <c r="EY35" s="384">
        <v>16</v>
      </c>
      <c r="EZ35" s="359">
        <v>111.9729903178102</v>
      </c>
      <c r="FA35" s="360">
        <v>105.00837345614403</v>
      </c>
      <c r="FB35" s="358"/>
      <c r="FC35" s="361">
        <v>57806074</v>
      </c>
      <c r="FD35" s="354">
        <v>3833139</v>
      </c>
      <c r="FE35" s="354">
        <v>53972935</v>
      </c>
      <c r="FF35" s="354">
        <v>120.58</v>
      </c>
      <c r="FG35" s="20">
        <v>37301</v>
      </c>
      <c r="FH35" s="105">
        <v>21</v>
      </c>
      <c r="FI35" s="40">
        <v>108.98758217677135</v>
      </c>
      <c r="FJ35" s="37">
        <v>63140598</v>
      </c>
      <c r="FK35" s="354">
        <v>5352139</v>
      </c>
      <c r="FL35" s="354">
        <v>57788459</v>
      </c>
      <c r="FM35" s="354">
        <v>120.58</v>
      </c>
      <c r="FN35" s="354">
        <v>39938</v>
      </c>
      <c r="FO35" s="105">
        <v>17</v>
      </c>
      <c r="FP35" s="361">
        <v>61647079</v>
      </c>
      <c r="FQ35" s="354">
        <v>4811005</v>
      </c>
      <c r="FR35" s="354">
        <v>56836074</v>
      </c>
      <c r="FS35" s="354">
        <v>114.18</v>
      </c>
      <c r="FT35" s="354">
        <v>41481</v>
      </c>
      <c r="FU35" s="105">
        <v>16</v>
      </c>
      <c r="FV35" s="359">
        <v>103.8634884070309</v>
      </c>
      <c r="FW35" s="360">
        <v>103.36655868427611</v>
      </c>
      <c r="FX35" s="358"/>
      <c r="FY35" s="103">
        <v>57533274</v>
      </c>
      <c r="FZ35" s="104">
        <v>3793139</v>
      </c>
      <c r="GA35" s="104">
        <v>53740135</v>
      </c>
      <c r="GB35" s="104">
        <v>120</v>
      </c>
      <c r="GC35" s="104">
        <v>37320</v>
      </c>
      <c r="GD35" s="105">
        <v>20</v>
      </c>
      <c r="GE35" s="40">
        <v>100.05093697219914</v>
      </c>
      <c r="GF35" s="37">
        <v>64748979</v>
      </c>
      <c r="GG35" s="20">
        <v>7444139</v>
      </c>
      <c r="GH35" s="20">
        <v>57304840</v>
      </c>
      <c r="GI35" s="20">
        <v>120</v>
      </c>
      <c r="GJ35" s="20">
        <v>39795</v>
      </c>
      <c r="GK35" s="105">
        <f t="shared" si="0"/>
        <v>19</v>
      </c>
      <c r="GL35" s="37">
        <v>63319704</v>
      </c>
      <c r="GM35" s="20">
        <v>5979813</v>
      </c>
      <c r="GN35" s="20">
        <v>57339891</v>
      </c>
      <c r="GO35" s="20">
        <v>112.37</v>
      </c>
      <c r="GP35" s="20">
        <v>42523</v>
      </c>
      <c r="GQ35" s="105">
        <f t="shared" si="1"/>
        <v>19</v>
      </c>
      <c r="GR35" s="51">
        <v>106.94275274056028</v>
      </c>
      <c r="GS35" s="52">
        <v>101.59832212338178</v>
      </c>
      <c r="GT35" s="103">
        <v>61166882</v>
      </c>
      <c r="GU35" s="104">
        <v>4202339</v>
      </c>
      <c r="GV35" s="104">
        <v>56964543</v>
      </c>
      <c r="GW35" s="104">
        <v>120</v>
      </c>
      <c r="GX35" s="104">
        <v>39559</v>
      </c>
      <c r="GY35" s="105">
        <f t="shared" si="2"/>
        <v>21</v>
      </c>
      <c r="GZ35" s="40"/>
      <c r="HA35" s="37">
        <v>65119882</v>
      </c>
      <c r="HB35" s="20">
        <v>5262339</v>
      </c>
      <c r="HC35" s="20">
        <v>59857543</v>
      </c>
      <c r="HD35" s="20">
        <v>119.85</v>
      </c>
      <c r="HE35" s="20">
        <v>41620</v>
      </c>
      <c r="HF35" s="105">
        <f t="shared" si="3"/>
        <v>18</v>
      </c>
      <c r="HG35" s="37">
        <v>66299133</v>
      </c>
      <c r="HH35" s="20">
        <v>5253875</v>
      </c>
      <c r="HI35" s="20">
        <v>61045258</v>
      </c>
      <c r="HJ35" s="20">
        <v>107.88</v>
      </c>
      <c r="HK35" s="20">
        <v>47155</v>
      </c>
      <c r="HL35" s="105">
        <f t="shared" si="4"/>
        <v>13</v>
      </c>
      <c r="HM35" s="51"/>
      <c r="HN35" s="52"/>
    </row>
    <row r="36" spans="1:222" s="13" customFormat="1" ht="18" customHeight="1" x14ac:dyDescent="0.3">
      <c r="A36" s="93">
        <v>358</v>
      </c>
      <c r="B36" s="96" t="s">
        <v>50</v>
      </c>
      <c r="C36" s="47" t="s">
        <v>51</v>
      </c>
      <c r="D36" s="57"/>
      <c r="E36" s="103">
        <v>0</v>
      </c>
      <c r="F36" s="104">
        <v>0</v>
      </c>
      <c r="G36" s="104">
        <v>0</v>
      </c>
      <c r="H36" s="104">
        <v>0</v>
      </c>
      <c r="I36" s="104">
        <v>0</v>
      </c>
      <c r="J36" s="105">
        <v>23</v>
      </c>
      <c r="K36" s="52">
        <v>0</v>
      </c>
      <c r="L36" s="103">
        <v>0</v>
      </c>
      <c r="M36" s="104">
        <v>0</v>
      </c>
      <c r="N36" s="104">
        <v>0</v>
      </c>
      <c r="O36" s="104">
        <v>0</v>
      </c>
      <c r="P36" s="104">
        <v>0</v>
      </c>
      <c r="Q36" s="105">
        <v>23</v>
      </c>
      <c r="R36" s="103">
        <v>0</v>
      </c>
      <c r="S36" s="104">
        <v>0</v>
      </c>
      <c r="T36" s="104">
        <v>0</v>
      </c>
      <c r="U36" s="104"/>
      <c r="V36" s="104">
        <v>0</v>
      </c>
      <c r="W36" s="105">
        <v>23</v>
      </c>
      <c r="X36" s="51">
        <v>0</v>
      </c>
      <c r="Y36" s="52">
        <v>0</v>
      </c>
      <c r="Z36" s="9"/>
      <c r="AA36" s="103">
        <v>0</v>
      </c>
      <c r="AB36" s="104">
        <v>0</v>
      </c>
      <c r="AC36" s="104">
        <v>0</v>
      </c>
      <c r="AD36" s="104">
        <v>0</v>
      </c>
      <c r="AE36" s="104">
        <v>0</v>
      </c>
      <c r="AF36" s="105">
        <v>22</v>
      </c>
      <c r="AG36" s="52">
        <v>0</v>
      </c>
      <c r="AH36" s="103">
        <v>0</v>
      </c>
      <c r="AI36" s="104"/>
      <c r="AJ36" s="104"/>
      <c r="AK36" s="104"/>
      <c r="AL36" s="104">
        <v>0</v>
      </c>
      <c r="AM36" s="105">
        <v>23</v>
      </c>
      <c r="AN36" s="103">
        <v>0</v>
      </c>
      <c r="AO36" s="104">
        <v>0</v>
      </c>
      <c r="AP36" s="104">
        <v>0</v>
      </c>
      <c r="AQ36" s="104">
        <v>0</v>
      </c>
      <c r="AR36" s="104">
        <v>0</v>
      </c>
      <c r="AS36" s="105">
        <v>23</v>
      </c>
      <c r="AT36" s="51">
        <v>0</v>
      </c>
      <c r="AU36" s="52">
        <v>0</v>
      </c>
      <c r="AV36" s="9"/>
      <c r="AW36" s="103">
        <v>0</v>
      </c>
      <c r="AX36" s="104">
        <v>0</v>
      </c>
      <c r="AY36" s="104">
        <v>0</v>
      </c>
      <c r="AZ36" s="104">
        <v>0</v>
      </c>
      <c r="BA36" s="104">
        <v>0</v>
      </c>
      <c r="BB36" s="41">
        <v>23</v>
      </c>
      <c r="BC36" s="52">
        <v>0</v>
      </c>
      <c r="BD36" s="37">
        <v>0</v>
      </c>
      <c r="BE36" s="20">
        <v>0</v>
      </c>
      <c r="BF36" s="20">
        <v>0</v>
      </c>
      <c r="BG36" s="20">
        <v>0</v>
      </c>
      <c r="BH36" s="20">
        <v>0</v>
      </c>
      <c r="BI36" s="41">
        <v>23</v>
      </c>
      <c r="BJ36" s="37">
        <v>0</v>
      </c>
      <c r="BK36" s="20">
        <v>0</v>
      </c>
      <c r="BL36" s="20">
        <v>0</v>
      </c>
      <c r="BM36" s="20">
        <v>0</v>
      </c>
      <c r="BN36" s="20">
        <v>0</v>
      </c>
      <c r="BO36" s="41">
        <v>23</v>
      </c>
      <c r="BP36" s="51">
        <v>0</v>
      </c>
      <c r="BQ36" s="52">
        <v>0</v>
      </c>
      <c r="BR36" s="9"/>
      <c r="BS36" s="37">
        <v>0</v>
      </c>
      <c r="BT36" s="20">
        <v>0</v>
      </c>
      <c r="BU36" s="20">
        <v>0</v>
      </c>
      <c r="BV36" s="20">
        <v>0</v>
      </c>
      <c r="BW36" s="20">
        <v>0</v>
      </c>
      <c r="BX36" s="41">
        <v>23</v>
      </c>
      <c r="BY36" s="40">
        <v>0</v>
      </c>
      <c r="BZ36" s="37">
        <v>0</v>
      </c>
      <c r="CA36" s="20">
        <v>0</v>
      </c>
      <c r="CB36" s="20">
        <v>0</v>
      </c>
      <c r="CC36" s="20">
        <v>0</v>
      </c>
      <c r="CD36" s="20">
        <v>0</v>
      </c>
      <c r="CE36" s="105">
        <v>23</v>
      </c>
      <c r="CF36" s="37">
        <v>0</v>
      </c>
      <c r="CG36" s="20"/>
      <c r="CH36" s="20"/>
      <c r="CI36" s="20"/>
      <c r="CJ36" s="20">
        <v>0</v>
      </c>
      <c r="CK36" s="105">
        <v>23</v>
      </c>
      <c r="CL36" s="51">
        <v>0</v>
      </c>
      <c r="CM36" s="52">
        <v>0</v>
      </c>
      <c r="CN36" s="9"/>
      <c r="CO36" s="103">
        <v>93927814</v>
      </c>
      <c r="CP36" s="104">
        <v>32407000</v>
      </c>
      <c r="CQ36" s="104">
        <v>61520814</v>
      </c>
      <c r="CR36" s="104">
        <v>127</v>
      </c>
      <c r="CS36" s="104">
        <v>40368</v>
      </c>
      <c r="CT36" s="62">
        <v>8</v>
      </c>
      <c r="CU36" s="40">
        <v>0</v>
      </c>
      <c r="CV36" s="103">
        <v>93927814</v>
      </c>
      <c r="CW36" s="104">
        <v>32407000</v>
      </c>
      <c r="CX36" s="104">
        <v>61520814</v>
      </c>
      <c r="CY36" s="104">
        <v>127</v>
      </c>
      <c r="CZ36" s="104">
        <v>40368</v>
      </c>
      <c r="DA36" s="105">
        <v>9</v>
      </c>
      <c r="DB36" s="37">
        <v>95208437</v>
      </c>
      <c r="DC36" s="20">
        <v>31698959</v>
      </c>
      <c r="DD36" s="20">
        <v>63509478</v>
      </c>
      <c r="DE36" s="20">
        <v>124</v>
      </c>
      <c r="DF36" s="20">
        <v>42681</v>
      </c>
      <c r="DG36" s="105">
        <v>10</v>
      </c>
      <c r="DH36" s="51">
        <v>105.72978596908442</v>
      </c>
      <c r="DI36" s="52">
        <v>0</v>
      </c>
      <c r="DJ36" s="9"/>
      <c r="DK36" s="37">
        <v>100983887</v>
      </c>
      <c r="DL36" s="20">
        <v>33926200</v>
      </c>
      <c r="DM36" s="20">
        <v>67057687</v>
      </c>
      <c r="DN36" s="20">
        <v>127</v>
      </c>
      <c r="DO36" s="20">
        <v>44001</v>
      </c>
      <c r="DP36" s="105">
        <v>7</v>
      </c>
      <c r="DQ36" s="40">
        <v>108.99970273483947</v>
      </c>
      <c r="DR36" s="37">
        <v>100983887</v>
      </c>
      <c r="DS36" s="20">
        <v>33926200</v>
      </c>
      <c r="DT36" s="20">
        <v>67057687</v>
      </c>
      <c r="DU36" s="20">
        <v>127</v>
      </c>
      <c r="DV36" s="20">
        <v>44001</v>
      </c>
      <c r="DW36" s="105">
        <v>8</v>
      </c>
      <c r="DX36" s="37">
        <v>102224777</v>
      </c>
      <c r="DY36" s="20">
        <v>33517550</v>
      </c>
      <c r="DZ36" s="20">
        <v>68707227</v>
      </c>
      <c r="EA36" s="20">
        <v>125.97</v>
      </c>
      <c r="EB36" s="20">
        <v>45452</v>
      </c>
      <c r="EC36" s="105">
        <v>11</v>
      </c>
      <c r="ED36" s="51">
        <v>103.29765232608349</v>
      </c>
      <c r="EE36" s="52">
        <v>106.49235022609591</v>
      </c>
      <c r="EF36" s="9"/>
      <c r="EG36" s="37">
        <v>110013762</v>
      </c>
      <c r="EH36" s="20">
        <v>36759400</v>
      </c>
      <c r="EI36" s="20">
        <v>73254362</v>
      </c>
      <c r="EJ36" s="20">
        <v>129</v>
      </c>
      <c r="EK36" s="20">
        <v>47322</v>
      </c>
      <c r="EL36" s="105">
        <v>7</v>
      </c>
      <c r="EM36" s="40">
        <v>107.54755573736961</v>
      </c>
      <c r="EN36" s="37">
        <v>110956262</v>
      </c>
      <c r="EO36" s="354">
        <v>37701900</v>
      </c>
      <c r="EP36" s="354">
        <v>73254362</v>
      </c>
      <c r="EQ36" s="354">
        <v>129</v>
      </c>
      <c r="ER36" s="354">
        <v>47322</v>
      </c>
      <c r="ES36" s="105">
        <v>7</v>
      </c>
      <c r="ET36" s="361">
        <v>108872720</v>
      </c>
      <c r="EU36" s="354">
        <v>35546982</v>
      </c>
      <c r="EV36" s="354">
        <v>73325738</v>
      </c>
      <c r="EW36" s="354">
        <v>125.96</v>
      </c>
      <c r="EX36" s="354">
        <v>48511</v>
      </c>
      <c r="EY36" s="384">
        <v>9</v>
      </c>
      <c r="EZ36" s="359">
        <v>102.51257343307552</v>
      </c>
      <c r="FA36" s="360">
        <v>106.73017688990582</v>
      </c>
      <c r="FB36" s="358"/>
      <c r="FC36" s="361">
        <v>116000562</v>
      </c>
      <c r="FD36" s="354">
        <v>40424200</v>
      </c>
      <c r="FE36" s="354">
        <v>75576362</v>
      </c>
      <c r="FF36" s="354">
        <v>129</v>
      </c>
      <c r="FG36" s="20">
        <v>48822</v>
      </c>
      <c r="FH36" s="105">
        <v>7</v>
      </c>
      <c r="FI36" s="40">
        <v>103.16977304425004</v>
      </c>
      <c r="FJ36" s="37">
        <v>116000562</v>
      </c>
      <c r="FK36" s="354">
        <v>40424200</v>
      </c>
      <c r="FL36" s="354">
        <v>75576362</v>
      </c>
      <c r="FM36" s="354">
        <v>129</v>
      </c>
      <c r="FN36" s="354">
        <v>48822</v>
      </c>
      <c r="FO36" s="105">
        <v>7</v>
      </c>
      <c r="FP36" s="361">
        <v>116527000</v>
      </c>
      <c r="FQ36" s="354">
        <v>39540700</v>
      </c>
      <c r="FR36" s="354">
        <v>76986300</v>
      </c>
      <c r="FS36" s="354">
        <v>127.89</v>
      </c>
      <c r="FT36" s="354">
        <v>50164</v>
      </c>
      <c r="FU36" s="105">
        <v>10</v>
      </c>
      <c r="FV36" s="359">
        <v>102.74876080455533</v>
      </c>
      <c r="FW36" s="360">
        <v>103.40747459339119</v>
      </c>
      <c r="FX36" s="358"/>
      <c r="FY36" s="103">
        <v>116000562</v>
      </c>
      <c r="FZ36" s="104">
        <v>40424200</v>
      </c>
      <c r="GA36" s="104">
        <v>75576362</v>
      </c>
      <c r="GB36" s="104">
        <v>129</v>
      </c>
      <c r="GC36" s="104">
        <v>48822</v>
      </c>
      <c r="GD36" s="105">
        <v>7</v>
      </c>
      <c r="GE36" s="40">
        <v>100</v>
      </c>
      <c r="GF36" s="37">
        <v>117728741</v>
      </c>
      <c r="GG36" s="20">
        <v>40424200</v>
      </c>
      <c r="GH36" s="20">
        <v>77304541</v>
      </c>
      <c r="GI36" s="20">
        <v>129</v>
      </c>
      <c r="GJ36" s="20">
        <v>49938</v>
      </c>
      <c r="GK36" s="105">
        <f t="shared" si="0"/>
        <v>7</v>
      </c>
      <c r="GL36" s="37">
        <v>115305140</v>
      </c>
      <c r="GM36" s="20">
        <v>38847444</v>
      </c>
      <c r="GN36" s="20">
        <v>76457696</v>
      </c>
      <c r="GO36" s="20">
        <v>124.78</v>
      </c>
      <c r="GP36" s="20">
        <v>51062</v>
      </c>
      <c r="GQ36" s="105">
        <f t="shared" si="1"/>
        <v>9</v>
      </c>
      <c r="GR36" s="51">
        <v>103.67866945229609</v>
      </c>
      <c r="GS36" s="52">
        <v>100.90503149669085</v>
      </c>
      <c r="GT36" s="103">
        <v>138080516</v>
      </c>
      <c r="GU36" s="104">
        <v>59481100</v>
      </c>
      <c r="GV36" s="104">
        <v>78599416</v>
      </c>
      <c r="GW36" s="104">
        <v>129</v>
      </c>
      <c r="GX36" s="104">
        <v>50775</v>
      </c>
      <c r="GY36" s="105">
        <f t="shared" si="2"/>
        <v>9</v>
      </c>
      <c r="GZ36" s="40"/>
      <c r="HA36" s="37">
        <v>138080516</v>
      </c>
      <c r="HB36" s="20">
        <v>59481100</v>
      </c>
      <c r="HC36" s="20">
        <v>78599416</v>
      </c>
      <c r="HD36" s="20">
        <v>129</v>
      </c>
      <c r="HE36" s="20">
        <v>50775</v>
      </c>
      <c r="HF36" s="105">
        <f t="shared" si="3"/>
        <v>9</v>
      </c>
      <c r="HG36" s="37">
        <v>131667293</v>
      </c>
      <c r="HH36" s="20">
        <v>53089361</v>
      </c>
      <c r="HI36" s="20">
        <v>78577932</v>
      </c>
      <c r="HJ36" s="20">
        <v>119.77</v>
      </c>
      <c r="HK36" s="20">
        <v>54673</v>
      </c>
      <c r="HL36" s="105">
        <f t="shared" si="4"/>
        <v>8</v>
      </c>
      <c r="HM36" s="51"/>
      <c r="HN36" s="52"/>
    </row>
    <row r="37" spans="1:222" s="13" customFormat="1" ht="18" customHeight="1" x14ac:dyDescent="0.3">
      <c r="A37" s="93">
        <v>359</v>
      </c>
      <c r="B37" s="96" t="s">
        <v>196</v>
      </c>
      <c r="C37" s="47" t="s">
        <v>210</v>
      </c>
      <c r="D37" s="57"/>
      <c r="E37" s="103">
        <v>0</v>
      </c>
      <c r="F37" s="104">
        <v>0</v>
      </c>
      <c r="G37" s="104">
        <v>0</v>
      </c>
      <c r="H37" s="104">
        <v>0</v>
      </c>
      <c r="I37" s="104">
        <v>0</v>
      </c>
      <c r="J37" s="105">
        <v>23</v>
      </c>
      <c r="K37" s="52">
        <v>0</v>
      </c>
      <c r="L37" s="103">
        <v>0</v>
      </c>
      <c r="M37" s="104">
        <v>0</v>
      </c>
      <c r="N37" s="104">
        <v>0</v>
      </c>
      <c r="O37" s="104">
        <v>0</v>
      </c>
      <c r="P37" s="104">
        <v>0</v>
      </c>
      <c r="Q37" s="105">
        <v>23</v>
      </c>
      <c r="R37" s="103">
        <v>0</v>
      </c>
      <c r="S37" s="104"/>
      <c r="T37" s="104"/>
      <c r="U37" s="104"/>
      <c r="V37" s="104"/>
      <c r="W37" s="105"/>
      <c r="X37" s="51"/>
      <c r="Y37" s="52"/>
      <c r="Z37" s="9"/>
      <c r="AA37" s="103">
        <v>0</v>
      </c>
      <c r="AB37" s="104">
        <v>0</v>
      </c>
      <c r="AC37" s="104">
        <v>0</v>
      </c>
      <c r="AD37" s="104">
        <v>0</v>
      </c>
      <c r="AE37" s="104">
        <v>0</v>
      </c>
      <c r="AF37" s="105">
        <v>22</v>
      </c>
      <c r="AG37" s="52">
        <v>0</v>
      </c>
      <c r="AH37" s="103">
        <v>0</v>
      </c>
      <c r="AI37" s="104"/>
      <c r="AJ37" s="104"/>
      <c r="AK37" s="104"/>
      <c r="AL37" s="104">
        <v>0</v>
      </c>
      <c r="AM37" s="105">
        <v>23</v>
      </c>
      <c r="AN37" s="103">
        <v>0</v>
      </c>
      <c r="AO37" s="104">
        <v>0</v>
      </c>
      <c r="AP37" s="104">
        <v>0</v>
      </c>
      <c r="AQ37" s="104">
        <v>0</v>
      </c>
      <c r="AR37" s="104">
        <v>0</v>
      </c>
      <c r="AS37" s="105">
        <v>23</v>
      </c>
      <c r="AT37" s="51">
        <v>0</v>
      </c>
      <c r="AU37" s="52">
        <v>0</v>
      </c>
      <c r="AV37" s="9"/>
      <c r="AW37" s="103">
        <v>0</v>
      </c>
      <c r="AX37" s="104">
        <v>0</v>
      </c>
      <c r="AY37" s="104">
        <v>0</v>
      </c>
      <c r="AZ37" s="104">
        <v>0</v>
      </c>
      <c r="BA37" s="104">
        <v>0</v>
      </c>
      <c r="BB37" s="41">
        <v>23</v>
      </c>
      <c r="BC37" s="52">
        <v>0</v>
      </c>
      <c r="BD37" s="37">
        <v>0</v>
      </c>
      <c r="BE37" s="20">
        <v>0</v>
      </c>
      <c r="BF37" s="20">
        <v>0</v>
      </c>
      <c r="BG37" s="20">
        <v>0</v>
      </c>
      <c r="BH37" s="20">
        <v>0</v>
      </c>
      <c r="BI37" s="41">
        <v>23</v>
      </c>
      <c r="BJ37" s="37">
        <v>0</v>
      </c>
      <c r="BK37" s="20">
        <v>0</v>
      </c>
      <c r="BL37" s="20">
        <v>0</v>
      </c>
      <c r="BM37" s="20">
        <v>0</v>
      </c>
      <c r="BN37" s="20">
        <v>0</v>
      </c>
      <c r="BO37" s="41">
        <v>23</v>
      </c>
      <c r="BP37" s="51">
        <v>0</v>
      </c>
      <c r="BQ37" s="52">
        <v>0</v>
      </c>
      <c r="BR37" s="9"/>
      <c r="BS37" s="37">
        <v>0</v>
      </c>
      <c r="BT37" s="20">
        <v>0</v>
      </c>
      <c r="BU37" s="20">
        <v>0</v>
      </c>
      <c r="BV37" s="20">
        <v>0</v>
      </c>
      <c r="BW37" s="20">
        <v>0</v>
      </c>
      <c r="BX37" s="41">
        <v>23</v>
      </c>
      <c r="BY37" s="40">
        <v>0</v>
      </c>
      <c r="BZ37" s="37">
        <v>0</v>
      </c>
      <c r="CA37" s="20">
        <v>0</v>
      </c>
      <c r="CB37" s="20">
        <v>0</v>
      </c>
      <c r="CC37" s="20">
        <v>0</v>
      </c>
      <c r="CD37" s="20">
        <v>0</v>
      </c>
      <c r="CE37" s="105">
        <v>23</v>
      </c>
      <c r="CF37" s="37">
        <v>0</v>
      </c>
      <c r="CG37" s="20"/>
      <c r="CH37" s="20"/>
      <c r="CI37" s="20"/>
      <c r="CJ37" s="20">
        <v>0</v>
      </c>
      <c r="CK37" s="105">
        <v>23</v>
      </c>
      <c r="CL37" s="51">
        <v>0</v>
      </c>
      <c r="CM37" s="52">
        <v>0</v>
      </c>
      <c r="CN37" s="9"/>
      <c r="CO37" s="103">
        <v>0</v>
      </c>
      <c r="CP37" s="104">
        <v>0</v>
      </c>
      <c r="CQ37" s="104">
        <v>0</v>
      </c>
      <c r="CR37" s="104">
        <v>0</v>
      </c>
      <c r="CS37" s="104">
        <v>0</v>
      </c>
      <c r="CT37" s="62">
        <v>24</v>
      </c>
      <c r="CU37" s="40">
        <v>0</v>
      </c>
      <c r="CV37" s="103">
        <v>0</v>
      </c>
      <c r="CW37" s="104">
        <v>0</v>
      </c>
      <c r="CX37" s="104">
        <v>0</v>
      </c>
      <c r="CY37" s="104">
        <v>0</v>
      </c>
      <c r="CZ37" s="104">
        <v>0</v>
      </c>
      <c r="DA37" s="105">
        <v>24</v>
      </c>
      <c r="DB37" s="37">
        <v>0</v>
      </c>
      <c r="DC37" s="20">
        <v>0</v>
      </c>
      <c r="DD37" s="20">
        <v>0</v>
      </c>
      <c r="DE37" s="20">
        <v>0</v>
      </c>
      <c r="DF37" s="20">
        <v>0</v>
      </c>
      <c r="DG37" s="105">
        <v>24</v>
      </c>
      <c r="DH37" s="51">
        <v>0</v>
      </c>
      <c r="DI37" s="52">
        <v>0</v>
      </c>
      <c r="DJ37" s="9"/>
      <c r="DK37" s="37">
        <v>0</v>
      </c>
      <c r="DL37" s="20">
        <v>0</v>
      </c>
      <c r="DM37" s="20">
        <v>0</v>
      </c>
      <c r="DN37" s="20">
        <v>0</v>
      </c>
      <c r="DO37" s="20">
        <v>0</v>
      </c>
      <c r="DP37" s="105">
        <v>24</v>
      </c>
      <c r="DQ37" s="40">
        <v>0</v>
      </c>
      <c r="DR37" s="37">
        <v>8721500</v>
      </c>
      <c r="DS37" s="20">
        <v>4502868</v>
      </c>
      <c r="DT37" s="20">
        <v>4218632</v>
      </c>
      <c r="DU37" s="20">
        <v>7.33</v>
      </c>
      <c r="DV37" s="20">
        <v>47961</v>
      </c>
      <c r="DW37" s="105">
        <v>4</v>
      </c>
      <c r="DX37" s="37">
        <v>8108028</v>
      </c>
      <c r="DY37" s="20">
        <v>4146141</v>
      </c>
      <c r="DZ37" s="20">
        <v>3961887</v>
      </c>
      <c r="EA37" s="20">
        <v>6.57</v>
      </c>
      <c r="EB37" s="20">
        <v>50252</v>
      </c>
      <c r="EC37" s="105">
        <v>7</v>
      </c>
      <c r="ED37" s="51">
        <v>104.77679781489127</v>
      </c>
      <c r="EE37" s="52">
        <v>0</v>
      </c>
      <c r="EF37" s="9"/>
      <c r="EG37" s="37">
        <v>12355409</v>
      </c>
      <c r="EH37" s="20">
        <v>4966000</v>
      </c>
      <c r="EI37" s="20">
        <v>7389409</v>
      </c>
      <c r="EJ37" s="20">
        <v>12</v>
      </c>
      <c r="EK37" s="20">
        <v>51315</v>
      </c>
      <c r="EL37" s="105">
        <v>3</v>
      </c>
      <c r="EM37" s="40">
        <v>0</v>
      </c>
      <c r="EN37" s="37">
        <v>12355409</v>
      </c>
      <c r="EO37" s="354">
        <v>4966000</v>
      </c>
      <c r="EP37" s="354">
        <v>7389409</v>
      </c>
      <c r="EQ37" s="354">
        <v>12</v>
      </c>
      <c r="ER37" s="354">
        <v>51315</v>
      </c>
      <c r="ES37" s="105">
        <v>4</v>
      </c>
      <c r="ET37" s="361">
        <v>12133263</v>
      </c>
      <c r="EU37" s="354">
        <v>4860290</v>
      </c>
      <c r="EV37" s="354">
        <v>7272973</v>
      </c>
      <c r="EW37" s="354">
        <v>12</v>
      </c>
      <c r="EX37" s="354">
        <v>50507</v>
      </c>
      <c r="EY37" s="384">
        <v>6</v>
      </c>
      <c r="EZ37" s="359">
        <v>98.425411673000099</v>
      </c>
      <c r="FA37" s="360">
        <v>100.50744248985114</v>
      </c>
      <c r="FB37" s="358"/>
      <c r="FC37" s="361">
        <v>13428691</v>
      </c>
      <c r="FD37" s="354">
        <v>5601600</v>
      </c>
      <c r="FE37" s="354">
        <v>7827091</v>
      </c>
      <c r="FF37" s="354">
        <v>12</v>
      </c>
      <c r="FG37" s="20">
        <v>54355</v>
      </c>
      <c r="FH37" s="105">
        <v>3</v>
      </c>
      <c r="FI37" s="40">
        <v>105.92419370554418</v>
      </c>
      <c r="FJ37" s="37">
        <v>13428691</v>
      </c>
      <c r="FK37" s="354">
        <v>5601600</v>
      </c>
      <c r="FL37" s="354">
        <v>7827091</v>
      </c>
      <c r="FM37" s="354">
        <v>12</v>
      </c>
      <c r="FN37" s="354">
        <v>54355</v>
      </c>
      <c r="FO37" s="105">
        <v>3</v>
      </c>
      <c r="FP37" s="361">
        <v>13124566</v>
      </c>
      <c r="FQ37" s="354">
        <v>5421054</v>
      </c>
      <c r="FR37" s="354">
        <v>7703512</v>
      </c>
      <c r="FS37" s="354">
        <v>11.95</v>
      </c>
      <c r="FT37" s="354">
        <v>53720</v>
      </c>
      <c r="FU37" s="105">
        <v>5</v>
      </c>
      <c r="FV37" s="359">
        <v>98.831754208444494</v>
      </c>
      <c r="FW37" s="360">
        <v>106.36149444631438</v>
      </c>
      <c r="FX37" s="358"/>
      <c r="FY37" s="103">
        <v>13428691</v>
      </c>
      <c r="FZ37" s="104">
        <v>5601600</v>
      </c>
      <c r="GA37" s="104">
        <v>7827091</v>
      </c>
      <c r="GB37" s="104">
        <v>12</v>
      </c>
      <c r="GC37" s="104">
        <v>54355</v>
      </c>
      <c r="GD37" s="105">
        <v>4</v>
      </c>
      <c r="GE37" s="40">
        <v>100</v>
      </c>
      <c r="GF37" s="37">
        <v>13607670</v>
      </c>
      <c r="GG37" s="20">
        <v>5601600</v>
      </c>
      <c r="GH37" s="20">
        <v>8006070</v>
      </c>
      <c r="GI37" s="20">
        <v>12</v>
      </c>
      <c r="GJ37" s="20">
        <v>55598</v>
      </c>
      <c r="GK37" s="105">
        <f t="shared" si="0"/>
        <v>4</v>
      </c>
      <c r="GL37" s="37">
        <v>13139755</v>
      </c>
      <c r="GM37" s="20">
        <v>4837075</v>
      </c>
      <c r="GN37" s="20">
        <v>8302680</v>
      </c>
      <c r="GO37" s="20">
        <v>11.67</v>
      </c>
      <c r="GP37" s="20">
        <v>59288</v>
      </c>
      <c r="GQ37" s="105">
        <f t="shared" si="1"/>
        <v>4</v>
      </c>
      <c r="GR37" s="51">
        <v>104.12657529206145</v>
      </c>
      <c r="GS37" s="52">
        <v>105.35740878629933</v>
      </c>
      <c r="GT37" s="103">
        <v>14340575</v>
      </c>
      <c r="GU37" s="104">
        <v>6200400</v>
      </c>
      <c r="GV37" s="104">
        <v>8140175</v>
      </c>
      <c r="GW37" s="104">
        <v>12</v>
      </c>
      <c r="GX37" s="104">
        <v>56529</v>
      </c>
      <c r="GY37" s="105">
        <f t="shared" si="2"/>
        <v>3</v>
      </c>
      <c r="GZ37" s="40"/>
      <c r="HA37" s="37">
        <v>14340575</v>
      </c>
      <c r="HB37" s="20">
        <v>6200400</v>
      </c>
      <c r="HC37" s="20">
        <v>8140175</v>
      </c>
      <c r="HD37" s="20">
        <v>12</v>
      </c>
      <c r="HE37" s="20">
        <v>56529</v>
      </c>
      <c r="HF37" s="105">
        <f t="shared" si="3"/>
        <v>4</v>
      </c>
      <c r="HG37" s="37">
        <v>13442969</v>
      </c>
      <c r="HH37" s="20">
        <v>5971575</v>
      </c>
      <c r="HI37" s="20">
        <v>7471394</v>
      </c>
      <c r="HJ37" s="20">
        <v>11.38</v>
      </c>
      <c r="HK37" s="20">
        <v>54711</v>
      </c>
      <c r="HL37" s="105">
        <f t="shared" si="4"/>
        <v>7</v>
      </c>
      <c r="HM37" s="51"/>
      <c r="HN37" s="52"/>
    </row>
    <row r="38" spans="1:222" ht="18" customHeight="1" x14ac:dyDescent="0.3">
      <c r="A38" s="93">
        <v>361</v>
      </c>
      <c r="B38" s="96" t="s">
        <v>52</v>
      </c>
      <c r="C38" s="47" t="s">
        <v>53</v>
      </c>
      <c r="D38" s="57"/>
      <c r="E38" s="103">
        <v>37766000</v>
      </c>
      <c r="F38" s="104">
        <v>1052000</v>
      </c>
      <c r="G38" s="104">
        <v>36714000</v>
      </c>
      <c r="H38" s="104">
        <v>79</v>
      </c>
      <c r="I38" s="104">
        <v>38728</v>
      </c>
      <c r="J38" s="105">
        <v>1</v>
      </c>
      <c r="K38" s="52">
        <v>95.674463524143945</v>
      </c>
      <c r="L38" s="103">
        <v>37841000</v>
      </c>
      <c r="M38" s="104">
        <v>1127000</v>
      </c>
      <c r="N38" s="104">
        <v>36714000</v>
      </c>
      <c r="O38" s="104">
        <v>79</v>
      </c>
      <c r="P38" s="104">
        <v>38728</v>
      </c>
      <c r="Q38" s="105">
        <v>2</v>
      </c>
      <c r="R38" s="103">
        <v>37840021</v>
      </c>
      <c r="S38" s="104">
        <v>1126980</v>
      </c>
      <c r="T38" s="104">
        <v>36713041</v>
      </c>
      <c r="U38" s="104">
        <v>74</v>
      </c>
      <c r="V38" s="104">
        <v>41344</v>
      </c>
      <c r="W38" s="105">
        <v>4</v>
      </c>
      <c r="X38" s="51">
        <v>106.75480272670936</v>
      </c>
      <c r="Y38" s="52">
        <v>94.237474162435404</v>
      </c>
      <c r="AA38" s="103">
        <v>38521320</v>
      </c>
      <c r="AB38" s="104">
        <v>1073040</v>
      </c>
      <c r="AC38" s="104">
        <v>37448280</v>
      </c>
      <c r="AD38" s="104">
        <v>79</v>
      </c>
      <c r="AE38" s="104">
        <v>39502</v>
      </c>
      <c r="AF38" s="105">
        <v>2</v>
      </c>
      <c r="AG38" s="52">
        <v>101.99855401776492</v>
      </c>
      <c r="AH38" s="103">
        <v>38739768</v>
      </c>
      <c r="AI38" s="104">
        <v>1465209</v>
      </c>
      <c r="AJ38" s="104">
        <v>37274559</v>
      </c>
      <c r="AK38" s="104">
        <v>79</v>
      </c>
      <c r="AL38" s="104">
        <v>39319</v>
      </c>
      <c r="AM38" s="105">
        <v>1</v>
      </c>
      <c r="AN38" s="103">
        <v>38893849</v>
      </c>
      <c r="AO38" s="104">
        <v>1619512</v>
      </c>
      <c r="AP38" s="104">
        <v>37274337</v>
      </c>
      <c r="AQ38" s="104">
        <v>73</v>
      </c>
      <c r="AR38" s="104">
        <v>42551</v>
      </c>
      <c r="AS38" s="105">
        <v>4</v>
      </c>
      <c r="AT38" s="51">
        <v>108.21994455606705</v>
      </c>
      <c r="AU38" s="52">
        <v>102.91940789473684</v>
      </c>
      <c r="AW38" s="103">
        <v>40467610</v>
      </c>
      <c r="AX38" s="104">
        <v>1127255</v>
      </c>
      <c r="AY38" s="104">
        <v>39340355</v>
      </c>
      <c r="AZ38" s="104">
        <v>77</v>
      </c>
      <c r="BA38" s="104">
        <v>42576</v>
      </c>
      <c r="BB38" s="41">
        <v>3</v>
      </c>
      <c r="BC38" s="52">
        <v>107.78188446154624</v>
      </c>
      <c r="BD38" s="37">
        <v>40664312</v>
      </c>
      <c r="BE38" s="20">
        <v>1127255</v>
      </c>
      <c r="BF38" s="20">
        <v>39537057</v>
      </c>
      <c r="BG38" s="20">
        <v>77</v>
      </c>
      <c r="BH38" s="20">
        <v>42789</v>
      </c>
      <c r="BI38" s="41">
        <v>2</v>
      </c>
      <c r="BJ38" s="37">
        <v>40568744</v>
      </c>
      <c r="BK38" s="20">
        <v>1127109</v>
      </c>
      <c r="BL38" s="20">
        <v>39441635</v>
      </c>
      <c r="BM38" s="20">
        <v>74</v>
      </c>
      <c r="BN38" s="20">
        <v>44416</v>
      </c>
      <c r="BO38" s="41">
        <v>4</v>
      </c>
      <c r="BP38" s="51">
        <v>103.80237911612798</v>
      </c>
      <c r="BQ38" s="52">
        <v>104.38297572324974</v>
      </c>
      <c r="BS38" s="37">
        <v>41681639</v>
      </c>
      <c r="BT38" s="20">
        <v>1161073</v>
      </c>
      <c r="BU38" s="20">
        <v>40520566</v>
      </c>
      <c r="BV38" s="20">
        <v>77</v>
      </c>
      <c r="BW38" s="20">
        <v>43853</v>
      </c>
      <c r="BX38" s="41">
        <v>2</v>
      </c>
      <c r="BY38" s="40">
        <v>102.99934235249906</v>
      </c>
      <c r="BZ38" s="37">
        <v>42019310</v>
      </c>
      <c r="CA38" s="20">
        <v>1161073</v>
      </c>
      <c r="CB38" s="20">
        <v>40858237</v>
      </c>
      <c r="CC38" s="20">
        <v>77</v>
      </c>
      <c r="CD38" s="20">
        <v>44219</v>
      </c>
      <c r="CE38" s="105">
        <v>2</v>
      </c>
      <c r="CF38" s="37">
        <v>42696614</v>
      </c>
      <c r="CG38" s="20">
        <v>1134590</v>
      </c>
      <c r="CH38" s="20">
        <v>41562024</v>
      </c>
      <c r="CI38" s="20">
        <v>74</v>
      </c>
      <c r="CJ38" s="20">
        <v>46804</v>
      </c>
      <c r="CK38" s="105">
        <v>3</v>
      </c>
      <c r="CL38" s="51">
        <v>105.84590334471606</v>
      </c>
      <c r="CM38" s="52">
        <v>105.37644092219021</v>
      </c>
      <c r="CO38" s="103">
        <v>43707667</v>
      </c>
      <c r="CP38" s="104">
        <v>1161073</v>
      </c>
      <c r="CQ38" s="104">
        <v>42546594</v>
      </c>
      <c r="CR38" s="104">
        <v>77</v>
      </c>
      <c r="CS38" s="104">
        <v>46046</v>
      </c>
      <c r="CT38" s="62">
        <v>2</v>
      </c>
      <c r="CU38" s="40">
        <v>105.00079812099514</v>
      </c>
      <c r="CV38" s="103">
        <v>44345866</v>
      </c>
      <c r="CW38" s="104">
        <v>1256073</v>
      </c>
      <c r="CX38" s="104">
        <v>43089793</v>
      </c>
      <c r="CY38" s="104">
        <v>77</v>
      </c>
      <c r="CZ38" s="104">
        <v>46634</v>
      </c>
      <c r="DA38" s="105">
        <v>2</v>
      </c>
      <c r="DB38" s="37">
        <v>44630068</v>
      </c>
      <c r="DC38" s="20">
        <v>1466437</v>
      </c>
      <c r="DD38" s="20">
        <v>43163631</v>
      </c>
      <c r="DE38" s="20">
        <v>73.63</v>
      </c>
      <c r="DF38" s="20">
        <v>48852</v>
      </c>
      <c r="DG38" s="105">
        <v>4</v>
      </c>
      <c r="DH38" s="51">
        <v>104.75618647338851</v>
      </c>
      <c r="DI38" s="52">
        <v>104.37569438509529</v>
      </c>
      <c r="DK38" s="37">
        <v>50548266</v>
      </c>
      <c r="DL38" s="20">
        <v>1161073</v>
      </c>
      <c r="DM38" s="20">
        <v>49387193</v>
      </c>
      <c r="DN38" s="20">
        <v>82</v>
      </c>
      <c r="DO38" s="20">
        <v>50190</v>
      </c>
      <c r="DP38" s="105">
        <v>2</v>
      </c>
      <c r="DQ38" s="40">
        <v>108.99969595621771</v>
      </c>
      <c r="DR38" s="37">
        <v>50548266</v>
      </c>
      <c r="DS38" s="20">
        <v>1491073</v>
      </c>
      <c r="DT38" s="20">
        <v>49057193</v>
      </c>
      <c r="DU38" s="20">
        <v>82</v>
      </c>
      <c r="DV38" s="20">
        <v>49855</v>
      </c>
      <c r="DW38" s="105">
        <v>2</v>
      </c>
      <c r="DX38" s="37">
        <v>50506547</v>
      </c>
      <c r="DY38" s="20">
        <v>1433215</v>
      </c>
      <c r="DZ38" s="20">
        <v>49073332</v>
      </c>
      <c r="EA38" s="20">
        <v>75.39</v>
      </c>
      <c r="EB38" s="20">
        <v>54244</v>
      </c>
      <c r="EC38" s="105">
        <v>2</v>
      </c>
      <c r="ED38" s="51">
        <v>108.8035302376893</v>
      </c>
      <c r="EE38" s="52">
        <v>111.03741914353557</v>
      </c>
      <c r="EG38" s="37">
        <v>49366102</v>
      </c>
      <c r="EH38" s="20">
        <v>1161073</v>
      </c>
      <c r="EI38" s="20">
        <v>48205029</v>
      </c>
      <c r="EJ38" s="20">
        <v>80</v>
      </c>
      <c r="EK38" s="20">
        <v>50214</v>
      </c>
      <c r="EL38" s="105">
        <v>5</v>
      </c>
      <c r="EM38" s="40">
        <v>100.04781829049611</v>
      </c>
      <c r="EN38" s="37">
        <v>52377502</v>
      </c>
      <c r="EO38" s="354">
        <v>1171073</v>
      </c>
      <c r="EP38" s="354">
        <v>51206429</v>
      </c>
      <c r="EQ38" s="354">
        <v>80</v>
      </c>
      <c r="ER38" s="354">
        <v>53340</v>
      </c>
      <c r="ES38" s="105">
        <v>2</v>
      </c>
      <c r="ET38" s="361">
        <v>52432164</v>
      </c>
      <c r="EU38" s="354">
        <v>1250691</v>
      </c>
      <c r="EV38" s="354">
        <v>51181473</v>
      </c>
      <c r="EW38" s="354">
        <v>78.58</v>
      </c>
      <c r="EX38" s="354">
        <v>54277</v>
      </c>
      <c r="EY38" s="384">
        <v>4</v>
      </c>
      <c r="EZ38" s="359">
        <v>101.75665541807275</v>
      </c>
      <c r="FA38" s="360">
        <v>100.06083622151758</v>
      </c>
      <c r="FB38" s="358"/>
      <c r="FC38" s="361">
        <v>52501092</v>
      </c>
      <c r="FD38" s="354">
        <v>1161073</v>
      </c>
      <c r="FE38" s="354">
        <v>51340019</v>
      </c>
      <c r="FF38" s="354">
        <v>78</v>
      </c>
      <c r="FG38" s="20">
        <v>54850</v>
      </c>
      <c r="FH38" s="105">
        <v>2</v>
      </c>
      <c r="FI38" s="40">
        <v>109.23248496435257</v>
      </c>
      <c r="FJ38" s="37">
        <v>52501092</v>
      </c>
      <c r="FK38" s="354">
        <v>1522888</v>
      </c>
      <c r="FL38" s="354">
        <v>50978204</v>
      </c>
      <c r="FM38" s="354">
        <v>78</v>
      </c>
      <c r="FN38" s="354">
        <v>54464</v>
      </c>
      <c r="FO38" s="105">
        <v>2</v>
      </c>
      <c r="FP38" s="361">
        <v>52493099</v>
      </c>
      <c r="FQ38" s="354">
        <v>1506455</v>
      </c>
      <c r="FR38" s="354">
        <v>50986644</v>
      </c>
      <c r="FS38" s="354">
        <v>74.72</v>
      </c>
      <c r="FT38" s="354">
        <v>56864</v>
      </c>
      <c r="FU38" s="105">
        <v>3</v>
      </c>
      <c r="FV38" s="359">
        <v>104.40658049353702</v>
      </c>
      <c r="FW38" s="360">
        <v>104.76629143099288</v>
      </c>
      <c r="FX38" s="358"/>
      <c r="FY38" s="103">
        <v>52501092</v>
      </c>
      <c r="FZ38" s="104">
        <v>9711740</v>
      </c>
      <c r="GA38" s="104">
        <v>42789352</v>
      </c>
      <c r="GB38" s="104">
        <v>71</v>
      </c>
      <c r="GC38" s="104">
        <v>50222</v>
      </c>
      <c r="GD38" s="105">
        <v>3</v>
      </c>
      <c r="GE38" s="40">
        <v>100</v>
      </c>
      <c r="GF38" s="37">
        <v>53479542</v>
      </c>
      <c r="GG38" s="20">
        <v>9711740</v>
      </c>
      <c r="GH38" s="20">
        <v>43767802</v>
      </c>
      <c r="GI38" s="20">
        <v>71</v>
      </c>
      <c r="GJ38" s="20">
        <v>51371</v>
      </c>
      <c r="GK38" s="105">
        <f t="shared" si="0"/>
        <v>6</v>
      </c>
      <c r="GL38" s="37">
        <v>53267584</v>
      </c>
      <c r="GM38" s="20">
        <v>9678341</v>
      </c>
      <c r="GN38" s="20">
        <v>43589243</v>
      </c>
      <c r="GO38" s="20">
        <v>66.62</v>
      </c>
      <c r="GP38" s="20">
        <v>54525</v>
      </c>
      <c r="GQ38" s="105">
        <f t="shared" si="1"/>
        <v>6</v>
      </c>
      <c r="GR38" s="51">
        <v>105.95308196409916</v>
      </c>
      <c r="GS38" s="52">
        <v>98.091938660664042</v>
      </c>
      <c r="GT38" s="103">
        <v>54161319</v>
      </c>
      <c r="GU38" s="104">
        <v>9711740</v>
      </c>
      <c r="GV38" s="104">
        <v>44449579</v>
      </c>
      <c r="GW38" s="104">
        <v>71</v>
      </c>
      <c r="GX38" s="104">
        <v>52171</v>
      </c>
      <c r="GY38" s="105">
        <f t="shared" si="2"/>
        <v>6</v>
      </c>
      <c r="GZ38" s="40"/>
      <c r="HA38" s="37">
        <v>54161319</v>
      </c>
      <c r="HB38" s="20">
        <v>9711740</v>
      </c>
      <c r="HC38" s="20">
        <v>44449579</v>
      </c>
      <c r="HD38" s="20">
        <v>71</v>
      </c>
      <c r="HE38" s="20">
        <v>52171</v>
      </c>
      <c r="HF38" s="105">
        <f t="shared" si="3"/>
        <v>6</v>
      </c>
      <c r="HG38" s="37">
        <v>53791840</v>
      </c>
      <c r="HH38" s="20">
        <v>9722382</v>
      </c>
      <c r="HI38" s="20">
        <v>44069458</v>
      </c>
      <c r="HJ38" s="20">
        <v>65.75</v>
      </c>
      <c r="HK38" s="20">
        <v>55855</v>
      </c>
      <c r="HL38" s="105">
        <f t="shared" si="4"/>
        <v>6</v>
      </c>
      <c r="HM38" s="51"/>
      <c r="HN38" s="52"/>
    </row>
    <row r="39" spans="1:222" ht="18" customHeight="1" x14ac:dyDescent="0.3">
      <c r="A39" s="93">
        <v>362</v>
      </c>
      <c r="B39" s="96" t="s">
        <v>193</v>
      </c>
      <c r="C39" s="47" t="s">
        <v>211</v>
      </c>
      <c r="D39" s="57"/>
      <c r="E39" s="103">
        <v>0</v>
      </c>
      <c r="F39" s="104">
        <v>0</v>
      </c>
      <c r="G39" s="104">
        <v>0</v>
      </c>
      <c r="H39" s="104">
        <v>0</v>
      </c>
      <c r="I39" s="104">
        <v>0</v>
      </c>
      <c r="J39" s="105">
        <v>23</v>
      </c>
      <c r="K39" s="52">
        <v>0</v>
      </c>
      <c r="L39" s="103">
        <v>0</v>
      </c>
      <c r="M39" s="104">
        <v>0</v>
      </c>
      <c r="N39" s="104">
        <v>0</v>
      </c>
      <c r="O39" s="104">
        <v>0</v>
      </c>
      <c r="P39" s="104">
        <v>0</v>
      </c>
      <c r="Q39" s="105">
        <v>23</v>
      </c>
      <c r="R39" s="103">
        <v>0</v>
      </c>
      <c r="S39" s="104"/>
      <c r="T39" s="104"/>
      <c r="U39" s="104"/>
      <c r="V39" s="104"/>
      <c r="W39" s="105"/>
      <c r="X39" s="51"/>
      <c r="Y39" s="52"/>
      <c r="AA39" s="103">
        <v>0</v>
      </c>
      <c r="AB39" s="104">
        <v>0</v>
      </c>
      <c r="AC39" s="104">
        <v>0</v>
      </c>
      <c r="AD39" s="104">
        <v>0</v>
      </c>
      <c r="AE39" s="104">
        <v>0</v>
      </c>
      <c r="AF39" s="105">
        <v>22</v>
      </c>
      <c r="AG39" s="52">
        <v>0</v>
      </c>
      <c r="AH39" s="103">
        <v>0</v>
      </c>
      <c r="AI39" s="104"/>
      <c r="AJ39" s="104"/>
      <c r="AK39" s="104"/>
      <c r="AL39" s="104">
        <v>0</v>
      </c>
      <c r="AM39" s="105">
        <v>23</v>
      </c>
      <c r="AN39" s="103">
        <v>0</v>
      </c>
      <c r="AO39" s="104">
        <v>0</v>
      </c>
      <c r="AP39" s="104">
        <v>0</v>
      </c>
      <c r="AQ39" s="104">
        <v>0</v>
      </c>
      <c r="AR39" s="104">
        <v>0</v>
      </c>
      <c r="AS39" s="105">
        <v>23</v>
      </c>
      <c r="AT39" s="51">
        <v>0</v>
      </c>
      <c r="AU39" s="52">
        <v>0</v>
      </c>
      <c r="AW39" s="103">
        <v>0</v>
      </c>
      <c r="AX39" s="104">
        <v>0</v>
      </c>
      <c r="AY39" s="104">
        <v>0</v>
      </c>
      <c r="AZ39" s="104">
        <v>0</v>
      </c>
      <c r="BA39" s="104">
        <v>0</v>
      </c>
      <c r="BB39" s="41">
        <v>23</v>
      </c>
      <c r="BC39" s="52">
        <v>0</v>
      </c>
      <c r="BD39" s="37">
        <v>0</v>
      </c>
      <c r="BE39" s="20">
        <v>0</v>
      </c>
      <c r="BF39" s="20">
        <v>0</v>
      </c>
      <c r="BG39" s="20">
        <v>0</v>
      </c>
      <c r="BH39" s="20">
        <v>0</v>
      </c>
      <c r="BI39" s="41">
        <v>23</v>
      </c>
      <c r="BJ39" s="37">
        <v>0</v>
      </c>
      <c r="BK39" s="20">
        <v>0</v>
      </c>
      <c r="BL39" s="20">
        <v>0</v>
      </c>
      <c r="BM39" s="20">
        <v>0</v>
      </c>
      <c r="BN39" s="20">
        <v>0</v>
      </c>
      <c r="BO39" s="41">
        <v>23</v>
      </c>
      <c r="BP39" s="51">
        <v>0</v>
      </c>
      <c r="BQ39" s="52">
        <v>0</v>
      </c>
      <c r="BS39" s="37">
        <v>0</v>
      </c>
      <c r="BT39" s="20">
        <v>0</v>
      </c>
      <c r="BU39" s="20">
        <v>0</v>
      </c>
      <c r="BV39" s="20">
        <v>0</v>
      </c>
      <c r="BW39" s="20">
        <v>0</v>
      </c>
      <c r="BX39" s="41">
        <v>23</v>
      </c>
      <c r="BY39" s="40">
        <v>0</v>
      </c>
      <c r="BZ39" s="37">
        <v>0</v>
      </c>
      <c r="CA39" s="20">
        <v>0</v>
      </c>
      <c r="CB39" s="20">
        <v>0</v>
      </c>
      <c r="CC39" s="20">
        <v>0</v>
      </c>
      <c r="CD39" s="20">
        <v>0</v>
      </c>
      <c r="CE39" s="105">
        <v>23</v>
      </c>
      <c r="CF39" s="37">
        <v>0</v>
      </c>
      <c r="CG39" s="20"/>
      <c r="CH39" s="20"/>
      <c r="CI39" s="20"/>
      <c r="CJ39" s="20">
        <v>0</v>
      </c>
      <c r="CK39" s="105">
        <v>23</v>
      </c>
      <c r="CL39" s="51">
        <v>0</v>
      </c>
      <c r="CM39" s="52">
        <v>0</v>
      </c>
      <c r="CO39" s="103">
        <v>0</v>
      </c>
      <c r="CP39" s="104">
        <v>0</v>
      </c>
      <c r="CQ39" s="104">
        <v>0</v>
      </c>
      <c r="CR39" s="104">
        <v>0</v>
      </c>
      <c r="CS39" s="104">
        <v>0</v>
      </c>
      <c r="CT39" s="62">
        <v>24</v>
      </c>
      <c r="CU39" s="40">
        <v>0</v>
      </c>
      <c r="CV39" s="103">
        <v>0</v>
      </c>
      <c r="CW39" s="104">
        <v>0</v>
      </c>
      <c r="CX39" s="104">
        <v>0</v>
      </c>
      <c r="CY39" s="104">
        <v>0</v>
      </c>
      <c r="CZ39" s="104">
        <v>0</v>
      </c>
      <c r="DA39" s="105">
        <v>24</v>
      </c>
      <c r="DB39" s="37">
        <v>0</v>
      </c>
      <c r="DC39" s="20">
        <v>0</v>
      </c>
      <c r="DD39" s="20">
        <v>0</v>
      </c>
      <c r="DE39" s="20">
        <v>0</v>
      </c>
      <c r="DF39" s="20">
        <v>0</v>
      </c>
      <c r="DG39" s="105">
        <v>24</v>
      </c>
      <c r="DH39" s="51">
        <v>0</v>
      </c>
      <c r="DI39" s="52">
        <v>0</v>
      </c>
      <c r="DK39" s="37">
        <v>0</v>
      </c>
      <c r="DL39" s="20">
        <v>0</v>
      </c>
      <c r="DM39" s="20">
        <v>0</v>
      </c>
      <c r="DN39" s="20">
        <v>0</v>
      </c>
      <c r="DO39" s="20">
        <v>0</v>
      </c>
      <c r="DP39" s="105">
        <v>24</v>
      </c>
      <c r="DQ39" s="40">
        <v>0</v>
      </c>
      <c r="DR39" s="37">
        <v>0</v>
      </c>
      <c r="DS39" s="20">
        <v>0</v>
      </c>
      <c r="DT39" s="20">
        <v>0</v>
      </c>
      <c r="DU39" s="20">
        <v>0</v>
      </c>
      <c r="DV39" s="20">
        <v>0</v>
      </c>
      <c r="DW39" s="105">
        <v>25</v>
      </c>
      <c r="DX39" s="37">
        <v>0</v>
      </c>
      <c r="DY39" s="20">
        <v>0</v>
      </c>
      <c r="DZ39" s="20">
        <v>0</v>
      </c>
      <c r="EA39" s="20">
        <v>0</v>
      </c>
      <c r="EB39" s="20">
        <v>0</v>
      </c>
      <c r="EC39" s="105">
        <v>25</v>
      </c>
      <c r="ED39" s="51">
        <v>0</v>
      </c>
      <c r="EE39" s="52">
        <v>0</v>
      </c>
      <c r="EG39" s="37">
        <v>0</v>
      </c>
      <c r="EH39" s="20">
        <v>0</v>
      </c>
      <c r="EI39" s="20">
        <v>0</v>
      </c>
      <c r="EJ39" s="20">
        <v>0</v>
      </c>
      <c r="EK39" s="20">
        <v>0</v>
      </c>
      <c r="EL39" s="105">
        <v>24</v>
      </c>
      <c r="EM39" s="40">
        <v>0</v>
      </c>
      <c r="EN39" s="37">
        <v>0</v>
      </c>
      <c r="EO39" s="354">
        <v>0</v>
      </c>
      <c r="EP39" s="354">
        <v>0</v>
      </c>
      <c r="EQ39" s="354">
        <v>0</v>
      </c>
      <c r="ER39" s="354">
        <v>0</v>
      </c>
      <c r="ES39" s="105">
        <v>24</v>
      </c>
      <c r="ET39" s="361">
        <v>0</v>
      </c>
      <c r="EU39" s="354">
        <v>0</v>
      </c>
      <c r="EV39" s="354">
        <v>0</v>
      </c>
      <c r="EW39" s="354">
        <v>0</v>
      </c>
      <c r="EX39" s="354">
        <v>0</v>
      </c>
      <c r="EY39" s="384">
        <v>24</v>
      </c>
      <c r="EZ39" s="359">
        <v>0</v>
      </c>
      <c r="FA39" s="360">
        <v>0</v>
      </c>
      <c r="FB39" s="358"/>
      <c r="FC39" s="361">
        <v>0</v>
      </c>
      <c r="FD39" s="354">
        <v>0</v>
      </c>
      <c r="FE39" s="354">
        <v>0</v>
      </c>
      <c r="FF39" s="354">
        <v>0</v>
      </c>
      <c r="FG39" s="20">
        <v>0</v>
      </c>
      <c r="FH39" s="105">
        <v>24</v>
      </c>
      <c r="FI39" s="40">
        <v>0</v>
      </c>
      <c r="FJ39" s="37">
        <v>0</v>
      </c>
      <c r="FK39" s="354">
        <v>0</v>
      </c>
      <c r="FL39" s="354">
        <v>0</v>
      </c>
      <c r="FM39" s="354">
        <v>0</v>
      </c>
      <c r="FN39" s="354">
        <v>0</v>
      </c>
      <c r="FO39" s="105">
        <v>24</v>
      </c>
      <c r="FP39" s="361">
        <v>0</v>
      </c>
      <c r="FQ39" s="354">
        <v>0</v>
      </c>
      <c r="FR39" s="354">
        <v>0</v>
      </c>
      <c r="FS39" s="354">
        <v>0</v>
      </c>
      <c r="FT39" s="354">
        <v>0</v>
      </c>
      <c r="FU39" s="105">
        <v>24</v>
      </c>
      <c r="FV39" s="359">
        <v>0</v>
      </c>
      <c r="FW39" s="360">
        <v>0</v>
      </c>
      <c r="FX39" s="358"/>
      <c r="FY39" s="103">
        <v>0</v>
      </c>
      <c r="FZ39" s="104">
        <v>0</v>
      </c>
      <c r="GA39" s="104">
        <v>0</v>
      </c>
      <c r="GB39" s="104">
        <v>0</v>
      </c>
      <c r="GC39" s="104">
        <v>0</v>
      </c>
      <c r="GD39" s="105">
        <v>24</v>
      </c>
      <c r="GE39" s="40">
        <v>0</v>
      </c>
      <c r="GF39" s="37">
        <v>0</v>
      </c>
      <c r="GG39" s="20">
        <v>0</v>
      </c>
      <c r="GH39" s="20">
        <v>0</v>
      </c>
      <c r="GI39" s="20">
        <v>0</v>
      </c>
      <c r="GJ39" s="20">
        <v>0</v>
      </c>
      <c r="GK39" s="105">
        <f t="shared" si="0"/>
        <v>24</v>
      </c>
      <c r="GL39" s="37">
        <v>0</v>
      </c>
      <c r="GM39" s="20">
        <v>0</v>
      </c>
      <c r="GN39" s="20">
        <v>0</v>
      </c>
      <c r="GO39" s="20">
        <v>0</v>
      </c>
      <c r="GP39" s="20">
        <v>0</v>
      </c>
      <c r="GQ39" s="105">
        <f t="shared" si="1"/>
        <v>24</v>
      </c>
      <c r="GR39" s="51">
        <v>0</v>
      </c>
      <c r="GS39" s="52">
        <v>0</v>
      </c>
      <c r="GT39" s="103">
        <v>0</v>
      </c>
      <c r="GU39" s="104">
        <v>0</v>
      </c>
      <c r="GV39" s="104">
        <v>0</v>
      </c>
      <c r="GW39" s="104">
        <v>0</v>
      </c>
      <c r="GX39" s="104">
        <v>0</v>
      </c>
      <c r="GY39" s="105">
        <f t="shared" si="2"/>
        <v>24</v>
      </c>
      <c r="GZ39" s="40"/>
      <c r="HA39" s="37"/>
      <c r="HB39" s="20"/>
      <c r="HC39" s="20"/>
      <c r="HD39" s="20">
        <v>0</v>
      </c>
      <c r="HE39" s="20">
        <v>0</v>
      </c>
      <c r="HF39" s="105">
        <f t="shared" si="3"/>
        <v>24</v>
      </c>
      <c r="HG39" s="37">
        <v>0</v>
      </c>
      <c r="HH39" s="20">
        <v>0</v>
      </c>
      <c r="HI39" s="20">
        <v>0</v>
      </c>
      <c r="HJ39" s="20">
        <v>0</v>
      </c>
      <c r="HK39" s="20">
        <v>0</v>
      </c>
      <c r="HL39" s="105">
        <f t="shared" si="4"/>
        <v>24</v>
      </c>
      <c r="HM39" s="51"/>
      <c r="HN39" s="52"/>
    </row>
    <row r="40" spans="1:222" ht="18" customHeight="1" x14ac:dyDescent="0.3">
      <c r="A40" s="93">
        <v>364</v>
      </c>
      <c r="B40" s="96" t="s">
        <v>238</v>
      </c>
      <c r="C40" s="47"/>
      <c r="D40" s="57"/>
      <c r="E40" s="103"/>
      <c r="F40" s="104"/>
      <c r="G40" s="104"/>
      <c r="H40" s="104"/>
      <c r="I40" s="104"/>
      <c r="J40" s="105"/>
      <c r="K40" s="52"/>
      <c r="L40" s="103"/>
      <c r="M40" s="104"/>
      <c r="N40" s="104"/>
      <c r="O40" s="104"/>
      <c r="P40" s="104"/>
      <c r="Q40" s="105"/>
      <c r="R40" s="103"/>
      <c r="S40" s="104"/>
      <c r="T40" s="104"/>
      <c r="U40" s="104"/>
      <c r="V40" s="104"/>
      <c r="W40" s="105"/>
      <c r="X40" s="51"/>
      <c r="Y40" s="52"/>
      <c r="AA40" s="103"/>
      <c r="AB40" s="104"/>
      <c r="AC40" s="104"/>
      <c r="AD40" s="104"/>
      <c r="AE40" s="104"/>
      <c r="AF40" s="105"/>
      <c r="AG40" s="52"/>
      <c r="AH40" s="103"/>
      <c r="AI40" s="104"/>
      <c r="AJ40" s="104"/>
      <c r="AK40" s="104"/>
      <c r="AL40" s="104"/>
      <c r="AM40" s="105"/>
      <c r="AN40" s="103"/>
      <c r="AO40" s="104"/>
      <c r="AP40" s="104"/>
      <c r="AQ40" s="104"/>
      <c r="AR40" s="104"/>
      <c r="AS40" s="105"/>
      <c r="AT40" s="51"/>
      <c r="AU40" s="52"/>
      <c r="AW40" s="103"/>
      <c r="AX40" s="104"/>
      <c r="AY40" s="104"/>
      <c r="AZ40" s="104"/>
      <c r="BA40" s="104"/>
      <c r="BB40" s="41"/>
      <c r="BC40" s="52"/>
      <c r="BD40" s="37"/>
      <c r="BE40" s="20"/>
      <c r="BF40" s="20"/>
      <c r="BG40" s="20"/>
      <c r="BH40" s="20"/>
      <c r="BI40" s="41"/>
      <c r="BJ40" s="37"/>
      <c r="BK40" s="20"/>
      <c r="BL40" s="20"/>
      <c r="BM40" s="20"/>
      <c r="BN40" s="20"/>
      <c r="BO40" s="41"/>
      <c r="BP40" s="51"/>
      <c r="BQ40" s="52"/>
      <c r="BS40" s="37"/>
      <c r="BT40" s="20"/>
      <c r="BU40" s="20"/>
      <c r="BV40" s="20"/>
      <c r="BW40" s="20"/>
      <c r="BX40" s="41"/>
      <c r="BY40" s="40"/>
      <c r="BZ40" s="37"/>
      <c r="CA40" s="20"/>
      <c r="CB40" s="20"/>
      <c r="CC40" s="20"/>
      <c r="CD40" s="20"/>
      <c r="CE40" s="105"/>
      <c r="CF40" s="37"/>
      <c r="CG40" s="20"/>
      <c r="CH40" s="20"/>
      <c r="CI40" s="20"/>
      <c r="CJ40" s="20"/>
      <c r="CK40" s="105"/>
      <c r="CL40" s="51"/>
      <c r="CM40" s="52"/>
      <c r="CO40" s="103"/>
      <c r="CP40" s="104"/>
      <c r="CQ40" s="104"/>
      <c r="CR40" s="104"/>
      <c r="CS40" s="104"/>
      <c r="CT40" s="62"/>
      <c r="CU40" s="40"/>
      <c r="CV40" s="103"/>
      <c r="CW40" s="104"/>
      <c r="CX40" s="104"/>
      <c r="CY40" s="104"/>
      <c r="CZ40" s="104"/>
      <c r="DA40" s="105"/>
      <c r="DB40" s="37"/>
      <c r="DC40" s="20"/>
      <c r="DD40" s="20"/>
      <c r="DE40" s="20"/>
      <c r="DF40" s="20"/>
      <c r="DG40" s="105"/>
      <c r="DH40" s="51"/>
      <c r="DI40" s="52"/>
      <c r="DK40" s="37"/>
      <c r="DL40" s="20"/>
      <c r="DM40" s="20"/>
      <c r="DN40" s="20"/>
      <c r="DO40" s="20"/>
      <c r="DP40" s="105"/>
      <c r="DQ40" s="40"/>
      <c r="DR40" s="37"/>
      <c r="DS40" s="20"/>
      <c r="DT40" s="20"/>
      <c r="DU40" s="20"/>
      <c r="DV40" s="20"/>
      <c r="DW40" s="105"/>
      <c r="DX40" s="37"/>
      <c r="DY40" s="20"/>
      <c r="DZ40" s="20"/>
      <c r="EA40" s="20"/>
      <c r="EB40" s="20"/>
      <c r="EC40" s="105"/>
      <c r="ED40" s="51"/>
      <c r="EE40" s="52"/>
      <c r="EG40" s="37"/>
      <c r="EH40" s="20"/>
      <c r="EI40" s="20"/>
      <c r="EJ40" s="20"/>
      <c r="EK40" s="20"/>
      <c r="EL40" s="105"/>
      <c r="EM40" s="40"/>
      <c r="EN40" s="37"/>
      <c r="EO40" s="354"/>
      <c r="EP40" s="354"/>
      <c r="EQ40" s="354"/>
      <c r="ER40" s="354"/>
      <c r="ES40" s="105"/>
      <c r="ET40" s="361"/>
      <c r="EU40" s="354"/>
      <c r="EV40" s="354"/>
      <c r="EW40" s="354"/>
      <c r="EX40" s="354"/>
      <c r="EY40" s="384"/>
      <c r="EZ40" s="359"/>
      <c r="FA40" s="360"/>
      <c r="FB40" s="358"/>
      <c r="FC40" s="361"/>
      <c r="FD40" s="354"/>
      <c r="FE40" s="354"/>
      <c r="FF40" s="354"/>
      <c r="FG40" s="20"/>
      <c r="FH40" s="105"/>
      <c r="FI40" s="40"/>
      <c r="FJ40" s="37"/>
      <c r="FK40" s="354"/>
      <c r="FL40" s="354"/>
      <c r="FM40" s="354"/>
      <c r="FN40" s="354"/>
      <c r="FO40" s="105"/>
      <c r="FP40" s="361"/>
      <c r="FQ40" s="354"/>
      <c r="FR40" s="354"/>
      <c r="FS40" s="354"/>
      <c r="FT40" s="354"/>
      <c r="FU40" s="105"/>
      <c r="FV40" s="359"/>
      <c r="FW40" s="360"/>
      <c r="FX40" s="358"/>
      <c r="FY40" s="103"/>
      <c r="FZ40" s="104"/>
      <c r="GA40" s="104"/>
      <c r="GB40" s="104"/>
      <c r="GC40" s="104"/>
      <c r="GD40" s="105"/>
      <c r="GE40" s="40"/>
      <c r="GF40" s="37"/>
      <c r="GG40" s="20"/>
      <c r="GH40" s="20"/>
      <c r="GI40" s="20"/>
      <c r="GJ40" s="20"/>
      <c r="GK40" s="105"/>
      <c r="GL40" s="37"/>
      <c r="GM40" s="20"/>
      <c r="GN40" s="20"/>
      <c r="GO40" s="20"/>
      <c r="GP40" s="20"/>
      <c r="GQ40" s="105"/>
      <c r="GR40" s="51"/>
      <c r="GS40" s="52"/>
      <c r="GT40" s="103">
        <v>0</v>
      </c>
      <c r="GU40" s="104">
        <v>0</v>
      </c>
      <c r="GV40" s="104">
        <v>0</v>
      </c>
      <c r="GW40" s="104">
        <v>0</v>
      </c>
      <c r="GX40" s="104">
        <v>0</v>
      </c>
      <c r="GY40" s="105">
        <f t="shared" si="2"/>
        <v>24</v>
      </c>
      <c r="GZ40" s="40"/>
      <c r="HA40" s="37"/>
      <c r="HB40" s="20"/>
      <c r="HC40" s="20"/>
      <c r="HD40" s="20">
        <v>0</v>
      </c>
      <c r="HE40" s="20">
        <v>0</v>
      </c>
      <c r="HF40" s="105">
        <f t="shared" si="3"/>
        <v>24</v>
      </c>
      <c r="HG40" s="37">
        <v>0</v>
      </c>
      <c r="HH40" s="20">
        <v>0</v>
      </c>
      <c r="HI40" s="20">
        <v>0</v>
      </c>
      <c r="HJ40" s="20">
        <v>0</v>
      </c>
      <c r="HK40" s="20">
        <v>0</v>
      </c>
      <c r="HL40" s="105">
        <f t="shared" si="4"/>
        <v>24</v>
      </c>
      <c r="HM40" s="51"/>
      <c r="HN40" s="52"/>
    </row>
    <row r="41" spans="1:222" ht="18" customHeight="1" x14ac:dyDescent="0.3">
      <c r="A41" s="93">
        <v>371</v>
      </c>
      <c r="B41" s="96" t="s">
        <v>199</v>
      </c>
      <c r="C41" s="47" t="s">
        <v>212</v>
      </c>
      <c r="D41" s="57"/>
      <c r="E41" s="103">
        <v>0</v>
      </c>
      <c r="F41" s="104">
        <v>0</v>
      </c>
      <c r="G41" s="104">
        <v>0</v>
      </c>
      <c r="H41" s="104">
        <v>0</v>
      </c>
      <c r="I41" s="104">
        <v>0</v>
      </c>
      <c r="J41" s="105">
        <v>23</v>
      </c>
      <c r="K41" s="52">
        <v>0</v>
      </c>
      <c r="L41" s="103">
        <v>0</v>
      </c>
      <c r="M41" s="104">
        <v>0</v>
      </c>
      <c r="N41" s="104">
        <v>0</v>
      </c>
      <c r="O41" s="104">
        <v>0</v>
      </c>
      <c r="P41" s="104">
        <v>0</v>
      </c>
      <c r="Q41" s="105">
        <v>23</v>
      </c>
      <c r="R41" s="103">
        <v>0</v>
      </c>
      <c r="S41" s="104"/>
      <c r="T41" s="104"/>
      <c r="U41" s="104"/>
      <c r="V41" s="104"/>
      <c r="W41" s="105"/>
      <c r="X41" s="51"/>
      <c r="Y41" s="52"/>
      <c r="AA41" s="103">
        <v>0</v>
      </c>
      <c r="AB41" s="104">
        <v>0</v>
      </c>
      <c r="AC41" s="104">
        <v>0</v>
      </c>
      <c r="AD41" s="104">
        <v>0</v>
      </c>
      <c r="AE41" s="104">
        <v>0</v>
      </c>
      <c r="AF41" s="105">
        <v>22</v>
      </c>
      <c r="AG41" s="52">
        <v>0</v>
      </c>
      <c r="AH41" s="103">
        <v>0</v>
      </c>
      <c r="AI41" s="104"/>
      <c r="AJ41" s="104"/>
      <c r="AK41" s="104"/>
      <c r="AL41" s="104">
        <v>0</v>
      </c>
      <c r="AM41" s="105">
        <v>23</v>
      </c>
      <c r="AN41" s="103">
        <v>0</v>
      </c>
      <c r="AO41" s="104">
        <v>0</v>
      </c>
      <c r="AP41" s="104">
        <v>0</v>
      </c>
      <c r="AQ41" s="104">
        <v>0</v>
      </c>
      <c r="AR41" s="104">
        <v>0</v>
      </c>
      <c r="AS41" s="105">
        <v>23</v>
      </c>
      <c r="AT41" s="51">
        <v>0</v>
      </c>
      <c r="AU41" s="52">
        <v>0</v>
      </c>
      <c r="AW41" s="103">
        <v>0</v>
      </c>
      <c r="AX41" s="104">
        <v>0</v>
      </c>
      <c r="AY41" s="104">
        <v>0</v>
      </c>
      <c r="AZ41" s="104">
        <v>0</v>
      </c>
      <c r="BA41" s="104">
        <v>0</v>
      </c>
      <c r="BB41" s="41">
        <v>23</v>
      </c>
      <c r="BC41" s="52">
        <v>0</v>
      </c>
      <c r="BD41" s="37">
        <v>0</v>
      </c>
      <c r="BE41" s="20">
        <v>0</v>
      </c>
      <c r="BF41" s="20">
        <v>0</v>
      </c>
      <c r="BG41" s="20">
        <v>0</v>
      </c>
      <c r="BH41" s="20">
        <v>0</v>
      </c>
      <c r="BI41" s="41">
        <v>23</v>
      </c>
      <c r="BJ41" s="37">
        <v>0</v>
      </c>
      <c r="BK41" s="20">
        <v>0</v>
      </c>
      <c r="BL41" s="20">
        <v>0</v>
      </c>
      <c r="BM41" s="20">
        <v>0</v>
      </c>
      <c r="BN41" s="20">
        <v>0</v>
      </c>
      <c r="BO41" s="41">
        <v>23</v>
      </c>
      <c r="BP41" s="51">
        <v>0</v>
      </c>
      <c r="BQ41" s="52">
        <v>0</v>
      </c>
      <c r="BS41" s="37">
        <v>0</v>
      </c>
      <c r="BT41" s="20">
        <v>0</v>
      </c>
      <c r="BU41" s="20">
        <v>0</v>
      </c>
      <c r="BV41" s="20">
        <v>0</v>
      </c>
      <c r="BW41" s="20">
        <v>0</v>
      </c>
      <c r="BX41" s="41">
        <v>23</v>
      </c>
      <c r="BY41" s="40">
        <v>0</v>
      </c>
      <c r="BZ41" s="37">
        <v>0</v>
      </c>
      <c r="CA41" s="20">
        <v>0</v>
      </c>
      <c r="CB41" s="20">
        <v>0</v>
      </c>
      <c r="CC41" s="20">
        <v>0</v>
      </c>
      <c r="CD41" s="20">
        <v>0</v>
      </c>
      <c r="CE41" s="105">
        <v>23</v>
      </c>
      <c r="CF41" s="37">
        <v>0</v>
      </c>
      <c r="CG41" s="20"/>
      <c r="CH41" s="20"/>
      <c r="CI41" s="20"/>
      <c r="CJ41" s="20">
        <v>0</v>
      </c>
      <c r="CK41" s="105">
        <v>23</v>
      </c>
      <c r="CL41" s="51">
        <v>0</v>
      </c>
      <c r="CM41" s="52">
        <v>0</v>
      </c>
      <c r="CO41" s="103">
        <v>0</v>
      </c>
      <c r="CP41" s="104">
        <v>0</v>
      </c>
      <c r="CQ41" s="104">
        <v>0</v>
      </c>
      <c r="CR41" s="104">
        <v>0</v>
      </c>
      <c r="CS41" s="104">
        <v>0</v>
      </c>
      <c r="CT41" s="62">
        <v>24</v>
      </c>
      <c r="CU41" s="40">
        <v>0</v>
      </c>
      <c r="CV41" s="103">
        <v>0</v>
      </c>
      <c r="CW41" s="104">
        <v>0</v>
      </c>
      <c r="CX41" s="104">
        <v>0</v>
      </c>
      <c r="CY41" s="104">
        <v>0</v>
      </c>
      <c r="CZ41" s="104">
        <v>0</v>
      </c>
      <c r="DA41" s="105">
        <v>24</v>
      </c>
      <c r="DB41" s="37">
        <v>0</v>
      </c>
      <c r="DC41" s="20">
        <v>0</v>
      </c>
      <c r="DD41" s="20">
        <v>0</v>
      </c>
      <c r="DE41" s="20">
        <v>0</v>
      </c>
      <c r="DF41" s="20">
        <v>0</v>
      </c>
      <c r="DG41" s="105">
        <v>24</v>
      </c>
      <c r="DH41" s="51">
        <v>0</v>
      </c>
      <c r="DI41" s="52">
        <v>0</v>
      </c>
      <c r="DK41" s="37">
        <v>0</v>
      </c>
      <c r="DL41" s="20">
        <v>0</v>
      </c>
      <c r="DM41" s="20">
        <v>0</v>
      </c>
      <c r="DN41" s="20">
        <v>0</v>
      </c>
      <c r="DO41" s="20">
        <v>0</v>
      </c>
      <c r="DP41" s="105">
        <v>24</v>
      </c>
      <c r="DQ41" s="40">
        <v>0</v>
      </c>
      <c r="DR41" s="37">
        <v>0</v>
      </c>
      <c r="DS41" s="20">
        <v>0</v>
      </c>
      <c r="DT41" s="20">
        <v>0</v>
      </c>
      <c r="DU41" s="20">
        <v>0</v>
      </c>
      <c r="DV41" s="20">
        <v>0</v>
      </c>
      <c r="DW41" s="105">
        <v>25</v>
      </c>
      <c r="DX41" s="37">
        <v>0</v>
      </c>
      <c r="DY41" s="20">
        <v>0</v>
      </c>
      <c r="DZ41" s="20">
        <v>0</v>
      </c>
      <c r="EA41" s="20">
        <v>0</v>
      </c>
      <c r="EB41" s="20">
        <v>0</v>
      </c>
      <c r="EC41" s="105">
        <v>25</v>
      </c>
      <c r="ED41" s="51">
        <v>0</v>
      </c>
      <c r="EE41" s="52">
        <v>0</v>
      </c>
      <c r="EG41" s="37">
        <v>0</v>
      </c>
      <c r="EH41" s="20">
        <v>0</v>
      </c>
      <c r="EI41" s="20">
        <v>0</v>
      </c>
      <c r="EJ41" s="20">
        <v>0</v>
      </c>
      <c r="EK41" s="20">
        <v>0</v>
      </c>
      <c r="EL41" s="105">
        <v>24</v>
      </c>
      <c r="EM41" s="40">
        <v>0</v>
      </c>
      <c r="EN41" s="37">
        <v>0</v>
      </c>
      <c r="EO41" s="354">
        <v>0</v>
      </c>
      <c r="EP41" s="354">
        <v>0</v>
      </c>
      <c r="EQ41" s="354">
        <v>0</v>
      </c>
      <c r="ER41" s="354">
        <v>0</v>
      </c>
      <c r="ES41" s="105">
        <v>24</v>
      </c>
      <c r="ET41" s="361">
        <v>0</v>
      </c>
      <c r="EU41" s="354">
        <v>0</v>
      </c>
      <c r="EV41" s="354">
        <v>0</v>
      </c>
      <c r="EW41" s="354">
        <v>0</v>
      </c>
      <c r="EX41" s="354">
        <v>0</v>
      </c>
      <c r="EY41" s="384">
        <v>24</v>
      </c>
      <c r="EZ41" s="359">
        <v>0</v>
      </c>
      <c r="FA41" s="360">
        <v>0</v>
      </c>
      <c r="FB41" s="358"/>
      <c r="FC41" s="361">
        <v>0</v>
      </c>
      <c r="FD41" s="354">
        <v>0</v>
      </c>
      <c r="FE41" s="354">
        <v>0</v>
      </c>
      <c r="FF41" s="354">
        <v>0</v>
      </c>
      <c r="FG41" s="20">
        <v>0</v>
      </c>
      <c r="FH41" s="105">
        <v>24</v>
      </c>
      <c r="FI41" s="40">
        <v>0</v>
      </c>
      <c r="FJ41" s="37">
        <v>0</v>
      </c>
      <c r="FK41" s="354">
        <v>0</v>
      </c>
      <c r="FL41" s="354">
        <v>0</v>
      </c>
      <c r="FM41" s="354">
        <v>0</v>
      </c>
      <c r="FN41" s="354">
        <v>0</v>
      </c>
      <c r="FO41" s="105">
        <v>24</v>
      </c>
      <c r="FP41" s="361">
        <v>0</v>
      </c>
      <c r="FQ41" s="354">
        <v>0</v>
      </c>
      <c r="FR41" s="354">
        <v>0</v>
      </c>
      <c r="FS41" s="354">
        <v>0</v>
      </c>
      <c r="FT41" s="354">
        <v>0</v>
      </c>
      <c r="FU41" s="105">
        <v>24</v>
      </c>
      <c r="FV41" s="359">
        <v>0</v>
      </c>
      <c r="FW41" s="360">
        <v>0</v>
      </c>
      <c r="FX41" s="358"/>
      <c r="FY41" s="103">
        <v>0</v>
      </c>
      <c r="FZ41" s="104">
        <v>0</v>
      </c>
      <c r="GA41" s="104">
        <v>0</v>
      </c>
      <c r="GB41" s="104">
        <v>0</v>
      </c>
      <c r="GC41" s="104">
        <v>0</v>
      </c>
      <c r="GD41" s="105">
        <v>24</v>
      </c>
      <c r="GE41" s="40">
        <v>0</v>
      </c>
      <c r="GF41" s="37">
        <v>0</v>
      </c>
      <c r="GG41" s="20">
        <v>0</v>
      </c>
      <c r="GH41" s="20">
        <v>0</v>
      </c>
      <c r="GI41" s="20">
        <v>0</v>
      </c>
      <c r="GJ41" s="20">
        <v>0</v>
      </c>
      <c r="GK41" s="105">
        <f t="shared" si="0"/>
        <v>24</v>
      </c>
      <c r="GL41" s="37">
        <v>0</v>
      </c>
      <c r="GM41" s="20">
        <v>0</v>
      </c>
      <c r="GN41" s="20">
        <v>0</v>
      </c>
      <c r="GO41" s="20">
        <v>0</v>
      </c>
      <c r="GP41" s="20">
        <v>0</v>
      </c>
      <c r="GQ41" s="105">
        <f t="shared" si="1"/>
        <v>24</v>
      </c>
      <c r="GR41" s="51">
        <v>0</v>
      </c>
      <c r="GS41" s="52">
        <v>0</v>
      </c>
      <c r="GT41" s="103">
        <v>0</v>
      </c>
      <c r="GU41" s="104">
        <v>0</v>
      </c>
      <c r="GV41" s="104">
        <v>0</v>
      </c>
      <c r="GW41" s="104">
        <v>0</v>
      </c>
      <c r="GX41" s="104">
        <v>0</v>
      </c>
      <c r="GY41" s="105">
        <f t="shared" si="2"/>
        <v>24</v>
      </c>
      <c r="GZ41" s="40"/>
      <c r="HA41" s="37"/>
      <c r="HB41" s="20"/>
      <c r="HC41" s="20"/>
      <c r="HD41" s="20">
        <v>0</v>
      </c>
      <c r="HE41" s="20">
        <v>0</v>
      </c>
      <c r="HF41" s="105">
        <f t="shared" si="3"/>
        <v>24</v>
      </c>
      <c r="HG41" s="37">
        <v>0</v>
      </c>
      <c r="HH41" s="20">
        <v>0</v>
      </c>
      <c r="HI41" s="20">
        <v>0</v>
      </c>
      <c r="HJ41" s="20">
        <v>0</v>
      </c>
      <c r="HK41" s="20">
        <v>0</v>
      </c>
      <c r="HL41" s="105">
        <f t="shared" si="4"/>
        <v>24</v>
      </c>
      <c r="HM41" s="51"/>
      <c r="HN41" s="52"/>
    </row>
    <row r="42" spans="1:222" ht="18" customHeight="1" x14ac:dyDescent="0.3">
      <c r="A42" s="93">
        <v>372</v>
      </c>
      <c r="B42" s="96" t="s">
        <v>54</v>
      </c>
      <c r="C42" s="47" t="s">
        <v>55</v>
      </c>
      <c r="D42" s="57"/>
      <c r="E42" s="103">
        <v>0</v>
      </c>
      <c r="F42" s="104">
        <v>0</v>
      </c>
      <c r="G42" s="104">
        <v>0</v>
      </c>
      <c r="H42" s="104">
        <v>0</v>
      </c>
      <c r="I42" s="104">
        <v>0</v>
      </c>
      <c r="J42" s="105">
        <v>23</v>
      </c>
      <c r="K42" s="52">
        <v>0</v>
      </c>
      <c r="L42" s="103">
        <v>0</v>
      </c>
      <c r="M42" s="104">
        <v>0</v>
      </c>
      <c r="N42" s="104">
        <v>0</v>
      </c>
      <c r="O42" s="104"/>
      <c r="P42" s="104">
        <v>0</v>
      </c>
      <c r="Q42" s="105">
        <v>23</v>
      </c>
      <c r="R42" s="103">
        <v>0</v>
      </c>
      <c r="S42" s="104">
        <v>0</v>
      </c>
      <c r="T42" s="104">
        <v>0</v>
      </c>
      <c r="U42" s="104"/>
      <c r="V42" s="104">
        <v>0</v>
      </c>
      <c r="W42" s="105">
        <v>23</v>
      </c>
      <c r="X42" s="51">
        <v>0</v>
      </c>
      <c r="Y42" s="52">
        <v>0</v>
      </c>
      <c r="AA42" s="103">
        <v>0</v>
      </c>
      <c r="AB42" s="104">
        <v>0</v>
      </c>
      <c r="AC42" s="104">
        <v>0</v>
      </c>
      <c r="AD42" s="104">
        <v>0</v>
      </c>
      <c r="AE42" s="104">
        <v>0</v>
      </c>
      <c r="AF42" s="105">
        <v>22</v>
      </c>
      <c r="AG42" s="52">
        <v>0</v>
      </c>
      <c r="AH42" s="103">
        <v>0</v>
      </c>
      <c r="AI42" s="104"/>
      <c r="AJ42" s="104"/>
      <c r="AK42" s="104"/>
      <c r="AL42" s="104">
        <v>0</v>
      </c>
      <c r="AM42" s="105">
        <v>23</v>
      </c>
      <c r="AN42" s="103">
        <v>0</v>
      </c>
      <c r="AO42" s="104">
        <v>0</v>
      </c>
      <c r="AP42" s="104">
        <v>0</v>
      </c>
      <c r="AQ42" s="104">
        <v>0</v>
      </c>
      <c r="AR42" s="104">
        <v>0</v>
      </c>
      <c r="AS42" s="105">
        <v>23</v>
      </c>
      <c r="AT42" s="51">
        <v>0</v>
      </c>
      <c r="AU42" s="52">
        <v>0</v>
      </c>
      <c r="AW42" s="103">
        <v>0</v>
      </c>
      <c r="AX42" s="104">
        <v>0</v>
      </c>
      <c r="AY42" s="104">
        <v>0</v>
      </c>
      <c r="AZ42" s="104">
        <v>0</v>
      </c>
      <c r="BA42" s="104">
        <v>0</v>
      </c>
      <c r="BB42" s="41">
        <v>23</v>
      </c>
      <c r="BC42" s="52">
        <v>0</v>
      </c>
      <c r="BD42" s="37">
        <v>0</v>
      </c>
      <c r="BE42" s="20">
        <v>0</v>
      </c>
      <c r="BF42" s="20">
        <v>0</v>
      </c>
      <c r="BG42" s="20">
        <v>0</v>
      </c>
      <c r="BH42" s="20">
        <v>0</v>
      </c>
      <c r="BI42" s="41">
        <v>23</v>
      </c>
      <c r="BJ42" s="37">
        <v>0</v>
      </c>
      <c r="BK42" s="20">
        <v>0</v>
      </c>
      <c r="BL42" s="20">
        <v>0</v>
      </c>
      <c r="BM42" s="20">
        <v>0</v>
      </c>
      <c r="BN42" s="20">
        <v>0</v>
      </c>
      <c r="BO42" s="41">
        <v>23</v>
      </c>
      <c r="BP42" s="51">
        <v>0</v>
      </c>
      <c r="BQ42" s="52">
        <v>0</v>
      </c>
      <c r="BS42" s="37">
        <v>0</v>
      </c>
      <c r="BT42" s="20">
        <v>0</v>
      </c>
      <c r="BU42" s="20">
        <v>0</v>
      </c>
      <c r="BV42" s="20">
        <v>0</v>
      </c>
      <c r="BW42" s="20">
        <v>0</v>
      </c>
      <c r="BX42" s="41">
        <v>23</v>
      </c>
      <c r="BY42" s="40">
        <v>0</v>
      </c>
      <c r="BZ42" s="37">
        <v>0</v>
      </c>
      <c r="CA42" s="20">
        <v>0</v>
      </c>
      <c r="CB42" s="20">
        <v>0</v>
      </c>
      <c r="CC42" s="20">
        <v>0</v>
      </c>
      <c r="CD42" s="20">
        <v>0</v>
      </c>
      <c r="CE42" s="105">
        <v>23</v>
      </c>
      <c r="CF42" s="37">
        <v>0</v>
      </c>
      <c r="CG42" s="20"/>
      <c r="CH42" s="20"/>
      <c r="CI42" s="20"/>
      <c r="CJ42" s="20">
        <v>0</v>
      </c>
      <c r="CK42" s="105">
        <v>23</v>
      </c>
      <c r="CL42" s="51">
        <v>0</v>
      </c>
      <c r="CM42" s="52">
        <v>0</v>
      </c>
      <c r="CO42" s="103">
        <v>0</v>
      </c>
      <c r="CP42" s="104">
        <v>0</v>
      </c>
      <c r="CQ42" s="104">
        <v>0</v>
      </c>
      <c r="CR42" s="104">
        <v>0</v>
      </c>
      <c r="CS42" s="104">
        <v>0</v>
      </c>
      <c r="CT42" s="62">
        <v>24</v>
      </c>
      <c r="CU42" s="40">
        <v>0</v>
      </c>
      <c r="CV42" s="103">
        <v>0</v>
      </c>
      <c r="CW42" s="104">
        <v>0</v>
      </c>
      <c r="CX42" s="104">
        <v>0</v>
      </c>
      <c r="CY42" s="104">
        <v>0</v>
      </c>
      <c r="CZ42" s="104">
        <v>0</v>
      </c>
      <c r="DA42" s="105">
        <v>24</v>
      </c>
      <c r="DB42" s="37">
        <v>0</v>
      </c>
      <c r="DC42" s="20">
        <v>0</v>
      </c>
      <c r="DD42" s="20">
        <v>0</v>
      </c>
      <c r="DE42" s="20">
        <v>0</v>
      </c>
      <c r="DF42" s="20">
        <v>0</v>
      </c>
      <c r="DG42" s="105">
        <v>24</v>
      </c>
      <c r="DH42" s="51">
        <v>0</v>
      </c>
      <c r="DI42" s="52">
        <v>0</v>
      </c>
      <c r="DK42" s="37">
        <v>0</v>
      </c>
      <c r="DL42" s="20">
        <v>0</v>
      </c>
      <c r="DM42" s="20">
        <v>0</v>
      </c>
      <c r="DN42" s="20">
        <v>0</v>
      </c>
      <c r="DO42" s="20">
        <v>0</v>
      </c>
      <c r="DP42" s="105">
        <v>24</v>
      </c>
      <c r="DQ42" s="40">
        <v>0</v>
      </c>
      <c r="DR42" s="37">
        <v>0</v>
      </c>
      <c r="DS42" s="20">
        <v>0</v>
      </c>
      <c r="DT42" s="20">
        <v>0</v>
      </c>
      <c r="DU42" s="20">
        <v>0</v>
      </c>
      <c r="DV42" s="20">
        <v>0</v>
      </c>
      <c r="DW42" s="105">
        <v>25</v>
      </c>
      <c r="DX42" s="37">
        <v>0</v>
      </c>
      <c r="DY42" s="20">
        <v>0</v>
      </c>
      <c r="DZ42" s="20">
        <v>0</v>
      </c>
      <c r="EA42" s="20">
        <v>0</v>
      </c>
      <c r="EB42" s="20">
        <v>0</v>
      </c>
      <c r="EC42" s="105">
        <v>25</v>
      </c>
      <c r="ED42" s="51">
        <v>0</v>
      </c>
      <c r="EE42" s="52">
        <v>0</v>
      </c>
      <c r="EG42" s="37">
        <v>0</v>
      </c>
      <c r="EH42" s="20">
        <v>0</v>
      </c>
      <c r="EI42" s="20">
        <v>0</v>
      </c>
      <c r="EJ42" s="20">
        <v>0</v>
      </c>
      <c r="EK42" s="20">
        <v>0</v>
      </c>
      <c r="EL42" s="105">
        <v>24</v>
      </c>
      <c r="EM42" s="40">
        <v>0</v>
      </c>
      <c r="EN42" s="37">
        <v>0</v>
      </c>
      <c r="EO42" s="354">
        <v>0</v>
      </c>
      <c r="EP42" s="354">
        <v>0</v>
      </c>
      <c r="EQ42" s="354">
        <v>0</v>
      </c>
      <c r="ER42" s="354">
        <v>0</v>
      </c>
      <c r="ES42" s="105">
        <v>24</v>
      </c>
      <c r="ET42" s="361">
        <v>0</v>
      </c>
      <c r="EU42" s="354">
        <v>0</v>
      </c>
      <c r="EV42" s="354">
        <v>0</v>
      </c>
      <c r="EW42" s="354">
        <v>0</v>
      </c>
      <c r="EX42" s="354">
        <v>0</v>
      </c>
      <c r="EY42" s="384">
        <v>24</v>
      </c>
      <c r="EZ42" s="359">
        <v>0</v>
      </c>
      <c r="FA42" s="360">
        <v>0</v>
      </c>
      <c r="FB42" s="358"/>
      <c r="FC42" s="361">
        <v>0</v>
      </c>
      <c r="FD42" s="354">
        <v>0</v>
      </c>
      <c r="FE42" s="354">
        <v>0</v>
      </c>
      <c r="FF42" s="354">
        <v>0</v>
      </c>
      <c r="FG42" s="20">
        <v>0</v>
      </c>
      <c r="FH42" s="105">
        <v>24</v>
      </c>
      <c r="FI42" s="40">
        <v>0</v>
      </c>
      <c r="FJ42" s="37">
        <v>0</v>
      </c>
      <c r="FK42" s="354">
        <v>0</v>
      </c>
      <c r="FL42" s="354">
        <v>0</v>
      </c>
      <c r="FM42" s="354">
        <v>0</v>
      </c>
      <c r="FN42" s="354">
        <v>0</v>
      </c>
      <c r="FO42" s="105">
        <v>24</v>
      </c>
      <c r="FP42" s="361">
        <v>0</v>
      </c>
      <c r="FQ42" s="354">
        <v>0</v>
      </c>
      <c r="FR42" s="354">
        <v>0</v>
      </c>
      <c r="FS42" s="354">
        <v>0</v>
      </c>
      <c r="FT42" s="354">
        <v>0</v>
      </c>
      <c r="FU42" s="105">
        <v>24</v>
      </c>
      <c r="FV42" s="359">
        <v>0</v>
      </c>
      <c r="FW42" s="360">
        <v>0</v>
      </c>
      <c r="FX42" s="358"/>
      <c r="FY42" s="103">
        <v>0</v>
      </c>
      <c r="FZ42" s="104">
        <v>0</v>
      </c>
      <c r="GA42" s="104">
        <v>0</v>
      </c>
      <c r="GB42" s="104">
        <v>0</v>
      </c>
      <c r="GC42" s="104">
        <v>0</v>
      </c>
      <c r="GD42" s="105">
        <v>24</v>
      </c>
      <c r="GE42" s="40">
        <v>0</v>
      </c>
      <c r="GF42" s="37">
        <v>0</v>
      </c>
      <c r="GG42" s="20">
        <v>0</v>
      </c>
      <c r="GH42" s="20">
        <v>0</v>
      </c>
      <c r="GI42" s="20">
        <v>0</v>
      </c>
      <c r="GJ42" s="20">
        <v>0</v>
      </c>
      <c r="GK42" s="105">
        <f t="shared" si="0"/>
        <v>24</v>
      </c>
      <c r="GL42" s="37">
        <v>0</v>
      </c>
      <c r="GM42" s="20">
        <v>0</v>
      </c>
      <c r="GN42" s="20">
        <v>0</v>
      </c>
      <c r="GO42" s="20">
        <v>0</v>
      </c>
      <c r="GP42" s="20">
        <v>0</v>
      </c>
      <c r="GQ42" s="105">
        <f t="shared" si="1"/>
        <v>24</v>
      </c>
      <c r="GR42" s="51">
        <v>0</v>
      </c>
      <c r="GS42" s="52">
        <v>0</v>
      </c>
      <c r="GT42" s="103">
        <v>0</v>
      </c>
      <c r="GU42" s="104">
        <v>0</v>
      </c>
      <c r="GV42" s="104">
        <v>0</v>
      </c>
      <c r="GW42" s="104">
        <v>0</v>
      </c>
      <c r="GX42" s="104">
        <v>0</v>
      </c>
      <c r="GY42" s="105">
        <f t="shared" si="2"/>
        <v>24</v>
      </c>
      <c r="GZ42" s="40"/>
      <c r="HA42" s="37"/>
      <c r="HB42" s="20"/>
      <c r="HC42" s="20"/>
      <c r="HD42" s="20">
        <v>0</v>
      </c>
      <c r="HE42" s="20">
        <v>0</v>
      </c>
      <c r="HF42" s="105">
        <f t="shared" si="3"/>
        <v>24</v>
      </c>
      <c r="HG42" s="37">
        <v>0</v>
      </c>
      <c r="HH42" s="20">
        <v>0</v>
      </c>
      <c r="HI42" s="20">
        <v>0</v>
      </c>
      <c r="HJ42" s="20">
        <v>0</v>
      </c>
      <c r="HK42" s="20">
        <v>0</v>
      </c>
      <c r="HL42" s="105">
        <f t="shared" si="4"/>
        <v>24</v>
      </c>
      <c r="HM42" s="51"/>
      <c r="HN42" s="52"/>
    </row>
    <row r="43" spans="1:222" ht="18" customHeight="1" x14ac:dyDescent="0.3">
      <c r="A43" s="93">
        <v>373</v>
      </c>
      <c r="B43" s="96" t="s">
        <v>194</v>
      </c>
      <c r="C43" s="47" t="s">
        <v>213</v>
      </c>
      <c r="D43" s="57"/>
      <c r="E43" s="254">
        <v>0</v>
      </c>
      <c r="F43" s="289">
        <v>0</v>
      </c>
      <c r="G43" s="289">
        <v>0</v>
      </c>
      <c r="H43" s="289">
        <v>0</v>
      </c>
      <c r="I43" s="289">
        <v>0</v>
      </c>
      <c r="J43" s="668">
        <v>23</v>
      </c>
      <c r="K43" s="205">
        <v>0</v>
      </c>
      <c r="L43" s="254">
        <v>0</v>
      </c>
      <c r="M43" s="289">
        <v>0</v>
      </c>
      <c r="N43" s="289">
        <v>0</v>
      </c>
      <c r="O43" s="289"/>
      <c r="P43" s="289">
        <v>0</v>
      </c>
      <c r="Q43" s="668">
        <v>23</v>
      </c>
      <c r="R43" s="254">
        <v>0</v>
      </c>
      <c r="S43" s="289">
        <v>0</v>
      </c>
      <c r="T43" s="289">
        <v>0</v>
      </c>
      <c r="U43" s="289"/>
      <c r="V43" s="289">
        <v>0</v>
      </c>
      <c r="W43" s="668">
        <v>23</v>
      </c>
      <c r="X43" s="669">
        <v>0</v>
      </c>
      <c r="Y43" s="205">
        <v>0</v>
      </c>
      <c r="Z43" s="330"/>
      <c r="AA43" s="254">
        <v>0</v>
      </c>
      <c r="AB43" s="289">
        <v>0</v>
      </c>
      <c r="AC43" s="289">
        <v>0</v>
      </c>
      <c r="AD43" s="289">
        <v>0</v>
      </c>
      <c r="AE43" s="289">
        <v>0</v>
      </c>
      <c r="AF43" s="668">
        <v>22</v>
      </c>
      <c r="AG43" s="205">
        <v>0</v>
      </c>
      <c r="AH43" s="254">
        <v>0</v>
      </c>
      <c r="AI43" s="289"/>
      <c r="AJ43" s="289"/>
      <c r="AK43" s="289"/>
      <c r="AL43" s="289">
        <v>0</v>
      </c>
      <c r="AM43" s="668">
        <v>23</v>
      </c>
      <c r="AN43" s="254">
        <v>0</v>
      </c>
      <c r="AO43" s="289">
        <v>0</v>
      </c>
      <c r="AP43" s="289">
        <v>0</v>
      </c>
      <c r="AQ43" s="289">
        <v>0</v>
      </c>
      <c r="AR43" s="289">
        <v>0</v>
      </c>
      <c r="AS43" s="668">
        <v>23</v>
      </c>
      <c r="AT43" s="669">
        <v>0</v>
      </c>
      <c r="AU43" s="205">
        <v>0</v>
      </c>
      <c r="AV43" s="330"/>
      <c r="AW43" s="254">
        <v>0</v>
      </c>
      <c r="AX43" s="289">
        <v>0</v>
      </c>
      <c r="AY43" s="289">
        <v>0</v>
      </c>
      <c r="AZ43" s="289">
        <v>0</v>
      </c>
      <c r="BA43" s="289">
        <v>0</v>
      </c>
      <c r="BB43" s="671">
        <v>23</v>
      </c>
      <c r="BC43" s="205">
        <v>0</v>
      </c>
      <c r="BD43" s="290">
        <v>0</v>
      </c>
      <c r="BE43" s="245">
        <v>0</v>
      </c>
      <c r="BF43" s="245">
        <v>0</v>
      </c>
      <c r="BG43" s="245">
        <v>0</v>
      </c>
      <c r="BH43" s="245">
        <v>0</v>
      </c>
      <c r="BI43" s="671">
        <v>23</v>
      </c>
      <c r="BJ43" s="290">
        <v>0</v>
      </c>
      <c r="BK43" s="245">
        <v>0</v>
      </c>
      <c r="BL43" s="245">
        <v>0</v>
      </c>
      <c r="BM43" s="245">
        <v>0</v>
      </c>
      <c r="BN43" s="245">
        <v>0</v>
      </c>
      <c r="BO43" s="671">
        <v>23</v>
      </c>
      <c r="BP43" s="669">
        <v>0</v>
      </c>
      <c r="BQ43" s="205">
        <v>0</v>
      </c>
      <c r="BR43" s="330"/>
      <c r="BS43" s="290">
        <v>0</v>
      </c>
      <c r="BT43" s="245">
        <v>0</v>
      </c>
      <c r="BU43" s="245">
        <v>0</v>
      </c>
      <c r="BV43" s="245">
        <v>0</v>
      </c>
      <c r="BW43" s="245">
        <v>0</v>
      </c>
      <c r="BX43" s="671">
        <v>23</v>
      </c>
      <c r="BY43" s="672">
        <v>0</v>
      </c>
      <c r="BZ43" s="290">
        <v>0</v>
      </c>
      <c r="CA43" s="245">
        <v>0</v>
      </c>
      <c r="CB43" s="245">
        <v>0</v>
      </c>
      <c r="CC43" s="245">
        <v>0</v>
      </c>
      <c r="CD43" s="245">
        <v>0</v>
      </c>
      <c r="CE43" s="668">
        <v>23</v>
      </c>
      <c r="CF43" s="290">
        <v>0</v>
      </c>
      <c r="CG43" s="245"/>
      <c r="CH43" s="245"/>
      <c r="CI43" s="245"/>
      <c r="CJ43" s="245">
        <v>0</v>
      </c>
      <c r="CK43" s="668">
        <v>23</v>
      </c>
      <c r="CL43" s="669">
        <v>0</v>
      </c>
      <c r="CM43" s="205">
        <v>0</v>
      </c>
      <c r="CN43" s="330"/>
      <c r="CO43" s="254">
        <v>0</v>
      </c>
      <c r="CP43" s="289">
        <v>0</v>
      </c>
      <c r="CQ43" s="289">
        <v>0</v>
      </c>
      <c r="CR43" s="289">
        <v>0</v>
      </c>
      <c r="CS43" s="289">
        <v>0</v>
      </c>
      <c r="CT43" s="673">
        <v>24</v>
      </c>
      <c r="CU43" s="672">
        <v>0</v>
      </c>
      <c r="CV43" s="254">
        <v>0</v>
      </c>
      <c r="CW43" s="289">
        <v>0</v>
      </c>
      <c r="CX43" s="289">
        <v>0</v>
      </c>
      <c r="CY43" s="289">
        <v>0</v>
      </c>
      <c r="CZ43" s="289">
        <v>0</v>
      </c>
      <c r="DA43" s="668">
        <v>24</v>
      </c>
      <c r="DB43" s="290">
        <v>0</v>
      </c>
      <c r="DC43" s="245">
        <v>0</v>
      </c>
      <c r="DD43" s="245">
        <v>0</v>
      </c>
      <c r="DE43" s="245">
        <v>0</v>
      </c>
      <c r="DF43" s="245">
        <v>0</v>
      </c>
      <c r="DG43" s="668">
        <v>24</v>
      </c>
      <c r="DH43" s="669">
        <v>0</v>
      </c>
      <c r="DI43" s="205">
        <v>0</v>
      </c>
      <c r="DJ43" s="330"/>
      <c r="DK43" s="290">
        <v>0</v>
      </c>
      <c r="DL43" s="245">
        <v>0</v>
      </c>
      <c r="DM43" s="245">
        <v>0</v>
      </c>
      <c r="DN43" s="245">
        <v>0</v>
      </c>
      <c r="DO43" s="245">
        <v>0</v>
      </c>
      <c r="DP43" s="668">
        <v>24</v>
      </c>
      <c r="DQ43" s="672">
        <v>0</v>
      </c>
      <c r="DR43" s="290">
        <v>0</v>
      </c>
      <c r="DS43" s="245">
        <v>0</v>
      </c>
      <c r="DT43" s="245">
        <v>0</v>
      </c>
      <c r="DU43" s="245">
        <v>0</v>
      </c>
      <c r="DV43" s="245">
        <v>0</v>
      </c>
      <c r="DW43" s="668">
        <v>25</v>
      </c>
      <c r="DX43" s="290">
        <v>0</v>
      </c>
      <c r="DY43" s="245">
        <v>0</v>
      </c>
      <c r="DZ43" s="245">
        <v>0</v>
      </c>
      <c r="EA43" s="245">
        <v>0</v>
      </c>
      <c r="EB43" s="245">
        <v>0</v>
      </c>
      <c r="EC43" s="668">
        <v>25</v>
      </c>
      <c r="ED43" s="669">
        <v>0</v>
      </c>
      <c r="EE43" s="205">
        <v>0</v>
      </c>
      <c r="EF43" s="330"/>
      <c r="EG43" s="290">
        <v>0</v>
      </c>
      <c r="EH43" s="245">
        <v>0</v>
      </c>
      <c r="EI43" s="245">
        <v>0</v>
      </c>
      <c r="EJ43" s="245">
        <v>0</v>
      </c>
      <c r="EK43" s="245">
        <v>0</v>
      </c>
      <c r="EL43" s="668">
        <v>24</v>
      </c>
      <c r="EM43" s="672">
        <v>0</v>
      </c>
      <c r="EN43" s="290">
        <v>0</v>
      </c>
      <c r="EO43" s="674">
        <v>0</v>
      </c>
      <c r="EP43" s="674">
        <v>0</v>
      </c>
      <c r="EQ43" s="674">
        <v>0</v>
      </c>
      <c r="ER43" s="674">
        <v>0</v>
      </c>
      <c r="ES43" s="668">
        <v>24</v>
      </c>
      <c r="ET43" s="675">
        <v>0</v>
      </c>
      <c r="EU43" s="674">
        <v>0</v>
      </c>
      <c r="EV43" s="674">
        <v>0</v>
      </c>
      <c r="EW43" s="674">
        <v>0</v>
      </c>
      <c r="EX43" s="674">
        <v>0</v>
      </c>
      <c r="EY43" s="676">
        <v>24</v>
      </c>
      <c r="EZ43" s="677">
        <v>0</v>
      </c>
      <c r="FA43" s="678">
        <v>0</v>
      </c>
      <c r="FB43" s="402"/>
      <c r="FC43" s="675">
        <v>0</v>
      </c>
      <c r="FD43" s="674">
        <v>0</v>
      </c>
      <c r="FE43" s="674">
        <v>0</v>
      </c>
      <c r="FF43" s="674">
        <v>0</v>
      </c>
      <c r="FG43" s="245">
        <v>0</v>
      </c>
      <c r="FH43" s="668">
        <v>24</v>
      </c>
      <c r="FI43" s="672">
        <v>0</v>
      </c>
      <c r="FJ43" s="290">
        <v>0</v>
      </c>
      <c r="FK43" s="674">
        <v>0</v>
      </c>
      <c r="FL43" s="674">
        <v>0</v>
      </c>
      <c r="FM43" s="674">
        <v>0</v>
      </c>
      <c r="FN43" s="674">
        <v>0</v>
      </c>
      <c r="FO43" s="668">
        <v>24</v>
      </c>
      <c r="FP43" s="675">
        <v>0</v>
      </c>
      <c r="FQ43" s="674">
        <v>0</v>
      </c>
      <c r="FR43" s="674">
        <v>0</v>
      </c>
      <c r="FS43" s="674">
        <v>0</v>
      </c>
      <c r="FT43" s="674">
        <v>0</v>
      </c>
      <c r="FU43" s="668">
        <v>24</v>
      </c>
      <c r="FV43" s="677">
        <v>0</v>
      </c>
      <c r="FW43" s="678">
        <v>0</v>
      </c>
      <c r="FX43" s="402"/>
      <c r="FY43" s="254">
        <v>0</v>
      </c>
      <c r="FZ43" s="289">
        <v>0</v>
      </c>
      <c r="GA43" s="289">
        <v>0</v>
      </c>
      <c r="GB43" s="289">
        <v>0</v>
      </c>
      <c r="GC43" s="289">
        <v>0</v>
      </c>
      <c r="GD43" s="668">
        <v>24</v>
      </c>
      <c r="GE43" s="672">
        <v>0</v>
      </c>
      <c r="GF43" s="290">
        <v>0</v>
      </c>
      <c r="GG43" s="245">
        <v>0</v>
      </c>
      <c r="GH43" s="245">
        <v>0</v>
      </c>
      <c r="GI43" s="245">
        <v>0</v>
      </c>
      <c r="GJ43" s="245">
        <v>0</v>
      </c>
      <c r="GK43" s="668">
        <f t="shared" si="0"/>
        <v>24</v>
      </c>
      <c r="GL43" s="290">
        <v>0</v>
      </c>
      <c r="GM43" s="245">
        <v>0</v>
      </c>
      <c r="GN43" s="245">
        <v>0</v>
      </c>
      <c r="GO43" s="245">
        <v>0</v>
      </c>
      <c r="GP43" s="245">
        <v>0</v>
      </c>
      <c r="GQ43" s="668">
        <f t="shared" si="1"/>
        <v>24</v>
      </c>
      <c r="GR43" s="669">
        <v>0</v>
      </c>
      <c r="GS43" s="205">
        <v>0</v>
      </c>
      <c r="GT43" s="254">
        <v>0</v>
      </c>
      <c r="GU43" s="289">
        <v>0</v>
      </c>
      <c r="GV43" s="289">
        <v>0</v>
      </c>
      <c r="GW43" s="289">
        <v>0</v>
      </c>
      <c r="GX43" s="289">
        <v>0</v>
      </c>
      <c r="GY43" s="668">
        <f t="shared" si="2"/>
        <v>24</v>
      </c>
      <c r="GZ43" s="672"/>
      <c r="HA43" s="290"/>
      <c r="HB43" s="245"/>
      <c r="HC43" s="245"/>
      <c r="HD43" s="245">
        <v>0</v>
      </c>
      <c r="HE43" s="245">
        <v>0</v>
      </c>
      <c r="HF43" s="668">
        <f t="shared" si="3"/>
        <v>24</v>
      </c>
      <c r="HG43" s="290">
        <v>0</v>
      </c>
      <c r="HH43" s="245">
        <v>0</v>
      </c>
      <c r="HI43" s="245">
        <v>0</v>
      </c>
      <c r="HJ43" s="245">
        <v>0</v>
      </c>
      <c r="HK43" s="245">
        <v>0</v>
      </c>
      <c r="HL43" s="668">
        <f t="shared" si="4"/>
        <v>24</v>
      </c>
      <c r="HM43" s="669"/>
      <c r="HN43" s="205"/>
    </row>
    <row r="44" spans="1:222" ht="18" customHeight="1" x14ac:dyDescent="0.3">
      <c r="A44" s="93">
        <v>374</v>
      </c>
      <c r="B44" s="96" t="s">
        <v>56</v>
      </c>
      <c r="C44" s="47" t="s">
        <v>57</v>
      </c>
      <c r="D44" s="57"/>
      <c r="E44" s="254">
        <v>0</v>
      </c>
      <c r="F44" s="289">
        <v>0</v>
      </c>
      <c r="G44" s="289">
        <v>0</v>
      </c>
      <c r="H44" s="289">
        <v>0</v>
      </c>
      <c r="I44" s="289">
        <v>0</v>
      </c>
      <c r="J44" s="668">
        <v>23</v>
      </c>
      <c r="K44" s="205">
        <v>0</v>
      </c>
      <c r="L44" s="254">
        <v>0</v>
      </c>
      <c r="M44" s="289">
        <v>0</v>
      </c>
      <c r="N44" s="289">
        <v>0</v>
      </c>
      <c r="O44" s="289"/>
      <c r="P44" s="289">
        <v>0</v>
      </c>
      <c r="Q44" s="668">
        <v>23</v>
      </c>
      <c r="R44" s="254">
        <v>0</v>
      </c>
      <c r="S44" s="289">
        <v>0</v>
      </c>
      <c r="T44" s="289">
        <v>0</v>
      </c>
      <c r="U44" s="289"/>
      <c r="V44" s="289">
        <v>0</v>
      </c>
      <c r="W44" s="668">
        <v>23</v>
      </c>
      <c r="X44" s="669">
        <v>0</v>
      </c>
      <c r="Y44" s="205">
        <v>0</v>
      </c>
      <c r="Z44" s="330"/>
      <c r="AA44" s="254">
        <v>0</v>
      </c>
      <c r="AB44" s="289">
        <v>0</v>
      </c>
      <c r="AC44" s="289">
        <v>0</v>
      </c>
      <c r="AD44" s="289">
        <v>0</v>
      </c>
      <c r="AE44" s="289">
        <v>0</v>
      </c>
      <c r="AF44" s="668">
        <v>22</v>
      </c>
      <c r="AG44" s="205">
        <v>0</v>
      </c>
      <c r="AH44" s="254">
        <v>0</v>
      </c>
      <c r="AI44" s="289"/>
      <c r="AJ44" s="289"/>
      <c r="AK44" s="289"/>
      <c r="AL44" s="289">
        <v>0</v>
      </c>
      <c r="AM44" s="668">
        <v>23</v>
      </c>
      <c r="AN44" s="254">
        <v>0</v>
      </c>
      <c r="AO44" s="289">
        <v>0</v>
      </c>
      <c r="AP44" s="289">
        <v>0</v>
      </c>
      <c r="AQ44" s="289">
        <v>0</v>
      </c>
      <c r="AR44" s="289">
        <v>0</v>
      </c>
      <c r="AS44" s="668">
        <v>23</v>
      </c>
      <c r="AT44" s="669">
        <v>0</v>
      </c>
      <c r="AU44" s="205">
        <v>0</v>
      </c>
      <c r="AV44" s="330"/>
      <c r="AW44" s="254">
        <v>0</v>
      </c>
      <c r="AX44" s="289">
        <v>0</v>
      </c>
      <c r="AY44" s="289">
        <v>0</v>
      </c>
      <c r="AZ44" s="289">
        <v>0</v>
      </c>
      <c r="BA44" s="289">
        <v>0</v>
      </c>
      <c r="BB44" s="671">
        <v>23</v>
      </c>
      <c r="BC44" s="205">
        <v>0</v>
      </c>
      <c r="BD44" s="290">
        <v>0</v>
      </c>
      <c r="BE44" s="245">
        <v>0</v>
      </c>
      <c r="BF44" s="245">
        <v>0</v>
      </c>
      <c r="BG44" s="245">
        <v>0</v>
      </c>
      <c r="BH44" s="245">
        <v>0</v>
      </c>
      <c r="BI44" s="671">
        <v>23</v>
      </c>
      <c r="BJ44" s="290">
        <v>0</v>
      </c>
      <c r="BK44" s="245">
        <v>0</v>
      </c>
      <c r="BL44" s="245">
        <v>0</v>
      </c>
      <c r="BM44" s="245">
        <v>0</v>
      </c>
      <c r="BN44" s="245">
        <v>0</v>
      </c>
      <c r="BO44" s="671">
        <v>23</v>
      </c>
      <c r="BP44" s="669">
        <v>0</v>
      </c>
      <c r="BQ44" s="205">
        <v>0</v>
      </c>
      <c r="BR44" s="330"/>
      <c r="BS44" s="290">
        <v>0</v>
      </c>
      <c r="BT44" s="245">
        <v>0</v>
      </c>
      <c r="BU44" s="245">
        <v>0</v>
      </c>
      <c r="BV44" s="245">
        <v>0</v>
      </c>
      <c r="BW44" s="245">
        <v>0</v>
      </c>
      <c r="BX44" s="671">
        <v>23</v>
      </c>
      <c r="BY44" s="672">
        <v>0</v>
      </c>
      <c r="BZ44" s="290">
        <v>0</v>
      </c>
      <c r="CA44" s="245">
        <v>0</v>
      </c>
      <c r="CB44" s="245">
        <v>0</v>
      </c>
      <c r="CC44" s="245">
        <v>0</v>
      </c>
      <c r="CD44" s="245">
        <v>0</v>
      </c>
      <c r="CE44" s="668">
        <v>23</v>
      </c>
      <c r="CF44" s="290">
        <v>0</v>
      </c>
      <c r="CG44" s="245"/>
      <c r="CH44" s="245"/>
      <c r="CI44" s="245"/>
      <c r="CJ44" s="245">
        <v>0</v>
      </c>
      <c r="CK44" s="668">
        <v>23</v>
      </c>
      <c r="CL44" s="669">
        <v>0</v>
      </c>
      <c r="CM44" s="205">
        <v>0</v>
      </c>
      <c r="CN44" s="330"/>
      <c r="CO44" s="254">
        <v>0</v>
      </c>
      <c r="CP44" s="289">
        <v>0</v>
      </c>
      <c r="CQ44" s="289">
        <v>0</v>
      </c>
      <c r="CR44" s="289">
        <v>0</v>
      </c>
      <c r="CS44" s="289">
        <v>0</v>
      </c>
      <c r="CT44" s="673">
        <v>24</v>
      </c>
      <c r="CU44" s="672">
        <v>0</v>
      </c>
      <c r="CV44" s="254">
        <v>0</v>
      </c>
      <c r="CW44" s="289">
        <v>0</v>
      </c>
      <c r="CX44" s="289">
        <v>0</v>
      </c>
      <c r="CY44" s="289">
        <v>0</v>
      </c>
      <c r="CZ44" s="289">
        <v>0</v>
      </c>
      <c r="DA44" s="668">
        <v>24</v>
      </c>
      <c r="DB44" s="290">
        <v>0</v>
      </c>
      <c r="DC44" s="245">
        <v>0</v>
      </c>
      <c r="DD44" s="245">
        <v>0</v>
      </c>
      <c r="DE44" s="245">
        <v>0</v>
      </c>
      <c r="DF44" s="245">
        <v>0</v>
      </c>
      <c r="DG44" s="668">
        <v>24</v>
      </c>
      <c r="DH44" s="669">
        <v>0</v>
      </c>
      <c r="DI44" s="205">
        <v>0</v>
      </c>
      <c r="DJ44" s="330"/>
      <c r="DK44" s="290">
        <v>0</v>
      </c>
      <c r="DL44" s="245">
        <v>0</v>
      </c>
      <c r="DM44" s="245">
        <v>0</v>
      </c>
      <c r="DN44" s="245">
        <v>0</v>
      </c>
      <c r="DO44" s="245">
        <v>0</v>
      </c>
      <c r="DP44" s="668">
        <v>24</v>
      </c>
      <c r="DQ44" s="672">
        <v>0</v>
      </c>
      <c r="DR44" s="290">
        <v>0</v>
      </c>
      <c r="DS44" s="245">
        <v>0</v>
      </c>
      <c r="DT44" s="245">
        <v>0</v>
      </c>
      <c r="DU44" s="245">
        <v>0</v>
      </c>
      <c r="DV44" s="245">
        <v>0</v>
      </c>
      <c r="DW44" s="668">
        <v>25</v>
      </c>
      <c r="DX44" s="290">
        <v>0</v>
      </c>
      <c r="DY44" s="245">
        <v>0</v>
      </c>
      <c r="DZ44" s="245">
        <v>0</v>
      </c>
      <c r="EA44" s="245">
        <v>0</v>
      </c>
      <c r="EB44" s="245">
        <v>0</v>
      </c>
      <c r="EC44" s="668">
        <v>25</v>
      </c>
      <c r="ED44" s="669">
        <v>0</v>
      </c>
      <c r="EE44" s="205">
        <v>0</v>
      </c>
      <c r="EF44" s="330"/>
      <c r="EG44" s="290">
        <v>0</v>
      </c>
      <c r="EH44" s="245">
        <v>0</v>
      </c>
      <c r="EI44" s="245">
        <v>0</v>
      </c>
      <c r="EJ44" s="245">
        <v>0</v>
      </c>
      <c r="EK44" s="245">
        <v>0</v>
      </c>
      <c r="EL44" s="668">
        <v>24</v>
      </c>
      <c r="EM44" s="672">
        <v>0</v>
      </c>
      <c r="EN44" s="290">
        <v>0</v>
      </c>
      <c r="EO44" s="674">
        <v>0</v>
      </c>
      <c r="EP44" s="674">
        <v>0</v>
      </c>
      <c r="EQ44" s="674">
        <v>0</v>
      </c>
      <c r="ER44" s="674">
        <v>0</v>
      </c>
      <c r="ES44" s="668">
        <v>24</v>
      </c>
      <c r="ET44" s="675">
        <v>0</v>
      </c>
      <c r="EU44" s="674">
        <v>0</v>
      </c>
      <c r="EV44" s="674">
        <v>0</v>
      </c>
      <c r="EW44" s="674">
        <v>0</v>
      </c>
      <c r="EX44" s="674">
        <v>0</v>
      </c>
      <c r="EY44" s="676">
        <v>24</v>
      </c>
      <c r="EZ44" s="677">
        <v>0</v>
      </c>
      <c r="FA44" s="678">
        <v>0</v>
      </c>
      <c r="FB44" s="402"/>
      <c r="FC44" s="675">
        <v>0</v>
      </c>
      <c r="FD44" s="674">
        <v>0</v>
      </c>
      <c r="FE44" s="674">
        <v>0</v>
      </c>
      <c r="FF44" s="674">
        <v>0</v>
      </c>
      <c r="FG44" s="245">
        <v>0</v>
      </c>
      <c r="FH44" s="668">
        <v>24</v>
      </c>
      <c r="FI44" s="672">
        <v>0</v>
      </c>
      <c r="FJ44" s="290">
        <v>0</v>
      </c>
      <c r="FK44" s="674">
        <v>0</v>
      </c>
      <c r="FL44" s="674">
        <v>0</v>
      </c>
      <c r="FM44" s="674">
        <v>0</v>
      </c>
      <c r="FN44" s="674">
        <v>0</v>
      </c>
      <c r="FO44" s="668">
        <v>24</v>
      </c>
      <c r="FP44" s="675">
        <v>0</v>
      </c>
      <c r="FQ44" s="674">
        <v>0</v>
      </c>
      <c r="FR44" s="674">
        <v>0</v>
      </c>
      <c r="FS44" s="674">
        <v>0</v>
      </c>
      <c r="FT44" s="674">
        <v>0</v>
      </c>
      <c r="FU44" s="668">
        <v>24</v>
      </c>
      <c r="FV44" s="677">
        <v>0</v>
      </c>
      <c r="FW44" s="678">
        <v>0</v>
      </c>
      <c r="FX44" s="402"/>
      <c r="FY44" s="254">
        <v>0</v>
      </c>
      <c r="FZ44" s="289">
        <v>0</v>
      </c>
      <c r="GA44" s="289">
        <v>0</v>
      </c>
      <c r="GB44" s="289">
        <v>0</v>
      </c>
      <c r="GC44" s="289">
        <v>0</v>
      </c>
      <c r="GD44" s="668">
        <v>24</v>
      </c>
      <c r="GE44" s="672">
        <v>0</v>
      </c>
      <c r="GF44" s="290">
        <v>0</v>
      </c>
      <c r="GG44" s="245">
        <v>0</v>
      </c>
      <c r="GH44" s="245">
        <v>0</v>
      </c>
      <c r="GI44" s="245">
        <v>0</v>
      </c>
      <c r="GJ44" s="245">
        <v>0</v>
      </c>
      <c r="GK44" s="668">
        <f t="shared" si="0"/>
        <v>24</v>
      </c>
      <c r="GL44" s="290">
        <v>0</v>
      </c>
      <c r="GM44" s="245">
        <v>0</v>
      </c>
      <c r="GN44" s="245">
        <v>0</v>
      </c>
      <c r="GO44" s="245">
        <v>0</v>
      </c>
      <c r="GP44" s="245">
        <v>0</v>
      </c>
      <c r="GQ44" s="668">
        <f t="shared" si="1"/>
        <v>24</v>
      </c>
      <c r="GR44" s="669">
        <v>0</v>
      </c>
      <c r="GS44" s="205">
        <v>0</v>
      </c>
      <c r="GT44" s="254">
        <v>0</v>
      </c>
      <c r="GU44" s="289">
        <v>0</v>
      </c>
      <c r="GV44" s="289">
        <v>0</v>
      </c>
      <c r="GW44" s="289">
        <v>0</v>
      </c>
      <c r="GX44" s="289">
        <v>0</v>
      </c>
      <c r="GY44" s="668">
        <f t="shared" si="2"/>
        <v>24</v>
      </c>
      <c r="GZ44" s="672"/>
      <c r="HA44" s="290"/>
      <c r="HB44" s="245"/>
      <c r="HC44" s="245"/>
      <c r="HD44" s="245">
        <v>0</v>
      </c>
      <c r="HE44" s="245">
        <v>0</v>
      </c>
      <c r="HF44" s="668">
        <f t="shared" si="3"/>
        <v>24</v>
      </c>
      <c r="HG44" s="290">
        <v>0</v>
      </c>
      <c r="HH44" s="245">
        <v>0</v>
      </c>
      <c r="HI44" s="245">
        <v>0</v>
      </c>
      <c r="HJ44" s="245">
        <v>0</v>
      </c>
      <c r="HK44" s="245">
        <v>0</v>
      </c>
      <c r="HL44" s="668">
        <f t="shared" si="4"/>
        <v>24</v>
      </c>
      <c r="HM44" s="669"/>
      <c r="HN44" s="205"/>
    </row>
    <row r="45" spans="1:222" ht="16.5" customHeight="1" x14ac:dyDescent="0.3">
      <c r="A45" s="93">
        <v>375</v>
      </c>
      <c r="B45" s="96" t="s">
        <v>58</v>
      </c>
      <c r="C45" s="47" t="s">
        <v>59</v>
      </c>
      <c r="D45" s="57"/>
      <c r="E45" s="254">
        <v>0</v>
      </c>
      <c r="F45" s="289">
        <v>0</v>
      </c>
      <c r="G45" s="289">
        <v>0</v>
      </c>
      <c r="H45" s="289">
        <v>0</v>
      </c>
      <c r="I45" s="289">
        <v>0</v>
      </c>
      <c r="J45" s="668">
        <v>23</v>
      </c>
      <c r="K45" s="205">
        <v>0</v>
      </c>
      <c r="L45" s="254">
        <v>0</v>
      </c>
      <c r="M45" s="289">
        <v>0</v>
      </c>
      <c r="N45" s="289">
        <v>0</v>
      </c>
      <c r="O45" s="289"/>
      <c r="P45" s="289">
        <v>0</v>
      </c>
      <c r="Q45" s="668">
        <v>23</v>
      </c>
      <c r="R45" s="254">
        <v>0</v>
      </c>
      <c r="S45" s="289">
        <v>0</v>
      </c>
      <c r="T45" s="289">
        <v>0</v>
      </c>
      <c r="U45" s="289"/>
      <c r="V45" s="289">
        <v>0</v>
      </c>
      <c r="W45" s="668">
        <v>23</v>
      </c>
      <c r="X45" s="669">
        <v>0</v>
      </c>
      <c r="Y45" s="205">
        <v>0</v>
      </c>
      <c r="Z45" s="330"/>
      <c r="AA45" s="254">
        <v>0</v>
      </c>
      <c r="AB45" s="289">
        <v>0</v>
      </c>
      <c r="AC45" s="289">
        <v>0</v>
      </c>
      <c r="AD45" s="289">
        <v>0</v>
      </c>
      <c r="AE45" s="289">
        <v>0</v>
      </c>
      <c r="AF45" s="668">
        <v>22</v>
      </c>
      <c r="AG45" s="205">
        <v>0</v>
      </c>
      <c r="AH45" s="254">
        <v>0</v>
      </c>
      <c r="AI45" s="289"/>
      <c r="AJ45" s="289"/>
      <c r="AK45" s="289"/>
      <c r="AL45" s="289">
        <v>0</v>
      </c>
      <c r="AM45" s="668">
        <v>23</v>
      </c>
      <c r="AN45" s="254">
        <v>0</v>
      </c>
      <c r="AO45" s="289">
        <v>0</v>
      </c>
      <c r="AP45" s="289">
        <v>0</v>
      </c>
      <c r="AQ45" s="289">
        <v>0</v>
      </c>
      <c r="AR45" s="289">
        <v>0</v>
      </c>
      <c r="AS45" s="668">
        <v>23</v>
      </c>
      <c r="AT45" s="669">
        <v>0</v>
      </c>
      <c r="AU45" s="205">
        <v>0</v>
      </c>
      <c r="AV45" s="330"/>
      <c r="AW45" s="254">
        <v>0</v>
      </c>
      <c r="AX45" s="289">
        <v>0</v>
      </c>
      <c r="AY45" s="289">
        <v>0</v>
      </c>
      <c r="AZ45" s="289">
        <v>0</v>
      </c>
      <c r="BA45" s="289">
        <v>0</v>
      </c>
      <c r="BB45" s="671">
        <v>23</v>
      </c>
      <c r="BC45" s="205">
        <v>0</v>
      </c>
      <c r="BD45" s="290">
        <v>0</v>
      </c>
      <c r="BE45" s="245">
        <v>0</v>
      </c>
      <c r="BF45" s="245">
        <v>0</v>
      </c>
      <c r="BG45" s="245">
        <v>0</v>
      </c>
      <c r="BH45" s="245">
        <v>0</v>
      </c>
      <c r="BI45" s="671">
        <v>23</v>
      </c>
      <c r="BJ45" s="290">
        <v>0</v>
      </c>
      <c r="BK45" s="245">
        <v>0</v>
      </c>
      <c r="BL45" s="245">
        <v>0</v>
      </c>
      <c r="BM45" s="245">
        <v>0</v>
      </c>
      <c r="BN45" s="245">
        <v>0</v>
      </c>
      <c r="BO45" s="671">
        <v>23</v>
      </c>
      <c r="BP45" s="669">
        <v>0</v>
      </c>
      <c r="BQ45" s="205">
        <v>0</v>
      </c>
      <c r="BR45" s="330"/>
      <c r="BS45" s="290">
        <v>0</v>
      </c>
      <c r="BT45" s="245">
        <v>0</v>
      </c>
      <c r="BU45" s="245">
        <v>0</v>
      </c>
      <c r="BV45" s="245">
        <v>0</v>
      </c>
      <c r="BW45" s="245">
        <v>0</v>
      </c>
      <c r="BX45" s="671">
        <v>23</v>
      </c>
      <c r="BY45" s="672">
        <v>0</v>
      </c>
      <c r="BZ45" s="290">
        <v>0</v>
      </c>
      <c r="CA45" s="245">
        <v>0</v>
      </c>
      <c r="CB45" s="245">
        <v>0</v>
      </c>
      <c r="CC45" s="245">
        <v>0</v>
      </c>
      <c r="CD45" s="245">
        <v>0</v>
      </c>
      <c r="CE45" s="668">
        <v>23</v>
      </c>
      <c r="CF45" s="290">
        <v>0</v>
      </c>
      <c r="CG45" s="245"/>
      <c r="CH45" s="245"/>
      <c r="CI45" s="245"/>
      <c r="CJ45" s="245">
        <v>0</v>
      </c>
      <c r="CK45" s="668">
        <v>23</v>
      </c>
      <c r="CL45" s="669">
        <v>0</v>
      </c>
      <c r="CM45" s="205">
        <v>0</v>
      </c>
      <c r="CN45" s="330"/>
      <c r="CO45" s="254">
        <v>0</v>
      </c>
      <c r="CP45" s="289">
        <v>0</v>
      </c>
      <c r="CQ45" s="289">
        <v>0</v>
      </c>
      <c r="CR45" s="289">
        <v>0</v>
      </c>
      <c r="CS45" s="289">
        <v>0</v>
      </c>
      <c r="CT45" s="673">
        <v>24</v>
      </c>
      <c r="CU45" s="672">
        <v>0</v>
      </c>
      <c r="CV45" s="254">
        <v>0</v>
      </c>
      <c r="CW45" s="289">
        <v>0</v>
      </c>
      <c r="CX45" s="289">
        <v>0</v>
      </c>
      <c r="CY45" s="289">
        <v>0</v>
      </c>
      <c r="CZ45" s="289">
        <v>0</v>
      </c>
      <c r="DA45" s="668">
        <v>24</v>
      </c>
      <c r="DB45" s="290">
        <v>0</v>
      </c>
      <c r="DC45" s="245">
        <v>0</v>
      </c>
      <c r="DD45" s="245">
        <v>0</v>
      </c>
      <c r="DE45" s="245">
        <v>0</v>
      </c>
      <c r="DF45" s="245">
        <v>0</v>
      </c>
      <c r="DG45" s="668">
        <v>24</v>
      </c>
      <c r="DH45" s="669">
        <v>0</v>
      </c>
      <c r="DI45" s="205">
        <v>0</v>
      </c>
      <c r="DJ45" s="330"/>
      <c r="DK45" s="290">
        <v>0</v>
      </c>
      <c r="DL45" s="245">
        <v>0</v>
      </c>
      <c r="DM45" s="245">
        <v>0</v>
      </c>
      <c r="DN45" s="245">
        <v>0</v>
      </c>
      <c r="DO45" s="245">
        <v>0</v>
      </c>
      <c r="DP45" s="668">
        <v>24</v>
      </c>
      <c r="DQ45" s="672">
        <v>0</v>
      </c>
      <c r="DR45" s="290">
        <v>0</v>
      </c>
      <c r="DS45" s="245">
        <v>0</v>
      </c>
      <c r="DT45" s="245">
        <v>0</v>
      </c>
      <c r="DU45" s="245">
        <v>0</v>
      </c>
      <c r="DV45" s="245">
        <v>0</v>
      </c>
      <c r="DW45" s="668">
        <v>25</v>
      </c>
      <c r="DX45" s="290">
        <v>0</v>
      </c>
      <c r="DY45" s="245">
        <v>0</v>
      </c>
      <c r="DZ45" s="245">
        <v>0</v>
      </c>
      <c r="EA45" s="245">
        <v>0</v>
      </c>
      <c r="EB45" s="245">
        <v>0</v>
      </c>
      <c r="EC45" s="668">
        <v>25</v>
      </c>
      <c r="ED45" s="669">
        <v>0</v>
      </c>
      <c r="EE45" s="205">
        <v>0</v>
      </c>
      <c r="EF45" s="330"/>
      <c r="EG45" s="290">
        <v>0</v>
      </c>
      <c r="EH45" s="245">
        <v>0</v>
      </c>
      <c r="EI45" s="245">
        <v>0</v>
      </c>
      <c r="EJ45" s="245">
        <v>0</v>
      </c>
      <c r="EK45" s="245">
        <v>0</v>
      </c>
      <c r="EL45" s="668">
        <v>24</v>
      </c>
      <c r="EM45" s="672">
        <v>0</v>
      </c>
      <c r="EN45" s="290">
        <v>0</v>
      </c>
      <c r="EO45" s="674">
        <v>0</v>
      </c>
      <c r="EP45" s="674">
        <v>0</v>
      </c>
      <c r="EQ45" s="674">
        <v>0</v>
      </c>
      <c r="ER45" s="674">
        <v>0</v>
      </c>
      <c r="ES45" s="668">
        <v>24</v>
      </c>
      <c r="ET45" s="675">
        <v>0</v>
      </c>
      <c r="EU45" s="674">
        <v>0</v>
      </c>
      <c r="EV45" s="674">
        <v>0</v>
      </c>
      <c r="EW45" s="674">
        <v>0</v>
      </c>
      <c r="EX45" s="674">
        <v>0</v>
      </c>
      <c r="EY45" s="676">
        <v>24</v>
      </c>
      <c r="EZ45" s="677">
        <v>0</v>
      </c>
      <c r="FA45" s="678">
        <v>0</v>
      </c>
      <c r="FB45" s="402"/>
      <c r="FC45" s="675">
        <v>0</v>
      </c>
      <c r="FD45" s="674">
        <v>0</v>
      </c>
      <c r="FE45" s="674">
        <v>0</v>
      </c>
      <c r="FF45" s="674">
        <v>0</v>
      </c>
      <c r="FG45" s="245">
        <v>0</v>
      </c>
      <c r="FH45" s="668">
        <v>24</v>
      </c>
      <c r="FI45" s="672">
        <v>0</v>
      </c>
      <c r="FJ45" s="290">
        <v>0</v>
      </c>
      <c r="FK45" s="674">
        <v>0</v>
      </c>
      <c r="FL45" s="674">
        <v>0</v>
      </c>
      <c r="FM45" s="674">
        <v>0</v>
      </c>
      <c r="FN45" s="674">
        <v>0</v>
      </c>
      <c r="FO45" s="668">
        <v>24</v>
      </c>
      <c r="FP45" s="675">
        <v>0</v>
      </c>
      <c r="FQ45" s="674">
        <v>0</v>
      </c>
      <c r="FR45" s="674">
        <v>0</v>
      </c>
      <c r="FS45" s="674">
        <v>0</v>
      </c>
      <c r="FT45" s="674">
        <v>0</v>
      </c>
      <c r="FU45" s="668">
        <v>24</v>
      </c>
      <c r="FV45" s="677">
        <v>0</v>
      </c>
      <c r="FW45" s="678">
        <v>0</v>
      </c>
      <c r="FX45" s="402"/>
      <c r="FY45" s="254">
        <v>0</v>
      </c>
      <c r="FZ45" s="289">
        <v>0</v>
      </c>
      <c r="GA45" s="289">
        <v>0</v>
      </c>
      <c r="GB45" s="289">
        <v>0</v>
      </c>
      <c r="GC45" s="289">
        <v>0</v>
      </c>
      <c r="GD45" s="668">
        <v>24</v>
      </c>
      <c r="GE45" s="672">
        <v>0</v>
      </c>
      <c r="GF45" s="290">
        <v>0</v>
      </c>
      <c r="GG45" s="245">
        <v>0</v>
      </c>
      <c r="GH45" s="245">
        <v>0</v>
      </c>
      <c r="GI45" s="245">
        <v>0</v>
      </c>
      <c r="GJ45" s="245">
        <v>0</v>
      </c>
      <c r="GK45" s="668">
        <f t="shared" si="0"/>
        <v>24</v>
      </c>
      <c r="GL45" s="290">
        <v>0</v>
      </c>
      <c r="GM45" s="245">
        <v>0</v>
      </c>
      <c r="GN45" s="245">
        <v>0</v>
      </c>
      <c r="GO45" s="245">
        <v>0</v>
      </c>
      <c r="GP45" s="245">
        <v>0</v>
      </c>
      <c r="GQ45" s="668">
        <f t="shared" si="1"/>
        <v>24</v>
      </c>
      <c r="GR45" s="669">
        <v>0</v>
      </c>
      <c r="GS45" s="205">
        <v>0</v>
      </c>
      <c r="GT45" s="254">
        <v>0</v>
      </c>
      <c r="GU45" s="289">
        <v>0</v>
      </c>
      <c r="GV45" s="289">
        <v>0</v>
      </c>
      <c r="GW45" s="289">
        <v>0</v>
      </c>
      <c r="GX45" s="289">
        <v>0</v>
      </c>
      <c r="GY45" s="668">
        <f t="shared" si="2"/>
        <v>24</v>
      </c>
      <c r="GZ45" s="672"/>
      <c r="HA45" s="290"/>
      <c r="HB45" s="245"/>
      <c r="HC45" s="245"/>
      <c r="HD45" s="245">
        <v>0</v>
      </c>
      <c r="HE45" s="245">
        <v>0</v>
      </c>
      <c r="HF45" s="668">
        <f t="shared" si="3"/>
        <v>24</v>
      </c>
      <c r="HG45" s="290">
        <v>0</v>
      </c>
      <c r="HH45" s="245">
        <v>0</v>
      </c>
      <c r="HI45" s="245">
        <v>0</v>
      </c>
      <c r="HJ45" s="245">
        <v>0</v>
      </c>
      <c r="HK45" s="245">
        <v>0</v>
      </c>
      <c r="HL45" s="668">
        <f t="shared" si="4"/>
        <v>24</v>
      </c>
      <c r="HM45" s="669"/>
      <c r="HN45" s="205"/>
    </row>
    <row r="46" spans="1:222" ht="16.5" customHeight="1" x14ac:dyDescent="0.3">
      <c r="A46" s="93">
        <v>376</v>
      </c>
      <c r="B46" s="96" t="s">
        <v>108</v>
      </c>
      <c r="C46" s="47" t="s">
        <v>214</v>
      </c>
      <c r="D46" s="58"/>
      <c r="E46" s="255">
        <v>140716000</v>
      </c>
      <c r="F46" s="242">
        <v>1734000</v>
      </c>
      <c r="G46" s="242">
        <v>138982000</v>
      </c>
      <c r="H46" s="242">
        <v>335</v>
      </c>
      <c r="I46" s="242">
        <v>34573</v>
      </c>
      <c r="J46" s="673">
        <v>7</v>
      </c>
      <c r="K46" s="205">
        <v>95.674463524143945</v>
      </c>
      <c r="L46" s="255">
        <v>145212000</v>
      </c>
      <c r="M46" s="242">
        <v>1639000</v>
      </c>
      <c r="N46" s="242">
        <v>143573000</v>
      </c>
      <c r="O46" s="242">
        <v>335</v>
      </c>
      <c r="P46" s="242">
        <v>35715</v>
      </c>
      <c r="Q46" s="673">
        <v>6</v>
      </c>
      <c r="R46" s="255">
        <v>145212000</v>
      </c>
      <c r="S46" s="242">
        <v>1639000</v>
      </c>
      <c r="T46" s="242">
        <v>143573000</v>
      </c>
      <c r="U46" s="242">
        <v>272</v>
      </c>
      <c r="V46" s="242">
        <v>43987</v>
      </c>
      <c r="W46" s="673">
        <v>2</v>
      </c>
      <c r="X46" s="669">
        <v>123.16113677726446</v>
      </c>
      <c r="Y46" s="205">
        <v>95.108568376956654</v>
      </c>
      <c r="Z46" s="330"/>
      <c r="AA46" s="255">
        <v>154782960</v>
      </c>
      <c r="AB46" s="242">
        <v>1768680</v>
      </c>
      <c r="AC46" s="242">
        <v>153014280</v>
      </c>
      <c r="AD46" s="242">
        <v>335</v>
      </c>
      <c r="AE46" s="242">
        <v>38063</v>
      </c>
      <c r="AF46" s="673">
        <v>3</v>
      </c>
      <c r="AG46" s="205">
        <v>110.09458247765598</v>
      </c>
      <c r="AH46" s="255">
        <v>155675543</v>
      </c>
      <c r="AI46" s="242">
        <v>1787350</v>
      </c>
      <c r="AJ46" s="242">
        <v>153888193</v>
      </c>
      <c r="AK46" s="242">
        <v>335</v>
      </c>
      <c r="AL46" s="242">
        <v>38281</v>
      </c>
      <c r="AM46" s="673">
        <v>3</v>
      </c>
      <c r="AN46" s="255">
        <v>155675543</v>
      </c>
      <c r="AO46" s="242">
        <v>1787350</v>
      </c>
      <c r="AP46" s="242">
        <v>153888193</v>
      </c>
      <c r="AQ46" s="242">
        <v>280</v>
      </c>
      <c r="AR46" s="242">
        <v>45800</v>
      </c>
      <c r="AS46" s="673">
        <v>2</v>
      </c>
      <c r="AT46" s="669">
        <v>119.64159765941329</v>
      </c>
      <c r="AU46" s="205">
        <v>104.12167231227407</v>
      </c>
      <c r="AV46" s="330"/>
      <c r="AW46" s="255">
        <v>156083695</v>
      </c>
      <c r="AX46" s="242">
        <v>1858043</v>
      </c>
      <c r="AY46" s="242">
        <v>154225652</v>
      </c>
      <c r="AZ46" s="242">
        <v>295</v>
      </c>
      <c r="BA46" s="705">
        <v>43567</v>
      </c>
      <c r="BB46" s="671">
        <v>2</v>
      </c>
      <c r="BC46" s="205">
        <v>114.46023697554055</v>
      </c>
      <c r="BD46" s="684">
        <v>156854823</v>
      </c>
      <c r="BE46" s="245">
        <v>1858043</v>
      </c>
      <c r="BF46" s="245">
        <v>154996780</v>
      </c>
      <c r="BG46" s="245">
        <v>295</v>
      </c>
      <c r="BH46" s="682">
        <v>43784</v>
      </c>
      <c r="BI46" s="671">
        <v>1</v>
      </c>
      <c r="BJ46" s="684">
        <v>156854823</v>
      </c>
      <c r="BK46" s="245">
        <v>1858043</v>
      </c>
      <c r="BL46" s="245">
        <v>154996780</v>
      </c>
      <c r="BM46" s="245">
        <v>284</v>
      </c>
      <c r="BN46" s="682">
        <v>45480</v>
      </c>
      <c r="BO46" s="671">
        <v>2</v>
      </c>
      <c r="BP46" s="669">
        <v>103.87356111821671</v>
      </c>
      <c r="BQ46" s="205">
        <v>99.301310043668124</v>
      </c>
      <c r="BR46" s="330"/>
      <c r="BS46" s="684">
        <v>160766206</v>
      </c>
      <c r="BT46" s="290">
        <v>1913784</v>
      </c>
      <c r="BU46" s="290">
        <v>158852422</v>
      </c>
      <c r="BV46" s="290">
        <v>300</v>
      </c>
      <c r="BW46" s="245">
        <v>44126</v>
      </c>
      <c r="BX46" s="671">
        <v>1</v>
      </c>
      <c r="BY46" s="672">
        <v>101.28308123120711</v>
      </c>
      <c r="BZ46" s="684">
        <v>162329976</v>
      </c>
      <c r="CA46" s="245">
        <v>2153784</v>
      </c>
      <c r="CB46" s="245">
        <v>160176192</v>
      </c>
      <c r="CC46" s="245">
        <v>300</v>
      </c>
      <c r="CD46" s="245">
        <v>44493</v>
      </c>
      <c r="CE46" s="673">
        <v>1</v>
      </c>
      <c r="CF46" s="684">
        <v>162298212</v>
      </c>
      <c r="CG46" s="245">
        <v>2122020</v>
      </c>
      <c r="CH46" s="245">
        <v>160176192</v>
      </c>
      <c r="CI46" s="245">
        <v>285</v>
      </c>
      <c r="CJ46" s="245">
        <v>46835</v>
      </c>
      <c r="CK46" s="673">
        <v>2</v>
      </c>
      <c r="CL46" s="669">
        <v>105.26374935383093</v>
      </c>
      <c r="CM46" s="205">
        <v>102.97933157431838</v>
      </c>
      <c r="CN46" s="330"/>
      <c r="CO46" s="255">
        <v>172865298</v>
      </c>
      <c r="CP46" s="242">
        <v>2393784</v>
      </c>
      <c r="CQ46" s="242">
        <v>170471514</v>
      </c>
      <c r="CR46" s="242">
        <v>300</v>
      </c>
      <c r="CS46" s="242">
        <v>47353</v>
      </c>
      <c r="CT46" s="673">
        <v>1</v>
      </c>
      <c r="CU46" s="672">
        <v>107.3131487105108</v>
      </c>
      <c r="CV46" s="255">
        <v>214950470</v>
      </c>
      <c r="CW46" s="242">
        <v>2477229</v>
      </c>
      <c r="CX46" s="242">
        <v>212473241</v>
      </c>
      <c r="CY46" s="242">
        <v>335</v>
      </c>
      <c r="CZ46" s="242">
        <v>52854</v>
      </c>
      <c r="DA46" s="673">
        <v>1</v>
      </c>
      <c r="DB46" s="290">
        <v>214823186</v>
      </c>
      <c r="DC46" s="245">
        <v>2349945</v>
      </c>
      <c r="DD46" s="245">
        <v>212473241</v>
      </c>
      <c r="DE46" s="245">
        <v>301</v>
      </c>
      <c r="DF46" s="245">
        <v>58824</v>
      </c>
      <c r="DG46" s="673">
        <v>1</v>
      </c>
      <c r="DH46" s="669">
        <v>111.2952662050176</v>
      </c>
      <c r="DI46" s="205">
        <v>125.59837728194726</v>
      </c>
      <c r="DJ46" s="330"/>
      <c r="DK46" s="290">
        <v>236743362</v>
      </c>
      <c r="DL46" s="245">
        <v>2393784</v>
      </c>
      <c r="DM46" s="245">
        <v>234349578</v>
      </c>
      <c r="DN46" s="245">
        <v>335</v>
      </c>
      <c r="DO46" s="245">
        <v>58296</v>
      </c>
      <c r="DP46" s="673">
        <v>1</v>
      </c>
      <c r="DQ46" s="672">
        <v>123.10941228644437</v>
      </c>
      <c r="DR46" s="290">
        <v>235273362</v>
      </c>
      <c r="DS46" s="245">
        <v>2393784</v>
      </c>
      <c r="DT46" s="245">
        <v>232879578</v>
      </c>
      <c r="DU46" s="245">
        <v>335</v>
      </c>
      <c r="DV46" s="245">
        <v>57930</v>
      </c>
      <c r="DW46" s="673">
        <v>1</v>
      </c>
      <c r="DX46" s="290">
        <v>234675435</v>
      </c>
      <c r="DY46" s="245">
        <v>1795857</v>
      </c>
      <c r="DZ46" s="245">
        <v>232879578</v>
      </c>
      <c r="EA46" s="245">
        <v>318.83000000000004</v>
      </c>
      <c r="EB46" s="245">
        <v>60868</v>
      </c>
      <c r="EC46" s="673">
        <v>1</v>
      </c>
      <c r="ED46" s="669">
        <v>105.0716381840152</v>
      </c>
      <c r="EE46" s="205">
        <v>103.47477220182239</v>
      </c>
      <c r="EF46" s="330"/>
      <c r="EG46" s="290">
        <v>240606863</v>
      </c>
      <c r="EH46" s="245">
        <v>2393784</v>
      </c>
      <c r="EI46" s="245">
        <v>238213079</v>
      </c>
      <c r="EJ46" s="245">
        <v>335</v>
      </c>
      <c r="EK46" s="245">
        <v>59257</v>
      </c>
      <c r="EL46" s="673">
        <v>1</v>
      </c>
      <c r="EM46" s="672">
        <v>101.64848360093318</v>
      </c>
      <c r="EN46" s="290">
        <v>245230175</v>
      </c>
      <c r="EO46" s="674">
        <v>2393784</v>
      </c>
      <c r="EP46" s="674">
        <v>242836391</v>
      </c>
      <c r="EQ46" s="674">
        <v>335</v>
      </c>
      <c r="ER46" s="674">
        <v>60407</v>
      </c>
      <c r="ES46" s="668">
        <v>1</v>
      </c>
      <c r="ET46" s="675">
        <v>244733391</v>
      </c>
      <c r="EU46" s="674">
        <v>1897000</v>
      </c>
      <c r="EV46" s="674">
        <v>242836391</v>
      </c>
      <c r="EW46" s="674">
        <v>310.44</v>
      </c>
      <c r="EX46" s="674">
        <v>65186</v>
      </c>
      <c r="EY46" s="676">
        <v>1</v>
      </c>
      <c r="EZ46" s="677">
        <v>107.9113347790819</v>
      </c>
      <c r="FA46" s="678">
        <v>107.09403956101728</v>
      </c>
      <c r="FB46" s="402"/>
      <c r="FC46" s="675">
        <v>260649779</v>
      </c>
      <c r="FD46" s="674">
        <v>2393784</v>
      </c>
      <c r="FE46" s="674">
        <v>258255995</v>
      </c>
      <c r="FF46" s="674">
        <v>333</v>
      </c>
      <c r="FG46" s="245">
        <v>64629</v>
      </c>
      <c r="FH46" s="673">
        <v>1</v>
      </c>
      <c r="FI46" s="672">
        <v>109.06559562583324</v>
      </c>
      <c r="FJ46" s="290">
        <v>260649779</v>
      </c>
      <c r="FK46" s="674">
        <v>2393784</v>
      </c>
      <c r="FL46" s="674">
        <v>258255995</v>
      </c>
      <c r="FM46" s="674">
        <v>333</v>
      </c>
      <c r="FN46" s="674">
        <v>64629</v>
      </c>
      <c r="FO46" s="668">
        <v>1</v>
      </c>
      <c r="FP46" s="675">
        <v>252677241</v>
      </c>
      <c r="FQ46" s="674">
        <v>1899600</v>
      </c>
      <c r="FR46" s="674">
        <v>250777641</v>
      </c>
      <c r="FS46" s="674">
        <v>308.86</v>
      </c>
      <c r="FT46" s="674">
        <v>67662</v>
      </c>
      <c r="FU46" s="668">
        <v>1</v>
      </c>
      <c r="FV46" s="677">
        <v>104.69293970199136</v>
      </c>
      <c r="FW46" s="678">
        <v>103.79836161138896</v>
      </c>
      <c r="FX46" s="402"/>
      <c r="FY46" s="254">
        <v>255169915</v>
      </c>
      <c r="FZ46" s="289">
        <v>2079040</v>
      </c>
      <c r="GA46" s="289">
        <v>253090875</v>
      </c>
      <c r="GB46" s="289">
        <v>333</v>
      </c>
      <c r="GC46" s="242">
        <v>63336</v>
      </c>
      <c r="GD46" s="673">
        <v>1</v>
      </c>
      <c r="GE46" s="672">
        <v>100</v>
      </c>
      <c r="GF46" s="290">
        <v>255828397</v>
      </c>
      <c r="GG46" s="245">
        <v>2079040</v>
      </c>
      <c r="GH46" s="245">
        <v>253749357</v>
      </c>
      <c r="GI46" s="245">
        <v>333</v>
      </c>
      <c r="GJ46" s="245">
        <v>63501</v>
      </c>
      <c r="GK46" s="673">
        <f t="shared" si="0"/>
        <v>1</v>
      </c>
      <c r="GL46" s="290">
        <v>246642441</v>
      </c>
      <c r="GM46" s="245">
        <v>2056457</v>
      </c>
      <c r="GN46" s="245">
        <v>244585984</v>
      </c>
      <c r="GO46" s="245">
        <v>300.51</v>
      </c>
      <c r="GP46" s="245">
        <v>67825</v>
      </c>
      <c r="GQ46" s="673">
        <f t="shared" si="1"/>
        <v>1</v>
      </c>
      <c r="GR46" s="669">
        <v>106.37379097152508</v>
      </c>
      <c r="GS46" s="205">
        <v>98.662469332860397</v>
      </c>
      <c r="GT46" s="254">
        <v>274852772</v>
      </c>
      <c r="GU46" s="289">
        <v>2079040</v>
      </c>
      <c r="GV46" s="289">
        <v>272773732</v>
      </c>
      <c r="GW46" s="289">
        <v>333</v>
      </c>
      <c r="GX46" s="242">
        <v>68262</v>
      </c>
      <c r="GY46" s="673">
        <f t="shared" si="2"/>
        <v>1</v>
      </c>
      <c r="GZ46" s="672"/>
      <c r="HA46" s="290">
        <v>270852772</v>
      </c>
      <c r="HB46" s="245">
        <v>2079040</v>
      </c>
      <c r="HC46" s="245">
        <v>268773732</v>
      </c>
      <c r="HD46" s="245">
        <v>333</v>
      </c>
      <c r="HE46" s="245">
        <v>67261</v>
      </c>
      <c r="HF46" s="673">
        <f t="shared" si="3"/>
        <v>1</v>
      </c>
      <c r="HG46" s="290">
        <v>258492563</v>
      </c>
      <c r="HH46" s="245">
        <v>1885600</v>
      </c>
      <c r="HI46" s="245">
        <v>256606963</v>
      </c>
      <c r="HJ46" s="245">
        <v>300.81</v>
      </c>
      <c r="HK46" s="245">
        <v>71088</v>
      </c>
      <c r="HL46" s="673">
        <f t="shared" si="4"/>
        <v>1</v>
      </c>
      <c r="HM46" s="669"/>
      <c r="HN46" s="205"/>
    </row>
    <row r="47" spans="1:222" ht="16.5" customHeight="1" x14ac:dyDescent="0.3">
      <c r="A47" s="94">
        <v>377</v>
      </c>
      <c r="B47" s="97" t="s">
        <v>169</v>
      </c>
      <c r="C47" s="47" t="s">
        <v>107</v>
      </c>
      <c r="D47" s="58"/>
      <c r="E47" s="254">
        <v>29184000</v>
      </c>
      <c r="F47" s="289">
        <v>11424000</v>
      </c>
      <c r="G47" s="289">
        <v>17760000</v>
      </c>
      <c r="H47" s="289">
        <v>40</v>
      </c>
      <c r="I47" s="289">
        <v>37000</v>
      </c>
      <c r="J47" s="668">
        <v>2</v>
      </c>
      <c r="K47" s="205">
        <v>105.71428571428572</v>
      </c>
      <c r="L47" s="254">
        <v>29184000</v>
      </c>
      <c r="M47" s="289">
        <v>9649000</v>
      </c>
      <c r="N47" s="289">
        <v>19535000</v>
      </c>
      <c r="O47" s="289">
        <v>42</v>
      </c>
      <c r="P47" s="289">
        <v>38760</v>
      </c>
      <c r="Q47" s="668">
        <v>1</v>
      </c>
      <c r="R47" s="254">
        <v>39167224</v>
      </c>
      <c r="S47" s="289">
        <v>16731427</v>
      </c>
      <c r="T47" s="289">
        <v>22435797</v>
      </c>
      <c r="U47" s="289">
        <v>43</v>
      </c>
      <c r="V47" s="289">
        <v>43480</v>
      </c>
      <c r="W47" s="668">
        <v>3</v>
      </c>
      <c r="X47" s="669">
        <v>112.17750257997936</v>
      </c>
      <c r="Y47" s="205">
        <v>120.62421744915764</v>
      </c>
      <c r="Z47" s="330"/>
      <c r="AA47" s="254">
        <v>29767680</v>
      </c>
      <c r="AB47" s="289">
        <v>4918926</v>
      </c>
      <c r="AC47" s="289">
        <v>24848754</v>
      </c>
      <c r="AD47" s="289">
        <v>49</v>
      </c>
      <c r="AE47" s="289">
        <v>42260</v>
      </c>
      <c r="AF47" s="668">
        <v>1</v>
      </c>
      <c r="AG47" s="205">
        <v>114.21621621621622</v>
      </c>
      <c r="AH47" s="254">
        <v>42859304</v>
      </c>
      <c r="AI47" s="289">
        <v>7273180</v>
      </c>
      <c r="AJ47" s="289">
        <v>35586124</v>
      </c>
      <c r="AK47" s="289">
        <v>76</v>
      </c>
      <c r="AL47" s="289">
        <v>39020</v>
      </c>
      <c r="AM47" s="668">
        <v>2</v>
      </c>
      <c r="AN47" s="254">
        <v>52934337</v>
      </c>
      <c r="AO47" s="289">
        <v>21944453</v>
      </c>
      <c r="AP47" s="289">
        <v>30989884</v>
      </c>
      <c r="AQ47" s="289">
        <v>58</v>
      </c>
      <c r="AR47" s="289">
        <v>44526</v>
      </c>
      <c r="AS47" s="668">
        <v>3</v>
      </c>
      <c r="AT47" s="669">
        <v>114.1107124551512</v>
      </c>
      <c r="AU47" s="205">
        <v>102.40570377184912</v>
      </c>
      <c r="AV47" s="330"/>
      <c r="AW47" s="254">
        <v>35532288</v>
      </c>
      <c r="AX47" s="289">
        <v>5754510</v>
      </c>
      <c r="AY47" s="289">
        <v>29777778</v>
      </c>
      <c r="AZ47" s="289">
        <v>56</v>
      </c>
      <c r="BA47" s="289">
        <v>44312</v>
      </c>
      <c r="BB47" s="671">
        <v>1</v>
      </c>
      <c r="BC47" s="205">
        <v>104.85565546616185</v>
      </c>
      <c r="BD47" s="290">
        <v>56464852</v>
      </c>
      <c r="BE47" s="245">
        <v>9421274</v>
      </c>
      <c r="BF47" s="245">
        <v>47043578</v>
      </c>
      <c r="BG47" s="245">
        <v>96</v>
      </c>
      <c r="BH47" s="245">
        <v>40836</v>
      </c>
      <c r="BI47" s="671">
        <v>5</v>
      </c>
      <c r="BJ47" s="290">
        <v>69662061</v>
      </c>
      <c r="BK47" s="245">
        <v>25296705</v>
      </c>
      <c r="BL47" s="245">
        <v>44365356</v>
      </c>
      <c r="BM47" s="245">
        <v>84</v>
      </c>
      <c r="BN47" s="245">
        <v>44013</v>
      </c>
      <c r="BO47" s="671">
        <v>5</v>
      </c>
      <c r="BP47" s="687">
        <v>107.7799000881575</v>
      </c>
      <c r="BQ47" s="688">
        <v>98.847864169249419</v>
      </c>
      <c r="BR47" s="330"/>
      <c r="BS47" s="290">
        <v>32189991</v>
      </c>
      <c r="BT47" s="245">
        <v>2323835</v>
      </c>
      <c r="BU47" s="245">
        <v>29866156</v>
      </c>
      <c r="BV47" s="245">
        <v>59</v>
      </c>
      <c r="BW47" s="245">
        <v>42184</v>
      </c>
      <c r="BX47" s="671">
        <v>3</v>
      </c>
      <c r="BY47" s="672">
        <v>95.197689113558397</v>
      </c>
      <c r="BZ47" s="290">
        <v>36586723</v>
      </c>
      <c r="CA47" s="245">
        <v>5692192</v>
      </c>
      <c r="CB47" s="245">
        <v>30894531</v>
      </c>
      <c r="CC47" s="245">
        <v>61</v>
      </c>
      <c r="CD47" s="245">
        <v>42206</v>
      </c>
      <c r="CE47" s="668">
        <v>4</v>
      </c>
      <c r="CF47" s="290">
        <v>39069816</v>
      </c>
      <c r="CG47" s="245">
        <v>8197665</v>
      </c>
      <c r="CH47" s="245">
        <v>30872151</v>
      </c>
      <c r="CI47" s="245">
        <v>59</v>
      </c>
      <c r="CJ47" s="245">
        <v>43605</v>
      </c>
      <c r="CK47" s="668">
        <v>6</v>
      </c>
      <c r="CL47" s="687">
        <v>103.31469459318581</v>
      </c>
      <c r="CM47" s="688">
        <v>99.073001158748554</v>
      </c>
      <c r="CN47" s="330"/>
      <c r="CO47" s="254">
        <v>41836779</v>
      </c>
      <c r="CP47" s="289">
        <v>2734987</v>
      </c>
      <c r="CQ47" s="289">
        <v>39101792</v>
      </c>
      <c r="CR47" s="289">
        <v>76.599999999999994</v>
      </c>
      <c r="CS47" s="289">
        <v>42539</v>
      </c>
      <c r="CT47" s="673">
        <v>5</v>
      </c>
      <c r="CU47" s="672">
        <v>100.84155129907073</v>
      </c>
      <c r="CV47" s="254">
        <v>48694013</v>
      </c>
      <c r="CW47" s="289">
        <v>4434987</v>
      </c>
      <c r="CX47" s="289">
        <v>44259026</v>
      </c>
      <c r="CY47" s="289">
        <v>86.6</v>
      </c>
      <c r="CZ47" s="289">
        <v>42590</v>
      </c>
      <c r="DA47" s="668">
        <v>5</v>
      </c>
      <c r="DB47" s="290">
        <v>47036713.009999998</v>
      </c>
      <c r="DC47" s="245">
        <v>5931597</v>
      </c>
      <c r="DD47" s="245">
        <v>41105116.009999998</v>
      </c>
      <c r="DE47" s="245">
        <v>74.86</v>
      </c>
      <c r="DF47" s="245">
        <v>45758</v>
      </c>
      <c r="DG47" s="668">
        <v>7</v>
      </c>
      <c r="DH47" s="687">
        <v>107.43836581357127</v>
      </c>
      <c r="DI47" s="688">
        <v>104.93750716660932</v>
      </c>
      <c r="DJ47" s="330"/>
      <c r="DK47" s="290">
        <v>66572118</v>
      </c>
      <c r="DL47" s="245">
        <v>6067665</v>
      </c>
      <c r="DM47" s="245">
        <v>60504453</v>
      </c>
      <c r="DN47" s="245">
        <v>120.1</v>
      </c>
      <c r="DO47" s="245">
        <v>41982</v>
      </c>
      <c r="DP47" s="668">
        <v>10</v>
      </c>
      <c r="DQ47" s="672">
        <v>98.690613319542067</v>
      </c>
      <c r="DR47" s="290">
        <v>66572118</v>
      </c>
      <c r="DS47" s="245">
        <v>6067665</v>
      </c>
      <c r="DT47" s="245">
        <v>60504453</v>
      </c>
      <c r="DU47" s="245">
        <v>120.1</v>
      </c>
      <c r="DV47" s="245">
        <v>41982</v>
      </c>
      <c r="DW47" s="668">
        <v>11</v>
      </c>
      <c r="DX47" s="290">
        <v>59125885</v>
      </c>
      <c r="DY47" s="245">
        <v>5538765</v>
      </c>
      <c r="DZ47" s="245">
        <v>53587120</v>
      </c>
      <c r="EA47" s="245">
        <v>95.44</v>
      </c>
      <c r="EB47" s="245">
        <v>46790</v>
      </c>
      <c r="EC47" s="668">
        <v>10</v>
      </c>
      <c r="ED47" s="687">
        <v>111.45252727359345</v>
      </c>
      <c r="EE47" s="688">
        <v>102.25534332794265</v>
      </c>
      <c r="EF47" s="330"/>
      <c r="EG47" s="290">
        <v>73754267</v>
      </c>
      <c r="EH47" s="245">
        <v>5400510</v>
      </c>
      <c r="EI47" s="245">
        <v>68353757</v>
      </c>
      <c r="EJ47" s="245">
        <v>133.1</v>
      </c>
      <c r="EK47" s="245">
        <v>42796</v>
      </c>
      <c r="EL47" s="668">
        <v>10</v>
      </c>
      <c r="EM47" s="672">
        <v>101.93892620646945</v>
      </c>
      <c r="EN47" s="290">
        <v>75547867</v>
      </c>
      <c r="EO47" s="674">
        <v>7194110</v>
      </c>
      <c r="EP47" s="674">
        <v>68353757</v>
      </c>
      <c r="EQ47" s="674">
        <v>133.1</v>
      </c>
      <c r="ER47" s="674">
        <v>42796</v>
      </c>
      <c r="ES47" s="668">
        <v>11</v>
      </c>
      <c r="ET47" s="675">
        <v>76716643.519999996</v>
      </c>
      <c r="EU47" s="674">
        <v>6933623</v>
      </c>
      <c r="EV47" s="674">
        <v>69783020.519999996</v>
      </c>
      <c r="EW47" s="674">
        <v>131.72</v>
      </c>
      <c r="EX47" s="674">
        <v>44149</v>
      </c>
      <c r="EY47" s="676">
        <v>10</v>
      </c>
      <c r="EZ47" s="689">
        <v>103.16151042153471</v>
      </c>
      <c r="FA47" s="678">
        <v>94.355631545201973</v>
      </c>
      <c r="FB47" s="402"/>
      <c r="FC47" s="675">
        <v>84549112</v>
      </c>
      <c r="FD47" s="674">
        <v>6256557</v>
      </c>
      <c r="FE47" s="674">
        <v>78292555</v>
      </c>
      <c r="FF47" s="674">
        <v>147.19999999999999</v>
      </c>
      <c r="FG47" s="245">
        <v>44323</v>
      </c>
      <c r="FH47" s="668">
        <v>12</v>
      </c>
      <c r="FI47" s="672">
        <v>103.56809047574541</v>
      </c>
      <c r="FJ47" s="290">
        <v>86762199</v>
      </c>
      <c r="FK47" s="674">
        <v>8469644</v>
      </c>
      <c r="FL47" s="674">
        <v>78292555</v>
      </c>
      <c r="FM47" s="674">
        <v>147.19999999999999</v>
      </c>
      <c r="FN47" s="674">
        <v>44323</v>
      </c>
      <c r="FO47" s="668">
        <v>12</v>
      </c>
      <c r="FP47" s="675">
        <v>81846700.480000004</v>
      </c>
      <c r="FQ47" s="674">
        <v>7091064</v>
      </c>
      <c r="FR47" s="674">
        <v>74755636.480000004</v>
      </c>
      <c r="FS47" s="674">
        <v>131.86000000000001</v>
      </c>
      <c r="FT47" s="674">
        <v>47244</v>
      </c>
      <c r="FU47" s="668">
        <v>11</v>
      </c>
      <c r="FV47" s="689">
        <v>106.59025787965616</v>
      </c>
      <c r="FW47" s="678">
        <v>107.01035131033545</v>
      </c>
      <c r="FX47" s="402"/>
      <c r="FY47" s="254">
        <v>90803838</v>
      </c>
      <c r="FZ47" s="289">
        <v>6613835</v>
      </c>
      <c r="GA47" s="289">
        <v>84190003</v>
      </c>
      <c r="GB47" s="289">
        <v>148.93</v>
      </c>
      <c r="GC47" s="289">
        <v>47108</v>
      </c>
      <c r="GD47" s="668">
        <v>15</v>
      </c>
      <c r="GE47" s="672">
        <v>94.436297182049955</v>
      </c>
      <c r="GF47" s="290">
        <v>92607971</v>
      </c>
      <c r="GG47" s="245">
        <v>6863835</v>
      </c>
      <c r="GH47" s="245">
        <v>85744136</v>
      </c>
      <c r="GI47" s="245">
        <v>148.93</v>
      </c>
      <c r="GJ47" s="245">
        <v>47978</v>
      </c>
      <c r="GK47" s="668">
        <f t="shared" si="0"/>
        <v>10</v>
      </c>
      <c r="GL47" s="290">
        <v>92504135.659999996</v>
      </c>
      <c r="GM47" s="245">
        <v>7570824.6600000001</v>
      </c>
      <c r="GN47" s="245">
        <v>84933311</v>
      </c>
      <c r="GO47" s="245">
        <v>144.83000000000001</v>
      </c>
      <c r="GP47" s="245">
        <v>48870</v>
      </c>
      <c r="GQ47" s="668">
        <f t="shared" si="1"/>
        <v>11</v>
      </c>
      <c r="GR47" s="669">
        <v>106.49588943166926</v>
      </c>
      <c r="GS47" s="205">
        <v>94.596139192278386</v>
      </c>
      <c r="GT47" s="254">
        <v>96555989</v>
      </c>
      <c r="GU47" s="289">
        <v>6023835</v>
      </c>
      <c r="GV47" s="289">
        <v>90532154</v>
      </c>
      <c r="GW47" s="289">
        <v>151.5</v>
      </c>
      <c r="GX47" s="289">
        <v>49798</v>
      </c>
      <c r="GY47" s="668">
        <f t="shared" si="2"/>
        <v>10</v>
      </c>
      <c r="GZ47" s="672"/>
      <c r="HA47" s="290">
        <v>98238764</v>
      </c>
      <c r="HB47" s="245">
        <v>6329010</v>
      </c>
      <c r="HC47" s="245">
        <v>91909754</v>
      </c>
      <c r="HD47" s="245">
        <v>151.5</v>
      </c>
      <c r="HE47" s="245">
        <v>50555</v>
      </c>
      <c r="HF47" s="668">
        <f t="shared" si="3"/>
        <v>10</v>
      </c>
      <c r="HG47" s="290">
        <v>96419137.000000015</v>
      </c>
      <c r="HH47" s="245">
        <v>6275018</v>
      </c>
      <c r="HI47" s="245">
        <v>90144119.000000015</v>
      </c>
      <c r="HJ47" s="245">
        <v>146.19</v>
      </c>
      <c r="HK47" s="245">
        <v>51385</v>
      </c>
      <c r="HL47" s="668">
        <f t="shared" si="4"/>
        <v>11</v>
      </c>
      <c r="HM47" s="669"/>
      <c r="HN47" s="205"/>
    </row>
    <row r="48" spans="1:222" ht="16.5" customHeight="1" x14ac:dyDescent="0.3">
      <c r="A48" s="243">
        <v>378</v>
      </c>
      <c r="B48" s="244" t="s">
        <v>195</v>
      </c>
      <c r="C48" s="47" t="s">
        <v>215</v>
      </c>
      <c r="D48" s="58"/>
      <c r="E48" s="103">
        <v>0</v>
      </c>
      <c r="F48" s="104">
        <v>0</v>
      </c>
      <c r="G48" s="104">
        <v>0</v>
      </c>
      <c r="H48" s="104">
        <v>0</v>
      </c>
      <c r="I48" s="104">
        <v>0</v>
      </c>
      <c r="J48" s="105">
        <v>23</v>
      </c>
      <c r="K48" s="52">
        <v>95.674463524143945</v>
      </c>
      <c r="L48" s="103">
        <v>0</v>
      </c>
      <c r="M48" s="104">
        <v>0</v>
      </c>
      <c r="N48" s="104">
        <v>0</v>
      </c>
      <c r="O48" s="104">
        <v>0</v>
      </c>
      <c r="P48" s="104">
        <v>0</v>
      </c>
      <c r="Q48" s="105">
        <v>23</v>
      </c>
      <c r="R48" s="103">
        <v>0</v>
      </c>
      <c r="S48" s="104"/>
      <c r="T48" s="104"/>
      <c r="U48" s="104"/>
      <c r="V48" s="104"/>
      <c r="W48" s="105"/>
      <c r="X48" s="51"/>
      <c r="Y48" s="52"/>
      <c r="AA48" s="103">
        <v>0</v>
      </c>
      <c r="AB48" s="104">
        <v>0</v>
      </c>
      <c r="AC48" s="104">
        <v>0</v>
      </c>
      <c r="AD48" s="104">
        <v>0</v>
      </c>
      <c r="AE48" s="104">
        <v>0</v>
      </c>
      <c r="AF48" s="105">
        <v>22</v>
      </c>
      <c r="AG48" s="52">
        <v>0</v>
      </c>
      <c r="AH48" s="103">
        <v>0</v>
      </c>
      <c r="AI48" s="104"/>
      <c r="AJ48" s="104"/>
      <c r="AK48" s="104"/>
      <c r="AL48" s="104">
        <v>0</v>
      </c>
      <c r="AM48" s="105">
        <v>23</v>
      </c>
      <c r="AN48" s="103">
        <v>0</v>
      </c>
      <c r="AO48" s="104">
        <v>0</v>
      </c>
      <c r="AP48" s="104">
        <v>0</v>
      </c>
      <c r="AQ48" s="104">
        <v>0</v>
      </c>
      <c r="AR48" s="104">
        <v>0</v>
      </c>
      <c r="AS48" s="105">
        <v>23</v>
      </c>
      <c r="AT48" s="51">
        <v>0</v>
      </c>
      <c r="AU48" s="52">
        <v>0</v>
      </c>
      <c r="AW48" s="103">
        <v>0</v>
      </c>
      <c r="AX48" s="104">
        <v>0</v>
      </c>
      <c r="AY48" s="104">
        <v>0</v>
      </c>
      <c r="AZ48" s="104">
        <v>0</v>
      </c>
      <c r="BA48" s="104">
        <v>0</v>
      </c>
      <c r="BB48" s="66">
        <v>23</v>
      </c>
      <c r="BC48" s="52">
        <v>0</v>
      </c>
      <c r="BD48" s="37">
        <v>0</v>
      </c>
      <c r="BE48" s="20">
        <v>0</v>
      </c>
      <c r="BF48" s="20">
        <v>0</v>
      </c>
      <c r="BG48" s="20">
        <v>0</v>
      </c>
      <c r="BH48" s="20">
        <v>0</v>
      </c>
      <c r="BI48" s="41">
        <v>23</v>
      </c>
      <c r="BJ48" s="37">
        <v>0</v>
      </c>
      <c r="BK48" s="20">
        <v>0</v>
      </c>
      <c r="BL48" s="20">
        <v>0</v>
      </c>
      <c r="BM48" s="20">
        <v>0</v>
      </c>
      <c r="BN48" s="20">
        <v>0</v>
      </c>
      <c r="BO48" s="41">
        <v>23</v>
      </c>
      <c r="BP48" s="51">
        <v>0</v>
      </c>
      <c r="BQ48" s="52">
        <v>0</v>
      </c>
      <c r="BS48" s="37">
        <v>0</v>
      </c>
      <c r="BT48" s="20">
        <v>0</v>
      </c>
      <c r="BU48" s="20">
        <v>0</v>
      </c>
      <c r="BV48" s="20">
        <v>0</v>
      </c>
      <c r="BW48" s="20">
        <v>0</v>
      </c>
      <c r="BX48" s="41">
        <v>23</v>
      </c>
      <c r="BY48" s="40">
        <v>0</v>
      </c>
      <c r="BZ48" s="37">
        <v>0</v>
      </c>
      <c r="CA48" s="20">
        <v>0</v>
      </c>
      <c r="CB48" s="20">
        <v>0</v>
      </c>
      <c r="CC48" s="20">
        <v>0</v>
      </c>
      <c r="CD48" s="20">
        <v>0</v>
      </c>
      <c r="CE48" s="105">
        <v>23</v>
      </c>
      <c r="CF48" s="37">
        <v>0</v>
      </c>
      <c r="CG48" s="20"/>
      <c r="CH48" s="20"/>
      <c r="CI48" s="20"/>
      <c r="CJ48" s="20">
        <v>0</v>
      </c>
      <c r="CK48" s="105">
        <v>23</v>
      </c>
      <c r="CL48" s="51">
        <v>0</v>
      </c>
      <c r="CM48" s="52">
        <v>0</v>
      </c>
      <c r="CO48" s="103">
        <v>0</v>
      </c>
      <c r="CP48" s="104">
        <v>0</v>
      </c>
      <c r="CQ48" s="104">
        <v>0</v>
      </c>
      <c r="CR48" s="104">
        <v>0</v>
      </c>
      <c r="CS48" s="104">
        <v>0</v>
      </c>
      <c r="CT48" s="62">
        <v>24</v>
      </c>
      <c r="CU48" s="40">
        <v>0</v>
      </c>
      <c r="CV48" s="103">
        <v>0</v>
      </c>
      <c r="CW48" s="104">
        <v>0</v>
      </c>
      <c r="CX48" s="104">
        <v>0</v>
      </c>
      <c r="CY48" s="104">
        <v>0</v>
      </c>
      <c r="CZ48" s="104">
        <v>0</v>
      </c>
      <c r="DA48" s="105">
        <v>24</v>
      </c>
      <c r="DB48" s="37">
        <v>0</v>
      </c>
      <c r="DC48" s="20">
        <v>0</v>
      </c>
      <c r="DD48" s="20">
        <v>0</v>
      </c>
      <c r="DE48" s="20">
        <v>0</v>
      </c>
      <c r="DF48" s="20">
        <v>0</v>
      </c>
      <c r="DG48" s="105">
        <v>24</v>
      </c>
      <c r="DH48" s="51">
        <v>0</v>
      </c>
      <c r="DI48" s="52">
        <v>0</v>
      </c>
      <c r="DK48" s="37">
        <v>0</v>
      </c>
      <c r="DL48" s="20">
        <v>0</v>
      </c>
      <c r="DM48" s="20">
        <v>0</v>
      </c>
      <c r="DN48" s="20">
        <v>0</v>
      </c>
      <c r="DO48" s="20">
        <v>0</v>
      </c>
      <c r="DP48" s="105">
        <v>24</v>
      </c>
      <c r="DQ48" s="40">
        <v>0</v>
      </c>
      <c r="DR48" s="37">
        <v>0</v>
      </c>
      <c r="DS48" s="20">
        <v>0</v>
      </c>
      <c r="DT48" s="20">
        <v>0</v>
      </c>
      <c r="DU48" s="20">
        <v>0</v>
      </c>
      <c r="DV48" s="20">
        <v>0</v>
      </c>
      <c r="DW48" s="105">
        <v>25</v>
      </c>
      <c r="DX48" s="37">
        <v>0</v>
      </c>
      <c r="DY48" s="20">
        <v>0</v>
      </c>
      <c r="DZ48" s="20">
        <v>0</v>
      </c>
      <c r="EA48" s="20">
        <v>0</v>
      </c>
      <c r="EB48" s="20">
        <v>0</v>
      </c>
      <c r="EC48" s="105">
        <v>25</v>
      </c>
      <c r="ED48" s="53">
        <v>0</v>
      </c>
      <c r="EE48" s="38">
        <v>0</v>
      </c>
      <c r="EG48" s="37">
        <v>0</v>
      </c>
      <c r="EH48" s="20">
        <v>0</v>
      </c>
      <c r="EI48" s="20">
        <v>0</v>
      </c>
      <c r="EJ48" s="20">
        <v>0</v>
      </c>
      <c r="EK48" s="20">
        <v>0</v>
      </c>
      <c r="EL48" s="105">
        <v>24</v>
      </c>
      <c r="EM48" s="40">
        <v>0</v>
      </c>
      <c r="EN48" s="37">
        <v>0</v>
      </c>
      <c r="EO48" s="354">
        <v>0</v>
      </c>
      <c r="EP48" s="354">
        <v>0</v>
      </c>
      <c r="EQ48" s="354">
        <v>0</v>
      </c>
      <c r="ER48" s="354">
        <v>0</v>
      </c>
      <c r="ES48" s="105">
        <v>24</v>
      </c>
      <c r="ET48" s="361">
        <v>0</v>
      </c>
      <c r="EU48" s="354">
        <v>0</v>
      </c>
      <c r="EV48" s="354">
        <v>0</v>
      </c>
      <c r="EW48" s="354">
        <v>0</v>
      </c>
      <c r="EX48" s="354">
        <v>0</v>
      </c>
      <c r="EY48" s="384">
        <v>24</v>
      </c>
      <c r="EZ48" s="366">
        <v>0</v>
      </c>
      <c r="FA48" s="360">
        <v>0</v>
      </c>
      <c r="FB48" s="358"/>
      <c r="FC48" s="361">
        <v>0</v>
      </c>
      <c r="FD48" s="354">
        <v>0</v>
      </c>
      <c r="FE48" s="354">
        <v>0</v>
      </c>
      <c r="FF48" s="354">
        <v>0</v>
      </c>
      <c r="FG48" s="20">
        <v>0</v>
      </c>
      <c r="FH48" s="105">
        <v>24</v>
      </c>
      <c r="FI48" s="40">
        <v>0</v>
      </c>
      <c r="FJ48" s="37">
        <v>0</v>
      </c>
      <c r="FK48" s="354">
        <v>0</v>
      </c>
      <c r="FL48" s="354">
        <v>0</v>
      </c>
      <c r="FM48" s="354">
        <v>0</v>
      </c>
      <c r="FN48" s="354">
        <v>0</v>
      </c>
      <c r="FO48" s="105">
        <v>24</v>
      </c>
      <c r="FP48" s="361">
        <v>0</v>
      </c>
      <c r="FQ48" s="354">
        <v>0</v>
      </c>
      <c r="FR48" s="354">
        <v>0</v>
      </c>
      <c r="FS48" s="354">
        <v>0</v>
      </c>
      <c r="FT48" s="354">
        <v>0</v>
      </c>
      <c r="FU48" s="105">
        <v>24</v>
      </c>
      <c r="FV48" s="366">
        <v>0</v>
      </c>
      <c r="FW48" s="360">
        <v>0</v>
      </c>
      <c r="FX48" s="358"/>
      <c r="FY48" s="103">
        <v>0</v>
      </c>
      <c r="FZ48" s="104">
        <v>0</v>
      </c>
      <c r="GA48" s="104">
        <v>0</v>
      </c>
      <c r="GB48" s="104">
        <v>0</v>
      </c>
      <c r="GC48" s="104">
        <v>0</v>
      </c>
      <c r="GD48" s="105">
        <v>24</v>
      </c>
      <c r="GE48" s="40">
        <v>0</v>
      </c>
      <c r="GF48" s="37">
        <v>0</v>
      </c>
      <c r="GG48" s="20">
        <v>0</v>
      </c>
      <c r="GH48" s="20">
        <v>0</v>
      </c>
      <c r="GI48" s="20">
        <v>0</v>
      </c>
      <c r="GJ48" s="20">
        <v>0</v>
      </c>
      <c r="GK48" s="105">
        <f t="shared" si="0"/>
        <v>24</v>
      </c>
      <c r="GL48" s="37">
        <v>0</v>
      </c>
      <c r="GM48" s="20">
        <v>0</v>
      </c>
      <c r="GN48" s="20">
        <v>0</v>
      </c>
      <c r="GO48" s="20">
        <v>0</v>
      </c>
      <c r="GP48" s="20">
        <v>0</v>
      </c>
      <c r="GQ48" s="105">
        <f t="shared" si="1"/>
        <v>24</v>
      </c>
      <c r="GR48" s="51">
        <v>0</v>
      </c>
      <c r="GS48" s="52">
        <v>0</v>
      </c>
      <c r="GT48" s="103">
        <v>0</v>
      </c>
      <c r="GU48" s="104">
        <v>0</v>
      </c>
      <c r="GV48" s="104">
        <v>0</v>
      </c>
      <c r="GW48" s="104">
        <v>0</v>
      </c>
      <c r="GX48" s="104">
        <v>0</v>
      </c>
      <c r="GY48" s="105">
        <f t="shared" si="2"/>
        <v>24</v>
      </c>
      <c r="GZ48" s="40"/>
      <c r="HA48" s="37"/>
      <c r="HB48" s="20"/>
      <c r="HC48" s="20"/>
      <c r="HD48" s="20">
        <v>0</v>
      </c>
      <c r="HE48" s="20">
        <v>0</v>
      </c>
      <c r="HF48" s="105">
        <f t="shared" si="3"/>
        <v>24</v>
      </c>
      <c r="HG48" s="37">
        <v>0</v>
      </c>
      <c r="HH48" s="20">
        <v>0</v>
      </c>
      <c r="HI48" s="20">
        <v>0</v>
      </c>
      <c r="HJ48" s="20">
        <v>0</v>
      </c>
      <c r="HK48" s="20">
        <v>0</v>
      </c>
      <c r="HL48" s="105">
        <f t="shared" si="4"/>
        <v>24</v>
      </c>
      <c r="HM48" s="51"/>
      <c r="HN48" s="52"/>
    </row>
    <row r="49" spans="1:222" ht="16.5" customHeight="1" thickBot="1" x14ac:dyDescent="0.35">
      <c r="A49" s="95">
        <v>381</v>
      </c>
      <c r="B49" s="98" t="s">
        <v>60</v>
      </c>
      <c r="C49" s="48" t="s">
        <v>61</v>
      </c>
      <c r="D49" s="58"/>
      <c r="E49" s="103">
        <v>239004000</v>
      </c>
      <c r="F49" s="104">
        <v>20304000</v>
      </c>
      <c r="G49" s="104">
        <v>218700000</v>
      </c>
      <c r="H49" s="104">
        <v>495</v>
      </c>
      <c r="I49" s="104">
        <v>36818</v>
      </c>
      <c r="J49" s="105">
        <v>3</v>
      </c>
      <c r="K49" s="52">
        <v>100</v>
      </c>
      <c r="L49" s="103">
        <v>239004000</v>
      </c>
      <c r="M49" s="104">
        <v>20304000</v>
      </c>
      <c r="N49" s="104">
        <v>218700000</v>
      </c>
      <c r="O49" s="104">
        <v>495</v>
      </c>
      <c r="P49" s="104">
        <v>36818</v>
      </c>
      <c r="Q49" s="105">
        <v>3</v>
      </c>
      <c r="R49" s="103">
        <v>234988998</v>
      </c>
      <c r="S49" s="104">
        <v>16305190</v>
      </c>
      <c r="T49" s="104">
        <v>218683808</v>
      </c>
      <c r="U49" s="104">
        <v>464</v>
      </c>
      <c r="V49" s="104">
        <v>39275</v>
      </c>
      <c r="W49" s="105">
        <v>7</v>
      </c>
      <c r="X49" s="51">
        <v>106.67336628822859</v>
      </c>
      <c r="Y49" s="52">
        <v>100.94273164424624</v>
      </c>
      <c r="AA49" s="103">
        <v>243412800</v>
      </c>
      <c r="AB49" s="104">
        <v>20338800</v>
      </c>
      <c r="AC49" s="104">
        <v>223074000</v>
      </c>
      <c r="AD49" s="104">
        <v>495</v>
      </c>
      <c r="AE49" s="104">
        <v>37555</v>
      </c>
      <c r="AF49" s="105">
        <v>4</v>
      </c>
      <c r="AG49" s="67">
        <v>102.00173828018903</v>
      </c>
      <c r="AH49" s="103">
        <v>244714065</v>
      </c>
      <c r="AI49" s="104">
        <v>20338800</v>
      </c>
      <c r="AJ49" s="104">
        <v>224375265</v>
      </c>
      <c r="AK49" s="104">
        <v>495</v>
      </c>
      <c r="AL49" s="104">
        <v>37774</v>
      </c>
      <c r="AM49" s="105">
        <v>4</v>
      </c>
      <c r="AN49" s="103">
        <v>241839555</v>
      </c>
      <c r="AO49" s="104">
        <v>17504602</v>
      </c>
      <c r="AP49" s="104">
        <v>224334953</v>
      </c>
      <c r="AQ49" s="104">
        <v>462</v>
      </c>
      <c r="AR49" s="104">
        <v>40464</v>
      </c>
      <c r="AS49" s="105">
        <v>6</v>
      </c>
      <c r="AT49" s="51">
        <v>107.12130036533065</v>
      </c>
      <c r="AU49" s="52">
        <v>103.02737110120943</v>
      </c>
      <c r="AV49" s="56"/>
      <c r="AW49" s="103">
        <v>257799632</v>
      </c>
      <c r="AX49" s="104">
        <v>20614272</v>
      </c>
      <c r="AY49" s="104">
        <v>237185360</v>
      </c>
      <c r="AZ49" s="104">
        <v>485</v>
      </c>
      <c r="BA49" s="104">
        <v>40753</v>
      </c>
      <c r="BB49" s="66">
        <v>4</v>
      </c>
      <c r="BC49" s="52">
        <v>108.5155105844761</v>
      </c>
      <c r="BD49" s="64">
        <v>258985559</v>
      </c>
      <c r="BE49" s="65">
        <v>20614272</v>
      </c>
      <c r="BF49" s="65">
        <v>238371287</v>
      </c>
      <c r="BG49" s="65">
        <v>485</v>
      </c>
      <c r="BH49" s="65">
        <v>40957</v>
      </c>
      <c r="BI49" s="66">
        <v>3</v>
      </c>
      <c r="BJ49" s="64">
        <v>258008174.38</v>
      </c>
      <c r="BK49" s="65">
        <v>19658938</v>
      </c>
      <c r="BL49" s="65">
        <v>238349236.38</v>
      </c>
      <c r="BM49" s="65">
        <v>464</v>
      </c>
      <c r="BN49" s="65">
        <v>42807</v>
      </c>
      <c r="BO49" s="66">
        <v>6</v>
      </c>
      <c r="BP49" s="68">
        <v>104.5169323925092</v>
      </c>
      <c r="BQ49" s="69">
        <v>105.79033214709371</v>
      </c>
      <c r="BR49" s="55"/>
      <c r="BS49" s="64">
        <v>270630315</v>
      </c>
      <c r="BT49" s="65">
        <v>21822794</v>
      </c>
      <c r="BU49" s="65">
        <v>248807521</v>
      </c>
      <c r="BV49" s="65">
        <v>495</v>
      </c>
      <c r="BW49" s="65">
        <v>41887</v>
      </c>
      <c r="BX49" s="66">
        <v>4</v>
      </c>
      <c r="BY49" s="67">
        <v>102.78261723063333</v>
      </c>
      <c r="BZ49" s="64">
        <v>272703711</v>
      </c>
      <c r="CA49" s="65">
        <v>21822794</v>
      </c>
      <c r="CB49" s="65">
        <v>250880917</v>
      </c>
      <c r="CC49" s="65">
        <v>495</v>
      </c>
      <c r="CD49" s="65">
        <v>42236</v>
      </c>
      <c r="CE49" s="105">
        <v>3</v>
      </c>
      <c r="CF49" s="64">
        <v>269610176.94999999</v>
      </c>
      <c r="CG49" s="65">
        <v>18766372</v>
      </c>
      <c r="CH49" s="65">
        <v>250843804.94999999</v>
      </c>
      <c r="CI49" s="65">
        <v>460</v>
      </c>
      <c r="CJ49" s="65">
        <v>45443</v>
      </c>
      <c r="CK49" s="105">
        <v>4</v>
      </c>
      <c r="CL49" s="68">
        <v>107.59304858414622</v>
      </c>
      <c r="CM49" s="69">
        <v>106.1578713761768</v>
      </c>
      <c r="CN49" s="55"/>
      <c r="CO49" s="103">
        <v>284666691</v>
      </c>
      <c r="CP49" s="104">
        <v>23418794</v>
      </c>
      <c r="CQ49" s="104">
        <v>261247897</v>
      </c>
      <c r="CR49" s="104">
        <v>495</v>
      </c>
      <c r="CS49" s="104">
        <v>43981</v>
      </c>
      <c r="CT49" s="62">
        <v>3</v>
      </c>
      <c r="CU49" s="67">
        <v>104.99916441855468</v>
      </c>
      <c r="CV49" s="103">
        <v>288674409</v>
      </c>
      <c r="CW49" s="104">
        <v>23418794</v>
      </c>
      <c r="CX49" s="104">
        <v>265255615</v>
      </c>
      <c r="CY49" s="104">
        <v>495</v>
      </c>
      <c r="CZ49" s="104">
        <v>44656</v>
      </c>
      <c r="DA49" s="105">
        <v>3</v>
      </c>
      <c r="DB49" s="64">
        <v>285526696.77999997</v>
      </c>
      <c r="DC49" s="65">
        <v>19884268</v>
      </c>
      <c r="DD49" s="65">
        <v>265642428.78</v>
      </c>
      <c r="DE49" s="65">
        <v>457</v>
      </c>
      <c r="DF49" s="65">
        <v>48440</v>
      </c>
      <c r="DG49" s="105">
        <v>5</v>
      </c>
      <c r="DH49" s="68">
        <v>108.47366535292009</v>
      </c>
      <c r="DI49" s="69">
        <v>106.59507514908786</v>
      </c>
      <c r="DJ49" s="56"/>
      <c r="DK49" s="64">
        <v>309680602</v>
      </c>
      <c r="DL49" s="65">
        <v>24520394</v>
      </c>
      <c r="DM49" s="65">
        <v>285160208</v>
      </c>
      <c r="DN49" s="65">
        <v>495</v>
      </c>
      <c r="DO49" s="65">
        <v>48007</v>
      </c>
      <c r="DP49" s="105">
        <v>3</v>
      </c>
      <c r="DQ49" s="67">
        <v>109.15395284327323</v>
      </c>
      <c r="DR49" s="64">
        <v>309680602</v>
      </c>
      <c r="DS49" s="65">
        <v>24520394</v>
      </c>
      <c r="DT49" s="65">
        <v>285160208</v>
      </c>
      <c r="DU49" s="65">
        <v>495</v>
      </c>
      <c r="DV49" s="65">
        <v>48007</v>
      </c>
      <c r="DW49" s="105">
        <v>3</v>
      </c>
      <c r="DX49" s="64">
        <v>311202868.64999998</v>
      </c>
      <c r="DY49" s="65">
        <v>23521901.649999999</v>
      </c>
      <c r="DZ49" s="65">
        <v>287680967</v>
      </c>
      <c r="EA49" s="65">
        <v>459.69</v>
      </c>
      <c r="EB49" s="65">
        <v>52151</v>
      </c>
      <c r="EC49" s="105">
        <v>4</v>
      </c>
      <c r="ED49" s="68">
        <v>108.63207448913701</v>
      </c>
      <c r="EE49" s="69">
        <v>107.66102394715111</v>
      </c>
      <c r="EF49" s="56"/>
      <c r="EG49" s="64">
        <v>331714614</v>
      </c>
      <c r="EH49" s="65">
        <v>26898794</v>
      </c>
      <c r="EI49" s="65">
        <v>304815820</v>
      </c>
      <c r="EJ49" s="65">
        <v>495</v>
      </c>
      <c r="EK49" s="65">
        <v>51316</v>
      </c>
      <c r="EL49" s="105">
        <v>2</v>
      </c>
      <c r="EM49" s="67">
        <v>106.89274480804882</v>
      </c>
      <c r="EN49" s="64">
        <v>331714614</v>
      </c>
      <c r="EO49" s="367">
        <v>26898794</v>
      </c>
      <c r="EP49" s="367">
        <v>304815820</v>
      </c>
      <c r="EQ49" s="367">
        <v>495</v>
      </c>
      <c r="ER49" s="354">
        <v>51316</v>
      </c>
      <c r="ES49" s="105">
        <v>3</v>
      </c>
      <c r="ET49" s="368">
        <v>329946021</v>
      </c>
      <c r="EU49" s="367">
        <v>25194221</v>
      </c>
      <c r="EV49" s="367">
        <v>304751800</v>
      </c>
      <c r="EW49" s="367">
        <v>460.44</v>
      </c>
      <c r="EX49" s="367">
        <v>55156</v>
      </c>
      <c r="EY49" s="388">
        <v>3</v>
      </c>
      <c r="EZ49" s="369">
        <v>107.48304622340011</v>
      </c>
      <c r="FA49" s="370">
        <v>105.76211386167091</v>
      </c>
      <c r="FB49" s="371"/>
      <c r="FC49" s="361">
        <v>343193814</v>
      </c>
      <c r="FD49" s="354">
        <v>29467994</v>
      </c>
      <c r="FE49" s="354">
        <v>313725820</v>
      </c>
      <c r="FF49" s="354">
        <v>495</v>
      </c>
      <c r="FG49" s="20">
        <v>52816</v>
      </c>
      <c r="FH49" s="105">
        <v>4</v>
      </c>
      <c r="FI49" s="67">
        <v>102.92306493101566</v>
      </c>
      <c r="FJ49" s="64">
        <v>343193814</v>
      </c>
      <c r="FK49" s="354">
        <v>29467994</v>
      </c>
      <c r="FL49" s="354">
        <v>313725820</v>
      </c>
      <c r="FM49" s="354">
        <v>495</v>
      </c>
      <c r="FN49" s="367">
        <v>52816</v>
      </c>
      <c r="FO49" s="105">
        <v>4</v>
      </c>
      <c r="FP49" s="368">
        <v>341360355.55000001</v>
      </c>
      <c r="FQ49" s="354">
        <v>27785704.550000001</v>
      </c>
      <c r="FR49" s="354">
        <v>313574651</v>
      </c>
      <c r="FS49" s="354">
        <v>467.53</v>
      </c>
      <c r="FT49" s="367">
        <v>55892</v>
      </c>
      <c r="FU49" s="105">
        <v>4</v>
      </c>
      <c r="FV49" s="369">
        <v>105.82399272947592</v>
      </c>
      <c r="FW49" s="370">
        <v>101.33439698310247</v>
      </c>
      <c r="FX49" s="371"/>
      <c r="FY49" s="103">
        <v>358981374</v>
      </c>
      <c r="FZ49" s="104">
        <v>31384994</v>
      </c>
      <c r="GA49" s="104">
        <v>327596380</v>
      </c>
      <c r="GB49" s="104">
        <v>495</v>
      </c>
      <c r="GC49" s="104">
        <v>55151</v>
      </c>
      <c r="GD49" s="105">
        <v>2</v>
      </c>
      <c r="GE49" s="67">
        <v>104.4210087852166</v>
      </c>
      <c r="GF49" s="64">
        <v>366472411</v>
      </c>
      <c r="GG49" s="65">
        <v>31384994</v>
      </c>
      <c r="GH49" s="65">
        <v>335087417</v>
      </c>
      <c r="GI49" s="65">
        <v>495</v>
      </c>
      <c r="GJ49" s="65">
        <v>56412</v>
      </c>
      <c r="GK49" s="105">
        <f t="shared" si="0"/>
        <v>2</v>
      </c>
      <c r="GL49" s="64">
        <v>351394581</v>
      </c>
      <c r="GM49" s="65">
        <v>28649214</v>
      </c>
      <c r="GN49" s="65">
        <v>322745367</v>
      </c>
      <c r="GO49" s="65">
        <v>443.49</v>
      </c>
      <c r="GP49" s="65">
        <v>60645</v>
      </c>
      <c r="GQ49" s="105">
        <f t="shared" si="1"/>
        <v>3</v>
      </c>
      <c r="GR49" s="51">
        <v>105.27098330039347</v>
      </c>
      <c r="GS49" s="52">
        <v>103.87533099549131</v>
      </c>
      <c r="GT49" s="103">
        <v>373687829</v>
      </c>
      <c r="GU49" s="104">
        <v>32987594</v>
      </c>
      <c r="GV49" s="104">
        <v>340700235</v>
      </c>
      <c r="GW49" s="104">
        <v>495</v>
      </c>
      <c r="GX49" s="104">
        <v>57357</v>
      </c>
      <c r="GY49" s="105">
        <f t="shared" si="2"/>
        <v>2</v>
      </c>
      <c r="GZ49" s="67"/>
      <c r="HA49" s="64">
        <v>373687829</v>
      </c>
      <c r="HB49" s="65">
        <v>32987594</v>
      </c>
      <c r="HC49" s="65">
        <v>340700235</v>
      </c>
      <c r="HD49" s="65">
        <v>495</v>
      </c>
      <c r="HE49" s="65">
        <v>57357</v>
      </c>
      <c r="HF49" s="105">
        <f t="shared" si="3"/>
        <v>3</v>
      </c>
      <c r="HG49" s="64">
        <v>361001628</v>
      </c>
      <c r="HH49" s="65">
        <v>33585190</v>
      </c>
      <c r="HI49" s="65">
        <v>327416438</v>
      </c>
      <c r="HJ49" s="65">
        <v>438.4</v>
      </c>
      <c r="HK49" s="65">
        <v>62237</v>
      </c>
      <c r="HL49" s="105">
        <f t="shared" si="4"/>
        <v>2</v>
      </c>
      <c r="HM49" s="51"/>
      <c r="HN49" s="52"/>
    </row>
    <row r="50" spans="1:222" ht="14.25" x14ac:dyDescent="0.2">
      <c r="A50" s="928" t="s">
        <v>167</v>
      </c>
      <c r="B50" s="929"/>
      <c r="C50" s="63"/>
      <c r="D50" s="59"/>
      <c r="E50" s="70"/>
      <c r="F50" s="71"/>
      <c r="G50" s="71"/>
      <c r="H50" s="71"/>
      <c r="I50" s="71"/>
      <c r="J50" s="72"/>
      <c r="K50" s="73"/>
      <c r="L50" s="70">
        <v>0</v>
      </c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356"/>
      <c r="EP50" s="356"/>
      <c r="EQ50" s="356"/>
      <c r="ER50" s="356"/>
      <c r="ES50" s="372"/>
      <c r="ET50" s="373"/>
      <c r="EU50" s="356"/>
      <c r="EV50" s="356"/>
      <c r="EW50" s="356"/>
      <c r="EX50" s="356"/>
      <c r="EY50" s="372"/>
      <c r="EZ50" s="374"/>
      <c r="FA50" s="375"/>
      <c r="FB50" s="358"/>
      <c r="FC50" s="373"/>
      <c r="FD50" s="356"/>
      <c r="FE50" s="356"/>
      <c r="FF50" s="356"/>
      <c r="FG50" s="71"/>
      <c r="FH50" s="72"/>
      <c r="FI50" s="73"/>
      <c r="FJ50" s="70"/>
      <c r="FK50" s="356"/>
      <c r="FL50" s="356"/>
      <c r="FM50" s="356"/>
      <c r="FN50" s="356"/>
      <c r="FO50" s="372"/>
      <c r="FP50" s="373"/>
      <c r="FQ50" s="356"/>
      <c r="FR50" s="356"/>
      <c r="FS50" s="356"/>
      <c r="FT50" s="356"/>
      <c r="FU50" s="372"/>
      <c r="FV50" s="374"/>
      <c r="FW50" s="375"/>
      <c r="FX50" s="358"/>
      <c r="FY50" s="373"/>
      <c r="FZ50" s="356"/>
      <c r="GA50" s="356"/>
      <c r="GB50" s="356"/>
      <c r="GC50" s="71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72"/>
      <c r="GR50" s="74"/>
      <c r="GS50" s="73"/>
      <c r="GT50" s="373"/>
      <c r="GU50" s="356"/>
      <c r="GV50" s="356"/>
      <c r="GW50" s="356"/>
      <c r="GX50" s="71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72"/>
      <c r="HM50" s="74"/>
      <c r="HN50" s="73"/>
    </row>
    <row r="51" spans="1:222" s="17" customFormat="1" ht="14.25" x14ac:dyDescent="0.2">
      <c r="A51" s="930"/>
      <c r="B51" s="931"/>
      <c r="C51" s="49" t="s">
        <v>62</v>
      </c>
      <c r="D51" s="59"/>
      <c r="E51" s="32">
        <v>12308603000</v>
      </c>
      <c r="F51" s="106">
        <v>1403390000</v>
      </c>
      <c r="G51" s="106">
        <v>10905213000</v>
      </c>
      <c r="H51" s="106">
        <v>37535</v>
      </c>
      <c r="I51" s="106">
        <v>24211</v>
      </c>
      <c r="J51" s="102" t="s">
        <v>63</v>
      </c>
      <c r="K51" s="39">
        <v>101.42145313828257</v>
      </c>
      <c r="L51" s="32">
        <v>12648722782</v>
      </c>
      <c r="M51" s="106">
        <v>1770954483</v>
      </c>
      <c r="N51" s="106">
        <v>10877768299</v>
      </c>
      <c r="O51" s="106">
        <v>37107</v>
      </c>
      <c r="P51" s="106">
        <v>24429</v>
      </c>
      <c r="Q51" s="16" t="s">
        <v>63</v>
      </c>
      <c r="R51" s="32">
        <v>12631220332</v>
      </c>
      <c r="S51" s="106">
        <v>1793673717</v>
      </c>
      <c r="T51" s="106">
        <v>10837546615</v>
      </c>
      <c r="U51" s="106">
        <v>35343</v>
      </c>
      <c r="V51" s="106">
        <v>25553</v>
      </c>
      <c r="W51" s="16" t="s">
        <v>63</v>
      </c>
      <c r="X51" s="54">
        <v>104.60108886978591</v>
      </c>
      <c r="Y51" s="39">
        <v>101.330602701248</v>
      </c>
      <c r="AA51" s="32">
        <v>12510803284</v>
      </c>
      <c r="AB51" s="106">
        <v>1409881687</v>
      </c>
      <c r="AC51" s="106">
        <v>11100921597</v>
      </c>
      <c r="AD51" s="106">
        <v>35420</v>
      </c>
      <c r="AE51" s="106">
        <v>26117</v>
      </c>
      <c r="AF51" s="16" t="s">
        <v>63</v>
      </c>
      <c r="AG51" s="39">
        <v>107.87245466936517</v>
      </c>
      <c r="AH51" s="32">
        <v>13049927438</v>
      </c>
      <c r="AI51" s="106">
        <v>1757683927</v>
      </c>
      <c r="AJ51" s="106">
        <v>11292243511</v>
      </c>
      <c r="AK51" s="106">
        <v>35349</v>
      </c>
      <c r="AL51" s="106">
        <v>26621</v>
      </c>
      <c r="AM51" s="16" t="s">
        <v>63</v>
      </c>
      <c r="AN51" s="32">
        <v>13050425032</v>
      </c>
      <c r="AO51" s="15">
        <v>1713156504</v>
      </c>
      <c r="AP51" s="15">
        <v>11337268528</v>
      </c>
      <c r="AQ51" s="15">
        <v>34306</v>
      </c>
      <c r="AR51" s="15">
        <v>27539.566761888102</v>
      </c>
      <c r="AS51" s="16" t="s">
        <v>63</v>
      </c>
      <c r="AT51" s="54">
        <v>103.45053439723564</v>
      </c>
      <c r="AU51" s="39">
        <v>107.77429954169023</v>
      </c>
      <c r="AW51" s="32">
        <v>12987393086</v>
      </c>
      <c r="AX51" s="15">
        <v>1458884521</v>
      </c>
      <c r="AY51" s="15">
        <v>11528508565</v>
      </c>
      <c r="AZ51" s="15">
        <v>34864</v>
      </c>
      <c r="BA51" s="15">
        <v>27555.904287612819</v>
      </c>
      <c r="BB51" s="16" t="s">
        <v>63</v>
      </c>
      <c r="BC51" s="39">
        <v>105.50945471383703</v>
      </c>
      <c r="BD51" s="32">
        <v>13473231797</v>
      </c>
      <c r="BE51" s="15">
        <v>1502679743</v>
      </c>
      <c r="BF51" s="15">
        <v>11970552054</v>
      </c>
      <c r="BG51" s="15">
        <v>35337</v>
      </c>
      <c r="BH51" s="15">
        <v>28229.504612728866</v>
      </c>
      <c r="BI51" s="16" t="s">
        <v>63</v>
      </c>
      <c r="BJ51" s="32">
        <v>13511359284.899998</v>
      </c>
      <c r="BK51" s="15">
        <v>1479971749.1300001</v>
      </c>
      <c r="BL51" s="15">
        <v>12031387535.769999</v>
      </c>
      <c r="BM51" s="15">
        <v>34449</v>
      </c>
      <c r="BN51" s="15">
        <v>29104.346366537004</v>
      </c>
      <c r="BO51" s="16" t="s">
        <v>63</v>
      </c>
      <c r="BP51" s="54">
        <v>103.0990333192516</v>
      </c>
      <c r="BQ51" s="39">
        <v>105.68193253793083</v>
      </c>
      <c r="BS51" s="32">
        <v>14301833384</v>
      </c>
      <c r="BT51" s="15">
        <v>1177907410</v>
      </c>
      <c r="BU51" s="15">
        <v>13123925974</v>
      </c>
      <c r="BV51" s="15">
        <v>36489</v>
      </c>
      <c r="BW51" s="15">
        <v>29972.334068714772</v>
      </c>
      <c r="BX51" s="16" t="s">
        <v>63</v>
      </c>
      <c r="BY51" s="39">
        <v>108.76919064560771</v>
      </c>
      <c r="BZ51" s="32">
        <v>14776457071</v>
      </c>
      <c r="CA51" s="15">
        <v>1383204860</v>
      </c>
      <c r="CB51" s="15">
        <v>13393252211</v>
      </c>
      <c r="CC51" s="15">
        <v>36575</v>
      </c>
      <c r="CD51" s="15">
        <v>30515.498316245157</v>
      </c>
      <c r="CE51" s="16" t="s">
        <v>63</v>
      </c>
      <c r="CF51" s="32">
        <v>14696248020.660002</v>
      </c>
      <c r="CG51" s="15">
        <v>1316727371</v>
      </c>
      <c r="CH51" s="15">
        <v>13379520649.660002</v>
      </c>
      <c r="CI51" s="15">
        <v>35677.440000000002</v>
      </c>
      <c r="CJ51" s="15">
        <v>31251.122674113765</v>
      </c>
      <c r="CK51" s="16" t="s">
        <v>63</v>
      </c>
      <c r="CL51" s="54">
        <v>102.41065818504754</v>
      </c>
      <c r="CM51" s="39">
        <v>107.37613647302192</v>
      </c>
      <c r="CO51" s="32">
        <v>15903141922</v>
      </c>
      <c r="CP51" s="15">
        <v>1314797528</v>
      </c>
      <c r="CQ51" s="15">
        <v>14588344394</v>
      </c>
      <c r="CR51" s="15">
        <v>38139.230000000003</v>
      </c>
      <c r="CS51" s="15">
        <v>31875.194285953505</v>
      </c>
      <c r="CT51" s="16" t="s">
        <v>63</v>
      </c>
      <c r="CU51" s="39">
        <v>106.34872216783727</v>
      </c>
      <c r="CV51" s="32">
        <v>16071024803</v>
      </c>
      <c r="CW51" s="15">
        <v>1457423284</v>
      </c>
      <c r="CX51" s="15">
        <v>14613601519</v>
      </c>
      <c r="CY51" s="15">
        <v>37351.15</v>
      </c>
      <c r="CZ51" s="15">
        <v>32604.086529687393</v>
      </c>
      <c r="DA51" s="16" t="s">
        <v>63</v>
      </c>
      <c r="DB51" s="32">
        <v>15868028989.77</v>
      </c>
      <c r="DC51" s="15">
        <v>1362376790.99</v>
      </c>
      <c r="DD51" s="15">
        <v>14505652198.780001</v>
      </c>
      <c r="DE51" s="15">
        <v>36090.49</v>
      </c>
      <c r="DF51" s="15">
        <v>33493.708450573366</v>
      </c>
      <c r="DG51" s="16" t="s">
        <v>63</v>
      </c>
      <c r="DH51" s="54">
        <v>102.72855956285092</v>
      </c>
      <c r="DI51" s="39">
        <v>107.17601668216932</v>
      </c>
      <c r="DK51" s="32">
        <v>18341038912</v>
      </c>
      <c r="DL51" s="15">
        <v>1718749031</v>
      </c>
      <c r="DM51" s="15">
        <v>16622289881</v>
      </c>
      <c r="DN51" s="15">
        <v>38529.15</v>
      </c>
      <c r="DO51" s="15">
        <v>35951.761806753238</v>
      </c>
      <c r="DP51" s="16" t="s">
        <v>63</v>
      </c>
      <c r="DQ51" s="39">
        <v>112.78915348477159</v>
      </c>
      <c r="DR51" s="32">
        <v>18423126012</v>
      </c>
      <c r="DS51" s="15">
        <v>1737576478</v>
      </c>
      <c r="DT51" s="15">
        <v>16685549534</v>
      </c>
      <c r="DU51" s="15">
        <v>38611.24</v>
      </c>
      <c r="DV51" s="15">
        <v>36011.857199268059</v>
      </c>
      <c r="DW51" s="16" t="s">
        <v>63</v>
      </c>
      <c r="DX51" s="32">
        <v>18429759012.18</v>
      </c>
      <c r="DY51" s="15">
        <v>1669295429.3500001</v>
      </c>
      <c r="DZ51" s="15">
        <v>16760463582.83</v>
      </c>
      <c r="EA51" s="15">
        <v>37352.000000000007</v>
      </c>
      <c r="EB51" s="15">
        <v>37393.05254254568</v>
      </c>
      <c r="EC51" s="16" t="s">
        <v>63</v>
      </c>
      <c r="ED51" s="54">
        <v>103.8353904816264</v>
      </c>
      <c r="EE51" s="39">
        <v>111.64201956832154</v>
      </c>
      <c r="EG51" s="32">
        <v>20146899707</v>
      </c>
      <c r="EH51" s="15">
        <v>2321028563</v>
      </c>
      <c r="EI51" s="15">
        <v>17825871144</v>
      </c>
      <c r="EJ51" s="15">
        <v>39051.569999999992</v>
      </c>
      <c r="EK51" s="15">
        <v>38039.168770935466</v>
      </c>
      <c r="EL51" s="16" t="s">
        <v>63</v>
      </c>
      <c r="EM51" s="39">
        <v>105.80613260457829</v>
      </c>
      <c r="EN51" s="32">
        <v>20202715102</v>
      </c>
      <c r="EO51" s="357">
        <v>2333298088</v>
      </c>
      <c r="EP51" s="357">
        <v>17869417014</v>
      </c>
      <c r="EQ51" s="357">
        <v>39061.569999999992</v>
      </c>
      <c r="ER51" s="357">
        <v>38122.330579646448</v>
      </c>
      <c r="ES51" s="376" t="s">
        <v>63</v>
      </c>
      <c r="ET51" s="377">
        <v>20159175544.259998</v>
      </c>
      <c r="EU51" s="357">
        <v>2270403914.9499998</v>
      </c>
      <c r="EV51" s="357">
        <v>17888771629.310001</v>
      </c>
      <c r="EW51" s="357">
        <v>37812.770000000004</v>
      </c>
      <c r="EX51" s="357">
        <v>39424.008585172858</v>
      </c>
      <c r="EY51" s="376" t="s">
        <v>63</v>
      </c>
      <c r="EZ51" s="378">
        <v>103.41447646493411</v>
      </c>
      <c r="FA51" s="379">
        <v>105.43137268698874</v>
      </c>
      <c r="FB51" s="380"/>
      <c r="FC51" s="377">
        <v>20950479970</v>
      </c>
      <c r="FD51" s="331">
        <v>2337315255</v>
      </c>
      <c r="FE51" s="331">
        <v>18613164715</v>
      </c>
      <c r="FF51" s="331">
        <v>39976.57</v>
      </c>
      <c r="FG51" s="15">
        <v>38800.153679601157</v>
      </c>
      <c r="FH51" s="16" t="s">
        <v>63</v>
      </c>
      <c r="FI51" s="39">
        <v>102.00052980455013</v>
      </c>
      <c r="FJ51" s="32">
        <v>20970995126</v>
      </c>
      <c r="FK51" s="357">
        <v>2282055932</v>
      </c>
      <c r="FL51" s="357">
        <v>18688939194</v>
      </c>
      <c r="FM51" s="357">
        <v>39174.129999999997</v>
      </c>
      <c r="FN51" s="357">
        <v>39756.124756312398</v>
      </c>
      <c r="FO51" s="376" t="s">
        <v>63</v>
      </c>
      <c r="FP51" s="377">
        <v>20800173198.649998</v>
      </c>
      <c r="FQ51" s="357">
        <v>2083178043.0899999</v>
      </c>
      <c r="FR51" s="357">
        <v>18716995155.559998</v>
      </c>
      <c r="FS51" s="357">
        <v>38660.919999999991</v>
      </c>
      <c r="FT51" s="357">
        <v>40344.347633131001</v>
      </c>
      <c r="FU51" s="376" t="s">
        <v>63</v>
      </c>
      <c r="FV51" s="378">
        <v>101.47957800319863</v>
      </c>
      <c r="FW51" s="379">
        <v>102.33446339169141</v>
      </c>
      <c r="FX51" s="380"/>
      <c r="FY51" s="32">
        <f>SUM(FY6:FY49)</f>
        <v>21805571108</v>
      </c>
      <c r="FZ51" s="32">
        <f t="shared" ref="FZ51:GB51" si="5">SUM(FZ6:FZ49)</f>
        <v>2238009170</v>
      </c>
      <c r="GA51" s="32">
        <f t="shared" si="5"/>
        <v>19567561938</v>
      </c>
      <c r="GB51" s="32">
        <f t="shared" si="5"/>
        <v>40389.160000000003</v>
      </c>
      <c r="GC51" s="15">
        <f>GA51/GB51/12</f>
        <v>40372.965456572994</v>
      </c>
      <c r="GD51" s="16" t="s">
        <v>63</v>
      </c>
      <c r="GE51" s="39">
        <v>102.58734352103238</v>
      </c>
      <c r="GF51" s="32">
        <f>SUM(GF6:GF49)</f>
        <v>21777176818</v>
      </c>
      <c r="GG51" s="15">
        <f>SUM(GG6:GG49)</f>
        <v>2003765032</v>
      </c>
      <c r="GH51" s="15">
        <f>SUM(GH6:GH49)</f>
        <v>19773411786</v>
      </c>
      <c r="GI51" s="15">
        <f>SUM(GI6:GI49)</f>
        <v>40447.49</v>
      </c>
      <c r="GJ51" s="15">
        <f>GH51/GI51/12</f>
        <v>40738.852163632408</v>
      </c>
      <c r="GK51" s="16" t="s">
        <v>63</v>
      </c>
      <c r="GL51" s="32">
        <f>SUM(GL6:GL49)</f>
        <v>21666596945.690002</v>
      </c>
      <c r="GM51" s="15">
        <f>SUM(GM6:GM49)</f>
        <v>1935842790.4100001</v>
      </c>
      <c r="GN51" s="15">
        <f>SUM(GN6:GN49)</f>
        <v>19730754155.279999</v>
      </c>
      <c r="GO51" s="15">
        <f>SUM(GO6:GO49)</f>
        <v>39442.740000000005</v>
      </c>
      <c r="GP51" s="15">
        <f>GN51/GO51/12</f>
        <v>41686.493203565464</v>
      </c>
      <c r="GQ51" s="16" t="s">
        <v>63</v>
      </c>
      <c r="GR51" s="54">
        <f>GP51/GJ51*100</f>
        <v>102.32613583742307</v>
      </c>
      <c r="GS51" s="39">
        <f>GP51/FT51*100</f>
        <v>103.3267251775619</v>
      </c>
      <c r="GT51" s="32">
        <f>SUM(GT6:GT49)</f>
        <v>24095460809</v>
      </c>
      <c r="GU51" s="15">
        <f>SUM(GU6:GU49)</f>
        <v>2207444847</v>
      </c>
      <c r="GV51" s="15">
        <f>SUM(GV6:GV49)</f>
        <v>21888015962</v>
      </c>
      <c r="GW51" s="15">
        <f>SUM(GW6:GW49)</f>
        <v>41539.25</v>
      </c>
      <c r="GX51" s="15">
        <f>GV51/GW51/12</f>
        <v>43910.309650912495</v>
      </c>
      <c r="GY51" s="16" t="s">
        <v>63</v>
      </c>
      <c r="GZ51" s="39"/>
      <c r="HA51" s="32">
        <f>SUM(HA6:HA49)</f>
        <v>24050051494</v>
      </c>
      <c r="HB51" s="15">
        <f>SUM(HB6:HB49)</f>
        <v>1836584690</v>
      </c>
      <c r="HC51" s="15">
        <f>SUM(HC6:HC49)</f>
        <v>22213466804</v>
      </c>
      <c r="HD51" s="15">
        <f>SUM(HD6:HD49)</f>
        <v>41624.78</v>
      </c>
      <c r="HE51" s="15">
        <f>HC51/HD51/12</f>
        <v>44471.640058317826</v>
      </c>
      <c r="HF51" s="16" t="s">
        <v>63</v>
      </c>
      <c r="HG51" s="32">
        <f>SUM(HG6:HG49)</f>
        <v>23583692529.650002</v>
      </c>
      <c r="HH51" s="15">
        <f>SUM(HH6:HH49)</f>
        <v>1861609122</v>
      </c>
      <c r="HI51" s="15">
        <f>SUM(HI6:HI49)</f>
        <v>21722083407.650002</v>
      </c>
      <c r="HJ51" s="15">
        <f>SUM(HJ6:HJ49)</f>
        <v>39922.229999999996</v>
      </c>
      <c r="HK51" s="15">
        <f>HI51/HJ51/12</f>
        <v>45342.497583530952</v>
      </c>
      <c r="HL51" s="16" t="s">
        <v>63</v>
      </c>
      <c r="HM51" s="54"/>
      <c r="HN51" s="39"/>
    </row>
    <row r="52" spans="1:222" ht="21" customHeight="1" thickBot="1" x14ac:dyDescent="0.25">
      <c r="A52" s="932"/>
      <c r="B52" s="933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35"/>
      <c r="EP52" s="335"/>
      <c r="EQ52" s="335"/>
      <c r="ER52" s="34"/>
      <c r="ES52" s="35"/>
      <c r="ET52" s="33"/>
      <c r="EU52" s="335"/>
      <c r="EV52" s="335"/>
      <c r="EW52" s="335"/>
      <c r="EX52" s="34"/>
      <c r="EY52" s="35"/>
      <c r="EZ52" s="33"/>
      <c r="FA52" s="35"/>
      <c r="FC52" s="33"/>
      <c r="FD52" s="335"/>
      <c r="FE52" s="335"/>
      <c r="FF52" s="335"/>
      <c r="FG52" s="34"/>
      <c r="FH52" s="35"/>
      <c r="FI52" s="35"/>
      <c r="FJ52" s="33"/>
      <c r="FK52" s="381"/>
      <c r="FL52" s="381"/>
      <c r="FM52" s="381"/>
      <c r="FN52" s="381"/>
      <c r="FO52" s="382"/>
      <c r="FP52" s="383"/>
      <c r="FQ52" s="381"/>
      <c r="FR52" s="381"/>
      <c r="FS52" s="381"/>
      <c r="FT52" s="381"/>
      <c r="FU52" s="382"/>
      <c r="FV52" s="383"/>
      <c r="FW52" s="382"/>
      <c r="FX52" s="358"/>
      <c r="FY52" s="383"/>
      <c r="FZ52" s="381"/>
      <c r="GA52" s="381"/>
      <c r="GB52" s="381"/>
      <c r="GC52" s="34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35"/>
      <c r="GR52" s="33"/>
      <c r="GS52" s="35"/>
      <c r="GT52" s="383"/>
      <c r="GU52" s="381"/>
      <c r="GV52" s="381"/>
      <c r="GW52" s="381"/>
      <c r="GX52" s="34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35"/>
      <c r="HM52" s="33"/>
      <c r="HN52" s="35"/>
    </row>
    <row r="54" spans="1:222" s="14" customFormat="1" x14ac:dyDescent="0.2">
      <c r="C54" s="25"/>
      <c r="D54" s="25"/>
      <c r="E54" s="26"/>
      <c r="F54" s="26"/>
      <c r="G54" s="26"/>
      <c r="H54" s="26"/>
      <c r="I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6"/>
      <c r="W54" s="27"/>
      <c r="AJ54" s="27"/>
      <c r="AN54" s="26"/>
      <c r="AO54" s="26"/>
      <c r="AP54" s="26"/>
      <c r="AQ54" s="26"/>
      <c r="AR54" s="26"/>
      <c r="AS54" s="27"/>
      <c r="BD54" s="28"/>
      <c r="BE54" s="28"/>
      <c r="BF54" s="28"/>
      <c r="BG54" s="28"/>
      <c r="BH54" s="28"/>
      <c r="BI54" s="29"/>
      <c r="BO54" s="27"/>
      <c r="CE54" s="27"/>
      <c r="CK54" s="27"/>
      <c r="DK54" s="26"/>
      <c r="DL54" s="26"/>
      <c r="DM54" s="26"/>
      <c r="DN54" s="26"/>
      <c r="DO54" s="26"/>
      <c r="EH54" s="336"/>
      <c r="EI54" s="336"/>
      <c r="EJ54" s="336"/>
      <c r="FP54" s="85"/>
      <c r="FQ54" s="85"/>
      <c r="FR54" s="85"/>
      <c r="FS54" s="85"/>
      <c r="FT54" s="85"/>
      <c r="FY54" s="26" t="b">
        <f>ROUND(FY51,0)=ROUND(SUMAR!FY11,0)</f>
        <v>1</v>
      </c>
      <c r="FZ54" s="26" t="b">
        <f>FZ51=SUMAR!FZ11</f>
        <v>1</v>
      </c>
      <c r="GA54" s="26" t="b">
        <f>GA51=SUMAR!GA11</f>
        <v>1</v>
      </c>
      <c r="GB54" s="26" t="b">
        <f>GB51=SUMAR!GB11</f>
        <v>1</v>
      </c>
      <c r="GC54" s="26" t="b">
        <f>ROUND(GC51,0)=ROUND(SUMAR!GC11,0)</f>
        <v>1</v>
      </c>
      <c r="GF54" s="26" t="b">
        <f>ROUND(GF51,0)=ROUND(SUMAR!GF11,0)</f>
        <v>1</v>
      </c>
      <c r="GG54" s="26" t="b">
        <f>GG51=SUMAR!GG11</f>
        <v>1</v>
      </c>
      <c r="GH54" s="26" t="b">
        <f>GH51=SUMAR!GH11</f>
        <v>1</v>
      </c>
      <c r="GI54" s="26" t="b">
        <f>GI51=SUMAR!GI11</f>
        <v>1</v>
      </c>
      <c r="GJ54" s="26" t="b">
        <f>ROUND(GJ51,0)=ROUND(SUMAR!GJ11,0)</f>
        <v>1</v>
      </c>
      <c r="GL54" s="26" t="b">
        <f>ROUND(GL51,0)=ROUND(SUMAR!GL11,0)</f>
        <v>1</v>
      </c>
      <c r="GM54" s="26" t="b">
        <f>GM51=SUMAR!GM11</f>
        <v>1</v>
      </c>
      <c r="GN54" s="26" t="b">
        <f>GN51=SUMAR!GN11</f>
        <v>1</v>
      </c>
      <c r="GO54" s="26" t="b">
        <f>GO51=SUMAR!GO11</f>
        <v>1</v>
      </c>
      <c r="GP54" s="26" t="b">
        <f>ROUND(GP51,0)=ROUND(SUMAR!GP11,0)</f>
        <v>1</v>
      </c>
      <c r="GT54" s="26" t="b">
        <f>ROUND(GT51,0)=ROUND(SUMAR!GT11,0)</f>
        <v>1</v>
      </c>
      <c r="GU54" s="26" t="b">
        <f>GU51=SUMAR!GU11</f>
        <v>1</v>
      </c>
      <c r="GV54" s="26" t="b">
        <f>GV51=SUMAR!GV11</f>
        <v>1</v>
      </c>
      <c r="GW54" s="26" t="b">
        <f>GW51=SUMAR!GW11</f>
        <v>1</v>
      </c>
      <c r="GX54" s="26" t="b">
        <f>ROUND(GX51,0)=ROUND(SUMAR!GX11,0)</f>
        <v>1</v>
      </c>
      <c r="HA54" s="26" t="b">
        <f>ROUND(HA51,0)=ROUND(SUMAR!HA11,0)</f>
        <v>1</v>
      </c>
      <c r="HB54" s="26" t="b">
        <f>HB51=SUMAR!HB11</f>
        <v>1</v>
      </c>
      <c r="HC54" s="26" t="b">
        <f>HC51=SUMAR!HC11</f>
        <v>1</v>
      </c>
      <c r="HD54" s="26" t="b">
        <f>HD51=SUMAR!HD11</f>
        <v>1</v>
      </c>
      <c r="HE54" s="26" t="b">
        <f>ROUND(HE51,0)=ROUND(SUMAR!HE11,0)</f>
        <v>1</v>
      </c>
      <c r="HG54" s="26" t="b">
        <f>ROUND(HG51,0)=ROUND(SUMAR!HG11,0)</f>
        <v>1</v>
      </c>
      <c r="HH54" s="26" t="b">
        <f>HH51=SUMAR!HH11</f>
        <v>1</v>
      </c>
      <c r="HI54" s="26" t="b">
        <f>HI51=SUMAR!HI11</f>
        <v>1</v>
      </c>
      <c r="HJ54" s="26" t="b">
        <f>HJ51=SUMAR!HJ11</f>
        <v>1</v>
      </c>
      <c r="HK54" s="26" t="b">
        <f>ROUND(HK51,0)=ROUND(SUMAR!HK11,0)</f>
        <v>1</v>
      </c>
    </row>
    <row r="55" spans="1:222" ht="14.25" x14ac:dyDescent="0.2">
      <c r="AH55" s="10"/>
      <c r="AJ55" s="11"/>
      <c r="AK55" s="10"/>
      <c r="AM55" s="9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0"/>
      <c r="DL55" s="10"/>
      <c r="DM55" s="10"/>
      <c r="DN55" s="10"/>
      <c r="DO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H55" s="336"/>
      <c r="EI55" s="336"/>
      <c r="EJ55" s="336"/>
      <c r="EK55" s="10"/>
      <c r="ER55" s="82"/>
      <c r="ET55" s="10"/>
      <c r="EU55" s="338"/>
      <c r="EV55" s="338"/>
      <c r="EW55" s="338"/>
      <c r="EX55" s="10"/>
      <c r="FC55" s="10"/>
      <c r="FD55" s="338"/>
      <c r="FE55" s="338"/>
      <c r="FF55" s="338"/>
      <c r="FG55" s="10"/>
      <c r="FN55" s="10"/>
      <c r="FP55" s="86"/>
      <c r="FQ55" s="339"/>
      <c r="FR55" s="339"/>
      <c r="FS55" s="339"/>
      <c r="FT55" s="86"/>
      <c r="FY55" s="10"/>
      <c r="FZ55" s="338"/>
      <c r="GA55" s="338"/>
      <c r="GB55" s="338"/>
      <c r="GC55" s="10"/>
      <c r="GT55" s="10"/>
      <c r="GU55" s="338"/>
      <c r="GV55" s="338"/>
      <c r="GW55" s="338"/>
      <c r="GX55" s="10"/>
    </row>
    <row r="56" spans="1:222" s="19" customFormat="1" ht="14.25" x14ac:dyDescent="0.2">
      <c r="C56" s="79"/>
      <c r="D56" s="79"/>
      <c r="E56" s="158"/>
      <c r="F56" s="157"/>
      <c r="G56" s="157"/>
      <c r="H56" s="158"/>
      <c r="I56" s="158"/>
      <c r="J56" s="28"/>
      <c r="K56" s="14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14"/>
      <c r="AC56" s="14"/>
      <c r="AD56" s="14"/>
      <c r="AE56" s="26"/>
      <c r="AF56" s="26"/>
      <c r="AG56" s="10"/>
      <c r="AH56" s="10"/>
      <c r="AI56" s="10"/>
      <c r="AJ56" s="10"/>
      <c r="AK56" s="10"/>
      <c r="AL56" s="9"/>
      <c r="AM56" s="9"/>
      <c r="AN56" s="81"/>
      <c r="AO56" s="81"/>
      <c r="AP56" s="81"/>
      <c r="AQ56" s="81"/>
      <c r="AR56" s="81"/>
      <c r="AS56" s="27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26"/>
      <c r="DL56" s="26"/>
      <c r="DM56" s="26"/>
      <c r="DN56" s="26"/>
      <c r="DO56" s="26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336"/>
      <c r="EI56" s="336"/>
      <c r="EJ56" s="336"/>
      <c r="EK56" s="14"/>
      <c r="EL56" s="14"/>
      <c r="EM56" s="14"/>
      <c r="ER56" s="14"/>
      <c r="ES56" s="14"/>
      <c r="ET56" s="14"/>
      <c r="EU56" s="336"/>
      <c r="EV56" s="336"/>
      <c r="EW56" s="336"/>
      <c r="EX56" s="14"/>
      <c r="EY56" s="14"/>
      <c r="EZ56" s="14"/>
      <c r="FA56" s="14"/>
      <c r="FB56" s="14"/>
      <c r="FC56" s="14"/>
      <c r="FD56" s="336"/>
      <c r="FE56" s="336"/>
      <c r="FF56" s="336"/>
      <c r="FG56" s="14"/>
      <c r="FH56" s="14"/>
      <c r="FI56" s="14"/>
      <c r="FJ56" s="14"/>
      <c r="FK56" s="336"/>
      <c r="FL56" s="336"/>
      <c r="FM56" s="336"/>
      <c r="FN56" s="14"/>
      <c r="FO56" s="14"/>
      <c r="FP56" s="85"/>
      <c r="FQ56" s="339"/>
      <c r="FR56" s="339"/>
      <c r="FS56" s="339"/>
      <c r="FT56" s="85"/>
      <c r="FU56" s="14"/>
      <c r="FV56" s="14"/>
      <c r="FW56" s="14"/>
      <c r="FX56" s="14"/>
      <c r="FY56" s="14"/>
      <c r="FZ56" s="338"/>
      <c r="GA56" s="336"/>
      <c r="GB56" s="336"/>
      <c r="GC56" s="14"/>
      <c r="GD56" s="14"/>
      <c r="GE56" s="14"/>
      <c r="GF56" s="85"/>
      <c r="GG56" s="85"/>
      <c r="GH56" s="85"/>
      <c r="GI56" s="85"/>
      <c r="GJ56" s="85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338"/>
      <c r="GV56" s="336"/>
      <c r="GW56" s="336"/>
      <c r="GX56" s="14"/>
      <c r="GY56" s="14"/>
      <c r="GZ56" s="14"/>
      <c r="HA56" s="85"/>
      <c r="HB56" s="85"/>
      <c r="HC56" s="85"/>
      <c r="HD56" s="85"/>
      <c r="HE56" s="85"/>
      <c r="HF56" s="14"/>
      <c r="HG56" s="14"/>
      <c r="HH56" s="14"/>
      <c r="HI56" s="14"/>
      <c r="HJ56" s="14"/>
      <c r="HK56" s="14"/>
      <c r="HL56" s="14"/>
      <c r="HM56" s="14"/>
      <c r="HN56" s="14"/>
    </row>
    <row r="57" spans="1:222" s="19" customFormat="1" ht="14.25" x14ac:dyDescent="0.2">
      <c r="C57" s="79"/>
      <c r="D57" s="79"/>
      <c r="F57" s="157"/>
      <c r="G57" s="157"/>
      <c r="H57" s="158"/>
      <c r="I57" s="158"/>
      <c r="K57" s="9"/>
      <c r="L57" s="9"/>
      <c r="M57" s="9"/>
      <c r="N57" s="9"/>
      <c r="O57" s="9"/>
      <c r="P57" s="9"/>
      <c r="Q57" s="11"/>
      <c r="R57" s="9"/>
      <c r="S57" s="9"/>
      <c r="T57" s="9"/>
      <c r="U57" s="9"/>
      <c r="V57" s="9"/>
      <c r="W57" s="11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0"/>
      <c r="AI57" s="9"/>
      <c r="AJ57" s="11"/>
      <c r="AK57" s="10"/>
      <c r="AL57" s="9"/>
      <c r="AM57" s="9"/>
      <c r="AQ57" s="9"/>
      <c r="AR57" s="9"/>
      <c r="AS57" s="11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1"/>
      <c r="BJ57" s="31"/>
      <c r="BK57" s="31"/>
      <c r="BL57" s="31"/>
      <c r="BM57" s="31"/>
      <c r="BN57" s="31"/>
      <c r="BO57" s="11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11"/>
      <c r="CF57" s="9"/>
      <c r="CG57" s="9"/>
      <c r="CH57" s="9"/>
      <c r="CI57" s="9"/>
      <c r="CJ57" s="9"/>
      <c r="CK57" s="11"/>
      <c r="CL57" s="9"/>
      <c r="CM57" s="9"/>
      <c r="CN57" s="9"/>
      <c r="CO57" s="10"/>
      <c r="CP57" s="10"/>
      <c r="CQ57" s="10"/>
      <c r="CR57" s="10"/>
      <c r="CS57" s="10"/>
      <c r="CT57" s="9"/>
      <c r="CU57" s="9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9"/>
      <c r="DH57" s="9"/>
      <c r="DI57" s="9"/>
      <c r="DJ57" s="9"/>
      <c r="DK57" s="10"/>
      <c r="DL57" s="10"/>
      <c r="DM57" s="10"/>
      <c r="DN57" s="10"/>
      <c r="DO57" s="10"/>
      <c r="DP57" s="9"/>
      <c r="DQ57" s="9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9"/>
      <c r="ED57" s="9"/>
      <c r="EE57" s="9"/>
      <c r="EF57" s="9"/>
      <c r="EG57" s="9"/>
      <c r="EH57" s="336"/>
      <c r="EI57" s="336"/>
      <c r="EJ57" s="336"/>
      <c r="EK57" s="10"/>
      <c r="EL57" s="9"/>
      <c r="EM57" s="9"/>
      <c r="ER57" s="82"/>
      <c r="ES57" s="9"/>
      <c r="ET57" s="10"/>
      <c r="EU57" s="338"/>
      <c r="EV57" s="338"/>
      <c r="EW57" s="338"/>
      <c r="EX57" s="10"/>
      <c r="EY57" s="9"/>
      <c r="EZ57" s="9"/>
      <c r="FA57" s="9"/>
      <c r="FB57" s="9"/>
      <c r="FC57" s="10"/>
      <c r="FD57" s="338"/>
      <c r="FE57" s="336"/>
      <c r="FF57" s="336"/>
      <c r="FG57" s="10"/>
      <c r="FH57" s="9"/>
      <c r="FI57" s="9"/>
      <c r="FJ57" s="9"/>
      <c r="FK57" s="336"/>
      <c r="FL57" s="336"/>
      <c r="FM57" s="336"/>
      <c r="FN57" s="10"/>
      <c r="FO57" s="9"/>
      <c r="FP57" s="86"/>
      <c r="FQ57" s="339"/>
      <c r="FR57" s="339"/>
      <c r="FS57" s="339"/>
      <c r="FT57" s="86"/>
      <c r="FU57" s="9"/>
      <c r="FV57" s="9"/>
      <c r="FW57" s="9"/>
      <c r="FX57" s="9"/>
      <c r="FY57" s="10"/>
      <c r="FZ57" s="338"/>
      <c r="GA57" s="336"/>
      <c r="GB57" s="338"/>
      <c r="GC57" s="10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10"/>
      <c r="GU57" s="338"/>
      <c r="GV57" s="336"/>
      <c r="GW57" s="338"/>
      <c r="GX57" s="10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</row>
    <row r="58" spans="1:222" s="19" customFormat="1" ht="14.25" x14ac:dyDescent="0.2">
      <c r="C58" s="79"/>
      <c r="D58" s="79"/>
      <c r="E58" s="158"/>
      <c r="F58" s="157"/>
      <c r="G58" s="157"/>
      <c r="H58" s="158"/>
      <c r="I58" s="158"/>
      <c r="J58" s="28"/>
      <c r="K58" s="14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6"/>
      <c r="W58" s="27"/>
      <c r="X58" s="14"/>
      <c r="Y58" s="14"/>
      <c r="Z58" s="14"/>
      <c r="AA58" s="26"/>
      <c r="AB58" s="26"/>
      <c r="AC58" s="26"/>
      <c r="AD58" s="26"/>
      <c r="AE58" s="14"/>
      <c r="AF58" s="14"/>
      <c r="AG58" s="9"/>
      <c r="AH58" s="10"/>
      <c r="AI58" s="9"/>
      <c r="AJ58" s="11"/>
      <c r="AK58" s="10"/>
      <c r="AL58" s="9"/>
      <c r="AM58" s="9"/>
      <c r="AQ58" s="9"/>
      <c r="AR58" s="14"/>
      <c r="AS58" s="29"/>
      <c r="AT58" s="28"/>
      <c r="AU58" s="14"/>
      <c r="AV58" s="14"/>
      <c r="AW58" s="14"/>
      <c r="AX58" s="14"/>
      <c r="AY58" s="14"/>
      <c r="AZ58" s="14"/>
      <c r="BA58" s="14"/>
      <c r="BB58" s="14"/>
      <c r="BC58" s="14"/>
      <c r="BD58" s="28"/>
      <c r="BE58" s="28"/>
      <c r="BF58" s="28"/>
      <c r="BG58" s="28"/>
      <c r="BH58" s="28"/>
      <c r="BI58" s="29"/>
      <c r="BJ58" s="28"/>
      <c r="BK58" s="28"/>
      <c r="BL58" s="28"/>
      <c r="BM58" s="28"/>
      <c r="BN58" s="28"/>
      <c r="BO58" s="27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27"/>
      <c r="CF58" s="14"/>
      <c r="CG58" s="14"/>
      <c r="CH58" s="14"/>
      <c r="CI58" s="14"/>
      <c r="CJ58" s="14"/>
      <c r="CK58" s="27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26"/>
      <c r="DL58" s="26"/>
      <c r="DM58" s="26"/>
      <c r="DN58" s="26"/>
      <c r="DO58" s="26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336"/>
      <c r="EI58" s="336"/>
      <c r="EJ58" s="336"/>
      <c r="EK58" s="14"/>
      <c r="EL58" s="14"/>
      <c r="EM58" s="14"/>
      <c r="ER58" s="14"/>
      <c r="ES58" s="14"/>
      <c r="ET58" s="14"/>
      <c r="EU58" s="336"/>
      <c r="EV58" s="336"/>
      <c r="EW58" s="336"/>
      <c r="EX58" s="14"/>
      <c r="EY58" s="14"/>
      <c r="EZ58" s="14"/>
      <c r="FA58" s="14"/>
      <c r="FB58" s="14"/>
      <c r="FC58" s="14"/>
      <c r="FD58" s="336"/>
      <c r="FE58" s="336"/>
      <c r="FF58" s="336"/>
      <c r="FG58" s="14"/>
      <c r="FH58" s="14"/>
      <c r="FI58" s="14"/>
      <c r="FJ58" s="14"/>
      <c r="FK58" s="336"/>
      <c r="FL58" s="336"/>
      <c r="FM58" s="336"/>
      <c r="FN58" s="14"/>
      <c r="FO58" s="14"/>
      <c r="FP58" s="85"/>
      <c r="FQ58" s="339"/>
      <c r="FR58" s="339"/>
      <c r="FS58" s="339"/>
      <c r="FT58" s="85"/>
      <c r="FU58" s="14"/>
      <c r="FV58" s="14"/>
      <c r="FW58" s="14"/>
      <c r="FX58" s="14"/>
      <c r="FY58" s="14"/>
      <c r="FZ58" s="338"/>
      <c r="GA58" s="336"/>
      <c r="GB58" s="336"/>
      <c r="GC58" s="14"/>
      <c r="GD58" s="14"/>
      <c r="GE58" s="14"/>
      <c r="GF58" s="85"/>
      <c r="GG58" s="85"/>
      <c r="GH58" s="85"/>
      <c r="GI58" s="85"/>
      <c r="GJ58" s="85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338"/>
      <c r="GV58" s="336"/>
      <c r="GW58" s="336"/>
      <c r="GX58" s="14"/>
      <c r="GY58" s="14"/>
      <c r="GZ58" s="14"/>
      <c r="HA58" s="85"/>
      <c r="HB58" s="85"/>
      <c r="HC58" s="85"/>
      <c r="HD58" s="85"/>
      <c r="HE58" s="85"/>
      <c r="HF58" s="14"/>
      <c r="HG58" s="14"/>
      <c r="HH58" s="14"/>
      <c r="HI58" s="14"/>
      <c r="HJ58" s="14"/>
      <c r="HK58" s="14"/>
      <c r="HL58" s="14"/>
      <c r="HM58" s="14"/>
      <c r="HN58" s="14"/>
    </row>
    <row r="59" spans="1:222" s="19" customFormat="1" ht="14.25" x14ac:dyDescent="0.2">
      <c r="C59" s="79"/>
      <c r="D59" s="79"/>
      <c r="F59" s="157"/>
      <c r="G59" s="157"/>
      <c r="H59" s="158"/>
      <c r="I59" s="158"/>
      <c r="K59" s="9"/>
      <c r="L59" s="9"/>
      <c r="M59" s="9"/>
      <c r="N59" s="9"/>
      <c r="O59" s="9"/>
      <c r="P59" s="9"/>
      <c r="Q59" s="11"/>
      <c r="R59" s="9"/>
      <c r="S59" s="9"/>
      <c r="T59" s="9"/>
      <c r="U59" s="9"/>
      <c r="V59" s="9"/>
      <c r="W59" s="11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0"/>
      <c r="AI59" s="9"/>
      <c r="AJ59" s="11"/>
      <c r="AK59" s="10"/>
      <c r="AL59" s="9"/>
      <c r="AM59" s="9"/>
      <c r="AQ59" s="9"/>
      <c r="AR59" s="9"/>
      <c r="AS59" s="80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1"/>
      <c r="BJ59" s="31"/>
      <c r="BK59" s="31"/>
      <c r="BL59" s="31"/>
      <c r="BM59" s="31"/>
      <c r="BN59" s="31"/>
      <c r="BO59" s="11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11"/>
      <c r="CF59" s="9"/>
      <c r="CG59" s="9"/>
      <c r="CH59" s="9"/>
      <c r="CI59" s="9"/>
      <c r="CJ59" s="9"/>
      <c r="CK59" s="11"/>
      <c r="CL59" s="9"/>
      <c r="CM59" s="9"/>
      <c r="CN59" s="9"/>
      <c r="CO59" s="10"/>
      <c r="CP59" s="10"/>
      <c r="CQ59" s="10"/>
      <c r="CR59" s="10"/>
      <c r="CS59" s="10"/>
      <c r="CT59" s="9"/>
      <c r="CU59" s="9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9"/>
      <c r="DH59" s="9"/>
      <c r="DI59" s="9"/>
      <c r="DJ59" s="9"/>
      <c r="DK59" s="10"/>
      <c r="DL59" s="10"/>
      <c r="DM59" s="10"/>
      <c r="DN59" s="10"/>
      <c r="DO59" s="10"/>
      <c r="DP59" s="9"/>
      <c r="DQ59" s="9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9"/>
      <c r="ED59" s="9"/>
      <c r="EE59" s="9"/>
      <c r="EF59" s="9"/>
      <c r="EG59" s="9"/>
      <c r="EH59" s="336"/>
      <c r="EI59" s="336"/>
      <c r="EJ59" s="336"/>
      <c r="EK59" s="10"/>
      <c r="EL59" s="9"/>
      <c r="EM59" s="9"/>
      <c r="ER59" s="82"/>
      <c r="ES59" s="9"/>
      <c r="ET59" s="10"/>
      <c r="EU59" s="338"/>
      <c r="EV59" s="338"/>
      <c r="EW59" s="338"/>
      <c r="EX59" s="10"/>
      <c r="EY59" s="9"/>
      <c r="EZ59" s="9"/>
      <c r="FA59" s="9"/>
      <c r="FB59" s="9"/>
      <c r="FC59" s="10"/>
      <c r="FD59" s="338"/>
      <c r="FE59" s="336"/>
      <c r="FF59" s="336"/>
      <c r="FG59" s="10"/>
      <c r="FH59" s="9"/>
      <c r="FI59" s="9"/>
      <c r="FJ59" s="9"/>
      <c r="FK59" s="336"/>
      <c r="FL59" s="336"/>
      <c r="FM59" s="336"/>
      <c r="FN59" s="10"/>
      <c r="FO59" s="9"/>
      <c r="FP59" s="86"/>
      <c r="FQ59" s="339"/>
      <c r="FR59" s="339"/>
      <c r="FS59" s="339"/>
      <c r="FT59" s="86"/>
      <c r="FU59" s="9"/>
      <c r="FV59" s="9"/>
      <c r="FW59" s="9"/>
      <c r="FX59" s="9"/>
      <c r="FY59" s="10"/>
      <c r="FZ59" s="338"/>
      <c r="GA59" s="336"/>
      <c r="GB59" s="338"/>
      <c r="GC59" s="10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10"/>
      <c r="GU59" s="338"/>
      <c r="GV59" s="336"/>
      <c r="GW59" s="338"/>
      <c r="GX59" s="10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</row>
    <row r="60" spans="1:222" s="19" customFormat="1" ht="14.25" x14ac:dyDescent="0.2">
      <c r="C60" s="79"/>
      <c r="D60" s="79"/>
      <c r="F60" s="157"/>
      <c r="G60" s="157"/>
      <c r="H60" s="158"/>
      <c r="I60" s="158"/>
      <c r="K60" s="99"/>
      <c r="Q60" s="80"/>
      <c r="W60" s="80"/>
      <c r="AH60" s="10"/>
      <c r="AJ60" s="80"/>
      <c r="AK60" s="10"/>
      <c r="AQ60" s="9"/>
      <c r="AS60" s="157"/>
      <c r="BI60" s="80"/>
      <c r="BO60" s="80"/>
      <c r="CE60" s="80"/>
      <c r="CK60" s="80"/>
      <c r="EH60" s="337"/>
      <c r="EI60" s="336"/>
      <c r="EJ60" s="336"/>
      <c r="EU60" s="337"/>
      <c r="EV60" s="337"/>
      <c r="EW60" s="337"/>
      <c r="FD60" s="337"/>
      <c r="FE60" s="336"/>
      <c r="FF60" s="336"/>
      <c r="FK60" s="337"/>
      <c r="FL60" s="337"/>
      <c r="FM60" s="337"/>
      <c r="FQ60" s="337"/>
      <c r="FR60" s="337"/>
      <c r="FS60" s="337"/>
      <c r="FZ60" s="338"/>
      <c r="GA60" s="336"/>
      <c r="GB60" s="337"/>
      <c r="GU60" s="338"/>
      <c r="GV60" s="336"/>
      <c r="GW60" s="337"/>
    </row>
    <row r="61" spans="1:222" s="19" customFormat="1" ht="14.25" x14ac:dyDescent="0.2">
      <c r="C61" s="79"/>
      <c r="D61" s="79"/>
      <c r="F61" s="157"/>
      <c r="G61" s="157"/>
      <c r="H61" s="158"/>
      <c r="I61" s="158"/>
      <c r="Q61" s="80"/>
      <c r="W61" s="80"/>
      <c r="AH61" s="10"/>
      <c r="AJ61" s="80"/>
      <c r="AK61" s="10"/>
      <c r="AQ61" s="9"/>
      <c r="AS61" s="80"/>
      <c r="BI61" s="80"/>
      <c r="BO61" s="80"/>
      <c r="CE61" s="80"/>
      <c r="CK61" s="80"/>
      <c r="EH61" s="337"/>
      <c r="EI61" s="336"/>
      <c r="EJ61" s="336"/>
      <c r="EU61" s="337"/>
      <c r="EV61" s="337"/>
      <c r="EW61" s="337"/>
      <c r="FD61" s="337"/>
      <c r="FE61" s="336"/>
      <c r="FF61" s="336"/>
      <c r="FK61" s="337"/>
      <c r="FL61" s="337"/>
      <c r="FM61" s="337"/>
      <c r="FQ61" s="337"/>
      <c r="FR61" s="337"/>
      <c r="FS61" s="337"/>
      <c r="FZ61" s="338"/>
      <c r="GA61" s="336"/>
      <c r="GB61" s="337"/>
      <c r="GU61" s="338"/>
      <c r="GV61" s="336"/>
      <c r="GW61" s="337"/>
    </row>
    <row r="62" spans="1:222" s="19" customFormat="1" ht="14.25" x14ac:dyDescent="0.2">
      <c r="C62" s="79"/>
      <c r="D62" s="79"/>
      <c r="F62" s="157"/>
      <c r="G62" s="157"/>
      <c r="H62" s="158"/>
      <c r="I62" s="158"/>
      <c r="Q62" s="80"/>
      <c r="W62" s="80"/>
      <c r="AH62" s="10"/>
      <c r="AJ62" s="80"/>
      <c r="AK62" s="10"/>
      <c r="AQ62" s="9"/>
      <c r="AS62" s="80"/>
      <c r="BI62" s="80"/>
      <c r="BO62" s="80"/>
      <c r="CE62" s="80"/>
      <c r="CK62" s="80"/>
      <c r="EH62" s="337"/>
      <c r="EI62" s="336"/>
      <c r="EJ62" s="336"/>
      <c r="EU62" s="337"/>
      <c r="EV62" s="337"/>
      <c r="EW62" s="337"/>
      <c r="FD62" s="337"/>
      <c r="FE62" s="336"/>
      <c r="FF62" s="336"/>
      <c r="FK62" s="337"/>
      <c r="FL62" s="337"/>
      <c r="FM62" s="337"/>
      <c r="FQ62" s="337"/>
      <c r="FR62" s="337"/>
      <c r="FS62" s="337"/>
      <c r="FZ62" s="338"/>
      <c r="GA62" s="336"/>
      <c r="GB62" s="337"/>
      <c r="GU62" s="338"/>
      <c r="GV62" s="336"/>
      <c r="GW62" s="337"/>
    </row>
    <row r="63" spans="1:222" s="19" customFormat="1" ht="14.25" x14ac:dyDescent="0.2">
      <c r="C63" s="79"/>
      <c r="D63" s="79"/>
      <c r="F63" s="157"/>
      <c r="G63" s="157"/>
      <c r="H63" s="158"/>
      <c r="I63" s="158"/>
      <c r="Q63" s="80"/>
      <c r="W63" s="80"/>
      <c r="AH63" s="10"/>
      <c r="AJ63" s="80"/>
      <c r="AK63" s="10"/>
      <c r="AQ63" s="9"/>
      <c r="AS63" s="157"/>
      <c r="AT63" s="157"/>
      <c r="AU63" s="81"/>
      <c r="BI63" s="80"/>
      <c r="BO63" s="80"/>
      <c r="CE63" s="80"/>
      <c r="CK63" s="80"/>
      <c r="EH63" s="337"/>
      <c r="EI63" s="336"/>
      <c r="EJ63" s="336"/>
      <c r="EU63" s="337"/>
      <c r="EV63" s="337"/>
      <c r="EW63" s="337"/>
      <c r="FD63" s="337"/>
      <c r="FE63" s="336"/>
      <c r="FF63" s="336"/>
      <c r="FK63" s="337"/>
      <c r="FL63" s="337"/>
      <c r="FM63" s="337"/>
      <c r="FQ63" s="337"/>
      <c r="FR63" s="337"/>
      <c r="FS63" s="337"/>
      <c r="FZ63" s="338"/>
      <c r="GA63" s="336"/>
      <c r="GB63" s="337"/>
      <c r="GU63" s="338"/>
      <c r="GV63" s="336"/>
      <c r="GW63" s="337"/>
    </row>
    <row r="64" spans="1:222" s="19" customFormat="1" ht="14.25" x14ac:dyDescent="0.2">
      <c r="C64" s="79"/>
      <c r="D64" s="79"/>
      <c r="F64" s="157"/>
      <c r="G64" s="157"/>
      <c r="H64" s="158"/>
      <c r="I64" s="158"/>
      <c r="Q64" s="80"/>
      <c r="W64" s="80"/>
      <c r="AH64" s="10"/>
      <c r="AJ64" s="80"/>
      <c r="AK64" s="10"/>
      <c r="AQ64" s="9"/>
      <c r="AS64" s="80"/>
      <c r="BI64" s="80"/>
      <c r="BO64" s="80"/>
      <c r="CE64" s="80"/>
      <c r="CK64" s="80"/>
      <c r="EH64" s="337"/>
      <c r="EI64" s="336"/>
      <c r="EJ64" s="336"/>
      <c r="EU64" s="337"/>
      <c r="EV64" s="337"/>
      <c r="EW64" s="337"/>
      <c r="FD64" s="337"/>
      <c r="FE64" s="336"/>
      <c r="FF64" s="336"/>
      <c r="FK64" s="337"/>
      <c r="FL64" s="337"/>
      <c r="FM64" s="337"/>
      <c r="FQ64" s="337"/>
      <c r="FR64" s="337"/>
      <c r="FS64" s="337"/>
      <c r="FZ64" s="338"/>
      <c r="GA64" s="336"/>
      <c r="GB64" s="337"/>
      <c r="GU64" s="338"/>
      <c r="GV64" s="336"/>
      <c r="GW64" s="337"/>
    </row>
    <row r="65" spans="3:205" s="19" customFormat="1" ht="14.25" x14ac:dyDescent="0.2">
      <c r="C65" s="79"/>
      <c r="D65" s="79"/>
      <c r="F65" s="157"/>
      <c r="G65" s="157"/>
      <c r="H65" s="158"/>
      <c r="I65" s="158"/>
      <c r="Q65" s="80"/>
      <c r="W65" s="80"/>
      <c r="AH65" s="10"/>
      <c r="AJ65" s="80"/>
      <c r="AK65" s="10"/>
      <c r="AQ65" s="9"/>
      <c r="AS65" s="80"/>
      <c r="BI65" s="80"/>
      <c r="BO65" s="80"/>
      <c r="CE65" s="80"/>
      <c r="CK65" s="80"/>
      <c r="EH65" s="337"/>
      <c r="EI65" s="336"/>
      <c r="EJ65" s="336"/>
      <c r="EU65" s="337"/>
      <c r="EV65" s="337"/>
      <c r="EW65" s="337"/>
      <c r="FD65" s="337"/>
      <c r="FE65" s="336"/>
      <c r="FF65" s="336"/>
      <c r="FK65" s="337"/>
      <c r="FL65" s="337"/>
      <c r="FM65" s="337"/>
      <c r="FQ65" s="337"/>
      <c r="FR65" s="337"/>
      <c r="FS65" s="337"/>
      <c r="FZ65" s="338"/>
      <c r="GA65" s="336"/>
      <c r="GB65" s="337"/>
      <c r="GU65" s="338"/>
      <c r="GV65" s="336"/>
      <c r="GW65" s="337"/>
    </row>
    <row r="66" spans="3:205" ht="14.25" x14ac:dyDescent="0.2">
      <c r="E66" s="19"/>
      <c r="F66" s="157"/>
      <c r="G66" s="157"/>
      <c r="H66" s="158"/>
      <c r="I66" s="158"/>
      <c r="J66" s="19"/>
      <c r="AH66" s="10"/>
      <c r="AJ66" s="11"/>
      <c r="AK66" s="10"/>
      <c r="AM66" s="9"/>
      <c r="AS66" s="80"/>
      <c r="AT66" s="19"/>
      <c r="EH66" s="336"/>
      <c r="EI66" s="336"/>
      <c r="EJ66" s="336"/>
      <c r="FZ66" s="338"/>
      <c r="GU66" s="338"/>
    </row>
    <row r="67" spans="3:205" ht="14.25" x14ac:dyDescent="0.2">
      <c r="E67" s="19"/>
      <c r="F67" s="157"/>
      <c r="G67" s="157"/>
      <c r="H67" s="158"/>
      <c r="I67" s="158"/>
      <c r="J67" s="19"/>
      <c r="AH67" s="10"/>
      <c r="AJ67" s="11"/>
      <c r="AK67" s="10"/>
      <c r="AM67" s="9"/>
      <c r="EH67" s="336"/>
      <c r="EI67" s="336"/>
      <c r="EJ67" s="336"/>
      <c r="FZ67" s="338"/>
      <c r="GU67" s="338"/>
    </row>
    <row r="68" spans="3:205" ht="14.25" x14ac:dyDescent="0.2">
      <c r="E68" s="19"/>
      <c r="F68" s="157"/>
      <c r="G68" s="157"/>
      <c r="H68" s="158"/>
      <c r="I68" s="158"/>
      <c r="J68" s="19"/>
      <c r="AH68" s="10"/>
      <c r="AJ68" s="11"/>
      <c r="AK68" s="10"/>
      <c r="AM68" s="9"/>
      <c r="EH68" s="336"/>
      <c r="EI68" s="336"/>
      <c r="EJ68" s="336"/>
      <c r="FZ68" s="338"/>
      <c r="GU68" s="338"/>
    </row>
    <row r="69" spans="3:205" ht="14.25" x14ac:dyDescent="0.2">
      <c r="E69" s="19"/>
      <c r="F69" s="157"/>
      <c r="G69" s="157"/>
      <c r="H69" s="158"/>
      <c r="I69" s="158"/>
      <c r="J69" s="19"/>
      <c r="AH69" s="10"/>
      <c r="AJ69" s="11"/>
      <c r="AK69" s="10"/>
      <c r="AM69" s="9"/>
      <c r="EH69" s="336"/>
      <c r="EI69" s="336"/>
      <c r="EJ69" s="336"/>
      <c r="FZ69" s="338"/>
      <c r="GU69" s="338"/>
    </row>
    <row r="70" spans="3:205" ht="14.25" x14ac:dyDescent="0.2">
      <c r="E70" s="19"/>
      <c r="F70" s="157"/>
      <c r="G70" s="157"/>
      <c r="H70" s="158"/>
      <c r="I70" s="158"/>
      <c r="J70" s="19"/>
      <c r="AH70" s="10"/>
      <c r="AJ70" s="11"/>
      <c r="AK70" s="10"/>
      <c r="AM70" s="9"/>
      <c r="EH70" s="336"/>
      <c r="EI70" s="336"/>
      <c r="EJ70" s="336"/>
      <c r="FZ70" s="338"/>
      <c r="GU70" s="338"/>
    </row>
    <row r="71" spans="3:205" ht="14.25" x14ac:dyDescent="0.2">
      <c r="E71" s="19"/>
      <c r="F71" s="157"/>
      <c r="G71" s="157"/>
      <c r="H71" s="158"/>
      <c r="I71" s="158"/>
      <c r="J71" s="19"/>
      <c r="AH71" s="10"/>
      <c r="AJ71" s="11"/>
      <c r="AK71" s="10"/>
      <c r="AM71" s="9"/>
      <c r="EH71" s="336"/>
      <c r="EI71" s="336"/>
      <c r="EJ71" s="336"/>
      <c r="FZ71" s="338"/>
      <c r="GU71" s="338"/>
    </row>
    <row r="72" spans="3:205" ht="14.25" x14ac:dyDescent="0.2">
      <c r="E72" s="19"/>
      <c r="F72" s="157"/>
      <c r="G72" s="157"/>
      <c r="H72" s="158"/>
      <c r="I72" s="158"/>
      <c r="J72" s="19"/>
      <c r="AH72" s="10"/>
      <c r="AJ72" s="11"/>
      <c r="AK72" s="10"/>
      <c r="AM72" s="9"/>
      <c r="EH72" s="336"/>
      <c r="EI72" s="336"/>
      <c r="EJ72" s="336"/>
      <c r="FZ72" s="338"/>
      <c r="GU72" s="338"/>
    </row>
    <row r="73" spans="3:205" ht="14.25" x14ac:dyDescent="0.2">
      <c r="E73" s="19"/>
      <c r="F73" s="157"/>
      <c r="G73" s="157"/>
      <c r="H73" s="158"/>
      <c r="I73" s="158"/>
      <c r="J73" s="19"/>
      <c r="AH73" s="10"/>
      <c r="AJ73" s="11"/>
      <c r="AK73" s="10"/>
      <c r="AM73" s="9"/>
      <c r="EH73" s="336"/>
      <c r="EI73" s="336"/>
      <c r="EJ73" s="336"/>
      <c r="FZ73" s="338"/>
      <c r="GU73" s="338"/>
    </row>
    <row r="74" spans="3:205" ht="14.25" x14ac:dyDescent="0.2">
      <c r="E74" s="19"/>
      <c r="F74" s="157"/>
      <c r="G74" s="157"/>
      <c r="H74" s="158"/>
      <c r="I74" s="158"/>
      <c r="J74" s="19"/>
      <c r="AH74" s="10"/>
      <c r="AJ74" s="11"/>
      <c r="AK74" s="10"/>
      <c r="AM74" s="9"/>
      <c r="EH74" s="336"/>
      <c r="EI74" s="336"/>
      <c r="EJ74" s="336"/>
      <c r="FZ74" s="338"/>
      <c r="GU74" s="338"/>
    </row>
    <row r="75" spans="3:205" ht="14.25" x14ac:dyDescent="0.2">
      <c r="E75" s="19"/>
      <c r="F75" s="157"/>
      <c r="G75" s="157"/>
      <c r="H75" s="158"/>
      <c r="I75" s="158"/>
      <c r="J75" s="19"/>
      <c r="AH75" s="10"/>
      <c r="AJ75" s="11"/>
      <c r="AK75" s="10"/>
      <c r="AM75" s="9"/>
      <c r="EH75" s="336"/>
      <c r="EI75" s="336"/>
      <c r="EJ75" s="336"/>
      <c r="FZ75" s="338"/>
      <c r="GU75" s="338"/>
    </row>
    <row r="76" spans="3:205" ht="14.25" x14ac:dyDescent="0.2">
      <c r="E76" s="19"/>
      <c r="F76" s="157"/>
      <c r="G76" s="157"/>
      <c r="H76" s="158"/>
      <c r="I76" s="158"/>
      <c r="J76" s="19"/>
      <c r="AH76" s="10"/>
      <c r="AJ76" s="11"/>
      <c r="AK76" s="10"/>
      <c r="AM76" s="9"/>
      <c r="EH76" s="336"/>
      <c r="EI76" s="336"/>
      <c r="EJ76" s="336"/>
      <c r="FZ76" s="338"/>
      <c r="GU76" s="338"/>
    </row>
    <row r="77" spans="3:205" ht="14.25" x14ac:dyDescent="0.2">
      <c r="E77" s="19"/>
      <c r="F77" s="157"/>
      <c r="G77" s="157"/>
      <c r="H77" s="158"/>
      <c r="I77" s="158"/>
      <c r="J77" s="19"/>
      <c r="AH77" s="10"/>
      <c r="AJ77" s="11"/>
      <c r="AK77" s="10"/>
      <c r="AM77" s="9"/>
      <c r="EH77" s="336"/>
      <c r="EI77" s="336"/>
      <c r="EJ77" s="336"/>
      <c r="FZ77" s="338"/>
      <c r="GU77" s="338"/>
    </row>
    <row r="78" spans="3:205" ht="14.25" x14ac:dyDescent="0.2">
      <c r="E78" s="19"/>
      <c r="F78" s="157"/>
      <c r="G78" s="157"/>
      <c r="H78" s="158"/>
      <c r="I78" s="158"/>
      <c r="J78" s="19"/>
      <c r="AH78" s="10"/>
      <c r="AJ78" s="11"/>
      <c r="AK78" s="10"/>
      <c r="AM78" s="9"/>
      <c r="EH78" s="336"/>
      <c r="EI78" s="336"/>
      <c r="EJ78" s="336"/>
      <c r="FZ78" s="338"/>
      <c r="GU78" s="338"/>
    </row>
    <row r="79" spans="3:205" ht="14.25" x14ac:dyDescent="0.2">
      <c r="E79" s="19"/>
      <c r="F79" s="157"/>
      <c r="G79" s="157"/>
      <c r="H79" s="158"/>
      <c r="I79" s="158"/>
      <c r="J79" s="19"/>
      <c r="AH79" s="10"/>
      <c r="AJ79" s="11"/>
      <c r="AK79" s="10"/>
      <c r="AM79" s="9"/>
      <c r="EH79" s="336"/>
      <c r="EI79" s="336"/>
      <c r="EJ79" s="336"/>
      <c r="FZ79" s="338"/>
      <c r="GU79" s="338"/>
    </row>
    <row r="80" spans="3:205" ht="14.25" x14ac:dyDescent="0.2">
      <c r="E80" s="19"/>
      <c r="F80" s="157"/>
      <c r="G80" s="157"/>
      <c r="H80" s="158"/>
      <c r="I80" s="158"/>
      <c r="J80" s="19"/>
      <c r="AH80" s="10"/>
      <c r="AJ80" s="11"/>
      <c r="AK80" s="10"/>
      <c r="AM80" s="9"/>
      <c r="EH80" s="336"/>
      <c r="EI80" s="336"/>
      <c r="EJ80" s="336"/>
      <c r="FZ80" s="338"/>
      <c r="GU80" s="338"/>
    </row>
    <row r="81" spans="5:203" ht="14.25" x14ac:dyDescent="0.2">
      <c r="E81" s="19"/>
      <c r="F81" s="157"/>
      <c r="G81" s="157"/>
      <c r="H81" s="158"/>
      <c r="I81" s="158"/>
      <c r="J81" s="19"/>
      <c r="AH81" s="10"/>
      <c r="AJ81" s="11"/>
      <c r="AK81" s="10"/>
      <c r="AM81" s="9"/>
      <c r="EH81" s="336"/>
      <c r="EI81" s="336"/>
      <c r="EJ81" s="336"/>
      <c r="FZ81" s="338"/>
      <c r="GU81" s="338"/>
    </row>
    <row r="82" spans="5:203" ht="14.25" x14ac:dyDescent="0.2">
      <c r="E82" s="19"/>
      <c r="F82" s="157"/>
      <c r="G82" s="157"/>
      <c r="H82" s="158"/>
      <c r="I82" s="158"/>
      <c r="J82" s="19"/>
      <c r="AH82" s="10"/>
      <c r="AJ82" s="11"/>
      <c r="AK82" s="10"/>
      <c r="AM82" s="9"/>
      <c r="EH82" s="336"/>
      <c r="EI82" s="336"/>
      <c r="EJ82" s="336"/>
      <c r="FZ82" s="338"/>
      <c r="GU82" s="338"/>
    </row>
    <row r="83" spans="5:203" ht="14.25" x14ac:dyDescent="0.2">
      <c r="E83" s="19"/>
      <c r="F83" s="157"/>
      <c r="G83" s="157"/>
      <c r="H83" s="158"/>
      <c r="I83" s="158"/>
      <c r="J83" s="19"/>
      <c r="AH83" s="10"/>
      <c r="AJ83" s="11"/>
      <c r="AK83" s="10"/>
      <c r="AM83" s="9"/>
      <c r="EH83" s="336"/>
      <c r="EI83" s="336"/>
      <c r="EJ83" s="336"/>
      <c r="FZ83" s="338"/>
      <c r="GU83" s="338"/>
    </row>
    <row r="84" spans="5:203" ht="14.25" x14ac:dyDescent="0.2">
      <c r="E84" s="19"/>
      <c r="F84" s="157"/>
      <c r="G84" s="157"/>
      <c r="H84" s="158"/>
      <c r="I84" s="158"/>
      <c r="J84" s="19"/>
      <c r="AH84" s="10"/>
      <c r="AJ84" s="11"/>
      <c r="AK84" s="10"/>
      <c r="AM84" s="9"/>
      <c r="EH84" s="336"/>
      <c r="EI84" s="336"/>
      <c r="EJ84" s="336"/>
      <c r="FZ84" s="338"/>
      <c r="GU84" s="338"/>
    </row>
    <row r="85" spans="5:203" ht="14.25" x14ac:dyDescent="0.2">
      <c r="E85" s="19"/>
      <c r="F85" s="157"/>
      <c r="G85" s="157"/>
      <c r="H85" s="158"/>
      <c r="I85" s="158"/>
      <c r="J85" s="19"/>
      <c r="AH85" s="10"/>
      <c r="AJ85" s="11"/>
      <c r="AK85" s="10"/>
      <c r="AM85" s="9"/>
      <c r="EH85" s="336"/>
      <c r="EI85" s="336"/>
      <c r="EJ85" s="336"/>
      <c r="FZ85" s="338"/>
      <c r="GU85" s="338"/>
    </row>
    <row r="86" spans="5:203" ht="14.25" x14ac:dyDescent="0.2">
      <c r="E86" s="19"/>
      <c r="F86" s="157"/>
      <c r="G86" s="157"/>
      <c r="H86" s="158"/>
      <c r="I86" s="158"/>
      <c r="J86" s="19"/>
      <c r="AH86" s="10"/>
      <c r="AJ86" s="11"/>
      <c r="AK86" s="10"/>
      <c r="AM86" s="9"/>
      <c r="EH86" s="336"/>
      <c r="EI86" s="336"/>
      <c r="EJ86" s="336"/>
      <c r="FZ86" s="338"/>
      <c r="GU86" s="338"/>
    </row>
    <row r="87" spans="5:203" ht="14.25" x14ac:dyDescent="0.2">
      <c r="E87" s="19"/>
      <c r="F87" s="157"/>
      <c r="G87" s="157"/>
      <c r="H87" s="158"/>
      <c r="I87" s="158"/>
      <c r="J87" s="19"/>
      <c r="AH87" s="10"/>
      <c r="AJ87" s="11"/>
      <c r="AK87" s="10"/>
      <c r="AM87" s="9"/>
      <c r="EH87" s="336"/>
      <c r="EI87" s="336"/>
      <c r="EJ87" s="336"/>
      <c r="FZ87" s="338"/>
      <c r="GU87" s="338"/>
    </row>
    <row r="88" spans="5:203" ht="14.25" x14ac:dyDescent="0.2">
      <c r="E88" s="19"/>
      <c r="F88" s="157"/>
      <c r="G88" s="157"/>
      <c r="H88" s="158"/>
      <c r="I88" s="158"/>
      <c r="J88" s="19"/>
      <c r="AH88" s="10"/>
      <c r="AJ88" s="11"/>
      <c r="AK88" s="10"/>
      <c r="AM88" s="9"/>
      <c r="EH88" s="336"/>
      <c r="EI88" s="336"/>
      <c r="EJ88" s="336"/>
      <c r="FZ88" s="338"/>
      <c r="GU88" s="338"/>
    </row>
    <row r="89" spans="5:203" ht="14.25" x14ac:dyDescent="0.2">
      <c r="E89" s="19"/>
      <c r="F89" s="157"/>
      <c r="G89" s="157"/>
      <c r="H89" s="158"/>
      <c r="I89" s="158"/>
      <c r="J89" s="19"/>
      <c r="AH89" s="10"/>
      <c r="AJ89" s="11"/>
      <c r="AK89" s="10"/>
      <c r="AM89" s="9"/>
      <c r="EH89" s="336"/>
      <c r="EI89" s="336"/>
      <c r="EJ89" s="336"/>
      <c r="FZ89" s="338"/>
      <c r="GU89" s="338"/>
    </row>
    <row r="90" spans="5:203" ht="14.25" x14ac:dyDescent="0.2">
      <c r="E90" s="19"/>
      <c r="F90" s="157"/>
      <c r="G90" s="157"/>
      <c r="H90" s="158"/>
      <c r="I90" s="158"/>
      <c r="J90" s="19"/>
      <c r="AH90" s="10"/>
      <c r="AJ90" s="11"/>
      <c r="AK90" s="10"/>
      <c r="AM90" s="9"/>
      <c r="EH90" s="336"/>
      <c r="EI90" s="336"/>
      <c r="EJ90" s="336"/>
      <c r="FZ90" s="338"/>
      <c r="GU90" s="338"/>
    </row>
    <row r="91" spans="5:203" ht="14.25" x14ac:dyDescent="0.2">
      <c r="E91" s="19"/>
      <c r="F91" s="159"/>
      <c r="G91" s="159"/>
      <c r="H91" s="158"/>
      <c r="I91" s="158"/>
      <c r="J91" s="19"/>
      <c r="AH91" s="10"/>
      <c r="AJ91" s="11"/>
      <c r="AK91" s="10"/>
      <c r="AM91" s="9"/>
      <c r="EH91" s="336"/>
      <c r="EI91" s="336"/>
      <c r="EJ91" s="336"/>
      <c r="FZ91" s="338"/>
      <c r="GU91" s="338"/>
    </row>
    <row r="92" spans="5:203" ht="14.25" x14ac:dyDescent="0.2">
      <c r="E92" s="19"/>
      <c r="F92" s="157"/>
      <c r="G92" s="157"/>
      <c r="H92" s="158"/>
      <c r="I92" s="158"/>
      <c r="J92" s="19"/>
      <c r="AH92" s="10"/>
      <c r="AJ92" s="11"/>
      <c r="AK92" s="10"/>
      <c r="AM92" s="9"/>
      <c r="EH92" s="336"/>
      <c r="EI92" s="336"/>
      <c r="EJ92" s="336"/>
      <c r="FZ92" s="338"/>
      <c r="GU92" s="338"/>
    </row>
    <row r="93" spans="5:203" ht="14.25" x14ac:dyDescent="0.2">
      <c r="E93" s="19"/>
      <c r="F93" s="157"/>
      <c r="G93" s="157"/>
      <c r="H93" s="158"/>
      <c r="I93" s="158"/>
      <c r="J93" s="19"/>
      <c r="AJ93" s="11"/>
      <c r="AM93" s="9"/>
      <c r="EH93" s="336"/>
      <c r="EI93" s="336"/>
      <c r="EJ93" s="336"/>
      <c r="FZ93" s="338"/>
      <c r="GU93" s="338"/>
    </row>
    <row r="94" spans="5:203" x14ac:dyDescent="0.2">
      <c r="E94" s="19"/>
      <c r="F94" s="19"/>
      <c r="G94" s="19"/>
      <c r="H94" s="19"/>
      <c r="I94" s="19"/>
      <c r="J94" s="19"/>
      <c r="AJ94" s="11"/>
      <c r="AM94" s="9"/>
      <c r="EH94" s="336"/>
      <c r="EI94" s="336"/>
      <c r="EJ94" s="336"/>
      <c r="FZ94" s="338"/>
      <c r="GU94" s="338"/>
    </row>
    <row r="95" spans="5:203" x14ac:dyDescent="0.2">
      <c r="E95" s="19"/>
      <c r="F95" s="19"/>
      <c r="G95" s="19"/>
      <c r="H95" s="19"/>
      <c r="I95" s="19"/>
      <c r="J95" s="19"/>
      <c r="AJ95" s="11"/>
      <c r="AM95" s="9"/>
      <c r="EH95" s="336"/>
      <c r="EI95" s="336"/>
      <c r="EJ95" s="336"/>
      <c r="FZ95" s="338"/>
      <c r="GU95" s="338"/>
    </row>
    <row r="96" spans="5:203" x14ac:dyDescent="0.2">
      <c r="E96" s="19"/>
      <c r="F96" s="19"/>
      <c r="G96" s="19"/>
      <c r="H96" s="19"/>
      <c r="I96" s="19"/>
      <c r="J96" s="19"/>
      <c r="AJ96" s="11"/>
      <c r="AM96" s="9"/>
      <c r="EH96" s="336"/>
      <c r="EI96" s="336"/>
      <c r="EJ96" s="336"/>
      <c r="FZ96" s="338"/>
      <c r="GU96" s="338"/>
    </row>
    <row r="97" spans="31:203" x14ac:dyDescent="0.2">
      <c r="AJ97" s="11"/>
      <c r="AM97" s="9"/>
      <c r="FZ97" s="338"/>
      <c r="GU97" s="338"/>
    </row>
    <row r="98" spans="31:203" x14ac:dyDescent="0.2">
      <c r="AJ98" s="84"/>
      <c r="AK98" s="84"/>
      <c r="AL98" s="84"/>
      <c r="AM98" s="84"/>
      <c r="FZ98" s="338"/>
      <c r="GU98" s="338"/>
    </row>
    <row r="99" spans="31:203" x14ac:dyDescent="0.2">
      <c r="AJ99" s="84"/>
      <c r="AK99" s="84"/>
      <c r="AL99" s="84"/>
      <c r="AM99" s="84"/>
    </row>
    <row r="100" spans="31:203" x14ac:dyDescent="0.2">
      <c r="AJ100" s="84"/>
      <c r="AK100" s="84"/>
      <c r="AL100" s="84"/>
      <c r="AM100" s="84"/>
    </row>
    <row r="101" spans="31:203" x14ac:dyDescent="0.2">
      <c r="AJ101" s="84"/>
      <c r="AK101" s="84"/>
      <c r="AL101" s="84"/>
      <c r="AM101" s="84"/>
    </row>
    <row r="102" spans="31:203" x14ac:dyDescent="0.2">
      <c r="AJ102" s="84"/>
      <c r="AK102" s="84"/>
      <c r="AL102" s="84"/>
      <c r="AM102" s="84"/>
    </row>
    <row r="103" spans="31:203" x14ac:dyDescent="0.2">
      <c r="AE103" s="10"/>
      <c r="AF103" s="10"/>
      <c r="AG103" s="10"/>
      <c r="AH103" s="10"/>
      <c r="AI103" s="10"/>
      <c r="AJ103" s="84"/>
      <c r="AK103" s="84"/>
      <c r="AL103" s="84"/>
      <c r="AM103" s="84"/>
    </row>
    <row r="104" spans="31:203" x14ac:dyDescent="0.2">
      <c r="AJ104" s="84"/>
      <c r="AK104" s="84"/>
      <c r="AL104" s="84"/>
      <c r="AM104" s="84"/>
    </row>
    <row r="105" spans="31:203" x14ac:dyDescent="0.2">
      <c r="AJ105" s="84"/>
      <c r="AK105" s="84"/>
      <c r="AL105" s="84"/>
      <c r="AM105" s="84"/>
    </row>
    <row r="106" spans="31:203" x14ac:dyDescent="0.2">
      <c r="AJ106" s="84"/>
      <c r="AK106" s="84"/>
      <c r="AL106" s="84"/>
      <c r="AM106" s="84"/>
    </row>
    <row r="107" spans="31:203" x14ac:dyDescent="0.2">
      <c r="AJ107" s="84"/>
      <c r="AK107" s="84"/>
      <c r="AL107" s="84"/>
      <c r="AM107" s="84"/>
    </row>
    <row r="108" spans="31:203" x14ac:dyDescent="0.2">
      <c r="AJ108" s="84"/>
      <c r="AK108" s="84"/>
      <c r="AL108" s="84"/>
      <c r="AM108" s="84"/>
    </row>
    <row r="109" spans="31:203" x14ac:dyDescent="0.2">
      <c r="AJ109" s="84"/>
      <c r="AK109" s="84"/>
      <c r="AL109" s="84"/>
      <c r="AM109" s="84"/>
    </row>
    <row r="110" spans="31:203" x14ac:dyDescent="0.2">
      <c r="AJ110" s="84"/>
      <c r="AK110" s="84"/>
      <c r="AL110" s="84"/>
      <c r="AM110" s="84"/>
    </row>
    <row r="111" spans="31:203" x14ac:dyDescent="0.2">
      <c r="AJ111" s="84"/>
      <c r="AK111" s="84"/>
      <c r="AL111" s="84"/>
      <c r="AM111" s="84"/>
    </row>
    <row r="112" spans="31:203" x14ac:dyDescent="0.2">
      <c r="AJ112" s="84"/>
      <c r="AK112" s="84"/>
      <c r="AL112" s="84"/>
      <c r="AM112" s="84"/>
    </row>
    <row r="113" spans="36:39" x14ac:dyDescent="0.2">
      <c r="AJ113" s="84"/>
      <c r="AK113" s="84"/>
      <c r="AL113" s="84"/>
      <c r="AM113" s="84"/>
    </row>
    <row r="114" spans="36:39" x14ac:dyDescent="0.2">
      <c r="AJ114" s="84"/>
      <c r="AK114" s="84"/>
      <c r="AL114" s="84"/>
      <c r="AM114" s="84"/>
    </row>
    <row r="115" spans="36:39" x14ac:dyDescent="0.2">
      <c r="AJ115" s="84"/>
      <c r="AK115" s="84"/>
      <c r="AL115" s="84"/>
      <c r="AM115" s="84"/>
    </row>
    <row r="116" spans="36:39" x14ac:dyDescent="0.2">
      <c r="AJ116" s="84"/>
      <c r="AK116" s="84"/>
      <c r="AL116" s="84"/>
      <c r="AM116" s="84"/>
    </row>
    <row r="117" spans="36:39" x14ac:dyDescent="0.2">
      <c r="AJ117" s="84"/>
      <c r="AK117" s="84"/>
      <c r="AL117" s="84"/>
      <c r="AM117" s="84"/>
    </row>
    <row r="118" spans="36:39" x14ac:dyDescent="0.2">
      <c r="AJ118" s="84"/>
      <c r="AK118" s="84"/>
      <c r="AL118" s="84"/>
      <c r="AM118" s="84"/>
    </row>
    <row r="119" spans="36:39" x14ac:dyDescent="0.2">
      <c r="AJ119" s="84"/>
      <c r="AK119" s="84"/>
      <c r="AL119" s="84"/>
      <c r="AM119" s="84"/>
    </row>
    <row r="120" spans="36:39" x14ac:dyDescent="0.2">
      <c r="AJ120" s="84"/>
      <c r="AK120" s="84"/>
      <c r="AL120" s="84"/>
      <c r="AM120" s="84"/>
    </row>
    <row r="121" spans="36:39" x14ac:dyDescent="0.2">
      <c r="AJ121" s="84"/>
      <c r="AK121" s="84"/>
      <c r="AL121" s="84"/>
      <c r="AM121" s="84"/>
    </row>
    <row r="122" spans="36:39" x14ac:dyDescent="0.2">
      <c r="AJ122" s="84"/>
      <c r="AK122" s="84"/>
      <c r="AL122" s="84"/>
      <c r="AM122" s="84"/>
    </row>
    <row r="123" spans="36:39" x14ac:dyDescent="0.2">
      <c r="AJ123" s="84"/>
      <c r="AK123" s="84"/>
      <c r="AL123" s="84"/>
      <c r="AM123" s="84"/>
    </row>
    <row r="124" spans="36:39" x14ac:dyDescent="0.2">
      <c r="AJ124" s="84"/>
      <c r="AK124" s="84"/>
      <c r="AL124" s="84"/>
      <c r="AM124" s="84"/>
    </row>
    <row r="125" spans="36:39" x14ac:dyDescent="0.2">
      <c r="AJ125" s="84"/>
      <c r="AK125" s="84"/>
      <c r="AL125" s="84"/>
      <c r="AM125" s="84"/>
    </row>
    <row r="126" spans="36:39" x14ac:dyDescent="0.2">
      <c r="AJ126" s="84"/>
      <c r="AK126" s="84"/>
      <c r="AL126" s="84"/>
      <c r="AM126" s="84"/>
    </row>
    <row r="127" spans="36:39" x14ac:dyDescent="0.2">
      <c r="AJ127" s="84"/>
      <c r="AK127" s="84"/>
      <c r="AL127" s="84"/>
      <c r="AM127" s="84"/>
    </row>
    <row r="128" spans="36:39" x14ac:dyDescent="0.2">
      <c r="AJ128" s="84"/>
      <c r="AK128" s="84"/>
      <c r="AL128" s="84"/>
      <c r="AM128" s="84"/>
    </row>
    <row r="129" spans="3:205" x14ac:dyDescent="0.2">
      <c r="AJ129" s="84"/>
      <c r="AK129" s="84"/>
      <c r="AL129" s="84"/>
      <c r="AM129" s="84"/>
    </row>
    <row r="130" spans="3:205" x14ac:dyDescent="0.2">
      <c r="AJ130" s="84"/>
      <c r="AK130" s="84"/>
      <c r="AL130" s="84"/>
      <c r="AM130" s="84"/>
    </row>
    <row r="131" spans="3:205" x14ac:dyDescent="0.2">
      <c r="AJ131" s="84"/>
      <c r="AK131" s="84"/>
      <c r="AL131" s="84"/>
      <c r="AM131" s="84"/>
    </row>
    <row r="132" spans="3:205" x14ac:dyDescent="0.2">
      <c r="AJ132" s="84"/>
      <c r="AK132" s="84"/>
      <c r="AL132" s="84"/>
      <c r="AM132" s="84"/>
    </row>
    <row r="133" spans="3:205" x14ac:dyDescent="0.2">
      <c r="AJ133" s="84"/>
      <c r="AK133" s="84"/>
      <c r="AL133" s="84"/>
      <c r="AM133" s="84"/>
    </row>
    <row r="134" spans="3:205" x14ac:dyDescent="0.2">
      <c r="AJ134" s="84"/>
      <c r="AK134" s="84"/>
      <c r="AL134" s="84"/>
      <c r="AM134" s="84"/>
    </row>
    <row r="135" spans="3:205" x14ac:dyDescent="0.2">
      <c r="AJ135" s="84"/>
      <c r="AK135" s="84"/>
      <c r="AL135" s="84"/>
      <c r="AM135" s="84"/>
    </row>
    <row r="136" spans="3:205" x14ac:dyDescent="0.2">
      <c r="AJ136" s="84"/>
      <c r="AK136" s="84"/>
      <c r="AL136" s="84"/>
      <c r="AM136" s="84"/>
    </row>
    <row r="137" spans="3:205" s="311" customFormat="1" x14ac:dyDescent="0.2">
      <c r="C137" s="322"/>
      <c r="D137" s="322"/>
      <c r="Q137" s="320"/>
      <c r="W137" s="320"/>
      <c r="AM137" s="320"/>
      <c r="AN137" s="320"/>
      <c r="AO137" s="320"/>
      <c r="AP137" s="320"/>
      <c r="AS137" s="320"/>
      <c r="BI137" s="320"/>
      <c r="BO137" s="320"/>
      <c r="CE137" s="320"/>
      <c r="CK137" s="320"/>
      <c r="EO137" s="340"/>
      <c r="EP137" s="340"/>
      <c r="EQ137" s="340"/>
      <c r="EU137" s="340"/>
      <c r="EV137" s="340"/>
      <c r="EW137" s="340"/>
      <c r="FD137" s="340"/>
      <c r="FE137" s="340"/>
      <c r="FF137" s="340"/>
      <c r="FK137" s="340"/>
      <c r="FL137" s="340"/>
      <c r="FM137" s="340"/>
      <c r="FQ137" s="340"/>
      <c r="FR137" s="340"/>
      <c r="FS137" s="340"/>
      <c r="FZ137" s="340"/>
      <c r="GA137" s="340"/>
      <c r="GB137" s="340"/>
      <c r="GU137" s="340"/>
      <c r="GV137" s="340"/>
      <c r="GW137" s="340"/>
    </row>
    <row r="138" spans="3:205" s="308" customFormat="1" x14ac:dyDescent="0.2">
      <c r="C138" s="328"/>
      <c r="D138" s="328"/>
      <c r="Q138" s="309"/>
      <c r="W138" s="309"/>
      <c r="AM138" s="320"/>
      <c r="AN138" s="320"/>
      <c r="AO138" s="320"/>
      <c r="AP138" s="320"/>
      <c r="AS138" s="309"/>
      <c r="BI138" s="309"/>
      <c r="BO138" s="309"/>
      <c r="CE138" s="309"/>
      <c r="CK138" s="309"/>
      <c r="DK138" s="312"/>
      <c r="DL138" s="312"/>
      <c r="DM138" s="312"/>
      <c r="DN138" s="313"/>
      <c r="DO138" s="313"/>
      <c r="DP138" s="326"/>
      <c r="EC138" s="327"/>
      <c r="EO138" s="341"/>
      <c r="EP138" s="341"/>
      <c r="EQ138" s="341"/>
      <c r="EU138" s="341"/>
      <c r="EV138" s="341"/>
      <c r="EW138" s="341"/>
      <c r="FD138" s="341"/>
      <c r="FE138" s="341"/>
      <c r="FF138" s="341"/>
      <c r="FK138" s="341"/>
      <c r="FL138" s="341"/>
      <c r="FM138" s="341"/>
      <c r="FQ138" s="341"/>
      <c r="FR138" s="341"/>
      <c r="FS138" s="341"/>
      <c r="FZ138" s="341"/>
      <c r="GA138" s="341"/>
      <c r="GB138" s="341"/>
      <c r="GU138" s="341"/>
      <c r="GV138" s="341"/>
      <c r="GW138" s="341"/>
    </row>
    <row r="139" spans="3:205" s="308" customFormat="1" x14ac:dyDescent="0.2">
      <c r="C139" s="328"/>
      <c r="D139" s="328"/>
      <c r="Q139" s="309"/>
      <c r="W139" s="309"/>
      <c r="AM139" s="320"/>
      <c r="AN139" s="320"/>
      <c r="AO139" s="320"/>
      <c r="AP139" s="320"/>
      <c r="AS139" s="309"/>
      <c r="BI139" s="309"/>
      <c r="BO139" s="309"/>
      <c r="BW139" s="334"/>
      <c r="CD139" s="334"/>
      <c r="CE139" s="309"/>
      <c r="CJ139" s="334"/>
      <c r="CK139" s="309"/>
      <c r="CS139" s="334"/>
      <c r="CZ139" s="334"/>
      <c r="DF139" s="334"/>
      <c r="DK139" s="312"/>
      <c r="DL139" s="313"/>
      <c r="DM139" s="313"/>
      <c r="DN139" s="313"/>
      <c r="DO139" s="313"/>
      <c r="DP139" s="326"/>
      <c r="DV139" s="334"/>
      <c r="EB139" s="334"/>
      <c r="EK139" s="334"/>
      <c r="EO139" s="341"/>
      <c r="EP139" s="341"/>
      <c r="EQ139" s="341"/>
      <c r="EU139" s="341"/>
      <c r="EV139" s="341"/>
      <c r="EW139" s="341"/>
      <c r="FD139" s="341"/>
      <c r="FE139" s="341"/>
      <c r="FF139" s="341"/>
      <c r="FG139" s="334"/>
      <c r="FK139" s="341"/>
      <c r="FL139" s="341"/>
      <c r="FM139" s="341"/>
      <c r="FQ139" s="341"/>
      <c r="FR139" s="341"/>
      <c r="FS139" s="341"/>
      <c r="FZ139" s="341"/>
      <c r="GA139" s="341"/>
      <c r="GB139" s="341"/>
      <c r="GU139" s="341"/>
      <c r="GV139" s="341"/>
      <c r="GW139" s="341"/>
    </row>
    <row r="140" spans="3:205" x14ac:dyDescent="0.2">
      <c r="AM140" s="84"/>
      <c r="AN140" s="84"/>
      <c r="AO140" s="84"/>
      <c r="AP140" s="84"/>
      <c r="DK140" s="10"/>
      <c r="DL140" s="10"/>
      <c r="DM140" s="10"/>
      <c r="DN140" s="10"/>
      <c r="DO140" s="10"/>
      <c r="DR140" s="10"/>
    </row>
    <row r="141" spans="3:205" x14ac:dyDescent="0.2">
      <c r="AM141" s="84"/>
      <c r="AN141" s="84"/>
      <c r="AO141" s="84"/>
      <c r="AP141" s="84"/>
      <c r="DK141" s="311"/>
      <c r="DL141" s="311"/>
      <c r="DM141" s="311"/>
      <c r="DN141" s="311"/>
      <c r="DO141" s="311"/>
    </row>
    <row r="142" spans="3:205" x14ac:dyDescent="0.2">
      <c r="AM142" s="84"/>
      <c r="AN142" s="84"/>
      <c r="AO142" s="84"/>
      <c r="AP142" s="84"/>
      <c r="DK142" s="308"/>
      <c r="DL142" s="308"/>
      <c r="DM142" s="308"/>
      <c r="DN142" s="308"/>
      <c r="DO142" s="308"/>
    </row>
    <row r="143" spans="3:205" x14ac:dyDescent="0.2">
      <c r="AM143" s="84"/>
      <c r="AN143" s="84"/>
      <c r="AO143" s="84"/>
      <c r="AP143" s="84"/>
      <c r="DK143" s="308" t="b">
        <v>0</v>
      </c>
      <c r="DL143" s="308" t="b">
        <v>0</v>
      </c>
      <c r="DM143" s="308" t="b">
        <v>0</v>
      </c>
      <c r="DN143" s="308" t="b">
        <v>0</v>
      </c>
      <c r="DO143" s="329">
        <v>35951.761806753238</v>
      </c>
    </row>
    <row r="144" spans="3:205" x14ac:dyDescent="0.2">
      <c r="AM144" s="84"/>
      <c r="AN144" s="84"/>
      <c r="AO144" s="84"/>
      <c r="AP144" s="84"/>
    </row>
    <row r="145" spans="39:42" x14ac:dyDescent="0.2">
      <c r="AM145" s="84"/>
      <c r="AN145" s="84"/>
      <c r="AO145" s="84"/>
      <c r="AP145" s="84"/>
    </row>
    <row r="146" spans="39:42" x14ac:dyDescent="0.2">
      <c r="AM146" s="84"/>
      <c r="AN146" s="84"/>
      <c r="AO146" s="84"/>
      <c r="AP146" s="84"/>
    </row>
    <row r="147" spans="39:42" x14ac:dyDescent="0.2">
      <c r="AM147" s="84"/>
      <c r="AN147" s="84"/>
      <c r="AO147" s="84"/>
      <c r="AP147" s="84"/>
    </row>
    <row r="148" spans="39:42" x14ac:dyDescent="0.2">
      <c r="AM148" s="84"/>
      <c r="AN148" s="84"/>
      <c r="AO148" s="84"/>
      <c r="AP148" s="84"/>
    </row>
    <row r="149" spans="39:42" x14ac:dyDescent="0.2">
      <c r="AM149" s="84"/>
      <c r="AN149" s="84"/>
      <c r="AO149" s="84"/>
      <c r="AP149" s="84"/>
    </row>
    <row r="150" spans="39:42" x14ac:dyDescent="0.2">
      <c r="AM150" s="84"/>
      <c r="AN150" s="84"/>
      <c r="AO150" s="84"/>
      <c r="AP150" s="84"/>
    </row>
    <row r="151" spans="39:42" x14ac:dyDescent="0.2">
      <c r="AM151" s="84"/>
      <c r="AN151" s="84"/>
      <c r="AO151" s="84"/>
      <c r="AP151" s="84"/>
    </row>
    <row r="152" spans="39:42" x14ac:dyDescent="0.2">
      <c r="AM152" s="84"/>
      <c r="AN152" s="84"/>
      <c r="AO152" s="84"/>
      <c r="AP152" s="84"/>
    </row>
  </sheetData>
  <mergeCells count="293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FV1:FW2"/>
    <mergeCell ref="DX1:EC2"/>
    <mergeCell ref="ED1:EE2"/>
    <mergeCell ref="EG1:EL2"/>
    <mergeCell ref="EM1:EM2"/>
    <mergeCell ref="EN1:ES2"/>
    <mergeCell ref="ET1:EY2"/>
    <mergeCell ref="FY1:GD2"/>
    <mergeCell ref="GE1:GE2"/>
    <mergeCell ref="GF1:GK2"/>
    <mergeCell ref="GL1:GQ2"/>
    <mergeCell ref="GR1:GS2"/>
    <mergeCell ref="EZ1:FA2"/>
    <mergeCell ref="FC1:FH2"/>
    <mergeCell ref="FI1:FI2"/>
    <mergeCell ref="FJ1:FO2"/>
    <mergeCell ref="FP1:FU2"/>
    <mergeCell ref="X3:X5"/>
    <mergeCell ref="T4:T5"/>
    <mergeCell ref="E3:E5"/>
    <mergeCell ref="F3:G3"/>
    <mergeCell ref="H3:H5"/>
    <mergeCell ref="I3:I5"/>
    <mergeCell ref="J3:J5"/>
    <mergeCell ref="Y3:Y5"/>
    <mergeCell ref="AA3:AA5"/>
    <mergeCell ref="M3:N3"/>
    <mergeCell ref="O3:O5"/>
    <mergeCell ref="P3:P5"/>
    <mergeCell ref="Q3:Q5"/>
    <mergeCell ref="U3:U5"/>
    <mergeCell ref="V3:V5"/>
    <mergeCell ref="W3:W5"/>
    <mergeCell ref="AB3:AC3"/>
    <mergeCell ref="AD3:AD5"/>
    <mergeCell ref="AE3:AE5"/>
    <mergeCell ref="AF3:AF5"/>
    <mergeCell ref="AB4:AB5"/>
    <mergeCell ref="AC4:AC5"/>
    <mergeCell ref="AG3:AG5"/>
    <mergeCell ref="AH3:AH5"/>
    <mergeCell ref="AI3:AJ3"/>
    <mergeCell ref="AK3:AK5"/>
    <mergeCell ref="AL3:AL5"/>
    <mergeCell ref="AM3:AM5"/>
    <mergeCell ref="AJ4:AJ5"/>
    <mergeCell ref="AI4:AI5"/>
    <mergeCell ref="AN3:AN5"/>
    <mergeCell ref="AO3:AP3"/>
    <mergeCell ref="AQ3:AQ5"/>
    <mergeCell ref="AR3:AR5"/>
    <mergeCell ref="AS3:AS5"/>
    <mergeCell ref="AT3:AT5"/>
    <mergeCell ref="AO4:AO5"/>
    <mergeCell ref="AP4:AP5"/>
    <mergeCell ref="AU3:AU5"/>
    <mergeCell ref="AW3:AW5"/>
    <mergeCell ref="AX3:AY3"/>
    <mergeCell ref="AZ3:AZ5"/>
    <mergeCell ref="BA3:BA5"/>
    <mergeCell ref="BB3:BB5"/>
    <mergeCell ref="AX4:AX5"/>
    <mergeCell ref="AY4:AY5"/>
    <mergeCell ref="BC3:BC5"/>
    <mergeCell ref="BD3:BD5"/>
    <mergeCell ref="BE3:BF3"/>
    <mergeCell ref="BG3:BG5"/>
    <mergeCell ref="BH3:BH5"/>
    <mergeCell ref="BI3:BI5"/>
    <mergeCell ref="BE4:BE5"/>
    <mergeCell ref="BF4:BF5"/>
    <mergeCell ref="BJ3:BJ5"/>
    <mergeCell ref="BK3:BL3"/>
    <mergeCell ref="BM3:BM5"/>
    <mergeCell ref="BN3:BN5"/>
    <mergeCell ref="BO3:BO5"/>
    <mergeCell ref="BP3:BP5"/>
    <mergeCell ref="BK4:BK5"/>
    <mergeCell ref="BL4:BL5"/>
    <mergeCell ref="BQ3:BQ5"/>
    <mergeCell ref="BS3:BS5"/>
    <mergeCell ref="BT3:BU3"/>
    <mergeCell ref="BV3:BV5"/>
    <mergeCell ref="BW3:BW5"/>
    <mergeCell ref="BX3:BX5"/>
    <mergeCell ref="BT4:BT5"/>
    <mergeCell ref="BU4:BU5"/>
    <mergeCell ref="BY3:BY5"/>
    <mergeCell ref="BZ3:BZ5"/>
    <mergeCell ref="CA3:CB3"/>
    <mergeCell ref="CC3:CC5"/>
    <mergeCell ref="CD3:CD5"/>
    <mergeCell ref="CE3:CE5"/>
    <mergeCell ref="CA4:CA5"/>
    <mergeCell ref="CB4:CB5"/>
    <mergeCell ref="CF3:CF5"/>
    <mergeCell ref="CG3:CH3"/>
    <mergeCell ref="CI3:CI5"/>
    <mergeCell ref="CJ3:CJ5"/>
    <mergeCell ref="CK3:CK5"/>
    <mergeCell ref="CL3:CL5"/>
    <mergeCell ref="CG4:CG5"/>
    <mergeCell ref="CH4:CH5"/>
    <mergeCell ref="CM3:CM5"/>
    <mergeCell ref="CO3:CO5"/>
    <mergeCell ref="CP3:CQ3"/>
    <mergeCell ref="CR3:CR5"/>
    <mergeCell ref="CS3:CS5"/>
    <mergeCell ref="CT3:CT5"/>
    <mergeCell ref="CP4:CP5"/>
    <mergeCell ref="CQ4:CQ5"/>
    <mergeCell ref="CU3:CU5"/>
    <mergeCell ref="CV3:CV5"/>
    <mergeCell ref="CW3:CX3"/>
    <mergeCell ref="CY3:CY5"/>
    <mergeCell ref="CZ3:CZ5"/>
    <mergeCell ref="DA3:DA5"/>
    <mergeCell ref="CW4:CW5"/>
    <mergeCell ref="CX4:CX5"/>
    <mergeCell ref="DB3:DB5"/>
    <mergeCell ref="DC3:DD3"/>
    <mergeCell ref="DE3:DE5"/>
    <mergeCell ref="DF3:DF5"/>
    <mergeCell ref="DG3:DG5"/>
    <mergeCell ref="DH3:DH5"/>
    <mergeCell ref="DC4:DC5"/>
    <mergeCell ref="DD4:DD5"/>
    <mergeCell ref="DI3:DI5"/>
    <mergeCell ref="DK3:DK5"/>
    <mergeCell ref="DL3:DM3"/>
    <mergeCell ref="DN3:DN5"/>
    <mergeCell ref="DO3:DO5"/>
    <mergeCell ref="DP3:DP5"/>
    <mergeCell ref="DL4:DL5"/>
    <mergeCell ref="DM4:DM5"/>
    <mergeCell ref="DQ3:DQ5"/>
    <mergeCell ref="DR3:DR5"/>
    <mergeCell ref="DS3:DT3"/>
    <mergeCell ref="DU3:DU5"/>
    <mergeCell ref="DV3:DV5"/>
    <mergeCell ref="DW3:DW5"/>
    <mergeCell ref="DS4:DS5"/>
    <mergeCell ref="DT4:DT5"/>
    <mergeCell ref="DX3:DX5"/>
    <mergeCell ref="DY3:DZ3"/>
    <mergeCell ref="EA3:EA5"/>
    <mergeCell ref="EB3:EB5"/>
    <mergeCell ref="EC3:EC5"/>
    <mergeCell ref="ED3:ED5"/>
    <mergeCell ref="DY4:DY5"/>
    <mergeCell ref="DZ4:DZ5"/>
    <mergeCell ref="EE3:EE5"/>
    <mergeCell ref="EG3:EG5"/>
    <mergeCell ref="EH3:EI3"/>
    <mergeCell ref="EJ3:EJ5"/>
    <mergeCell ref="EK3:EK5"/>
    <mergeCell ref="EL3:EL5"/>
    <mergeCell ref="EH4:EH5"/>
    <mergeCell ref="EI4:EI5"/>
    <mergeCell ref="EM3:EM5"/>
    <mergeCell ref="EN3:EN5"/>
    <mergeCell ref="EO3:EP3"/>
    <mergeCell ref="EQ3:EQ5"/>
    <mergeCell ref="ER3:ER5"/>
    <mergeCell ref="ES3:ES5"/>
    <mergeCell ref="EO4:EO5"/>
    <mergeCell ref="EP4:EP5"/>
    <mergeCell ref="ET3:ET5"/>
    <mergeCell ref="EU3:EV3"/>
    <mergeCell ref="EW3:EW5"/>
    <mergeCell ref="EX3:EX5"/>
    <mergeCell ref="EY3:EY5"/>
    <mergeCell ref="EZ3:EZ5"/>
    <mergeCell ref="EU4:EU5"/>
    <mergeCell ref="EV4:EV5"/>
    <mergeCell ref="FA3:FA5"/>
    <mergeCell ref="FC3:FC5"/>
    <mergeCell ref="FD3:FE3"/>
    <mergeCell ref="FF3:FF5"/>
    <mergeCell ref="FG3:FG5"/>
    <mergeCell ref="FH3:FH5"/>
    <mergeCell ref="FD4:FD5"/>
    <mergeCell ref="FE4:FE5"/>
    <mergeCell ref="FI3:FI5"/>
    <mergeCell ref="FJ3:FJ5"/>
    <mergeCell ref="FK3:FL3"/>
    <mergeCell ref="FM3:FM5"/>
    <mergeCell ref="FN3:FN5"/>
    <mergeCell ref="FO3:FO5"/>
    <mergeCell ref="FK4:FK5"/>
    <mergeCell ref="FL4:FL5"/>
    <mergeCell ref="FP3:FP5"/>
    <mergeCell ref="FQ3:FR3"/>
    <mergeCell ref="FS3:FS5"/>
    <mergeCell ref="FT3:FT5"/>
    <mergeCell ref="FU3:FU5"/>
    <mergeCell ref="FV3:FV5"/>
    <mergeCell ref="FQ4:FQ5"/>
    <mergeCell ref="FR4:FR5"/>
    <mergeCell ref="FW3:FW5"/>
    <mergeCell ref="FY3:FY5"/>
    <mergeCell ref="FZ3:GA3"/>
    <mergeCell ref="GB3:GB5"/>
    <mergeCell ref="GC3:GC5"/>
    <mergeCell ref="GD3:GD5"/>
    <mergeCell ref="FZ4:FZ5"/>
    <mergeCell ref="GA4:GA5"/>
    <mergeCell ref="GE3:GE5"/>
    <mergeCell ref="GF3:GF5"/>
    <mergeCell ref="GG3:GH3"/>
    <mergeCell ref="GI3:GI5"/>
    <mergeCell ref="GJ3:GJ5"/>
    <mergeCell ref="GK3:GK5"/>
    <mergeCell ref="GG4:GG5"/>
    <mergeCell ref="GH4:GH5"/>
    <mergeCell ref="GS3:GS5"/>
    <mergeCell ref="GL3:GL5"/>
    <mergeCell ref="GM3:GN3"/>
    <mergeCell ref="GO3:GO5"/>
    <mergeCell ref="GP3:GP5"/>
    <mergeCell ref="GQ3:GQ5"/>
    <mergeCell ref="GR3:GR5"/>
    <mergeCell ref="GM4:GM5"/>
    <mergeCell ref="GN4:GN5"/>
    <mergeCell ref="A50:B52"/>
    <mergeCell ref="F4:F5"/>
    <mergeCell ref="G4:G5"/>
    <mergeCell ref="M4:M5"/>
    <mergeCell ref="N4:N5"/>
    <mergeCell ref="S4:S5"/>
    <mergeCell ref="R3:R5"/>
    <mergeCell ref="S3:T3"/>
    <mergeCell ref="K3:K5"/>
    <mergeCell ref="L3:L5"/>
    <mergeCell ref="A1:A5"/>
    <mergeCell ref="B1:B5"/>
    <mergeCell ref="E1:J2"/>
    <mergeCell ref="K1:K2"/>
    <mergeCell ref="L1:Q2"/>
    <mergeCell ref="R1:W2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HN65"/>
  <sheetViews>
    <sheetView zoomScale="90" zoomScaleNormal="90" workbookViewId="0">
      <pane xSplit="3" ySplit="5" topLeftCell="GS33" activePane="bottomRight" state="frozen"/>
      <selection activeCell="GF21" sqref="GF21"/>
      <selection pane="topRight" activeCell="GF21" sqref="GF21"/>
      <selection pane="bottomLeft" activeCell="GF21" sqref="GF21"/>
      <selection pane="bottomRight" activeCell="HL39" sqref="HL39:HL40"/>
    </sheetView>
  </sheetViews>
  <sheetFormatPr defaultColWidth="11.42578125" defaultRowHeight="12.75" x14ac:dyDescent="0.2"/>
  <cols>
    <col min="1" max="1" width="9.28515625" style="9" customWidth="1"/>
    <col min="2" max="2" width="11.7109375" style="9" customWidth="1"/>
    <col min="3" max="3" width="37" style="18" hidden="1" customWidth="1"/>
    <col min="4" max="4" width="3.7109375" style="18" hidden="1" customWidth="1"/>
    <col min="5" max="5" width="18.28515625" style="9" hidden="1" customWidth="1"/>
    <col min="6" max="6" width="19.85546875" style="9" hidden="1" customWidth="1"/>
    <col min="7" max="7" width="18.7109375" style="9" hidden="1" customWidth="1"/>
    <col min="8" max="8" width="12.7109375" style="9" hidden="1" customWidth="1"/>
    <col min="9" max="9" width="11" style="9" hidden="1" customWidth="1"/>
    <col min="10" max="10" width="9.7109375" style="9" hidden="1" customWidth="1"/>
    <col min="11" max="11" width="8.7109375" style="9" hidden="1" customWidth="1"/>
    <col min="12" max="12" width="17.85546875" style="9" hidden="1" customWidth="1"/>
    <col min="13" max="13" width="16.140625" style="9" hidden="1" customWidth="1"/>
    <col min="14" max="14" width="18.28515625" style="9" hidden="1" customWidth="1"/>
    <col min="15" max="15" width="13" style="9" hidden="1" customWidth="1"/>
    <col min="16" max="16" width="11" style="9" hidden="1" customWidth="1"/>
    <col min="17" max="17" width="9.28515625" style="11" hidden="1" customWidth="1"/>
    <col min="18" max="18" width="19.28515625" style="9" hidden="1" customWidth="1"/>
    <col min="19" max="19" width="14.28515625" style="9" hidden="1" customWidth="1"/>
    <col min="20" max="20" width="16.28515625" style="9" hidden="1" customWidth="1"/>
    <col min="21" max="21" width="13" style="9" hidden="1" customWidth="1"/>
    <col min="22" max="22" width="11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9.7109375" style="9" hidden="1" customWidth="1"/>
    <col min="28" max="28" width="16.28515625" style="9" hidden="1" customWidth="1"/>
    <col min="29" max="29" width="17.85546875" style="9" hidden="1" customWidth="1"/>
    <col min="30" max="30" width="12.85546875" style="9" hidden="1" customWidth="1"/>
    <col min="31" max="31" width="9.7109375" style="9" hidden="1" customWidth="1"/>
    <col min="32" max="32" width="9.28515625" style="9" hidden="1" customWidth="1"/>
    <col min="33" max="33" width="9.7109375" style="9" hidden="1" customWidth="1"/>
    <col min="34" max="34" width="16.28515625" style="9" hidden="1" customWidth="1"/>
    <col min="35" max="35" width="17" style="9" hidden="1" customWidth="1"/>
    <col min="36" max="36" width="15.7109375" style="9" hidden="1" customWidth="1"/>
    <col min="37" max="37" width="13.140625" style="9" hidden="1" customWidth="1"/>
    <col min="38" max="38" width="9.28515625" style="9" hidden="1" customWidth="1"/>
    <col min="39" max="39" width="11.85546875" style="11" hidden="1" customWidth="1"/>
    <col min="40" max="40" width="15.85546875" style="9" hidden="1" customWidth="1"/>
    <col min="41" max="41" width="15.7109375" style="9" hidden="1" customWidth="1"/>
    <col min="42" max="42" width="16.140625" style="9" hidden="1" customWidth="1"/>
    <col min="43" max="43" width="12.7109375" style="9" hidden="1" customWidth="1"/>
    <col min="44" max="44" width="9.28515625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49" width="15.28515625" style="9" hidden="1" customWidth="1"/>
    <col min="50" max="50" width="14.7109375" style="9" hidden="1" customWidth="1"/>
    <col min="51" max="51" width="18" style="9" hidden="1" customWidth="1"/>
    <col min="52" max="52" width="13" style="9" hidden="1" customWidth="1"/>
    <col min="53" max="55" width="9.28515625" style="9" hidden="1" customWidth="1"/>
    <col min="56" max="56" width="17.28515625" style="9" hidden="1" customWidth="1"/>
    <col min="57" max="57" width="15.140625" style="9" hidden="1" customWidth="1"/>
    <col min="58" max="58" width="17.85546875" style="9" hidden="1" customWidth="1"/>
    <col min="59" max="59" width="12.7109375" style="9" hidden="1" customWidth="1"/>
    <col min="60" max="60" width="11.42578125" style="9" hidden="1" customWidth="1"/>
    <col min="61" max="61" width="11.42578125" style="11" hidden="1" customWidth="1"/>
    <col min="62" max="62" width="16.85546875" style="9" hidden="1" customWidth="1"/>
    <col min="63" max="63" width="14" style="9" hidden="1" customWidth="1"/>
    <col min="64" max="64" width="16.14062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5.28515625" style="9" hidden="1" customWidth="1"/>
    <col min="72" max="72" width="16.28515625" style="9" hidden="1" customWidth="1"/>
    <col min="73" max="73" width="16" style="9" hidden="1" customWidth="1"/>
    <col min="74" max="74" width="12.7109375" style="9" hidden="1" customWidth="1"/>
    <col min="75" max="77" width="11.42578125" style="9" hidden="1" customWidth="1"/>
    <col min="78" max="78" width="15.28515625" style="9" hidden="1" customWidth="1"/>
    <col min="79" max="79" width="15.7109375" style="9" hidden="1" customWidth="1"/>
    <col min="80" max="80" width="16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5.7109375" style="9" hidden="1" customWidth="1"/>
    <col min="85" max="85" width="14.7109375" style="9" hidden="1" customWidth="1"/>
    <col min="86" max="86" width="17.14062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5.7109375" style="9" hidden="1" customWidth="1"/>
    <col min="94" max="94" width="16.28515625" style="9" hidden="1" customWidth="1"/>
    <col min="95" max="95" width="16.140625" style="9" hidden="1" customWidth="1"/>
    <col min="96" max="96" width="18.140625" style="9" hidden="1" customWidth="1"/>
    <col min="97" max="99" width="11.42578125" style="9" hidden="1" customWidth="1"/>
    <col min="100" max="100" width="17" style="9" hidden="1" customWidth="1"/>
    <col min="101" max="101" width="15" style="9" hidden="1" customWidth="1"/>
    <col min="102" max="102" width="16.28515625" style="9" hidden="1" customWidth="1"/>
    <col min="103" max="103" width="13.140625" style="9" hidden="1" customWidth="1"/>
    <col min="104" max="104" width="11.42578125" style="9" hidden="1" customWidth="1"/>
    <col min="105" max="105" width="10.28515625" style="9" hidden="1" customWidth="1"/>
    <col min="106" max="106" width="17.28515625" style="9" hidden="1" customWidth="1"/>
    <col min="107" max="107" width="18" style="9" hidden="1" customWidth="1"/>
    <col min="108" max="108" width="19.14062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9.85546875" style="9" hidden="1" customWidth="1"/>
    <col min="116" max="116" width="16.7109375" style="9" hidden="1" customWidth="1"/>
    <col min="117" max="117" width="16.28515625" style="9" hidden="1" customWidth="1"/>
    <col min="118" max="118" width="13.140625" style="9" hidden="1" customWidth="1"/>
    <col min="119" max="121" width="11.42578125" style="9" hidden="1" customWidth="1"/>
    <col min="122" max="122" width="18.28515625" style="9" hidden="1" customWidth="1"/>
    <col min="123" max="123" width="15.140625" style="9" hidden="1" customWidth="1"/>
    <col min="124" max="124" width="17.140625" style="9" hidden="1" customWidth="1"/>
    <col min="125" max="125" width="13.140625" style="9" hidden="1" customWidth="1"/>
    <col min="126" max="127" width="11.42578125" style="9" hidden="1" customWidth="1"/>
    <col min="128" max="128" width="15.28515625" style="9" hidden="1" customWidth="1"/>
    <col min="129" max="129" width="14.28515625" style="9" hidden="1" customWidth="1"/>
    <col min="130" max="130" width="17" style="9" hidden="1" customWidth="1"/>
    <col min="131" max="131" width="12.85546875" style="9" hidden="1" customWidth="1"/>
    <col min="132" max="135" width="11.42578125" style="9" hidden="1" customWidth="1"/>
    <col min="136" max="136" width="3.140625" style="9" hidden="1" customWidth="1"/>
    <col min="137" max="137" width="15.7109375" style="9" hidden="1" customWidth="1"/>
    <col min="138" max="138" width="14" style="9" hidden="1" customWidth="1"/>
    <col min="139" max="139" width="15.28515625" style="9" hidden="1" customWidth="1"/>
    <col min="140" max="140" width="13.28515625" style="9" hidden="1" customWidth="1"/>
    <col min="141" max="143" width="11.42578125" style="9" hidden="1" customWidth="1"/>
    <col min="144" max="146" width="18" style="9" hidden="1" customWidth="1"/>
    <col min="147" max="147" width="13.7109375" style="9" hidden="1" customWidth="1"/>
    <col min="148" max="149" width="11.42578125" style="9" hidden="1" customWidth="1"/>
    <col min="150" max="152" width="18" style="9" hidden="1" customWidth="1"/>
    <col min="153" max="153" width="13" style="9" hidden="1" customWidth="1"/>
    <col min="154" max="157" width="11.42578125" style="9" hidden="1" customWidth="1"/>
    <col min="158" max="158" width="3" style="9" hidden="1" customWidth="1"/>
    <col min="159" max="159" width="16.28515625" style="9" hidden="1" customWidth="1"/>
    <col min="160" max="160" width="14.7109375" style="9" hidden="1" customWidth="1"/>
    <col min="161" max="161" width="17.28515625" style="9" hidden="1" customWidth="1"/>
    <col min="162" max="162" width="13.28515625" style="9" hidden="1" customWidth="1"/>
    <col min="163" max="165" width="11.42578125" style="9" hidden="1" customWidth="1"/>
    <col min="166" max="168" width="18.28515625" style="9" hidden="1" customWidth="1"/>
    <col min="169" max="169" width="13.85546875" style="9" hidden="1" customWidth="1"/>
    <col min="170" max="170" width="10.85546875" style="9" hidden="1" customWidth="1"/>
    <col min="171" max="171" width="11.42578125" style="9" hidden="1" customWidth="1"/>
    <col min="172" max="174" width="16" style="9" hidden="1" customWidth="1"/>
    <col min="175" max="175" width="12.7109375" style="9" hidden="1" customWidth="1"/>
    <col min="176" max="179" width="11.42578125" style="9" hidden="1" customWidth="1"/>
    <col min="180" max="180" width="2.7109375" style="9" customWidth="1"/>
    <col min="181" max="183" width="16.7109375" style="9" customWidth="1"/>
    <col min="184" max="184" width="12.85546875" style="9" customWidth="1"/>
    <col min="185" max="186" width="11.42578125" style="9" customWidth="1"/>
    <col min="187" max="187" width="10.42578125" style="9" customWidth="1"/>
    <col min="188" max="188" width="17.140625" style="9" customWidth="1"/>
    <col min="189" max="189" width="14.5703125" style="9" customWidth="1"/>
    <col min="190" max="190" width="14.85546875" style="9" customWidth="1"/>
    <col min="191" max="191" width="13.28515625" style="9" customWidth="1"/>
    <col min="192" max="192" width="11.140625" style="9" customWidth="1"/>
    <col min="193" max="193" width="9.140625" style="9" customWidth="1"/>
    <col min="194" max="194" width="15.85546875" style="9" customWidth="1"/>
    <col min="195" max="195" width="14.42578125" style="9" customWidth="1"/>
    <col min="196" max="196" width="16.5703125" style="9" customWidth="1"/>
    <col min="197" max="197" width="12.7109375" style="9" customWidth="1"/>
    <col min="198" max="198" width="10.85546875" style="9" customWidth="1"/>
    <col min="199" max="201" width="9.140625" style="9" customWidth="1"/>
    <col min="202" max="204" width="16.7109375" style="9" customWidth="1"/>
    <col min="205" max="205" width="12.85546875" style="9" customWidth="1"/>
    <col min="206" max="207" width="11.42578125" style="9" customWidth="1"/>
    <col min="208" max="208" width="10.42578125" style="9" customWidth="1"/>
    <col min="209" max="209" width="17.140625" style="9" customWidth="1"/>
    <col min="210" max="210" width="14.5703125" style="9" customWidth="1"/>
    <col min="211" max="211" width="14.85546875" style="9" customWidth="1"/>
    <col min="212" max="212" width="13.28515625" style="9" customWidth="1"/>
    <col min="213" max="213" width="11.140625" style="9" customWidth="1"/>
    <col min="214" max="214" width="9.140625" style="9" customWidth="1"/>
    <col min="215" max="215" width="15.85546875" style="9" customWidth="1"/>
    <col min="216" max="216" width="14.42578125" style="9" customWidth="1"/>
    <col min="217" max="217" width="16.5703125" style="9" customWidth="1"/>
    <col min="218" max="218" width="12.7109375" style="9" customWidth="1"/>
    <col min="219" max="219" width="10.85546875" style="9" customWidth="1"/>
    <col min="220" max="222" width="9.140625" style="9" customWidth="1"/>
    <col min="223" max="16384" width="11.42578125" style="9"/>
  </cols>
  <sheetData>
    <row r="1" spans="1:222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</row>
    <row r="2" spans="1:222" s="23" customFormat="1" ht="26.25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</row>
    <row r="3" spans="1:222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879" t="s">
        <v>1</v>
      </c>
      <c r="EP3" s="880"/>
      <c r="EQ3" s="874" t="s">
        <v>137</v>
      </c>
      <c r="ER3" s="874" t="s">
        <v>189</v>
      </c>
      <c r="ES3" s="885" t="s">
        <v>138</v>
      </c>
      <c r="ET3" s="876" t="s">
        <v>187</v>
      </c>
      <c r="EU3" s="879" t="s">
        <v>1</v>
      </c>
      <c r="EV3" s="880"/>
      <c r="EW3" s="874" t="s">
        <v>137</v>
      </c>
      <c r="EX3" s="874" t="s">
        <v>189</v>
      </c>
      <c r="EY3" s="885" t="s">
        <v>138</v>
      </c>
      <c r="EZ3" s="891" t="s">
        <v>159</v>
      </c>
      <c r="FA3" s="888" t="s">
        <v>160</v>
      </c>
      <c r="FB3" s="9"/>
      <c r="FC3" s="876" t="s">
        <v>187</v>
      </c>
      <c r="FD3" s="879" t="s">
        <v>1</v>
      </c>
      <c r="FE3" s="880"/>
      <c r="FF3" s="874" t="s">
        <v>137</v>
      </c>
      <c r="FG3" s="874" t="s">
        <v>189</v>
      </c>
      <c r="FH3" s="885" t="s">
        <v>138</v>
      </c>
      <c r="FI3" s="881" t="s">
        <v>161</v>
      </c>
      <c r="FJ3" s="876" t="s">
        <v>187</v>
      </c>
      <c r="FK3" s="879" t="s">
        <v>1</v>
      </c>
      <c r="FL3" s="880"/>
      <c r="FM3" s="874" t="s">
        <v>137</v>
      </c>
      <c r="FN3" s="874" t="s">
        <v>189</v>
      </c>
      <c r="FO3" s="885" t="s">
        <v>138</v>
      </c>
      <c r="FP3" s="876" t="s">
        <v>187</v>
      </c>
      <c r="FQ3" s="879" t="s">
        <v>1</v>
      </c>
      <c r="FR3" s="880"/>
      <c r="FS3" s="874" t="s">
        <v>137</v>
      </c>
      <c r="FT3" s="874" t="s">
        <v>189</v>
      </c>
      <c r="FU3" s="885" t="s">
        <v>138</v>
      </c>
      <c r="FV3" s="891" t="s">
        <v>162</v>
      </c>
      <c r="FW3" s="888" t="s">
        <v>163</v>
      </c>
      <c r="FX3" s="9"/>
      <c r="FY3" s="876" t="s">
        <v>187</v>
      </c>
      <c r="FZ3" s="879" t="s">
        <v>1</v>
      </c>
      <c r="GA3" s="880"/>
      <c r="GB3" s="874" t="s">
        <v>137</v>
      </c>
      <c r="GC3" s="874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876" t="s">
        <v>187</v>
      </c>
      <c r="GU3" s="879" t="s">
        <v>1</v>
      </c>
      <c r="GV3" s="880"/>
      <c r="GW3" s="874" t="s">
        <v>137</v>
      </c>
      <c r="GX3" s="874" t="s">
        <v>189</v>
      </c>
      <c r="GY3" s="885" t="s">
        <v>138</v>
      </c>
      <c r="GZ3" s="881" t="s">
        <v>229</v>
      </c>
      <c r="HA3" s="876" t="s">
        <v>187</v>
      </c>
      <c r="HB3" s="879" t="s">
        <v>1</v>
      </c>
      <c r="HC3" s="880"/>
      <c r="HD3" s="874" t="s">
        <v>137</v>
      </c>
      <c r="HE3" s="874" t="s">
        <v>189</v>
      </c>
      <c r="HF3" s="885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885" t="s">
        <v>138</v>
      </c>
      <c r="HM3" s="891" t="s">
        <v>165</v>
      </c>
      <c r="HN3" s="888" t="s">
        <v>231</v>
      </c>
    </row>
    <row r="4" spans="1:222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872" t="s">
        <v>188</v>
      </c>
      <c r="EP4" s="874" t="s">
        <v>136</v>
      </c>
      <c r="EQ4" s="884"/>
      <c r="ER4" s="884"/>
      <c r="ES4" s="886"/>
      <c r="ET4" s="877"/>
      <c r="EU4" s="872" t="s">
        <v>188</v>
      </c>
      <c r="EV4" s="874" t="s">
        <v>136</v>
      </c>
      <c r="EW4" s="884"/>
      <c r="EX4" s="884"/>
      <c r="EY4" s="886"/>
      <c r="EZ4" s="892"/>
      <c r="FA4" s="889"/>
      <c r="FB4" s="9"/>
      <c r="FC4" s="877"/>
      <c r="FD4" s="872" t="s">
        <v>188</v>
      </c>
      <c r="FE4" s="874" t="s">
        <v>136</v>
      </c>
      <c r="FF4" s="884"/>
      <c r="FG4" s="884"/>
      <c r="FH4" s="886"/>
      <c r="FI4" s="882"/>
      <c r="FJ4" s="877"/>
      <c r="FK4" s="872" t="s">
        <v>188</v>
      </c>
      <c r="FL4" s="874" t="s">
        <v>136</v>
      </c>
      <c r="FM4" s="884"/>
      <c r="FN4" s="884"/>
      <c r="FO4" s="886"/>
      <c r="FP4" s="877"/>
      <c r="FQ4" s="872" t="s">
        <v>188</v>
      </c>
      <c r="FR4" s="874" t="s">
        <v>136</v>
      </c>
      <c r="FS4" s="884"/>
      <c r="FT4" s="884"/>
      <c r="FU4" s="886"/>
      <c r="FV4" s="892"/>
      <c r="FW4" s="889"/>
      <c r="FX4" s="9"/>
      <c r="FY4" s="877"/>
      <c r="FZ4" s="872" t="s">
        <v>188</v>
      </c>
      <c r="GA4" s="874" t="s">
        <v>136</v>
      </c>
      <c r="GB4" s="884"/>
      <c r="GC4" s="884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877"/>
      <c r="GU4" s="872" t="s">
        <v>188</v>
      </c>
      <c r="GV4" s="874" t="s">
        <v>136</v>
      </c>
      <c r="GW4" s="884"/>
      <c r="GX4" s="884"/>
      <c r="GY4" s="886"/>
      <c r="GZ4" s="882"/>
      <c r="HA4" s="877"/>
      <c r="HB4" s="872" t="s">
        <v>188</v>
      </c>
      <c r="HC4" s="874" t="s">
        <v>136</v>
      </c>
      <c r="HD4" s="884"/>
      <c r="HE4" s="884"/>
      <c r="HF4" s="886"/>
      <c r="HG4" s="877"/>
      <c r="HH4" s="872" t="s">
        <v>188</v>
      </c>
      <c r="HI4" s="874" t="s">
        <v>136</v>
      </c>
      <c r="HJ4" s="884"/>
      <c r="HK4" s="884"/>
      <c r="HL4" s="886"/>
      <c r="HM4" s="892"/>
      <c r="HN4" s="889"/>
    </row>
    <row r="5" spans="1:222" s="12" customFormat="1" ht="14.1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873"/>
      <c r="EP5" s="875"/>
      <c r="EQ5" s="875"/>
      <c r="ER5" s="875"/>
      <c r="ES5" s="887"/>
      <c r="ET5" s="878"/>
      <c r="EU5" s="873"/>
      <c r="EV5" s="875"/>
      <c r="EW5" s="875"/>
      <c r="EX5" s="875"/>
      <c r="EY5" s="887"/>
      <c r="EZ5" s="893"/>
      <c r="FA5" s="890"/>
      <c r="FB5" s="9"/>
      <c r="FC5" s="878"/>
      <c r="FD5" s="873"/>
      <c r="FE5" s="875"/>
      <c r="FF5" s="875"/>
      <c r="FG5" s="875"/>
      <c r="FH5" s="887"/>
      <c r="FI5" s="883"/>
      <c r="FJ5" s="878"/>
      <c r="FK5" s="873"/>
      <c r="FL5" s="875"/>
      <c r="FM5" s="875"/>
      <c r="FN5" s="875"/>
      <c r="FO5" s="887"/>
      <c r="FP5" s="878"/>
      <c r="FQ5" s="873"/>
      <c r="FR5" s="875"/>
      <c r="FS5" s="875"/>
      <c r="FT5" s="875"/>
      <c r="FU5" s="887"/>
      <c r="FV5" s="893"/>
      <c r="FW5" s="890"/>
      <c r="FX5" s="9"/>
      <c r="FY5" s="878"/>
      <c r="FZ5" s="873"/>
      <c r="GA5" s="875"/>
      <c r="GB5" s="875"/>
      <c r="GC5" s="875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878"/>
      <c r="GU5" s="873"/>
      <c r="GV5" s="875"/>
      <c r="GW5" s="875"/>
      <c r="GX5" s="875"/>
      <c r="GY5" s="887"/>
      <c r="GZ5" s="883"/>
      <c r="HA5" s="878"/>
      <c r="HB5" s="873"/>
      <c r="HC5" s="875"/>
      <c r="HD5" s="875"/>
      <c r="HE5" s="875"/>
      <c r="HF5" s="887"/>
      <c r="HG5" s="878"/>
      <c r="HH5" s="873"/>
      <c r="HI5" s="875"/>
      <c r="HJ5" s="875"/>
      <c r="HK5" s="875"/>
      <c r="HL5" s="887"/>
      <c r="HM5" s="893"/>
      <c r="HN5" s="890"/>
    </row>
    <row r="6" spans="1:222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0</v>
      </c>
      <c r="F6" s="104">
        <v>0</v>
      </c>
      <c r="G6" s="104">
        <v>0</v>
      </c>
      <c r="H6" s="104">
        <v>0</v>
      </c>
      <c r="I6" s="104">
        <v>0</v>
      </c>
      <c r="J6" s="105">
        <v>29</v>
      </c>
      <c r="K6" s="52">
        <v>0</v>
      </c>
      <c r="L6" s="103">
        <v>0</v>
      </c>
      <c r="M6" s="104">
        <v>0</v>
      </c>
      <c r="N6" s="104">
        <v>0</v>
      </c>
      <c r="O6" s="104">
        <v>0</v>
      </c>
      <c r="P6" s="104">
        <v>0</v>
      </c>
      <c r="Q6" s="105">
        <v>29</v>
      </c>
      <c r="R6" s="103">
        <v>0</v>
      </c>
      <c r="S6" s="104">
        <v>0</v>
      </c>
      <c r="T6" s="104">
        <v>0</v>
      </c>
      <c r="U6" s="104">
        <v>0</v>
      </c>
      <c r="V6" s="104">
        <v>0</v>
      </c>
      <c r="W6" s="105">
        <v>29</v>
      </c>
      <c r="X6" s="51">
        <v>0</v>
      </c>
      <c r="Y6" s="52">
        <v>0</v>
      </c>
      <c r="AA6" s="103">
        <v>0</v>
      </c>
      <c r="AB6" s="104">
        <v>0</v>
      </c>
      <c r="AC6" s="104">
        <v>0</v>
      </c>
      <c r="AD6" s="104">
        <v>0</v>
      </c>
      <c r="AE6" s="104">
        <v>0</v>
      </c>
      <c r="AF6" s="105">
        <v>29</v>
      </c>
      <c r="AG6" s="52">
        <v>0</v>
      </c>
      <c r="AH6" s="103">
        <v>0</v>
      </c>
      <c r="AI6" s="104">
        <v>0</v>
      </c>
      <c r="AJ6" s="104">
        <v>0</v>
      </c>
      <c r="AK6" s="104">
        <v>0</v>
      </c>
      <c r="AL6" s="104">
        <v>0</v>
      </c>
      <c r="AM6" s="105">
        <v>29</v>
      </c>
      <c r="AN6" s="103">
        <v>0</v>
      </c>
      <c r="AO6" s="104">
        <v>0</v>
      </c>
      <c r="AP6" s="104">
        <v>0</v>
      </c>
      <c r="AQ6" s="104">
        <v>0</v>
      </c>
      <c r="AR6" s="104">
        <v>0</v>
      </c>
      <c r="AS6" s="105">
        <v>29</v>
      </c>
      <c r="AT6" s="51">
        <v>0</v>
      </c>
      <c r="AU6" s="52">
        <v>0</v>
      </c>
      <c r="AW6" s="103">
        <v>0</v>
      </c>
      <c r="AX6" s="104">
        <v>0</v>
      </c>
      <c r="AY6" s="104">
        <v>0</v>
      </c>
      <c r="AZ6" s="104">
        <v>0</v>
      </c>
      <c r="BA6" s="104">
        <v>0</v>
      </c>
      <c r="BB6" s="105">
        <v>29</v>
      </c>
      <c r="BC6" s="52">
        <v>0</v>
      </c>
      <c r="BD6" s="103">
        <v>0</v>
      </c>
      <c r="BE6" s="104">
        <v>0</v>
      </c>
      <c r="BF6" s="104">
        <v>0</v>
      </c>
      <c r="BG6" s="104">
        <v>0</v>
      </c>
      <c r="BH6" s="104">
        <v>0</v>
      </c>
      <c r="BI6" s="105">
        <v>29</v>
      </c>
      <c r="BJ6" s="103">
        <v>0</v>
      </c>
      <c r="BK6" s="104">
        <v>0</v>
      </c>
      <c r="BL6" s="104">
        <v>0</v>
      </c>
      <c r="BM6" s="104">
        <v>0</v>
      </c>
      <c r="BN6" s="104">
        <v>0</v>
      </c>
      <c r="BO6" s="105">
        <v>29</v>
      </c>
      <c r="BP6" s="51">
        <v>0</v>
      </c>
      <c r="BQ6" s="52">
        <v>0</v>
      </c>
      <c r="BS6" s="103">
        <v>0</v>
      </c>
      <c r="BT6" s="104">
        <v>0</v>
      </c>
      <c r="BU6" s="104">
        <v>0</v>
      </c>
      <c r="BV6" s="104">
        <v>0</v>
      </c>
      <c r="BW6" s="104">
        <v>0</v>
      </c>
      <c r="BX6" s="105">
        <v>29</v>
      </c>
      <c r="BY6" s="52">
        <v>0</v>
      </c>
      <c r="BZ6" s="103">
        <v>0</v>
      </c>
      <c r="CA6" s="104">
        <v>0</v>
      </c>
      <c r="CB6" s="104">
        <v>0</v>
      </c>
      <c r="CC6" s="104">
        <v>0</v>
      </c>
      <c r="CD6" s="104">
        <v>0</v>
      </c>
      <c r="CE6" s="105">
        <v>29</v>
      </c>
      <c r="CF6" s="103">
        <v>0</v>
      </c>
      <c r="CG6" s="104">
        <v>0</v>
      </c>
      <c r="CH6" s="104">
        <v>0</v>
      </c>
      <c r="CI6" s="104">
        <v>0</v>
      </c>
      <c r="CJ6" s="104">
        <v>0</v>
      </c>
      <c r="CK6" s="105">
        <v>29</v>
      </c>
      <c r="CL6" s="51">
        <v>0</v>
      </c>
      <c r="CM6" s="52">
        <v>0</v>
      </c>
      <c r="CO6" s="103">
        <v>0</v>
      </c>
      <c r="CP6" s="104">
        <v>0</v>
      </c>
      <c r="CQ6" s="104">
        <v>0</v>
      </c>
      <c r="CR6" s="104">
        <v>0</v>
      </c>
      <c r="CS6" s="104">
        <v>0</v>
      </c>
      <c r="CT6" s="105">
        <v>29</v>
      </c>
      <c r="CU6" s="52">
        <v>0</v>
      </c>
      <c r="CV6" s="103">
        <v>0</v>
      </c>
      <c r="CW6" s="104">
        <v>0</v>
      </c>
      <c r="CX6" s="104">
        <v>0</v>
      </c>
      <c r="CY6" s="104">
        <v>0</v>
      </c>
      <c r="CZ6" s="104">
        <v>0</v>
      </c>
      <c r="DA6" s="105">
        <v>32</v>
      </c>
      <c r="DB6" s="103">
        <v>0</v>
      </c>
      <c r="DC6" s="104">
        <v>0</v>
      </c>
      <c r="DD6" s="104">
        <v>0</v>
      </c>
      <c r="DE6" s="104">
        <v>0</v>
      </c>
      <c r="DF6" s="104">
        <v>0</v>
      </c>
      <c r="DG6" s="105">
        <v>32</v>
      </c>
      <c r="DH6" s="51">
        <v>0</v>
      </c>
      <c r="DI6" s="52">
        <v>0</v>
      </c>
      <c r="DK6" s="103">
        <v>0</v>
      </c>
      <c r="DL6" s="104">
        <v>0</v>
      </c>
      <c r="DM6" s="104">
        <v>0</v>
      </c>
      <c r="DN6" s="104">
        <v>0</v>
      </c>
      <c r="DO6" s="104">
        <v>0</v>
      </c>
      <c r="DP6" s="105">
        <v>32</v>
      </c>
      <c r="DQ6" s="52">
        <v>0</v>
      </c>
      <c r="DR6" s="103">
        <v>0</v>
      </c>
      <c r="DS6" s="104">
        <v>0</v>
      </c>
      <c r="DT6" s="104">
        <v>0</v>
      </c>
      <c r="DU6" s="104">
        <v>0</v>
      </c>
      <c r="DV6" s="104">
        <v>0</v>
      </c>
      <c r="DW6" s="105">
        <v>32</v>
      </c>
      <c r="DX6" s="103">
        <v>0</v>
      </c>
      <c r="DY6" s="104">
        <v>0</v>
      </c>
      <c r="DZ6" s="104">
        <v>0</v>
      </c>
      <c r="EA6" s="104">
        <v>0</v>
      </c>
      <c r="EB6" s="104">
        <v>0</v>
      </c>
      <c r="EC6" s="105">
        <v>32</v>
      </c>
      <c r="ED6" s="51">
        <v>0</v>
      </c>
      <c r="EE6" s="52">
        <v>0</v>
      </c>
      <c r="EG6" s="103">
        <v>0</v>
      </c>
      <c r="EH6" s="104">
        <v>0</v>
      </c>
      <c r="EI6" s="104">
        <v>0</v>
      </c>
      <c r="EJ6" s="104">
        <v>0</v>
      </c>
      <c r="EK6" s="104">
        <v>0</v>
      </c>
      <c r="EL6" s="105">
        <v>32</v>
      </c>
      <c r="EM6" s="52">
        <v>0</v>
      </c>
      <c r="EN6" s="103">
        <v>0</v>
      </c>
      <c r="EO6" s="104">
        <v>0</v>
      </c>
      <c r="EP6" s="104">
        <v>0</v>
      </c>
      <c r="EQ6" s="104">
        <v>0</v>
      </c>
      <c r="ER6" s="104">
        <v>0</v>
      </c>
      <c r="ES6" s="105">
        <v>33</v>
      </c>
      <c r="ET6" s="103">
        <v>0</v>
      </c>
      <c r="EU6" s="104">
        <v>0</v>
      </c>
      <c r="EV6" s="104">
        <v>0</v>
      </c>
      <c r="EW6" s="104">
        <v>0</v>
      </c>
      <c r="EX6" s="104">
        <v>0</v>
      </c>
      <c r="EY6" s="105">
        <v>33</v>
      </c>
      <c r="EZ6" s="51">
        <v>0</v>
      </c>
      <c r="FA6" s="52">
        <v>0</v>
      </c>
      <c r="FC6" s="103">
        <v>0</v>
      </c>
      <c r="FD6" s="104">
        <v>0</v>
      </c>
      <c r="FE6" s="104">
        <v>0</v>
      </c>
      <c r="FF6" s="104">
        <v>0</v>
      </c>
      <c r="FG6" s="104">
        <v>0</v>
      </c>
      <c r="FH6" s="105">
        <v>33</v>
      </c>
      <c r="FI6" s="52">
        <v>0</v>
      </c>
      <c r="FJ6" s="103">
        <v>0</v>
      </c>
      <c r="FK6" s="104">
        <v>0</v>
      </c>
      <c r="FL6" s="104">
        <v>0</v>
      </c>
      <c r="FM6" s="104">
        <v>0</v>
      </c>
      <c r="FN6" s="104">
        <v>0</v>
      </c>
      <c r="FO6" s="105">
        <v>33</v>
      </c>
      <c r="FP6" s="103">
        <v>0</v>
      </c>
      <c r="FQ6" s="104">
        <v>0</v>
      </c>
      <c r="FR6" s="104">
        <v>0</v>
      </c>
      <c r="FS6" s="104">
        <v>0</v>
      </c>
      <c r="FT6" s="104">
        <v>0</v>
      </c>
      <c r="FU6" s="105">
        <v>33</v>
      </c>
      <c r="FV6" s="51">
        <v>0</v>
      </c>
      <c r="FW6" s="52">
        <v>0</v>
      </c>
      <c r="FY6" s="103">
        <v>0</v>
      </c>
      <c r="FZ6" s="104">
        <v>0</v>
      </c>
      <c r="GA6" s="104">
        <v>0</v>
      </c>
      <c r="GB6" s="104">
        <v>0</v>
      </c>
      <c r="GC6" s="104">
        <v>0</v>
      </c>
      <c r="GD6" s="105">
        <v>33</v>
      </c>
      <c r="GE6" s="52">
        <v>0</v>
      </c>
      <c r="GF6" s="103">
        <v>0</v>
      </c>
      <c r="GG6" s="104">
        <v>0</v>
      </c>
      <c r="GH6" s="104">
        <v>0</v>
      </c>
      <c r="GI6" s="104">
        <v>0</v>
      </c>
      <c r="GJ6" s="104">
        <v>0</v>
      </c>
      <c r="GK6" s="105">
        <f>RANK(GJ6,GJ$6:GJ$49,0)</f>
        <v>33</v>
      </c>
      <c r="GL6" s="103">
        <v>0</v>
      </c>
      <c r="GM6" s="104">
        <v>0</v>
      </c>
      <c r="GN6" s="104">
        <v>0</v>
      </c>
      <c r="GO6" s="104">
        <v>0</v>
      </c>
      <c r="GP6" s="104">
        <v>0</v>
      </c>
      <c r="GQ6" s="105">
        <f>RANK(GP6,GP$6:GP$49,0)</f>
        <v>33</v>
      </c>
      <c r="GR6" s="51">
        <v>0</v>
      </c>
      <c r="GS6" s="52">
        <v>0</v>
      </c>
      <c r="GT6" s="103">
        <v>0</v>
      </c>
      <c r="GU6" s="104">
        <v>0</v>
      </c>
      <c r="GV6" s="104">
        <v>0</v>
      </c>
      <c r="GW6" s="104">
        <v>0</v>
      </c>
      <c r="GX6" s="104">
        <v>0</v>
      </c>
      <c r="GY6" s="105">
        <f>RANK(GX6,GX$6:GX$49,0)</f>
        <v>33</v>
      </c>
      <c r="GZ6" s="52"/>
      <c r="HA6" s="103"/>
      <c r="HB6" s="104"/>
      <c r="HC6" s="104"/>
      <c r="HD6" s="104">
        <v>0</v>
      </c>
      <c r="HE6" s="104">
        <v>0</v>
      </c>
      <c r="HF6" s="105">
        <f>RANK(HE6,HE$6:HE$49,0)</f>
        <v>34</v>
      </c>
      <c r="HG6" s="103">
        <v>0</v>
      </c>
      <c r="HH6" s="104">
        <v>0</v>
      </c>
      <c r="HI6" s="104">
        <v>0</v>
      </c>
      <c r="HJ6" s="104">
        <v>0</v>
      </c>
      <c r="HK6" s="104">
        <v>0</v>
      </c>
      <c r="HL6" s="105">
        <f>RANK(HK6,HK$6:HK$49,0)</f>
        <v>34</v>
      </c>
      <c r="HM6" s="51"/>
      <c r="HN6" s="52"/>
    </row>
    <row r="7" spans="1:222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0</v>
      </c>
      <c r="F7" s="104">
        <v>0</v>
      </c>
      <c r="G7" s="104">
        <v>0</v>
      </c>
      <c r="H7" s="104">
        <v>0</v>
      </c>
      <c r="I7" s="104">
        <v>0</v>
      </c>
      <c r="J7" s="105">
        <v>29</v>
      </c>
      <c r="K7" s="52">
        <v>0</v>
      </c>
      <c r="L7" s="103">
        <v>0</v>
      </c>
      <c r="M7" s="104">
        <v>0</v>
      </c>
      <c r="N7" s="104">
        <v>0</v>
      </c>
      <c r="O7" s="104">
        <v>0</v>
      </c>
      <c r="P7" s="104">
        <v>0</v>
      </c>
      <c r="Q7" s="105">
        <v>29</v>
      </c>
      <c r="R7" s="103">
        <v>0</v>
      </c>
      <c r="S7" s="104">
        <v>0</v>
      </c>
      <c r="T7" s="104">
        <v>0</v>
      </c>
      <c r="U7" s="104">
        <v>0</v>
      </c>
      <c r="V7" s="104">
        <v>0</v>
      </c>
      <c r="W7" s="105">
        <v>29</v>
      </c>
      <c r="X7" s="51">
        <v>0</v>
      </c>
      <c r="Y7" s="52">
        <v>0</v>
      </c>
      <c r="AA7" s="103">
        <v>0</v>
      </c>
      <c r="AB7" s="104">
        <v>0</v>
      </c>
      <c r="AC7" s="104">
        <v>0</v>
      </c>
      <c r="AD7" s="104">
        <v>0</v>
      </c>
      <c r="AE7" s="104">
        <v>0</v>
      </c>
      <c r="AF7" s="105">
        <v>29</v>
      </c>
      <c r="AG7" s="52">
        <v>0</v>
      </c>
      <c r="AH7" s="103">
        <v>0</v>
      </c>
      <c r="AI7" s="104">
        <v>0</v>
      </c>
      <c r="AJ7" s="104">
        <v>0</v>
      </c>
      <c r="AK7" s="104">
        <v>0</v>
      </c>
      <c r="AL7" s="104">
        <v>0</v>
      </c>
      <c r="AM7" s="105">
        <v>29</v>
      </c>
      <c r="AN7" s="103">
        <v>0</v>
      </c>
      <c r="AO7" s="104">
        <v>0</v>
      </c>
      <c r="AP7" s="104">
        <v>0</v>
      </c>
      <c r="AQ7" s="104">
        <v>0</v>
      </c>
      <c r="AR7" s="104">
        <v>0</v>
      </c>
      <c r="AS7" s="105">
        <v>29</v>
      </c>
      <c r="AT7" s="51">
        <v>0</v>
      </c>
      <c r="AU7" s="52">
        <v>0</v>
      </c>
      <c r="AW7" s="103">
        <v>0</v>
      </c>
      <c r="AX7" s="104">
        <v>0</v>
      </c>
      <c r="AY7" s="104">
        <v>0</v>
      </c>
      <c r="AZ7" s="104">
        <v>0</v>
      </c>
      <c r="BA7" s="104">
        <v>0</v>
      </c>
      <c r="BB7" s="41">
        <v>29</v>
      </c>
      <c r="BC7" s="52">
        <v>0</v>
      </c>
      <c r="BD7" s="37">
        <v>0</v>
      </c>
      <c r="BE7" s="61">
        <v>0</v>
      </c>
      <c r="BF7" s="61">
        <v>0</v>
      </c>
      <c r="BG7" s="104">
        <v>0</v>
      </c>
      <c r="BH7" s="20">
        <v>0</v>
      </c>
      <c r="BI7" s="41">
        <v>29</v>
      </c>
      <c r="BJ7" s="37">
        <v>0</v>
      </c>
      <c r="BK7" s="61">
        <v>0</v>
      </c>
      <c r="BL7" s="61">
        <v>0</v>
      </c>
      <c r="BM7" s="104">
        <v>0</v>
      </c>
      <c r="BN7" s="20">
        <v>0</v>
      </c>
      <c r="BO7" s="41">
        <v>29</v>
      </c>
      <c r="BP7" s="51">
        <v>0</v>
      </c>
      <c r="BQ7" s="52">
        <v>0</v>
      </c>
      <c r="BS7" s="37">
        <v>0</v>
      </c>
      <c r="BT7" s="20">
        <v>0</v>
      </c>
      <c r="BU7" s="20">
        <v>0</v>
      </c>
      <c r="BV7" s="104">
        <v>0</v>
      </c>
      <c r="BW7" s="20">
        <v>0</v>
      </c>
      <c r="BX7" s="41">
        <v>29</v>
      </c>
      <c r="BY7" s="40">
        <v>0</v>
      </c>
      <c r="BZ7" s="37">
        <v>0</v>
      </c>
      <c r="CA7" s="20">
        <v>0</v>
      </c>
      <c r="CB7" s="20">
        <v>0</v>
      </c>
      <c r="CC7" s="104">
        <v>0</v>
      </c>
      <c r="CD7" s="20">
        <v>0</v>
      </c>
      <c r="CE7" s="105">
        <v>29</v>
      </c>
      <c r="CF7" s="37">
        <v>0</v>
      </c>
      <c r="CG7" s="20">
        <v>0</v>
      </c>
      <c r="CH7" s="20">
        <v>0</v>
      </c>
      <c r="CI7" s="104">
        <v>0</v>
      </c>
      <c r="CJ7" s="20">
        <v>0</v>
      </c>
      <c r="CK7" s="105">
        <v>29</v>
      </c>
      <c r="CL7" s="51">
        <v>0</v>
      </c>
      <c r="CM7" s="52">
        <v>0</v>
      </c>
      <c r="CO7" s="37">
        <v>0</v>
      </c>
      <c r="CP7" s="20">
        <v>0</v>
      </c>
      <c r="CQ7" s="20">
        <v>0</v>
      </c>
      <c r="CR7" s="104">
        <v>0</v>
      </c>
      <c r="CS7" s="20">
        <v>0</v>
      </c>
      <c r="CT7" s="62">
        <v>29</v>
      </c>
      <c r="CU7" s="40">
        <v>0</v>
      </c>
      <c r="CV7" s="37">
        <v>0</v>
      </c>
      <c r="CW7" s="20">
        <v>0</v>
      </c>
      <c r="CX7" s="20">
        <v>0</v>
      </c>
      <c r="CY7" s="104">
        <v>0</v>
      </c>
      <c r="CZ7" s="20">
        <v>0</v>
      </c>
      <c r="DA7" s="105">
        <v>32</v>
      </c>
      <c r="DB7" s="37">
        <v>0</v>
      </c>
      <c r="DC7" s="20">
        <v>0</v>
      </c>
      <c r="DD7" s="20">
        <v>0</v>
      </c>
      <c r="DE7" s="104">
        <v>0</v>
      </c>
      <c r="DF7" s="20">
        <v>0</v>
      </c>
      <c r="DG7" s="105">
        <v>32</v>
      </c>
      <c r="DH7" s="51">
        <v>0</v>
      </c>
      <c r="DI7" s="52">
        <v>0</v>
      </c>
      <c r="DK7" s="37">
        <v>0</v>
      </c>
      <c r="DL7" s="20">
        <v>0</v>
      </c>
      <c r="DM7" s="20">
        <v>0</v>
      </c>
      <c r="DN7" s="104">
        <v>0</v>
      </c>
      <c r="DO7" s="20">
        <v>0</v>
      </c>
      <c r="DP7" s="105">
        <v>32</v>
      </c>
      <c r="DQ7" s="40">
        <v>0</v>
      </c>
      <c r="DR7" s="37">
        <v>0</v>
      </c>
      <c r="DS7" s="20">
        <v>0</v>
      </c>
      <c r="DT7" s="20">
        <v>0</v>
      </c>
      <c r="DU7" s="104">
        <v>0</v>
      </c>
      <c r="DV7" s="20">
        <v>0</v>
      </c>
      <c r="DW7" s="105">
        <v>32</v>
      </c>
      <c r="DX7" s="37">
        <v>0</v>
      </c>
      <c r="DY7" s="20">
        <v>0</v>
      </c>
      <c r="DZ7" s="20">
        <v>0</v>
      </c>
      <c r="EA7" s="104">
        <v>0</v>
      </c>
      <c r="EB7" s="20">
        <v>0</v>
      </c>
      <c r="EC7" s="105">
        <v>32</v>
      </c>
      <c r="ED7" s="51">
        <v>0</v>
      </c>
      <c r="EE7" s="52">
        <v>0</v>
      </c>
      <c r="EG7" s="37">
        <v>0</v>
      </c>
      <c r="EH7" s="20">
        <v>0</v>
      </c>
      <c r="EI7" s="20">
        <v>0</v>
      </c>
      <c r="EJ7" s="104">
        <v>0</v>
      </c>
      <c r="EK7" s="20">
        <v>0</v>
      </c>
      <c r="EL7" s="105">
        <v>32</v>
      </c>
      <c r="EM7" s="40">
        <v>0</v>
      </c>
      <c r="EN7" s="37">
        <v>0</v>
      </c>
      <c r="EO7" s="20">
        <v>0</v>
      </c>
      <c r="EP7" s="20">
        <v>0</v>
      </c>
      <c r="EQ7" s="104">
        <v>0</v>
      </c>
      <c r="ER7" s="20">
        <v>0</v>
      </c>
      <c r="ES7" s="105">
        <v>33</v>
      </c>
      <c r="ET7" s="37">
        <v>0</v>
      </c>
      <c r="EU7" s="20">
        <v>0</v>
      </c>
      <c r="EV7" s="20">
        <v>0</v>
      </c>
      <c r="EW7" s="104">
        <v>0</v>
      </c>
      <c r="EX7" s="20">
        <v>0</v>
      </c>
      <c r="EY7" s="41">
        <v>33</v>
      </c>
      <c r="EZ7" s="51">
        <v>0</v>
      </c>
      <c r="FA7" s="52">
        <v>0</v>
      </c>
      <c r="FC7" s="37">
        <v>0</v>
      </c>
      <c r="FD7" s="20">
        <v>0</v>
      </c>
      <c r="FE7" s="20">
        <v>0</v>
      </c>
      <c r="FF7" s="104">
        <v>0</v>
      </c>
      <c r="FG7" s="20">
        <v>0</v>
      </c>
      <c r="FH7" s="105">
        <v>33</v>
      </c>
      <c r="FI7" s="40">
        <v>0</v>
      </c>
      <c r="FJ7" s="37">
        <v>0</v>
      </c>
      <c r="FK7" s="20">
        <v>0</v>
      </c>
      <c r="FL7" s="20">
        <v>0</v>
      </c>
      <c r="FM7" s="104">
        <v>0</v>
      </c>
      <c r="FN7" s="20">
        <v>0</v>
      </c>
      <c r="FO7" s="105">
        <v>33</v>
      </c>
      <c r="FP7" s="37">
        <v>0</v>
      </c>
      <c r="FQ7" s="20">
        <v>0</v>
      </c>
      <c r="FR7" s="20">
        <v>0</v>
      </c>
      <c r="FS7" s="104">
        <v>0</v>
      </c>
      <c r="FT7" s="20">
        <v>0</v>
      </c>
      <c r="FU7" s="105">
        <v>33</v>
      </c>
      <c r="FV7" s="51">
        <v>0</v>
      </c>
      <c r="FW7" s="52">
        <v>0</v>
      </c>
      <c r="FY7" s="37">
        <v>0</v>
      </c>
      <c r="FZ7" s="20">
        <v>0</v>
      </c>
      <c r="GA7" s="20">
        <v>0</v>
      </c>
      <c r="GB7" s="104">
        <v>0</v>
      </c>
      <c r="GC7" s="20">
        <v>0</v>
      </c>
      <c r="GD7" s="105">
        <v>33</v>
      </c>
      <c r="GE7" s="40">
        <v>0</v>
      </c>
      <c r="GF7" s="37">
        <v>0</v>
      </c>
      <c r="GG7" s="20">
        <v>0</v>
      </c>
      <c r="GH7" s="20">
        <v>0</v>
      </c>
      <c r="GI7" s="104">
        <v>0</v>
      </c>
      <c r="GJ7" s="20">
        <v>0</v>
      </c>
      <c r="GK7" s="105">
        <f t="shared" ref="GK7:GK49" si="0">RANK(GJ7,GJ$6:GJ$49,0)</f>
        <v>33</v>
      </c>
      <c r="GL7" s="37">
        <v>0</v>
      </c>
      <c r="GM7" s="20">
        <v>0</v>
      </c>
      <c r="GN7" s="20">
        <v>0</v>
      </c>
      <c r="GO7" s="104">
        <v>0</v>
      </c>
      <c r="GP7" s="20">
        <v>0</v>
      </c>
      <c r="GQ7" s="105">
        <f t="shared" ref="GQ7:GQ49" si="1">RANK(GP7,GP$6:GP$49,0)</f>
        <v>33</v>
      </c>
      <c r="GR7" s="51">
        <v>0</v>
      </c>
      <c r="GS7" s="52">
        <v>0</v>
      </c>
      <c r="GT7" s="37">
        <v>0</v>
      </c>
      <c r="GU7" s="20">
        <v>0</v>
      </c>
      <c r="GV7" s="20">
        <v>0</v>
      </c>
      <c r="GW7" s="104">
        <v>0</v>
      </c>
      <c r="GX7" s="20">
        <v>0</v>
      </c>
      <c r="GY7" s="105">
        <f t="shared" ref="GY7:GY49" si="2">RANK(GX7,GX$6:GX$49,0)</f>
        <v>33</v>
      </c>
      <c r="GZ7" s="40"/>
      <c r="HA7" s="37"/>
      <c r="HB7" s="20"/>
      <c r="HC7" s="20"/>
      <c r="HD7" s="104">
        <v>0</v>
      </c>
      <c r="HE7" s="20">
        <v>0</v>
      </c>
      <c r="HF7" s="105">
        <f t="shared" ref="HF7:HF49" si="3">RANK(HE7,HE$6:HE$49,0)</f>
        <v>34</v>
      </c>
      <c r="HG7" s="37">
        <v>0</v>
      </c>
      <c r="HH7" s="20">
        <v>0</v>
      </c>
      <c r="HI7" s="20">
        <v>0</v>
      </c>
      <c r="HJ7" s="104">
        <v>0</v>
      </c>
      <c r="HK7" s="20">
        <v>0</v>
      </c>
      <c r="HL7" s="105">
        <f t="shared" ref="HL7:HL49" si="4">RANK(HK7,HK$6:HK$49,0)</f>
        <v>34</v>
      </c>
      <c r="HM7" s="51"/>
      <c r="HN7" s="52"/>
    </row>
    <row r="8" spans="1:222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0</v>
      </c>
      <c r="F8" s="104">
        <v>0</v>
      </c>
      <c r="G8" s="104">
        <v>0</v>
      </c>
      <c r="H8" s="104">
        <v>0</v>
      </c>
      <c r="I8" s="104">
        <v>0</v>
      </c>
      <c r="J8" s="105">
        <v>29</v>
      </c>
      <c r="K8" s="52">
        <v>0</v>
      </c>
      <c r="L8" s="103">
        <v>0</v>
      </c>
      <c r="M8" s="104">
        <v>0</v>
      </c>
      <c r="N8" s="104">
        <v>0</v>
      </c>
      <c r="O8" s="104">
        <v>0</v>
      </c>
      <c r="P8" s="104">
        <v>0</v>
      </c>
      <c r="Q8" s="105">
        <v>29</v>
      </c>
      <c r="R8" s="103">
        <v>0</v>
      </c>
      <c r="S8" s="104">
        <v>0</v>
      </c>
      <c r="T8" s="104">
        <v>0</v>
      </c>
      <c r="U8" s="104">
        <v>0</v>
      </c>
      <c r="V8" s="104">
        <v>0</v>
      </c>
      <c r="W8" s="105">
        <v>29</v>
      </c>
      <c r="X8" s="51">
        <v>0</v>
      </c>
      <c r="Y8" s="52">
        <v>0</v>
      </c>
      <c r="AA8" s="103">
        <v>0</v>
      </c>
      <c r="AB8" s="104">
        <v>0</v>
      </c>
      <c r="AC8" s="104">
        <v>0</v>
      </c>
      <c r="AD8" s="104">
        <v>0</v>
      </c>
      <c r="AE8" s="104">
        <v>0</v>
      </c>
      <c r="AF8" s="105">
        <v>29</v>
      </c>
      <c r="AG8" s="52">
        <v>0</v>
      </c>
      <c r="AH8" s="103">
        <v>0</v>
      </c>
      <c r="AI8" s="104">
        <v>0</v>
      </c>
      <c r="AJ8" s="104">
        <v>0</v>
      </c>
      <c r="AK8" s="104">
        <v>0</v>
      </c>
      <c r="AL8" s="104">
        <v>0</v>
      </c>
      <c r="AM8" s="105">
        <v>29</v>
      </c>
      <c r="AN8" s="103">
        <v>0</v>
      </c>
      <c r="AO8" s="104">
        <v>0</v>
      </c>
      <c r="AP8" s="104">
        <v>0</v>
      </c>
      <c r="AQ8" s="104">
        <v>0</v>
      </c>
      <c r="AR8" s="104">
        <v>0</v>
      </c>
      <c r="AS8" s="105">
        <v>29</v>
      </c>
      <c r="AT8" s="51">
        <v>0</v>
      </c>
      <c r="AU8" s="52">
        <v>0</v>
      </c>
      <c r="AW8" s="103">
        <v>0</v>
      </c>
      <c r="AX8" s="104">
        <v>0</v>
      </c>
      <c r="AY8" s="104">
        <v>0</v>
      </c>
      <c r="AZ8" s="104">
        <v>0</v>
      </c>
      <c r="BA8" s="104">
        <v>0</v>
      </c>
      <c r="BB8" s="41">
        <v>29</v>
      </c>
      <c r="BC8" s="52">
        <v>0</v>
      </c>
      <c r="BD8" s="37">
        <v>0</v>
      </c>
      <c r="BE8" s="61">
        <v>0</v>
      </c>
      <c r="BF8" s="61">
        <v>0</v>
      </c>
      <c r="BG8" s="104">
        <v>0</v>
      </c>
      <c r="BH8" s="20">
        <v>0</v>
      </c>
      <c r="BI8" s="41">
        <v>29</v>
      </c>
      <c r="BJ8" s="37">
        <v>0</v>
      </c>
      <c r="BK8" s="61">
        <v>0</v>
      </c>
      <c r="BL8" s="61">
        <v>0</v>
      </c>
      <c r="BM8" s="104">
        <v>0</v>
      </c>
      <c r="BN8" s="20">
        <v>0</v>
      </c>
      <c r="BO8" s="41">
        <v>29</v>
      </c>
      <c r="BP8" s="51">
        <v>0</v>
      </c>
      <c r="BQ8" s="52">
        <v>0</v>
      </c>
      <c r="BS8" s="37">
        <v>0</v>
      </c>
      <c r="BT8" s="20">
        <v>0</v>
      </c>
      <c r="BU8" s="20">
        <v>0</v>
      </c>
      <c r="BV8" s="104">
        <v>0</v>
      </c>
      <c r="BW8" s="20">
        <v>0</v>
      </c>
      <c r="BX8" s="41">
        <v>29</v>
      </c>
      <c r="BY8" s="40">
        <v>0</v>
      </c>
      <c r="BZ8" s="37">
        <v>0</v>
      </c>
      <c r="CA8" s="20">
        <v>0</v>
      </c>
      <c r="CB8" s="20">
        <v>0</v>
      </c>
      <c r="CC8" s="104">
        <v>0</v>
      </c>
      <c r="CD8" s="20">
        <v>0</v>
      </c>
      <c r="CE8" s="105">
        <v>29</v>
      </c>
      <c r="CF8" s="37">
        <v>0</v>
      </c>
      <c r="CG8" s="20">
        <v>0</v>
      </c>
      <c r="CH8" s="20">
        <v>0</v>
      </c>
      <c r="CI8" s="104">
        <v>0</v>
      </c>
      <c r="CJ8" s="20">
        <v>0</v>
      </c>
      <c r="CK8" s="105">
        <v>29</v>
      </c>
      <c r="CL8" s="51">
        <v>0</v>
      </c>
      <c r="CM8" s="52">
        <v>0</v>
      </c>
      <c r="CO8" s="37">
        <v>0</v>
      </c>
      <c r="CP8" s="20">
        <v>0</v>
      </c>
      <c r="CQ8" s="20">
        <v>0</v>
      </c>
      <c r="CR8" s="104">
        <v>0</v>
      </c>
      <c r="CS8" s="20">
        <v>0</v>
      </c>
      <c r="CT8" s="62">
        <v>29</v>
      </c>
      <c r="CU8" s="40">
        <v>0</v>
      </c>
      <c r="CV8" s="37">
        <v>0</v>
      </c>
      <c r="CW8" s="20">
        <v>0</v>
      </c>
      <c r="CX8" s="20">
        <v>0</v>
      </c>
      <c r="CY8" s="104">
        <v>0</v>
      </c>
      <c r="CZ8" s="20">
        <v>0</v>
      </c>
      <c r="DA8" s="105">
        <v>32</v>
      </c>
      <c r="DB8" s="37">
        <v>0</v>
      </c>
      <c r="DC8" s="20">
        <v>0</v>
      </c>
      <c r="DD8" s="20">
        <v>0</v>
      </c>
      <c r="DE8" s="104">
        <v>0</v>
      </c>
      <c r="DF8" s="20">
        <v>0</v>
      </c>
      <c r="DG8" s="105">
        <v>32</v>
      </c>
      <c r="DH8" s="51">
        <v>0</v>
      </c>
      <c r="DI8" s="52">
        <v>0</v>
      </c>
      <c r="DK8" s="37">
        <v>0</v>
      </c>
      <c r="DL8" s="20">
        <v>0</v>
      </c>
      <c r="DM8" s="20">
        <v>0</v>
      </c>
      <c r="DN8" s="104">
        <v>0</v>
      </c>
      <c r="DO8" s="20">
        <v>0</v>
      </c>
      <c r="DP8" s="105">
        <v>32</v>
      </c>
      <c r="DQ8" s="40">
        <v>0</v>
      </c>
      <c r="DR8" s="37">
        <v>0</v>
      </c>
      <c r="DS8" s="20">
        <v>0</v>
      </c>
      <c r="DT8" s="20">
        <v>0</v>
      </c>
      <c r="DU8" s="104">
        <v>0</v>
      </c>
      <c r="DV8" s="20">
        <v>0</v>
      </c>
      <c r="DW8" s="105">
        <v>32</v>
      </c>
      <c r="DX8" s="37">
        <v>0</v>
      </c>
      <c r="DY8" s="20">
        <v>0</v>
      </c>
      <c r="DZ8" s="20">
        <v>0</v>
      </c>
      <c r="EA8" s="104">
        <v>0</v>
      </c>
      <c r="EB8" s="20">
        <v>0</v>
      </c>
      <c r="EC8" s="105">
        <v>32</v>
      </c>
      <c r="ED8" s="51">
        <v>0</v>
      </c>
      <c r="EE8" s="52">
        <v>0</v>
      </c>
      <c r="EG8" s="37">
        <v>0</v>
      </c>
      <c r="EH8" s="20">
        <v>0</v>
      </c>
      <c r="EI8" s="20">
        <v>0</v>
      </c>
      <c r="EJ8" s="104">
        <v>0</v>
      </c>
      <c r="EK8" s="20">
        <v>0</v>
      </c>
      <c r="EL8" s="105">
        <v>32</v>
      </c>
      <c r="EM8" s="40">
        <v>0</v>
      </c>
      <c r="EN8" s="37">
        <v>0</v>
      </c>
      <c r="EO8" s="20">
        <v>0</v>
      </c>
      <c r="EP8" s="20">
        <v>0</v>
      </c>
      <c r="EQ8" s="104">
        <v>0</v>
      </c>
      <c r="ER8" s="20">
        <v>0</v>
      </c>
      <c r="ES8" s="105">
        <v>33</v>
      </c>
      <c r="ET8" s="37">
        <v>0</v>
      </c>
      <c r="EU8" s="20">
        <v>0</v>
      </c>
      <c r="EV8" s="20">
        <v>0</v>
      </c>
      <c r="EW8" s="104">
        <v>0</v>
      </c>
      <c r="EX8" s="20">
        <v>0</v>
      </c>
      <c r="EY8" s="41">
        <v>33</v>
      </c>
      <c r="EZ8" s="51">
        <v>0</v>
      </c>
      <c r="FA8" s="52">
        <v>0</v>
      </c>
      <c r="FC8" s="37">
        <v>0</v>
      </c>
      <c r="FD8" s="20">
        <v>0</v>
      </c>
      <c r="FE8" s="20">
        <v>0</v>
      </c>
      <c r="FF8" s="104">
        <v>0</v>
      </c>
      <c r="FG8" s="20">
        <v>0</v>
      </c>
      <c r="FH8" s="105">
        <v>33</v>
      </c>
      <c r="FI8" s="40">
        <v>0</v>
      </c>
      <c r="FJ8" s="37">
        <v>0</v>
      </c>
      <c r="FK8" s="20">
        <v>0</v>
      </c>
      <c r="FL8" s="20">
        <v>0</v>
      </c>
      <c r="FM8" s="104">
        <v>0</v>
      </c>
      <c r="FN8" s="20">
        <v>0</v>
      </c>
      <c r="FO8" s="105">
        <v>33</v>
      </c>
      <c r="FP8" s="37">
        <v>0</v>
      </c>
      <c r="FQ8" s="20">
        <v>0</v>
      </c>
      <c r="FR8" s="20">
        <v>0</v>
      </c>
      <c r="FS8" s="104">
        <v>0</v>
      </c>
      <c r="FT8" s="20">
        <v>0</v>
      </c>
      <c r="FU8" s="105">
        <v>33</v>
      </c>
      <c r="FV8" s="51">
        <v>0</v>
      </c>
      <c r="FW8" s="52">
        <v>0</v>
      </c>
      <c r="FY8" s="37">
        <v>0</v>
      </c>
      <c r="FZ8" s="20">
        <v>0</v>
      </c>
      <c r="GA8" s="20">
        <v>0</v>
      </c>
      <c r="GB8" s="104">
        <v>0</v>
      </c>
      <c r="GC8" s="20">
        <v>0</v>
      </c>
      <c r="GD8" s="105">
        <v>33</v>
      </c>
      <c r="GE8" s="40">
        <v>0</v>
      </c>
      <c r="GF8" s="37">
        <v>0</v>
      </c>
      <c r="GG8" s="20">
        <v>0</v>
      </c>
      <c r="GH8" s="20">
        <v>0</v>
      </c>
      <c r="GI8" s="104">
        <v>0</v>
      </c>
      <c r="GJ8" s="20">
        <v>0</v>
      </c>
      <c r="GK8" s="105">
        <f t="shared" si="0"/>
        <v>33</v>
      </c>
      <c r="GL8" s="37">
        <v>0</v>
      </c>
      <c r="GM8" s="20">
        <v>0</v>
      </c>
      <c r="GN8" s="20">
        <v>0</v>
      </c>
      <c r="GO8" s="104">
        <v>0</v>
      </c>
      <c r="GP8" s="20">
        <v>0</v>
      </c>
      <c r="GQ8" s="105">
        <f t="shared" si="1"/>
        <v>33</v>
      </c>
      <c r="GR8" s="51">
        <v>0</v>
      </c>
      <c r="GS8" s="52">
        <v>0</v>
      </c>
      <c r="GT8" s="37">
        <v>0</v>
      </c>
      <c r="GU8" s="20">
        <v>0</v>
      </c>
      <c r="GV8" s="20">
        <v>0</v>
      </c>
      <c r="GW8" s="104">
        <v>0</v>
      </c>
      <c r="GX8" s="20">
        <v>0</v>
      </c>
      <c r="GY8" s="105">
        <f t="shared" si="2"/>
        <v>33</v>
      </c>
      <c r="GZ8" s="40"/>
      <c r="HA8" s="37"/>
      <c r="HB8" s="20"/>
      <c r="HC8" s="20"/>
      <c r="HD8" s="104">
        <v>0</v>
      </c>
      <c r="HE8" s="20">
        <v>0</v>
      </c>
      <c r="HF8" s="105">
        <f t="shared" si="3"/>
        <v>34</v>
      </c>
      <c r="HG8" s="37">
        <v>0</v>
      </c>
      <c r="HH8" s="20">
        <v>0</v>
      </c>
      <c r="HI8" s="20">
        <v>0</v>
      </c>
      <c r="HJ8" s="104">
        <v>0</v>
      </c>
      <c r="HK8" s="20">
        <v>0</v>
      </c>
      <c r="HL8" s="105">
        <f t="shared" si="4"/>
        <v>34</v>
      </c>
      <c r="HM8" s="51"/>
      <c r="HN8" s="52"/>
    </row>
    <row r="9" spans="1:222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247595000</v>
      </c>
      <c r="F9" s="104">
        <v>36904000</v>
      </c>
      <c r="G9" s="104">
        <v>210691000</v>
      </c>
      <c r="H9" s="104">
        <v>534</v>
      </c>
      <c r="I9" s="104">
        <v>32879</v>
      </c>
      <c r="J9" s="105">
        <v>10</v>
      </c>
      <c r="K9" s="52">
        <v>101.13503537373117</v>
      </c>
      <c r="L9" s="103">
        <v>264426961</v>
      </c>
      <c r="M9" s="104">
        <v>45146938</v>
      </c>
      <c r="N9" s="104">
        <v>219280023</v>
      </c>
      <c r="O9" s="104">
        <v>534</v>
      </c>
      <c r="P9" s="104">
        <v>34220</v>
      </c>
      <c r="Q9" s="105">
        <v>6</v>
      </c>
      <c r="R9" s="103">
        <v>258697756</v>
      </c>
      <c r="S9" s="104">
        <v>39539642</v>
      </c>
      <c r="T9" s="104">
        <v>219158114</v>
      </c>
      <c r="U9" s="104">
        <v>433</v>
      </c>
      <c r="V9" s="104">
        <v>42178</v>
      </c>
      <c r="W9" s="105">
        <v>1</v>
      </c>
      <c r="X9" s="51">
        <v>123.25540619520747</v>
      </c>
      <c r="Y9" s="52">
        <v>103.41531627680773</v>
      </c>
      <c r="AA9" s="103">
        <v>263583620</v>
      </c>
      <c r="AB9" s="104">
        <v>41780832</v>
      </c>
      <c r="AC9" s="104">
        <v>221802788</v>
      </c>
      <c r="AD9" s="104">
        <v>533</v>
      </c>
      <c r="AE9" s="104">
        <v>34678</v>
      </c>
      <c r="AF9" s="105">
        <v>7</v>
      </c>
      <c r="AG9" s="52">
        <v>105.47157760272515</v>
      </c>
      <c r="AH9" s="103">
        <v>286126349</v>
      </c>
      <c r="AI9" s="104">
        <v>43753789</v>
      </c>
      <c r="AJ9" s="104">
        <v>242372560</v>
      </c>
      <c r="AK9" s="104">
        <v>572</v>
      </c>
      <c r="AL9" s="104">
        <v>35311</v>
      </c>
      <c r="AM9" s="105">
        <v>7</v>
      </c>
      <c r="AN9" s="103">
        <v>307139297</v>
      </c>
      <c r="AO9" s="104">
        <v>51799948</v>
      </c>
      <c r="AP9" s="104">
        <v>255339349</v>
      </c>
      <c r="AQ9" s="104">
        <v>528</v>
      </c>
      <c r="AR9" s="104">
        <v>40300</v>
      </c>
      <c r="AS9" s="105">
        <v>3</v>
      </c>
      <c r="AT9" s="51">
        <v>114.12874175186202</v>
      </c>
      <c r="AU9" s="52">
        <v>95.54744179430034</v>
      </c>
      <c r="AW9" s="103">
        <v>318762637</v>
      </c>
      <c r="AX9" s="104">
        <v>42382535</v>
      </c>
      <c r="AY9" s="104">
        <v>276380102</v>
      </c>
      <c r="AZ9" s="104">
        <v>576</v>
      </c>
      <c r="BA9" s="104">
        <v>39986</v>
      </c>
      <c r="BB9" s="41">
        <v>5</v>
      </c>
      <c r="BC9" s="52">
        <v>115.30653440221465</v>
      </c>
      <c r="BD9" s="37">
        <v>328906443</v>
      </c>
      <c r="BE9" s="61">
        <v>46904370</v>
      </c>
      <c r="BF9" s="61">
        <v>282002073</v>
      </c>
      <c r="BG9" s="104">
        <v>585</v>
      </c>
      <c r="BH9" s="20">
        <v>40171</v>
      </c>
      <c r="BI9" s="41">
        <v>4</v>
      </c>
      <c r="BJ9" s="37">
        <v>331608710</v>
      </c>
      <c r="BK9" s="61">
        <v>45987896</v>
      </c>
      <c r="BL9" s="61">
        <v>285620814</v>
      </c>
      <c r="BM9" s="104">
        <v>555</v>
      </c>
      <c r="BN9" s="20">
        <v>42886</v>
      </c>
      <c r="BO9" s="41">
        <v>2</v>
      </c>
      <c r="BP9" s="51">
        <v>106.75860695526625</v>
      </c>
      <c r="BQ9" s="52">
        <v>106.41687344913151</v>
      </c>
      <c r="BS9" s="37">
        <v>404562528</v>
      </c>
      <c r="BT9" s="20">
        <v>60609197</v>
      </c>
      <c r="BU9" s="20">
        <v>343953331</v>
      </c>
      <c r="BV9" s="104">
        <v>692</v>
      </c>
      <c r="BW9" s="20">
        <v>41420</v>
      </c>
      <c r="BX9" s="41">
        <v>4</v>
      </c>
      <c r="BY9" s="40">
        <v>103.58625518931626</v>
      </c>
      <c r="BZ9" s="37">
        <v>421338237</v>
      </c>
      <c r="CA9" s="20">
        <v>60173227</v>
      </c>
      <c r="CB9" s="20">
        <v>361165010</v>
      </c>
      <c r="CC9" s="104">
        <v>730</v>
      </c>
      <c r="CD9" s="20">
        <v>41229</v>
      </c>
      <c r="CE9" s="105">
        <v>3</v>
      </c>
      <c r="CF9" s="37">
        <v>394668136</v>
      </c>
      <c r="CG9" s="20">
        <v>69054585</v>
      </c>
      <c r="CH9" s="20">
        <v>325613551</v>
      </c>
      <c r="CI9" s="104">
        <v>621</v>
      </c>
      <c r="CJ9" s="20">
        <v>43695</v>
      </c>
      <c r="CK9" s="105">
        <v>2</v>
      </c>
      <c r="CL9" s="51">
        <v>105.98122680637417</v>
      </c>
      <c r="CM9" s="52">
        <v>101.88639649302802</v>
      </c>
      <c r="CO9" s="37">
        <v>474196605</v>
      </c>
      <c r="CP9" s="20">
        <v>76043353</v>
      </c>
      <c r="CQ9" s="20">
        <v>398153252</v>
      </c>
      <c r="CR9" s="104">
        <v>768.2</v>
      </c>
      <c r="CS9" s="20">
        <v>43191</v>
      </c>
      <c r="CT9" s="62">
        <v>5</v>
      </c>
      <c r="CU9" s="40">
        <v>104.27571221632061</v>
      </c>
      <c r="CV9" s="37">
        <v>494377440</v>
      </c>
      <c r="CW9" s="20">
        <v>91255853</v>
      </c>
      <c r="CX9" s="20">
        <v>403121587</v>
      </c>
      <c r="CY9" s="104">
        <v>768.2</v>
      </c>
      <c r="CZ9" s="20">
        <v>43730</v>
      </c>
      <c r="DA9" s="105">
        <v>6</v>
      </c>
      <c r="DB9" s="37">
        <v>442127703</v>
      </c>
      <c r="DC9" s="20">
        <v>73998098</v>
      </c>
      <c r="DD9" s="20">
        <v>368129605</v>
      </c>
      <c r="DE9" s="104">
        <v>673</v>
      </c>
      <c r="DF9" s="20">
        <v>45583</v>
      </c>
      <c r="DG9" s="105">
        <v>12</v>
      </c>
      <c r="DH9" s="51">
        <v>104.23736565286987</v>
      </c>
      <c r="DI9" s="52">
        <v>104.32086051035587</v>
      </c>
      <c r="DK9" s="37">
        <v>482777759</v>
      </c>
      <c r="DL9" s="20">
        <v>76059898</v>
      </c>
      <c r="DM9" s="20">
        <v>406717861</v>
      </c>
      <c r="DN9" s="104">
        <v>764.45</v>
      </c>
      <c r="DO9" s="20">
        <v>44337</v>
      </c>
      <c r="DP9" s="105">
        <v>10</v>
      </c>
      <c r="DQ9" s="40">
        <v>102.65333055497675</v>
      </c>
      <c r="DR9" s="37">
        <v>477870534</v>
      </c>
      <c r="DS9" s="20">
        <v>94118465</v>
      </c>
      <c r="DT9" s="20">
        <v>383752069</v>
      </c>
      <c r="DU9" s="104">
        <v>700</v>
      </c>
      <c r="DV9" s="20">
        <v>45685</v>
      </c>
      <c r="DW9" s="105">
        <v>10</v>
      </c>
      <c r="DX9" s="37">
        <v>426435335</v>
      </c>
      <c r="DY9" s="20">
        <v>65504509</v>
      </c>
      <c r="DZ9" s="20">
        <v>360930826</v>
      </c>
      <c r="EA9" s="104">
        <v>630.01</v>
      </c>
      <c r="EB9" s="20">
        <v>47741</v>
      </c>
      <c r="EC9" s="105">
        <v>12</v>
      </c>
      <c r="ED9" s="51">
        <v>104.50038305789646</v>
      </c>
      <c r="EE9" s="52">
        <v>104.73422109119628</v>
      </c>
      <c r="EG9" s="37">
        <v>454444961</v>
      </c>
      <c r="EH9" s="20">
        <v>68534439</v>
      </c>
      <c r="EI9" s="20">
        <v>385910522</v>
      </c>
      <c r="EJ9" s="104">
        <v>637</v>
      </c>
      <c r="EK9" s="20">
        <v>50485</v>
      </c>
      <c r="EL9" s="105">
        <v>4</v>
      </c>
      <c r="EM9" s="40">
        <v>113.86652231770304</v>
      </c>
      <c r="EN9" s="37">
        <v>429110328</v>
      </c>
      <c r="EO9" s="20">
        <v>49126939</v>
      </c>
      <c r="EP9" s="20">
        <v>379983389</v>
      </c>
      <c r="EQ9" s="104">
        <v>629.82999999999993</v>
      </c>
      <c r="ER9" s="20">
        <v>50276</v>
      </c>
      <c r="ES9" s="105">
        <v>5</v>
      </c>
      <c r="ET9" s="37">
        <v>436227165</v>
      </c>
      <c r="EU9" s="20">
        <v>76852755</v>
      </c>
      <c r="EV9" s="20">
        <v>359374410</v>
      </c>
      <c r="EW9" s="104">
        <v>580.93000000000006</v>
      </c>
      <c r="EX9" s="20">
        <v>51552</v>
      </c>
      <c r="EY9" s="41">
        <v>9</v>
      </c>
      <c r="EZ9" s="51">
        <v>102.53799029357944</v>
      </c>
      <c r="FA9" s="52">
        <v>107.98265641691627</v>
      </c>
      <c r="FC9" s="37">
        <v>384824392</v>
      </c>
      <c r="FD9" s="20">
        <v>58535863</v>
      </c>
      <c r="FE9" s="20">
        <v>326288529</v>
      </c>
      <c r="FF9" s="104">
        <v>500.2</v>
      </c>
      <c r="FG9" s="20">
        <v>54360</v>
      </c>
      <c r="FH9" s="105">
        <v>3</v>
      </c>
      <c r="FI9" s="40">
        <v>107.67554719223531</v>
      </c>
      <c r="FJ9" s="37">
        <v>325127517</v>
      </c>
      <c r="FK9" s="20">
        <v>58535863</v>
      </c>
      <c r="FL9" s="20">
        <v>266591654</v>
      </c>
      <c r="FM9" s="104">
        <v>510.2</v>
      </c>
      <c r="FN9" s="20">
        <v>43544</v>
      </c>
      <c r="FO9" s="105">
        <v>17</v>
      </c>
      <c r="FP9" s="37">
        <v>388629075</v>
      </c>
      <c r="FQ9" s="20">
        <v>61373361</v>
      </c>
      <c r="FR9" s="20">
        <v>327255714</v>
      </c>
      <c r="FS9" s="104">
        <v>490.08</v>
      </c>
      <c r="FT9" s="20">
        <v>55647</v>
      </c>
      <c r="FU9" s="105">
        <v>5</v>
      </c>
      <c r="FV9" s="51">
        <v>127.79487415028477</v>
      </c>
      <c r="FW9" s="52">
        <v>107.94343575418995</v>
      </c>
      <c r="FY9" s="37">
        <v>413949852</v>
      </c>
      <c r="FZ9" s="20">
        <v>78256461</v>
      </c>
      <c r="GA9" s="20">
        <v>335693391</v>
      </c>
      <c r="GB9" s="104">
        <v>597.75</v>
      </c>
      <c r="GC9" s="20">
        <v>46800</v>
      </c>
      <c r="GD9" s="105">
        <v>4</v>
      </c>
      <c r="GE9" s="40">
        <v>97.273730684326708</v>
      </c>
      <c r="GF9" s="37">
        <v>425009300</v>
      </c>
      <c r="GG9" s="20">
        <v>89535812</v>
      </c>
      <c r="GH9" s="20">
        <v>335473488</v>
      </c>
      <c r="GI9" s="104">
        <v>585</v>
      </c>
      <c r="GJ9" s="20">
        <v>47788</v>
      </c>
      <c r="GK9" s="105">
        <f t="shared" si="0"/>
        <v>13</v>
      </c>
      <c r="GL9" s="37">
        <v>454287992</v>
      </c>
      <c r="GM9" s="20">
        <v>90976167</v>
      </c>
      <c r="GN9" s="20">
        <v>363311825</v>
      </c>
      <c r="GO9" s="104">
        <v>530.19000000000005</v>
      </c>
      <c r="GP9" s="20">
        <v>57104</v>
      </c>
      <c r="GQ9" s="105">
        <f t="shared" si="1"/>
        <v>4</v>
      </c>
      <c r="GR9" s="51">
        <v>106.48925358527497</v>
      </c>
      <c r="GS9" s="52">
        <v>101.68023433428577</v>
      </c>
      <c r="GT9" s="37">
        <v>467783243</v>
      </c>
      <c r="GU9" s="20">
        <v>78813962</v>
      </c>
      <c r="GV9" s="20">
        <v>388969281</v>
      </c>
      <c r="GW9" s="104">
        <v>595</v>
      </c>
      <c r="GX9" s="20">
        <v>54477</v>
      </c>
      <c r="GY9" s="105">
        <f t="shared" si="2"/>
        <v>5</v>
      </c>
      <c r="GZ9" s="40"/>
      <c r="HA9" s="37">
        <v>486187936</v>
      </c>
      <c r="HB9" s="20">
        <v>78813962</v>
      </c>
      <c r="HC9" s="20">
        <v>407373974</v>
      </c>
      <c r="HD9" s="104">
        <v>615.17000000000007</v>
      </c>
      <c r="HE9" s="20">
        <v>55184</v>
      </c>
      <c r="HF9" s="105">
        <f t="shared" si="3"/>
        <v>5</v>
      </c>
      <c r="HG9" s="37">
        <v>497460877</v>
      </c>
      <c r="HH9" s="20">
        <v>95417650</v>
      </c>
      <c r="HI9" s="20">
        <v>402043227</v>
      </c>
      <c r="HJ9" s="104">
        <v>539.46</v>
      </c>
      <c r="HK9" s="20">
        <v>62106</v>
      </c>
      <c r="HL9" s="105">
        <f t="shared" si="4"/>
        <v>2</v>
      </c>
      <c r="HM9" s="51"/>
      <c r="HN9" s="52"/>
    </row>
    <row r="10" spans="1:222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634712000</v>
      </c>
      <c r="F10" s="104">
        <v>5051000</v>
      </c>
      <c r="G10" s="104">
        <v>629661000</v>
      </c>
      <c r="H10" s="104">
        <v>1753</v>
      </c>
      <c r="I10" s="104">
        <v>29933</v>
      </c>
      <c r="J10" s="105">
        <v>14</v>
      </c>
      <c r="K10" s="52">
        <v>100</v>
      </c>
      <c r="L10" s="103">
        <v>642015222</v>
      </c>
      <c r="M10" s="104">
        <v>7960451</v>
      </c>
      <c r="N10" s="104">
        <v>634054771</v>
      </c>
      <c r="O10" s="104">
        <v>1761</v>
      </c>
      <c r="P10" s="104">
        <v>30004</v>
      </c>
      <c r="Q10" s="105">
        <v>14</v>
      </c>
      <c r="R10" s="103">
        <v>650293010</v>
      </c>
      <c r="S10" s="104">
        <v>6840757</v>
      </c>
      <c r="T10" s="104">
        <v>643452253</v>
      </c>
      <c r="U10" s="104">
        <v>1704</v>
      </c>
      <c r="V10" s="104">
        <v>31468</v>
      </c>
      <c r="W10" s="105">
        <v>15</v>
      </c>
      <c r="X10" s="51">
        <v>104.87934942007733</v>
      </c>
      <c r="Y10" s="52">
        <v>101.50225652489675</v>
      </c>
      <c r="AA10" s="103">
        <v>668455723</v>
      </c>
      <c r="AB10" s="104">
        <v>6432020</v>
      </c>
      <c r="AC10" s="104">
        <v>662023703</v>
      </c>
      <c r="AD10" s="104">
        <v>1805</v>
      </c>
      <c r="AE10" s="104">
        <v>30564</v>
      </c>
      <c r="AF10" s="105">
        <v>15</v>
      </c>
      <c r="AG10" s="52">
        <v>102.10804129221928</v>
      </c>
      <c r="AH10" s="103">
        <v>672625908</v>
      </c>
      <c r="AI10" s="104">
        <v>6432020</v>
      </c>
      <c r="AJ10" s="104">
        <v>666193888</v>
      </c>
      <c r="AK10" s="104">
        <v>1806</v>
      </c>
      <c r="AL10" s="104">
        <v>30740</v>
      </c>
      <c r="AM10" s="105">
        <v>15</v>
      </c>
      <c r="AN10" s="103">
        <v>671720956</v>
      </c>
      <c r="AO10" s="104">
        <v>6051825</v>
      </c>
      <c r="AP10" s="104">
        <v>665669131</v>
      </c>
      <c r="AQ10" s="104">
        <v>1731</v>
      </c>
      <c r="AR10" s="104">
        <v>32046</v>
      </c>
      <c r="AS10" s="105">
        <v>16</v>
      </c>
      <c r="AT10" s="51">
        <v>104.24853610930384</v>
      </c>
      <c r="AU10" s="52">
        <v>101.83678657683997</v>
      </c>
      <c r="AW10" s="103">
        <v>708855727</v>
      </c>
      <c r="AX10" s="104">
        <v>6705126</v>
      </c>
      <c r="AY10" s="104">
        <v>702150601</v>
      </c>
      <c r="AZ10" s="104">
        <v>1827</v>
      </c>
      <c r="BA10" s="104">
        <v>32027</v>
      </c>
      <c r="BB10" s="41">
        <v>15</v>
      </c>
      <c r="BC10" s="52">
        <v>104.78667713650044</v>
      </c>
      <c r="BD10" s="37">
        <v>716118496</v>
      </c>
      <c r="BE10" s="61">
        <v>6705126</v>
      </c>
      <c r="BF10" s="61">
        <v>709413370</v>
      </c>
      <c r="BG10" s="104">
        <v>1837</v>
      </c>
      <c r="BH10" s="20">
        <v>32182</v>
      </c>
      <c r="BI10" s="41">
        <v>15</v>
      </c>
      <c r="BJ10" s="37">
        <v>723101850</v>
      </c>
      <c r="BK10" s="61">
        <v>9268401</v>
      </c>
      <c r="BL10" s="61">
        <v>713833449</v>
      </c>
      <c r="BM10" s="104">
        <v>1762</v>
      </c>
      <c r="BN10" s="20">
        <v>33761</v>
      </c>
      <c r="BO10" s="41">
        <v>15</v>
      </c>
      <c r="BP10" s="51">
        <v>104.90646945497484</v>
      </c>
      <c r="BQ10" s="52">
        <v>105.35168195718654</v>
      </c>
      <c r="BS10" s="37">
        <v>752230576</v>
      </c>
      <c r="BT10" s="20">
        <v>7078296</v>
      </c>
      <c r="BU10" s="20">
        <v>745152280</v>
      </c>
      <c r="BV10" s="104">
        <v>1928</v>
      </c>
      <c r="BW10" s="20">
        <v>32207</v>
      </c>
      <c r="BX10" s="41">
        <v>16</v>
      </c>
      <c r="BY10" s="40">
        <v>100.56202579073907</v>
      </c>
      <c r="BZ10" s="37">
        <v>762618591</v>
      </c>
      <c r="CA10" s="20">
        <v>7078296</v>
      </c>
      <c r="CB10" s="20">
        <v>755540295</v>
      </c>
      <c r="CC10" s="104">
        <v>1950</v>
      </c>
      <c r="CD10" s="20">
        <v>32288</v>
      </c>
      <c r="CE10" s="105">
        <v>18</v>
      </c>
      <c r="CF10" s="37">
        <v>760286550</v>
      </c>
      <c r="CG10" s="20">
        <v>6632895</v>
      </c>
      <c r="CH10" s="20">
        <v>753653655</v>
      </c>
      <c r="CI10" s="104">
        <v>1775</v>
      </c>
      <c r="CJ10" s="20">
        <v>35383</v>
      </c>
      <c r="CK10" s="105">
        <v>16</v>
      </c>
      <c r="CL10" s="51">
        <v>109.58560455896928</v>
      </c>
      <c r="CM10" s="52">
        <v>104.80436006042476</v>
      </c>
      <c r="CO10" s="37">
        <v>818717969</v>
      </c>
      <c r="CP10" s="20">
        <v>7197096</v>
      </c>
      <c r="CQ10" s="20">
        <v>811520873</v>
      </c>
      <c r="CR10" s="104">
        <v>1979</v>
      </c>
      <c r="CS10" s="20">
        <v>34172</v>
      </c>
      <c r="CT10" s="62">
        <v>16</v>
      </c>
      <c r="CU10" s="40">
        <v>106.10115813332506</v>
      </c>
      <c r="CV10" s="37">
        <v>834029712</v>
      </c>
      <c r="CW10" s="20">
        <v>8297096</v>
      </c>
      <c r="CX10" s="20">
        <v>825732616</v>
      </c>
      <c r="CY10" s="104">
        <v>1983.83</v>
      </c>
      <c r="CZ10" s="20">
        <v>34686</v>
      </c>
      <c r="DA10" s="105">
        <v>21</v>
      </c>
      <c r="DB10" s="37">
        <v>828257538.38999999</v>
      </c>
      <c r="DC10" s="20">
        <v>6286416.3899999997</v>
      </c>
      <c r="DD10" s="20">
        <v>821971122</v>
      </c>
      <c r="DE10" s="104">
        <v>1797</v>
      </c>
      <c r="DF10" s="20">
        <v>38118</v>
      </c>
      <c r="DG10" s="105">
        <v>21</v>
      </c>
      <c r="DH10" s="51">
        <v>109.89448192354263</v>
      </c>
      <c r="DI10" s="52">
        <v>107.72970070372779</v>
      </c>
      <c r="DK10" s="37">
        <v>899478574</v>
      </c>
      <c r="DL10" s="20">
        <v>7309896</v>
      </c>
      <c r="DM10" s="20">
        <v>892168678</v>
      </c>
      <c r="DN10" s="104">
        <v>1999.5</v>
      </c>
      <c r="DO10" s="20">
        <v>37183</v>
      </c>
      <c r="DP10" s="105">
        <v>21</v>
      </c>
      <c r="DQ10" s="40">
        <v>108.81130750321901</v>
      </c>
      <c r="DR10" s="37">
        <v>901182824</v>
      </c>
      <c r="DS10" s="20">
        <v>8909896</v>
      </c>
      <c r="DT10" s="20">
        <v>892272928</v>
      </c>
      <c r="DU10" s="104">
        <v>2005.17</v>
      </c>
      <c r="DV10" s="20">
        <v>37082</v>
      </c>
      <c r="DW10" s="105">
        <v>21</v>
      </c>
      <c r="DX10" s="37">
        <v>885353582.78999996</v>
      </c>
      <c r="DY10" s="20">
        <v>6498450.79</v>
      </c>
      <c r="DZ10" s="20">
        <v>878855132</v>
      </c>
      <c r="EA10" s="104">
        <v>1788.65</v>
      </c>
      <c r="EB10" s="20">
        <v>40946</v>
      </c>
      <c r="EC10" s="105">
        <v>22</v>
      </c>
      <c r="ED10" s="51">
        <v>110.42014993797528</v>
      </c>
      <c r="EE10" s="52">
        <v>107.41906710740332</v>
      </c>
      <c r="EG10" s="37">
        <v>934859340</v>
      </c>
      <c r="EH10" s="20">
        <v>7648296</v>
      </c>
      <c r="EI10" s="20">
        <v>927211044</v>
      </c>
      <c r="EJ10" s="104">
        <v>2011.5</v>
      </c>
      <c r="EK10" s="20">
        <v>38413</v>
      </c>
      <c r="EL10" s="105">
        <v>22</v>
      </c>
      <c r="EM10" s="40">
        <v>103.3079633165694</v>
      </c>
      <c r="EN10" s="37">
        <v>956097004</v>
      </c>
      <c r="EO10" s="20">
        <v>7648296</v>
      </c>
      <c r="EP10" s="20">
        <v>948448708</v>
      </c>
      <c r="EQ10" s="104">
        <v>2019</v>
      </c>
      <c r="ER10" s="20">
        <v>39147</v>
      </c>
      <c r="ES10" s="105">
        <v>19</v>
      </c>
      <c r="ET10" s="37">
        <v>953763996</v>
      </c>
      <c r="EU10" s="20">
        <v>10531300</v>
      </c>
      <c r="EV10" s="20">
        <v>943232696</v>
      </c>
      <c r="EW10" s="104">
        <v>1828.5800000000002</v>
      </c>
      <c r="EX10" s="20">
        <v>42986</v>
      </c>
      <c r="EY10" s="41">
        <v>20</v>
      </c>
      <c r="EZ10" s="51">
        <v>109.8066263059749</v>
      </c>
      <c r="FA10" s="52">
        <v>104.9821716406975</v>
      </c>
      <c r="FC10" s="37">
        <v>984398467</v>
      </c>
      <c r="FD10" s="20">
        <v>7653096</v>
      </c>
      <c r="FE10" s="20">
        <v>976745371</v>
      </c>
      <c r="FF10" s="104">
        <v>2025.58</v>
      </c>
      <c r="FG10" s="20">
        <v>40184</v>
      </c>
      <c r="FH10" s="105">
        <v>25</v>
      </c>
      <c r="FI10" s="40">
        <v>104.61041834795512</v>
      </c>
      <c r="FJ10" s="37">
        <v>1004005633</v>
      </c>
      <c r="FK10" s="20">
        <v>7653096</v>
      </c>
      <c r="FL10" s="20">
        <v>996352537</v>
      </c>
      <c r="FM10" s="104">
        <v>2049.5699999999997</v>
      </c>
      <c r="FN10" s="20">
        <v>40511</v>
      </c>
      <c r="FO10" s="105">
        <v>25</v>
      </c>
      <c r="FP10" s="37">
        <v>1006626461</v>
      </c>
      <c r="FQ10" s="20">
        <v>8471523</v>
      </c>
      <c r="FR10" s="20">
        <v>998154938</v>
      </c>
      <c r="FS10" s="104">
        <v>1846.52</v>
      </c>
      <c r="FT10" s="20">
        <v>45047</v>
      </c>
      <c r="FU10" s="105">
        <v>22</v>
      </c>
      <c r="FV10" s="51">
        <v>111.19695885068252</v>
      </c>
      <c r="FW10" s="52">
        <v>104.79458428325501</v>
      </c>
      <c r="FY10" s="37">
        <v>1036704629</v>
      </c>
      <c r="FZ10" s="20">
        <v>7653096</v>
      </c>
      <c r="GA10" s="20">
        <v>1029051533</v>
      </c>
      <c r="GB10" s="104">
        <v>2108.5</v>
      </c>
      <c r="GC10" s="20">
        <v>40671</v>
      </c>
      <c r="GD10" s="105">
        <v>25</v>
      </c>
      <c r="GE10" s="40">
        <v>100.53255026876369</v>
      </c>
      <c r="GF10" s="37">
        <v>1060554186</v>
      </c>
      <c r="GG10" s="20">
        <v>7653096</v>
      </c>
      <c r="GH10" s="20">
        <v>1052901090</v>
      </c>
      <c r="GI10" s="104">
        <v>2103.66</v>
      </c>
      <c r="GJ10" s="20">
        <v>41709</v>
      </c>
      <c r="GK10" s="105">
        <f t="shared" si="0"/>
        <v>25</v>
      </c>
      <c r="GL10" s="37">
        <v>1025397423</v>
      </c>
      <c r="GM10" s="20">
        <v>7632437</v>
      </c>
      <c r="GN10" s="20">
        <v>1017764986</v>
      </c>
      <c r="GO10" s="104">
        <v>1900.68</v>
      </c>
      <c r="GP10" s="20">
        <v>44623</v>
      </c>
      <c r="GQ10" s="105">
        <f t="shared" si="1"/>
        <v>24</v>
      </c>
      <c r="GR10" s="51">
        <v>108.31744931554323</v>
      </c>
      <c r="GS10" s="52">
        <v>97.136324283526093</v>
      </c>
      <c r="GT10" s="37">
        <v>1045918621</v>
      </c>
      <c r="GU10" s="20">
        <v>7918296</v>
      </c>
      <c r="GV10" s="20">
        <v>1038000325</v>
      </c>
      <c r="GW10" s="104">
        <v>2099.5</v>
      </c>
      <c r="GX10" s="20">
        <v>41200</v>
      </c>
      <c r="GY10" s="105">
        <f t="shared" si="2"/>
        <v>28</v>
      </c>
      <c r="GZ10" s="40"/>
      <c r="HA10" s="37">
        <v>1127249522</v>
      </c>
      <c r="HB10" s="20">
        <v>10018296</v>
      </c>
      <c r="HC10" s="20">
        <v>1117231226</v>
      </c>
      <c r="HD10" s="104">
        <v>2086.7399999999998</v>
      </c>
      <c r="HE10" s="20">
        <v>44616</v>
      </c>
      <c r="HF10" s="105">
        <f t="shared" si="3"/>
        <v>24</v>
      </c>
      <c r="HG10" s="37">
        <v>1100741272.8299999</v>
      </c>
      <c r="HH10" s="20">
        <v>9551945.8300000001</v>
      </c>
      <c r="HI10" s="20">
        <v>1091189327</v>
      </c>
      <c r="HJ10" s="104">
        <v>1852.01</v>
      </c>
      <c r="HK10" s="20">
        <v>49099</v>
      </c>
      <c r="HL10" s="105">
        <f t="shared" si="4"/>
        <v>21</v>
      </c>
      <c r="HM10" s="51"/>
      <c r="HN10" s="52"/>
    </row>
    <row r="11" spans="1:222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922639000</v>
      </c>
      <c r="F11" s="104">
        <v>29153000</v>
      </c>
      <c r="G11" s="104">
        <v>893486000</v>
      </c>
      <c r="H11" s="104">
        <v>2201</v>
      </c>
      <c r="I11" s="104">
        <v>33829</v>
      </c>
      <c r="J11" s="105">
        <v>7</v>
      </c>
      <c r="K11" s="52">
        <v>99.508765737145538</v>
      </c>
      <c r="L11" s="103">
        <v>880598222</v>
      </c>
      <c r="M11" s="104">
        <v>41086900</v>
      </c>
      <c r="N11" s="104">
        <v>839511322</v>
      </c>
      <c r="O11" s="104">
        <v>2070</v>
      </c>
      <c r="P11" s="104">
        <v>33797</v>
      </c>
      <c r="Q11" s="105">
        <v>8</v>
      </c>
      <c r="R11" s="103">
        <v>876853751</v>
      </c>
      <c r="S11" s="104">
        <v>46415398</v>
      </c>
      <c r="T11" s="104">
        <v>830438353</v>
      </c>
      <c r="U11" s="104">
        <v>1952</v>
      </c>
      <c r="V11" s="104">
        <v>35452</v>
      </c>
      <c r="W11" s="105">
        <v>9</v>
      </c>
      <c r="X11" s="51">
        <v>104.89688433884665</v>
      </c>
      <c r="Y11" s="52">
        <v>103.42112428649945</v>
      </c>
      <c r="AA11" s="103">
        <v>960078200</v>
      </c>
      <c r="AB11" s="104">
        <v>17541000</v>
      </c>
      <c r="AC11" s="104">
        <v>942537200</v>
      </c>
      <c r="AD11" s="104">
        <v>1732</v>
      </c>
      <c r="AE11" s="104">
        <v>45349</v>
      </c>
      <c r="AF11" s="105">
        <v>1</v>
      </c>
      <c r="AG11" s="52">
        <v>134.05362263147003</v>
      </c>
      <c r="AH11" s="103">
        <v>792654079</v>
      </c>
      <c r="AI11" s="104">
        <v>25144200</v>
      </c>
      <c r="AJ11" s="104">
        <v>767509879</v>
      </c>
      <c r="AK11" s="104">
        <v>1690</v>
      </c>
      <c r="AL11" s="104">
        <v>37846</v>
      </c>
      <c r="AM11" s="105">
        <v>4</v>
      </c>
      <c r="AN11" s="103">
        <v>801379107</v>
      </c>
      <c r="AO11" s="104">
        <v>37495321</v>
      </c>
      <c r="AP11" s="104">
        <v>763883786</v>
      </c>
      <c r="AQ11" s="104">
        <v>1659</v>
      </c>
      <c r="AR11" s="104">
        <v>38371</v>
      </c>
      <c r="AS11" s="105">
        <v>5</v>
      </c>
      <c r="AT11" s="51">
        <v>101.38720076097871</v>
      </c>
      <c r="AU11" s="52">
        <v>108.23366805821956</v>
      </c>
      <c r="AW11" s="103">
        <v>1073060026</v>
      </c>
      <c r="AX11" s="104">
        <v>18589416</v>
      </c>
      <c r="AY11" s="104">
        <v>1054470610</v>
      </c>
      <c r="AZ11" s="104">
        <v>2170</v>
      </c>
      <c r="BA11" s="104">
        <v>40494</v>
      </c>
      <c r="BB11" s="41">
        <v>3</v>
      </c>
      <c r="BC11" s="52">
        <v>89.294140995391302</v>
      </c>
      <c r="BD11" s="37">
        <v>1045344675</v>
      </c>
      <c r="BE11" s="61">
        <v>18589416</v>
      </c>
      <c r="BF11" s="61">
        <v>1026755259</v>
      </c>
      <c r="BG11" s="104">
        <v>2196</v>
      </c>
      <c r="BH11" s="20">
        <v>38963</v>
      </c>
      <c r="BI11" s="41">
        <v>5</v>
      </c>
      <c r="BJ11" s="37">
        <v>1039680921.4300001</v>
      </c>
      <c r="BK11" s="61">
        <v>27564328</v>
      </c>
      <c r="BL11" s="61">
        <v>1012116593.4300001</v>
      </c>
      <c r="BM11" s="104">
        <v>2098</v>
      </c>
      <c r="BN11" s="20">
        <v>40202</v>
      </c>
      <c r="BO11" s="41">
        <v>5</v>
      </c>
      <c r="BP11" s="51">
        <v>103.17993994302286</v>
      </c>
      <c r="BQ11" s="52">
        <v>104.77183289463396</v>
      </c>
      <c r="BS11" s="37">
        <v>1109671125</v>
      </c>
      <c r="BT11" s="20">
        <v>19056465</v>
      </c>
      <c r="BU11" s="20">
        <v>1090614660</v>
      </c>
      <c r="BV11" s="104">
        <v>2214</v>
      </c>
      <c r="BW11" s="20">
        <v>41050</v>
      </c>
      <c r="BX11" s="41">
        <v>5</v>
      </c>
      <c r="BY11" s="40">
        <v>101.37304291993875</v>
      </c>
      <c r="BZ11" s="37">
        <v>1123914225</v>
      </c>
      <c r="CA11" s="20">
        <v>24170077</v>
      </c>
      <c r="CB11" s="20">
        <v>1099744148</v>
      </c>
      <c r="CC11" s="104">
        <v>2232</v>
      </c>
      <c r="CD11" s="20">
        <v>41060</v>
      </c>
      <c r="CE11" s="105">
        <v>5</v>
      </c>
      <c r="CF11" s="37">
        <v>1107253460.27</v>
      </c>
      <c r="CG11" s="20">
        <v>20409923</v>
      </c>
      <c r="CH11" s="20">
        <v>1086843537.27</v>
      </c>
      <c r="CI11" s="104">
        <v>2096</v>
      </c>
      <c r="CJ11" s="20">
        <v>43211</v>
      </c>
      <c r="CK11" s="105">
        <v>4</v>
      </c>
      <c r="CL11" s="51">
        <v>105.2386751095957</v>
      </c>
      <c r="CM11" s="52">
        <v>107.48470225361922</v>
      </c>
      <c r="CO11" s="37">
        <v>1278702340</v>
      </c>
      <c r="CP11" s="20">
        <v>19175265</v>
      </c>
      <c r="CQ11" s="20">
        <v>1259527075</v>
      </c>
      <c r="CR11" s="104">
        <v>2393</v>
      </c>
      <c r="CS11" s="20">
        <v>43862</v>
      </c>
      <c r="CT11" s="62">
        <v>4</v>
      </c>
      <c r="CU11" s="40">
        <v>106.85018270401949</v>
      </c>
      <c r="CV11" s="37">
        <v>1289023309</v>
      </c>
      <c r="CW11" s="20">
        <v>20457191</v>
      </c>
      <c r="CX11" s="20">
        <v>1268566118</v>
      </c>
      <c r="CY11" s="104">
        <v>2392</v>
      </c>
      <c r="CZ11" s="20">
        <v>44195</v>
      </c>
      <c r="DA11" s="105">
        <v>5</v>
      </c>
      <c r="DB11" s="37">
        <v>1276826753.73</v>
      </c>
      <c r="DC11" s="20">
        <v>17169710</v>
      </c>
      <c r="DD11" s="20">
        <v>1259657043.73</v>
      </c>
      <c r="DE11" s="104">
        <v>2183</v>
      </c>
      <c r="DF11" s="20">
        <v>48086</v>
      </c>
      <c r="DG11" s="105">
        <v>5</v>
      </c>
      <c r="DH11" s="51">
        <v>108.80416336689672</v>
      </c>
      <c r="DI11" s="52">
        <v>111.28184952905511</v>
      </c>
      <c r="DK11" s="37">
        <v>1447213059</v>
      </c>
      <c r="DL11" s="20">
        <v>19288065</v>
      </c>
      <c r="DM11" s="20">
        <v>1427924994</v>
      </c>
      <c r="DN11" s="104">
        <v>2420</v>
      </c>
      <c r="DO11" s="20">
        <v>49171</v>
      </c>
      <c r="DP11" s="105">
        <v>3</v>
      </c>
      <c r="DQ11" s="40">
        <v>112.10387123250194</v>
      </c>
      <c r="DR11" s="37">
        <v>1447498197</v>
      </c>
      <c r="DS11" s="20">
        <v>19288065</v>
      </c>
      <c r="DT11" s="20">
        <v>1428210132</v>
      </c>
      <c r="DU11" s="104">
        <v>2421</v>
      </c>
      <c r="DV11" s="20">
        <v>49160</v>
      </c>
      <c r="DW11" s="105">
        <v>3</v>
      </c>
      <c r="DX11" s="37">
        <v>1435203363</v>
      </c>
      <c r="DY11" s="20">
        <v>18235350</v>
      </c>
      <c r="DZ11" s="20">
        <v>1416968013</v>
      </c>
      <c r="EA11" s="104">
        <v>2225.2799999999997</v>
      </c>
      <c r="EB11" s="20">
        <v>53063</v>
      </c>
      <c r="EC11" s="105">
        <v>3</v>
      </c>
      <c r="ED11" s="51">
        <v>107.93938161106591</v>
      </c>
      <c r="EE11" s="52">
        <v>110.35020588112965</v>
      </c>
      <c r="EG11" s="37">
        <v>1502561974</v>
      </c>
      <c r="EH11" s="20">
        <v>26081465</v>
      </c>
      <c r="EI11" s="20">
        <v>1476480509</v>
      </c>
      <c r="EJ11" s="104">
        <v>2419</v>
      </c>
      <c r="EK11" s="20">
        <v>50864</v>
      </c>
      <c r="EL11" s="105">
        <v>3</v>
      </c>
      <c r="EM11" s="40">
        <v>103.44308637204858</v>
      </c>
      <c r="EN11" s="37">
        <v>1502561974</v>
      </c>
      <c r="EO11" s="20">
        <v>26081465</v>
      </c>
      <c r="EP11" s="20">
        <v>1476480509</v>
      </c>
      <c r="EQ11" s="104">
        <v>2419</v>
      </c>
      <c r="ER11" s="20">
        <v>50864</v>
      </c>
      <c r="ES11" s="105">
        <v>4</v>
      </c>
      <c r="ET11" s="37">
        <v>1483954715</v>
      </c>
      <c r="EU11" s="20">
        <v>33236738</v>
      </c>
      <c r="EV11" s="20">
        <v>1450717977</v>
      </c>
      <c r="EW11" s="104">
        <v>2224.7200000000003</v>
      </c>
      <c r="EX11" s="20">
        <v>54341</v>
      </c>
      <c r="EY11" s="41">
        <v>4</v>
      </c>
      <c r="EZ11" s="51">
        <v>106.83587606165462</v>
      </c>
      <c r="FA11" s="52">
        <v>102.40845787083279</v>
      </c>
      <c r="FC11" s="37">
        <v>1535729624</v>
      </c>
      <c r="FD11" s="20">
        <v>26086265</v>
      </c>
      <c r="FE11" s="20">
        <v>1509643359</v>
      </c>
      <c r="FF11" s="104">
        <v>2357</v>
      </c>
      <c r="FG11" s="20">
        <v>53374</v>
      </c>
      <c r="FH11" s="105">
        <v>5</v>
      </c>
      <c r="FI11" s="40">
        <v>104.93472790185594</v>
      </c>
      <c r="FJ11" s="37">
        <v>1543289624</v>
      </c>
      <c r="FK11" s="20">
        <v>33646265</v>
      </c>
      <c r="FL11" s="20">
        <v>1509643359</v>
      </c>
      <c r="FM11" s="104">
        <v>2357</v>
      </c>
      <c r="FN11" s="20">
        <v>53374</v>
      </c>
      <c r="FO11" s="105">
        <v>4</v>
      </c>
      <c r="FP11" s="37">
        <v>1500332427</v>
      </c>
      <c r="FQ11" s="20">
        <v>61689802</v>
      </c>
      <c r="FR11" s="20">
        <v>1438642625</v>
      </c>
      <c r="FS11" s="104">
        <v>2197.4499999999998</v>
      </c>
      <c r="FT11" s="20">
        <v>54557</v>
      </c>
      <c r="FU11" s="105">
        <v>7</v>
      </c>
      <c r="FV11" s="51">
        <v>102.21643496833663</v>
      </c>
      <c r="FW11" s="52">
        <v>100.39748992473454</v>
      </c>
      <c r="FY11" s="37">
        <v>1629031180</v>
      </c>
      <c r="FZ11" s="20">
        <v>35811265</v>
      </c>
      <c r="GA11" s="20">
        <v>1593219915</v>
      </c>
      <c r="GB11" s="104">
        <v>2509</v>
      </c>
      <c r="GC11" s="20">
        <v>52917</v>
      </c>
      <c r="GD11" s="105">
        <v>5</v>
      </c>
      <c r="GE11" s="40">
        <v>98.662270019110437</v>
      </c>
      <c r="GF11" s="37">
        <v>1629031180</v>
      </c>
      <c r="GG11" s="20">
        <v>35811265</v>
      </c>
      <c r="GH11" s="20">
        <v>1593219915</v>
      </c>
      <c r="GI11" s="104">
        <v>2508.5</v>
      </c>
      <c r="GJ11" s="20">
        <v>52927</v>
      </c>
      <c r="GK11" s="105">
        <f t="shared" si="0"/>
        <v>4</v>
      </c>
      <c r="GL11" s="37">
        <v>1585549279</v>
      </c>
      <c r="GM11" s="20">
        <v>42468371</v>
      </c>
      <c r="GN11" s="20">
        <v>1543080908</v>
      </c>
      <c r="GO11" s="104">
        <v>2259.9</v>
      </c>
      <c r="GP11" s="20">
        <v>56901</v>
      </c>
      <c r="GQ11" s="105">
        <f t="shared" si="1"/>
        <v>5</v>
      </c>
      <c r="GR11" s="51">
        <v>106.28355688781801</v>
      </c>
      <c r="GS11" s="52">
        <v>102.68343200689188</v>
      </c>
      <c r="GT11" s="37">
        <v>1851630264</v>
      </c>
      <c r="GU11" s="20">
        <v>42751465</v>
      </c>
      <c r="GV11" s="20">
        <v>1808878799</v>
      </c>
      <c r="GW11" s="104">
        <v>2595</v>
      </c>
      <c r="GX11" s="20">
        <v>58089</v>
      </c>
      <c r="GY11" s="105">
        <f t="shared" si="2"/>
        <v>3</v>
      </c>
      <c r="GZ11" s="40"/>
      <c r="HA11" s="37">
        <v>1866960943</v>
      </c>
      <c r="HB11" s="20">
        <v>42751465</v>
      </c>
      <c r="HC11" s="20">
        <v>1824209478</v>
      </c>
      <c r="HD11" s="104">
        <v>2594.25</v>
      </c>
      <c r="HE11" s="20">
        <v>58598</v>
      </c>
      <c r="HF11" s="105">
        <f t="shared" si="3"/>
        <v>4</v>
      </c>
      <c r="HG11" s="37">
        <v>1752129128</v>
      </c>
      <c r="HH11" s="20">
        <v>46585145</v>
      </c>
      <c r="HI11" s="20">
        <v>1705543983</v>
      </c>
      <c r="HJ11" s="104">
        <v>2304.14</v>
      </c>
      <c r="HK11" s="20">
        <v>61684</v>
      </c>
      <c r="HL11" s="105">
        <f t="shared" si="4"/>
        <v>3</v>
      </c>
      <c r="HM11" s="51"/>
      <c r="HN11" s="52"/>
    </row>
    <row r="12" spans="1:222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130608000</v>
      </c>
      <c r="F12" s="104">
        <v>1812000</v>
      </c>
      <c r="G12" s="104">
        <v>128796000</v>
      </c>
      <c r="H12" s="104">
        <v>294</v>
      </c>
      <c r="I12" s="104">
        <v>36507</v>
      </c>
      <c r="J12" s="105">
        <v>3</v>
      </c>
      <c r="K12" s="52">
        <v>101.70213951415199</v>
      </c>
      <c r="L12" s="103">
        <v>131788000</v>
      </c>
      <c r="M12" s="104">
        <v>1812000</v>
      </c>
      <c r="N12" s="104">
        <v>129976000</v>
      </c>
      <c r="O12" s="104">
        <v>296</v>
      </c>
      <c r="P12" s="104">
        <v>36592</v>
      </c>
      <c r="Q12" s="105">
        <v>3</v>
      </c>
      <c r="R12" s="103">
        <v>129440136</v>
      </c>
      <c r="S12" s="104">
        <v>1231226</v>
      </c>
      <c r="T12" s="104">
        <v>128208910</v>
      </c>
      <c r="U12" s="104">
        <v>279</v>
      </c>
      <c r="V12" s="104">
        <v>38294</v>
      </c>
      <c r="W12" s="105">
        <v>4</v>
      </c>
      <c r="X12" s="51">
        <v>104.65128989943157</v>
      </c>
      <c r="Y12" s="52">
        <v>101.22511658169577</v>
      </c>
      <c r="AA12" s="103">
        <v>143749898</v>
      </c>
      <c r="AB12" s="104">
        <v>1848240</v>
      </c>
      <c r="AC12" s="104">
        <v>141901658</v>
      </c>
      <c r="AD12" s="104">
        <v>310</v>
      </c>
      <c r="AE12" s="104">
        <v>38146</v>
      </c>
      <c r="AF12" s="105">
        <v>4</v>
      </c>
      <c r="AG12" s="52">
        <v>104.48954994932478</v>
      </c>
      <c r="AH12" s="103">
        <v>144577658</v>
      </c>
      <c r="AI12" s="104">
        <v>1848240</v>
      </c>
      <c r="AJ12" s="104">
        <v>142729418</v>
      </c>
      <c r="AK12" s="104">
        <v>310</v>
      </c>
      <c r="AL12" s="104">
        <v>38368</v>
      </c>
      <c r="AM12" s="105">
        <v>3</v>
      </c>
      <c r="AN12" s="103">
        <v>142096196</v>
      </c>
      <c r="AO12" s="104">
        <v>1351736</v>
      </c>
      <c r="AP12" s="104">
        <v>140744460</v>
      </c>
      <c r="AQ12" s="104">
        <v>290</v>
      </c>
      <c r="AR12" s="104">
        <v>40444</v>
      </c>
      <c r="AS12" s="105">
        <v>2</v>
      </c>
      <c r="AT12" s="51">
        <v>105.41075896580483</v>
      </c>
      <c r="AU12" s="52">
        <v>105.61445657283126</v>
      </c>
      <c r="AW12" s="103">
        <v>155078393</v>
      </c>
      <c r="AX12" s="104">
        <v>1941622</v>
      </c>
      <c r="AY12" s="104">
        <v>153136771</v>
      </c>
      <c r="AZ12" s="104">
        <v>316</v>
      </c>
      <c r="BA12" s="104">
        <v>40384</v>
      </c>
      <c r="BB12" s="41">
        <v>4</v>
      </c>
      <c r="BC12" s="52">
        <v>105.86693231269334</v>
      </c>
      <c r="BD12" s="37">
        <v>155844077</v>
      </c>
      <c r="BE12" s="61">
        <v>1941622</v>
      </c>
      <c r="BF12" s="61">
        <v>153902455</v>
      </c>
      <c r="BG12" s="104">
        <v>316</v>
      </c>
      <c r="BH12" s="20">
        <v>40586</v>
      </c>
      <c r="BI12" s="41">
        <v>3</v>
      </c>
      <c r="BJ12" s="37">
        <v>151481114</v>
      </c>
      <c r="BK12" s="61">
        <v>1562290</v>
      </c>
      <c r="BL12" s="61">
        <v>149918824</v>
      </c>
      <c r="BM12" s="104">
        <v>303</v>
      </c>
      <c r="BN12" s="20">
        <v>41232</v>
      </c>
      <c r="BO12" s="41">
        <v>3</v>
      </c>
      <c r="BP12" s="51">
        <v>101.59168186074015</v>
      </c>
      <c r="BQ12" s="52">
        <v>101.9483730590446</v>
      </c>
      <c r="BS12" s="37">
        <v>164916377</v>
      </c>
      <c r="BT12" s="20">
        <v>1999871</v>
      </c>
      <c r="BU12" s="20">
        <v>162916506</v>
      </c>
      <c r="BV12" s="104">
        <v>324</v>
      </c>
      <c r="BW12" s="20">
        <v>41902</v>
      </c>
      <c r="BX12" s="41">
        <v>3</v>
      </c>
      <c r="BY12" s="40">
        <v>103.7589144215531</v>
      </c>
      <c r="BZ12" s="37">
        <v>166317228</v>
      </c>
      <c r="CA12" s="20">
        <v>1999871</v>
      </c>
      <c r="CB12" s="20">
        <v>164317357</v>
      </c>
      <c r="CC12" s="104">
        <v>333</v>
      </c>
      <c r="CD12" s="20">
        <v>41120</v>
      </c>
      <c r="CE12" s="105">
        <v>4</v>
      </c>
      <c r="CF12" s="37">
        <v>165647889</v>
      </c>
      <c r="CG12" s="20">
        <v>2521929</v>
      </c>
      <c r="CH12" s="20">
        <v>163125960</v>
      </c>
      <c r="CI12" s="104">
        <v>312</v>
      </c>
      <c r="CJ12" s="20">
        <v>43570</v>
      </c>
      <c r="CK12" s="105">
        <v>3</v>
      </c>
      <c r="CL12" s="51">
        <v>105.95817120622569</v>
      </c>
      <c r="CM12" s="52">
        <v>105.67035312378734</v>
      </c>
      <c r="CO12" s="37">
        <v>187547263</v>
      </c>
      <c r="CP12" s="20">
        <v>1999871</v>
      </c>
      <c r="CQ12" s="20">
        <v>185547392</v>
      </c>
      <c r="CR12" s="104">
        <v>352</v>
      </c>
      <c r="CS12" s="20">
        <v>43927</v>
      </c>
      <c r="CT12" s="62">
        <v>3</v>
      </c>
      <c r="CU12" s="40">
        <v>104.83270488282182</v>
      </c>
      <c r="CV12" s="37">
        <v>164462070</v>
      </c>
      <c r="CW12" s="20">
        <v>1577407</v>
      </c>
      <c r="CX12" s="20">
        <v>162884663</v>
      </c>
      <c r="CY12" s="104">
        <v>330.91</v>
      </c>
      <c r="CZ12" s="20">
        <v>41019</v>
      </c>
      <c r="DA12" s="105">
        <v>12</v>
      </c>
      <c r="DB12" s="37">
        <v>167504390</v>
      </c>
      <c r="DC12" s="20">
        <v>1713309</v>
      </c>
      <c r="DD12" s="20">
        <v>165791081</v>
      </c>
      <c r="DE12" s="104">
        <v>295</v>
      </c>
      <c r="DF12" s="20">
        <v>46834</v>
      </c>
      <c r="DG12" s="105">
        <v>8</v>
      </c>
      <c r="DH12" s="51">
        <v>114.1763572978376</v>
      </c>
      <c r="DI12" s="52">
        <v>107.49139316043149</v>
      </c>
      <c r="DK12" s="37">
        <v>154889377</v>
      </c>
      <c r="DL12" s="20">
        <v>1420438</v>
      </c>
      <c r="DM12" s="20">
        <v>153468939</v>
      </c>
      <c r="DN12" s="104">
        <v>268</v>
      </c>
      <c r="DO12" s="20">
        <v>47720</v>
      </c>
      <c r="DP12" s="105">
        <v>6</v>
      </c>
      <c r="DQ12" s="40">
        <v>108.6347804311699</v>
      </c>
      <c r="DR12" s="37">
        <v>154889377</v>
      </c>
      <c r="DS12" s="20">
        <v>1420438</v>
      </c>
      <c r="DT12" s="20">
        <v>153468939</v>
      </c>
      <c r="DU12" s="104">
        <v>268</v>
      </c>
      <c r="DV12" s="20">
        <v>47720</v>
      </c>
      <c r="DW12" s="105">
        <v>5</v>
      </c>
      <c r="DX12" s="37">
        <v>156122766</v>
      </c>
      <c r="DY12" s="20">
        <v>1295413</v>
      </c>
      <c r="DZ12" s="20">
        <v>154827353</v>
      </c>
      <c r="EA12" s="104">
        <v>249.67</v>
      </c>
      <c r="EB12" s="20">
        <v>51677</v>
      </c>
      <c r="EC12" s="105">
        <v>5</v>
      </c>
      <c r="ED12" s="51">
        <v>108.2921207041073</v>
      </c>
      <c r="EE12" s="52">
        <v>110.34077806721612</v>
      </c>
      <c r="EG12" s="37">
        <v>158091571</v>
      </c>
      <c r="EH12" s="20">
        <v>1420438</v>
      </c>
      <c r="EI12" s="20">
        <v>156671133</v>
      </c>
      <c r="EJ12" s="104">
        <v>268</v>
      </c>
      <c r="EK12" s="20">
        <v>48716</v>
      </c>
      <c r="EL12" s="105">
        <v>6</v>
      </c>
      <c r="EM12" s="40">
        <v>102.08717518860017</v>
      </c>
      <c r="EN12" s="37">
        <v>161091571</v>
      </c>
      <c r="EO12" s="20">
        <v>2260438</v>
      </c>
      <c r="EP12" s="20">
        <v>158831133</v>
      </c>
      <c r="EQ12" s="104">
        <v>268</v>
      </c>
      <c r="ER12" s="20">
        <v>49388</v>
      </c>
      <c r="ES12" s="105">
        <v>6</v>
      </c>
      <c r="ET12" s="37">
        <v>160848569</v>
      </c>
      <c r="EU12" s="20">
        <v>3489188</v>
      </c>
      <c r="EV12" s="20">
        <v>157359381</v>
      </c>
      <c r="EW12" s="104">
        <v>254.44</v>
      </c>
      <c r="EX12" s="20">
        <v>51538</v>
      </c>
      <c r="EY12" s="41">
        <v>10</v>
      </c>
      <c r="EZ12" s="51">
        <v>104.35328419859076</v>
      </c>
      <c r="FA12" s="52">
        <v>99.731021537627967</v>
      </c>
      <c r="FC12" s="37">
        <v>166149005</v>
      </c>
      <c r="FD12" s="20">
        <v>1420438</v>
      </c>
      <c r="FE12" s="20">
        <v>164728567</v>
      </c>
      <c r="FF12" s="104">
        <v>262</v>
      </c>
      <c r="FG12" s="20">
        <v>52395</v>
      </c>
      <c r="FH12" s="105">
        <v>7</v>
      </c>
      <c r="FI12" s="40">
        <v>107.55193365629363</v>
      </c>
      <c r="FJ12" s="37">
        <v>166149005</v>
      </c>
      <c r="FK12" s="20">
        <v>1420438</v>
      </c>
      <c r="FL12" s="20">
        <v>164728567</v>
      </c>
      <c r="FM12" s="104">
        <v>262</v>
      </c>
      <c r="FN12" s="20">
        <v>52395</v>
      </c>
      <c r="FO12" s="105">
        <v>6</v>
      </c>
      <c r="FP12" s="37">
        <v>161387122</v>
      </c>
      <c r="FQ12" s="20">
        <v>1260714</v>
      </c>
      <c r="FR12" s="20">
        <v>160126408</v>
      </c>
      <c r="FS12" s="104">
        <v>245.64</v>
      </c>
      <c r="FT12" s="20">
        <v>54323</v>
      </c>
      <c r="FU12" s="105">
        <v>8</v>
      </c>
      <c r="FV12" s="51">
        <v>103.67974043324746</v>
      </c>
      <c r="FW12" s="52">
        <v>105.40377973534092</v>
      </c>
      <c r="FY12" s="37">
        <v>163334434</v>
      </c>
      <c r="FZ12" s="20">
        <v>1420438</v>
      </c>
      <c r="GA12" s="20">
        <v>161913996</v>
      </c>
      <c r="GB12" s="104">
        <v>263</v>
      </c>
      <c r="GC12" s="20">
        <v>51304</v>
      </c>
      <c r="GD12" s="105">
        <v>7</v>
      </c>
      <c r="GE12" s="40">
        <v>99.954194102490703</v>
      </c>
      <c r="GF12" s="37">
        <v>167101227</v>
      </c>
      <c r="GG12" s="20">
        <v>1420438</v>
      </c>
      <c r="GH12" s="20">
        <v>165680789</v>
      </c>
      <c r="GI12" s="104">
        <v>263</v>
      </c>
      <c r="GJ12" s="20">
        <v>52497</v>
      </c>
      <c r="GK12" s="105">
        <f t="shared" si="0"/>
        <v>5</v>
      </c>
      <c r="GL12" s="37">
        <v>159169915</v>
      </c>
      <c r="GM12" s="20">
        <v>878128</v>
      </c>
      <c r="GN12" s="20">
        <v>158291787</v>
      </c>
      <c r="GO12" s="104">
        <v>241.76</v>
      </c>
      <c r="GP12" s="20">
        <v>54562</v>
      </c>
      <c r="GQ12" s="105">
        <f t="shared" si="1"/>
        <v>10</v>
      </c>
      <c r="GR12" s="51">
        <v>107.57671230261023</v>
      </c>
      <c r="GS12" s="52">
        <v>103.71113524658064</v>
      </c>
      <c r="GT12" s="37">
        <v>172540474</v>
      </c>
      <c r="GU12" s="20">
        <v>1420438</v>
      </c>
      <c r="GV12" s="20">
        <v>171120036</v>
      </c>
      <c r="GW12" s="104">
        <v>262</v>
      </c>
      <c r="GX12" s="20">
        <v>54427</v>
      </c>
      <c r="GY12" s="105">
        <f t="shared" si="2"/>
        <v>6</v>
      </c>
      <c r="GZ12" s="40"/>
      <c r="HA12" s="37">
        <v>172704039</v>
      </c>
      <c r="HB12" s="20">
        <v>1420438</v>
      </c>
      <c r="HC12" s="20">
        <v>171283601</v>
      </c>
      <c r="HD12" s="104">
        <v>262</v>
      </c>
      <c r="HE12" s="20">
        <v>54480</v>
      </c>
      <c r="HF12" s="105">
        <f t="shared" si="3"/>
        <v>8</v>
      </c>
      <c r="HG12" s="37">
        <v>168669711</v>
      </c>
      <c r="HH12" s="20">
        <v>1147709</v>
      </c>
      <c r="HI12" s="20">
        <v>167522002</v>
      </c>
      <c r="HJ12" s="104">
        <v>240.88</v>
      </c>
      <c r="HK12" s="20">
        <v>57955</v>
      </c>
      <c r="HL12" s="105">
        <f t="shared" si="4"/>
        <v>11</v>
      </c>
      <c r="HM12" s="51"/>
      <c r="HN12" s="52"/>
    </row>
    <row r="13" spans="1:222" ht="18" customHeight="1" x14ac:dyDescent="0.3">
      <c r="A13" s="93">
        <v>309</v>
      </c>
      <c r="B13" s="96" t="s">
        <v>85</v>
      </c>
      <c r="C13" s="47" t="s">
        <v>94</v>
      </c>
      <c r="D13" s="57"/>
      <c r="E13" s="103">
        <v>0</v>
      </c>
      <c r="F13" s="104">
        <v>0</v>
      </c>
      <c r="G13" s="104">
        <v>0</v>
      </c>
      <c r="H13" s="104">
        <v>0</v>
      </c>
      <c r="I13" s="104">
        <v>0</v>
      </c>
      <c r="J13" s="105">
        <v>29</v>
      </c>
      <c r="K13" s="52">
        <v>0</v>
      </c>
      <c r="L13" s="103">
        <v>0</v>
      </c>
      <c r="M13" s="104">
        <v>0</v>
      </c>
      <c r="N13" s="104">
        <v>0</v>
      </c>
      <c r="O13" s="104">
        <v>0</v>
      </c>
      <c r="P13" s="104">
        <v>0</v>
      </c>
      <c r="Q13" s="105">
        <v>29</v>
      </c>
      <c r="R13" s="103">
        <v>0</v>
      </c>
      <c r="S13" s="104">
        <v>0</v>
      </c>
      <c r="T13" s="104">
        <v>0</v>
      </c>
      <c r="U13" s="104">
        <v>0</v>
      </c>
      <c r="V13" s="104">
        <v>0</v>
      </c>
      <c r="W13" s="105">
        <v>29</v>
      </c>
      <c r="X13" s="51">
        <v>0</v>
      </c>
      <c r="Y13" s="52">
        <v>0</v>
      </c>
      <c r="AA13" s="103">
        <v>0</v>
      </c>
      <c r="AB13" s="104">
        <v>0</v>
      </c>
      <c r="AC13" s="104">
        <v>0</v>
      </c>
      <c r="AD13" s="104">
        <v>0</v>
      </c>
      <c r="AE13" s="104">
        <v>0</v>
      </c>
      <c r="AF13" s="105">
        <v>29</v>
      </c>
      <c r="AG13" s="52">
        <v>0</v>
      </c>
      <c r="AH13" s="103">
        <v>0</v>
      </c>
      <c r="AI13" s="104">
        <v>0</v>
      </c>
      <c r="AJ13" s="104">
        <v>0</v>
      </c>
      <c r="AK13" s="104">
        <v>0</v>
      </c>
      <c r="AL13" s="104">
        <v>0</v>
      </c>
      <c r="AM13" s="105">
        <v>29</v>
      </c>
      <c r="AN13" s="103">
        <v>0</v>
      </c>
      <c r="AO13" s="104">
        <v>0</v>
      </c>
      <c r="AP13" s="104">
        <v>0</v>
      </c>
      <c r="AQ13" s="104">
        <v>0</v>
      </c>
      <c r="AR13" s="104">
        <v>0</v>
      </c>
      <c r="AS13" s="105">
        <v>29</v>
      </c>
      <c r="AT13" s="51">
        <v>0</v>
      </c>
      <c r="AU13" s="52">
        <v>0</v>
      </c>
      <c r="AW13" s="103">
        <v>0</v>
      </c>
      <c r="AX13" s="104">
        <v>0</v>
      </c>
      <c r="AY13" s="104">
        <v>0</v>
      </c>
      <c r="AZ13" s="104">
        <v>0</v>
      </c>
      <c r="BA13" s="104">
        <v>0</v>
      </c>
      <c r="BB13" s="41">
        <v>29</v>
      </c>
      <c r="BC13" s="52">
        <v>0</v>
      </c>
      <c r="BD13" s="37">
        <v>0</v>
      </c>
      <c r="BE13" s="61">
        <v>0</v>
      </c>
      <c r="BF13" s="61">
        <v>0</v>
      </c>
      <c r="BG13" s="104">
        <v>0</v>
      </c>
      <c r="BH13" s="20">
        <v>0</v>
      </c>
      <c r="BI13" s="41">
        <v>29</v>
      </c>
      <c r="BJ13" s="37">
        <v>0</v>
      </c>
      <c r="BK13" s="61">
        <v>0</v>
      </c>
      <c r="BL13" s="61">
        <v>0</v>
      </c>
      <c r="BM13" s="104">
        <v>0</v>
      </c>
      <c r="BN13" s="20">
        <v>0</v>
      </c>
      <c r="BO13" s="41">
        <v>29</v>
      </c>
      <c r="BP13" s="51">
        <v>0</v>
      </c>
      <c r="BQ13" s="52">
        <v>0</v>
      </c>
      <c r="BS13" s="37">
        <v>0</v>
      </c>
      <c r="BT13" s="20">
        <v>0</v>
      </c>
      <c r="BU13" s="20">
        <v>0</v>
      </c>
      <c r="BV13" s="104">
        <v>0</v>
      </c>
      <c r="BW13" s="20">
        <v>0</v>
      </c>
      <c r="BX13" s="41">
        <v>29</v>
      </c>
      <c r="BY13" s="40">
        <v>0</v>
      </c>
      <c r="BZ13" s="37">
        <v>0</v>
      </c>
      <c r="CA13" s="20">
        <v>0</v>
      </c>
      <c r="CB13" s="20">
        <v>0</v>
      </c>
      <c r="CC13" s="104">
        <v>0</v>
      </c>
      <c r="CD13" s="20">
        <v>0</v>
      </c>
      <c r="CE13" s="105">
        <v>29</v>
      </c>
      <c r="CF13" s="37">
        <v>0</v>
      </c>
      <c r="CG13" s="20">
        <v>0</v>
      </c>
      <c r="CH13" s="20">
        <v>0</v>
      </c>
      <c r="CI13" s="104">
        <v>0</v>
      </c>
      <c r="CJ13" s="20">
        <v>0</v>
      </c>
      <c r="CK13" s="105">
        <v>29</v>
      </c>
      <c r="CL13" s="51">
        <v>0</v>
      </c>
      <c r="CM13" s="52">
        <v>0</v>
      </c>
      <c r="CO13" s="37">
        <v>0</v>
      </c>
      <c r="CP13" s="20">
        <v>0</v>
      </c>
      <c r="CQ13" s="20">
        <v>0</v>
      </c>
      <c r="CR13" s="104">
        <v>0</v>
      </c>
      <c r="CS13" s="20">
        <v>0</v>
      </c>
      <c r="CT13" s="62">
        <v>29</v>
      </c>
      <c r="CU13" s="40">
        <v>0</v>
      </c>
      <c r="CV13" s="37">
        <v>0</v>
      </c>
      <c r="CW13" s="20">
        <v>0</v>
      </c>
      <c r="CX13" s="20">
        <v>0</v>
      </c>
      <c r="CY13" s="104">
        <v>0</v>
      </c>
      <c r="CZ13" s="20">
        <v>0</v>
      </c>
      <c r="DA13" s="105">
        <v>32</v>
      </c>
      <c r="DB13" s="37">
        <v>0</v>
      </c>
      <c r="DC13" s="20">
        <v>0</v>
      </c>
      <c r="DD13" s="20">
        <v>0</v>
      </c>
      <c r="DE13" s="104">
        <v>0</v>
      </c>
      <c r="DF13" s="20">
        <v>0</v>
      </c>
      <c r="DG13" s="105">
        <v>32</v>
      </c>
      <c r="DH13" s="51">
        <v>0</v>
      </c>
      <c r="DI13" s="52">
        <v>0</v>
      </c>
      <c r="DK13" s="37">
        <v>0</v>
      </c>
      <c r="DL13" s="20">
        <v>0</v>
      </c>
      <c r="DM13" s="20">
        <v>0</v>
      </c>
      <c r="DN13" s="104">
        <v>0</v>
      </c>
      <c r="DO13" s="20">
        <v>0</v>
      </c>
      <c r="DP13" s="105">
        <v>32</v>
      </c>
      <c r="DQ13" s="40">
        <v>0</v>
      </c>
      <c r="DR13" s="37">
        <v>0</v>
      </c>
      <c r="DS13" s="20">
        <v>0</v>
      </c>
      <c r="DT13" s="20">
        <v>0</v>
      </c>
      <c r="DU13" s="104">
        <v>0</v>
      </c>
      <c r="DV13" s="20">
        <v>0</v>
      </c>
      <c r="DW13" s="105">
        <v>32</v>
      </c>
      <c r="DX13" s="37">
        <v>0</v>
      </c>
      <c r="DY13" s="20">
        <v>0</v>
      </c>
      <c r="DZ13" s="20">
        <v>0</v>
      </c>
      <c r="EA13" s="104">
        <v>0</v>
      </c>
      <c r="EB13" s="20">
        <v>0</v>
      </c>
      <c r="EC13" s="105">
        <v>32</v>
      </c>
      <c r="ED13" s="51">
        <v>0</v>
      </c>
      <c r="EE13" s="52">
        <v>0</v>
      </c>
      <c r="EG13" s="37">
        <v>0</v>
      </c>
      <c r="EH13" s="20">
        <v>0</v>
      </c>
      <c r="EI13" s="20">
        <v>0</v>
      </c>
      <c r="EJ13" s="104">
        <v>0</v>
      </c>
      <c r="EK13" s="20">
        <v>0</v>
      </c>
      <c r="EL13" s="105">
        <v>32</v>
      </c>
      <c r="EM13" s="40">
        <v>0</v>
      </c>
      <c r="EN13" s="37">
        <v>0</v>
      </c>
      <c r="EO13" s="20">
        <v>0</v>
      </c>
      <c r="EP13" s="20">
        <v>0</v>
      </c>
      <c r="EQ13" s="104">
        <v>0</v>
      </c>
      <c r="ER13" s="20">
        <v>0</v>
      </c>
      <c r="ES13" s="105">
        <v>33</v>
      </c>
      <c r="ET13" s="37">
        <v>0</v>
      </c>
      <c r="EU13" s="20">
        <v>0</v>
      </c>
      <c r="EV13" s="20">
        <v>0</v>
      </c>
      <c r="EW13" s="104">
        <v>0</v>
      </c>
      <c r="EX13" s="20">
        <v>0</v>
      </c>
      <c r="EY13" s="41">
        <v>33</v>
      </c>
      <c r="EZ13" s="51">
        <v>0</v>
      </c>
      <c r="FA13" s="52">
        <v>0</v>
      </c>
      <c r="FC13" s="37">
        <v>0</v>
      </c>
      <c r="FD13" s="20">
        <v>0</v>
      </c>
      <c r="FE13" s="20">
        <v>0</v>
      </c>
      <c r="FF13" s="104">
        <v>0</v>
      </c>
      <c r="FG13" s="20">
        <v>0</v>
      </c>
      <c r="FH13" s="105">
        <v>33</v>
      </c>
      <c r="FI13" s="40">
        <v>0</v>
      </c>
      <c r="FJ13" s="37">
        <v>0</v>
      </c>
      <c r="FK13" s="20">
        <v>0</v>
      </c>
      <c r="FL13" s="20">
        <v>0</v>
      </c>
      <c r="FM13" s="104">
        <v>0</v>
      </c>
      <c r="FN13" s="20">
        <v>0</v>
      </c>
      <c r="FO13" s="105">
        <v>33</v>
      </c>
      <c r="FP13" s="37">
        <v>0</v>
      </c>
      <c r="FQ13" s="20">
        <v>0</v>
      </c>
      <c r="FR13" s="20">
        <v>0</v>
      </c>
      <c r="FS13" s="104">
        <v>0</v>
      </c>
      <c r="FT13" s="20">
        <v>0</v>
      </c>
      <c r="FU13" s="105">
        <v>33</v>
      </c>
      <c r="FV13" s="51">
        <v>0</v>
      </c>
      <c r="FW13" s="52">
        <v>0</v>
      </c>
      <c r="FY13" s="37">
        <v>0</v>
      </c>
      <c r="FZ13" s="20">
        <v>0</v>
      </c>
      <c r="GA13" s="20">
        <v>0</v>
      </c>
      <c r="GB13" s="104">
        <v>0</v>
      </c>
      <c r="GC13" s="20">
        <v>0</v>
      </c>
      <c r="GD13" s="105">
        <v>33</v>
      </c>
      <c r="GE13" s="40">
        <v>0</v>
      </c>
      <c r="GF13" s="37">
        <v>0</v>
      </c>
      <c r="GG13" s="20">
        <v>0</v>
      </c>
      <c r="GH13" s="20">
        <v>0</v>
      </c>
      <c r="GI13" s="104">
        <v>0</v>
      </c>
      <c r="GJ13" s="20">
        <v>0</v>
      </c>
      <c r="GK13" s="105">
        <f t="shared" si="0"/>
        <v>33</v>
      </c>
      <c r="GL13" s="37">
        <v>0</v>
      </c>
      <c r="GM13" s="20">
        <v>0</v>
      </c>
      <c r="GN13" s="20">
        <v>0</v>
      </c>
      <c r="GO13" s="104">
        <v>0</v>
      </c>
      <c r="GP13" s="20">
        <v>0</v>
      </c>
      <c r="GQ13" s="105">
        <f t="shared" si="1"/>
        <v>33</v>
      </c>
      <c r="GR13" s="51">
        <v>0</v>
      </c>
      <c r="GS13" s="52">
        <v>0</v>
      </c>
      <c r="GT13" s="37">
        <v>0</v>
      </c>
      <c r="GU13" s="20">
        <v>0</v>
      </c>
      <c r="GV13" s="20">
        <v>0</v>
      </c>
      <c r="GW13" s="104">
        <v>0</v>
      </c>
      <c r="GX13" s="20">
        <v>0</v>
      </c>
      <c r="GY13" s="105">
        <f t="shared" si="2"/>
        <v>33</v>
      </c>
      <c r="GZ13" s="40"/>
      <c r="HA13" s="37"/>
      <c r="HB13" s="20"/>
      <c r="HC13" s="20"/>
      <c r="HD13" s="104">
        <v>0</v>
      </c>
      <c r="HE13" s="20">
        <v>0</v>
      </c>
      <c r="HF13" s="105">
        <f t="shared" si="3"/>
        <v>34</v>
      </c>
      <c r="HG13" s="37">
        <v>0</v>
      </c>
      <c r="HH13" s="20">
        <v>0</v>
      </c>
      <c r="HI13" s="20">
        <v>0</v>
      </c>
      <c r="HJ13" s="104">
        <v>0</v>
      </c>
      <c r="HK13" s="20">
        <v>0</v>
      </c>
      <c r="HL13" s="105">
        <f t="shared" si="4"/>
        <v>34</v>
      </c>
      <c r="HM13" s="51"/>
      <c r="HN13" s="52"/>
    </row>
    <row r="14" spans="1:222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7187973000</v>
      </c>
      <c r="F14" s="104">
        <v>40188000</v>
      </c>
      <c r="G14" s="104">
        <v>7147785000</v>
      </c>
      <c r="H14" s="104">
        <v>22350</v>
      </c>
      <c r="I14" s="104">
        <v>26651</v>
      </c>
      <c r="J14" s="105">
        <v>19</v>
      </c>
      <c r="K14" s="52">
        <v>103.19845111326234</v>
      </c>
      <c r="L14" s="103">
        <v>7403776004</v>
      </c>
      <c r="M14" s="104">
        <v>50514000</v>
      </c>
      <c r="N14" s="104">
        <v>7353262004</v>
      </c>
      <c r="O14" s="104">
        <v>22352</v>
      </c>
      <c r="P14" s="104">
        <v>27415</v>
      </c>
      <c r="Q14" s="105">
        <v>19</v>
      </c>
      <c r="R14" s="103">
        <v>7367608200</v>
      </c>
      <c r="S14" s="104">
        <v>36801675</v>
      </c>
      <c r="T14" s="104">
        <v>7330806525</v>
      </c>
      <c r="U14" s="104">
        <v>21585</v>
      </c>
      <c r="V14" s="104">
        <v>28302</v>
      </c>
      <c r="W14" s="105">
        <v>24</v>
      </c>
      <c r="X14" s="51">
        <v>103.23545504285975</v>
      </c>
      <c r="Y14" s="52">
        <v>102.12956923104348</v>
      </c>
      <c r="AA14" s="103">
        <v>7545845218</v>
      </c>
      <c r="AB14" s="104">
        <v>40933620</v>
      </c>
      <c r="AC14" s="104">
        <v>7504911598</v>
      </c>
      <c r="AD14" s="104">
        <v>22411</v>
      </c>
      <c r="AE14" s="104">
        <v>27906</v>
      </c>
      <c r="AF14" s="105">
        <v>20</v>
      </c>
      <c r="AG14" s="52">
        <v>104.70901654722149</v>
      </c>
      <c r="AH14" s="103">
        <v>7613667315</v>
      </c>
      <c r="AI14" s="104">
        <v>41477995</v>
      </c>
      <c r="AJ14" s="104">
        <v>7572189320</v>
      </c>
      <c r="AK14" s="104">
        <v>22427</v>
      </c>
      <c r="AL14" s="104">
        <v>28136</v>
      </c>
      <c r="AM14" s="105">
        <v>22</v>
      </c>
      <c r="AN14" s="103">
        <v>7603930962</v>
      </c>
      <c r="AO14" s="104">
        <v>39699497</v>
      </c>
      <c r="AP14" s="104">
        <v>7564231465</v>
      </c>
      <c r="AQ14" s="104">
        <v>21752</v>
      </c>
      <c r="AR14" s="104">
        <v>28979</v>
      </c>
      <c r="AS14" s="105">
        <v>24</v>
      </c>
      <c r="AT14" s="51">
        <v>102.9961615012795</v>
      </c>
      <c r="AU14" s="52">
        <v>102.39205709843829</v>
      </c>
      <c r="AW14" s="103">
        <v>8164450946</v>
      </c>
      <c r="AX14" s="104">
        <v>44799417</v>
      </c>
      <c r="AY14" s="104">
        <v>8119651529</v>
      </c>
      <c r="AZ14" s="104">
        <v>23057</v>
      </c>
      <c r="BA14" s="104">
        <v>29346</v>
      </c>
      <c r="BB14" s="41">
        <v>22</v>
      </c>
      <c r="BC14" s="52">
        <v>105.16018060632122</v>
      </c>
      <c r="BD14" s="37">
        <v>8260519235</v>
      </c>
      <c r="BE14" s="61">
        <v>50413485</v>
      </c>
      <c r="BF14" s="61">
        <v>8210105750</v>
      </c>
      <c r="BG14" s="104">
        <v>23069</v>
      </c>
      <c r="BH14" s="20">
        <v>29658</v>
      </c>
      <c r="BI14" s="41">
        <v>21</v>
      </c>
      <c r="BJ14" s="37">
        <v>8251399552</v>
      </c>
      <c r="BK14" s="61">
        <v>36513867</v>
      </c>
      <c r="BL14" s="61">
        <v>8214885685</v>
      </c>
      <c r="BM14" s="104">
        <v>22110</v>
      </c>
      <c r="BN14" s="20">
        <v>30962</v>
      </c>
      <c r="BO14" s="41">
        <v>23</v>
      </c>
      <c r="BP14" s="51">
        <v>104.39679007350462</v>
      </c>
      <c r="BQ14" s="52">
        <v>106.84288622795816</v>
      </c>
      <c r="BS14" s="37">
        <v>9214695029</v>
      </c>
      <c r="BT14" s="20">
        <v>45702147</v>
      </c>
      <c r="BU14" s="20">
        <v>9168992882</v>
      </c>
      <c r="BV14" s="104">
        <v>23648</v>
      </c>
      <c r="BW14" s="20">
        <v>32311</v>
      </c>
      <c r="BX14" s="41">
        <v>15</v>
      </c>
      <c r="BY14" s="40">
        <v>110.10359163088665</v>
      </c>
      <c r="BZ14" s="37">
        <v>9290734339</v>
      </c>
      <c r="CA14" s="20">
        <v>46127881</v>
      </c>
      <c r="CB14" s="20">
        <v>9244606458</v>
      </c>
      <c r="CC14" s="104">
        <v>23648</v>
      </c>
      <c r="CD14" s="20">
        <v>32577</v>
      </c>
      <c r="CE14" s="105">
        <v>16</v>
      </c>
      <c r="CF14" s="37">
        <v>9071042906</v>
      </c>
      <c r="CG14" s="20">
        <v>34450528</v>
      </c>
      <c r="CH14" s="20">
        <v>9036592378</v>
      </c>
      <c r="CI14" s="104">
        <v>22085</v>
      </c>
      <c r="CJ14" s="20">
        <v>34098</v>
      </c>
      <c r="CK14" s="105">
        <v>20</v>
      </c>
      <c r="CL14" s="51">
        <v>104.66893820793813</v>
      </c>
      <c r="CM14" s="52">
        <v>110.12854466765714</v>
      </c>
      <c r="CO14" s="37">
        <v>10257638956</v>
      </c>
      <c r="CP14" s="20">
        <v>47247988</v>
      </c>
      <c r="CQ14" s="20">
        <v>10210390968</v>
      </c>
      <c r="CR14" s="104">
        <v>24241</v>
      </c>
      <c r="CS14" s="20">
        <v>35100</v>
      </c>
      <c r="CT14" s="62">
        <v>15</v>
      </c>
      <c r="CU14" s="40">
        <v>108.63173532233606</v>
      </c>
      <c r="CV14" s="37">
        <v>10490204514</v>
      </c>
      <c r="CW14" s="20">
        <v>48801960</v>
      </c>
      <c r="CX14" s="20">
        <v>10441402554</v>
      </c>
      <c r="CY14" s="104">
        <v>24241</v>
      </c>
      <c r="CZ14" s="20">
        <v>35894</v>
      </c>
      <c r="DA14" s="105">
        <v>18</v>
      </c>
      <c r="DB14" s="37">
        <v>10483800103.41</v>
      </c>
      <c r="DC14" s="20">
        <v>34357809</v>
      </c>
      <c r="DD14" s="20">
        <v>10449442294.41</v>
      </c>
      <c r="DE14" s="104">
        <v>22364</v>
      </c>
      <c r="DF14" s="20">
        <v>38937</v>
      </c>
      <c r="DG14" s="105">
        <v>18</v>
      </c>
      <c r="DH14" s="51">
        <v>108.47774001225832</v>
      </c>
      <c r="DI14" s="52">
        <v>114.19144817877881</v>
      </c>
      <c r="DK14" s="37">
        <v>11281152713</v>
      </c>
      <c r="DL14" s="20">
        <v>48220891</v>
      </c>
      <c r="DM14" s="20">
        <v>11232931822</v>
      </c>
      <c r="DN14" s="104">
        <v>24295.67</v>
      </c>
      <c r="DO14" s="20">
        <v>38529</v>
      </c>
      <c r="DP14" s="105">
        <v>19</v>
      </c>
      <c r="DQ14" s="40">
        <v>109.76923076923077</v>
      </c>
      <c r="DR14" s="37">
        <v>11283043429</v>
      </c>
      <c r="DS14" s="20">
        <v>50111607</v>
      </c>
      <c r="DT14" s="20">
        <v>11232931822</v>
      </c>
      <c r="DU14" s="104">
        <v>24295.67</v>
      </c>
      <c r="DV14" s="20">
        <v>38529</v>
      </c>
      <c r="DW14" s="105">
        <v>19</v>
      </c>
      <c r="DX14" s="37">
        <v>11277202220.59</v>
      </c>
      <c r="DY14" s="20">
        <v>28297742</v>
      </c>
      <c r="DZ14" s="20">
        <v>11248904478.59</v>
      </c>
      <c r="EA14" s="104">
        <v>22598.89</v>
      </c>
      <c r="EB14" s="20">
        <v>41480</v>
      </c>
      <c r="EC14" s="105">
        <v>20</v>
      </c>
      <c r="ED14" s="51">
        <v>107.65916582314621</v>
      </c>
      <c r="EE14" s="52">
        <v>106.53106299920385</v>
      </c>
      <c r="EG14" s="37">
        <v>11671445090</v>
      </c>
      <c r="EH14" s="20">
        <v>47483894</v>
      </c>
      <c r="EI14" s="20">
        <v>11623961196</v>
      </c>
      <c r="EJ14" s="104">
        <v>23992</v>
      </c>
      <c r="EK14" s="20">
        <v>40374</v>
      </c>
      <c r="EL14" s="105">
        <v>18</v>
      </c>
      <c r="EM14" s="40">
        <v>104.78860079420696</v>
      </c>
      <c r="EN14" s="37">
        <v>11636932423</v>
      </c>
      <c r="EO14" s="20">
        <v>48568202</v>
      </c>
      <c r="EP14" s="20">
        <v>11588364221</v>
      </c>
      <c r="EQ14" s="104">
        <v>23994</v>
      </c>
      <c r="ER14" s="20">
        <v>40247</v>
      </c>
      <c r="ES14" s="105">
        <v>18</v>
      </c>
      <c r="ET14" s="37">
        <v>11587312452</v>
      </c>
      <c r="EU14" s="20">
        <v>33658240</v>
      </c>
      <c r="EV14" s="20">
        <v>11553654212</v>
      </c>
      <c r="EW14" s="104">
        <v>22424.03</v>
      </c>
      <c r="EX14" s="20">
        <v>42936</v>
      </c>
      <c r="EY14" s="41">
        <v>21</v>
      </c>
      <c r="EZ14" s="51">
        <v>106.68124332248365</v>
      </c>
      <c r="FA14" s="52">
        <v>103.51012536162006</v>
      </c>
      <c r="FC14" s="37">
        <v>11996486415</v>
      </c>
      <c r="FD14" s="20">
        <v>43192476</v>
      </c>
      <c r="FE14" s="20">
        <v>11953293939</v>
      </c>
      <c r="FF14" s="104">
        <v>23104</v>
      </c>
      <c r="FG14" s="20">
        <v>43114</v>
      </c>
      <c r="FH14" s="105">
        <v>18</v>
      </c>
      <c r="FI14" s="40">
        <v>106.78654579679991</v>
      </c>
      <c r="FJ14" s="37">
        <v>12033933529</v>
      </c>
      <c r="FK14" s="20">
        <v>77875870</v>
      </c>
      <c r="FL14" s="20">
        <v>11956057659</v>
      </c>
      <c r="FM14" s="104">
        <v>23107.17</v>
      </c>
      <c r="FN14" s="20">
        <v>43118</v>
      </c>
      <c r="FO14" s="105">
        <v>19</v>
      </c>
      <c r="FP14" s="37">
        <v>11962288249.119999</v>
      </c>
      <c r="FQ14" s="20">
        <v>100707736</v>
      </c>
      <c r="FR14" s="20">
        <v>11861580513.119999</v>
      </c>
      <c r="FS14" s="104">
        <v>21881.33</v>
      </c>
      <c r="FT14" s="20">
        <v>45174</v>
      </c>
      <c r="FU14" s="105">
        <v>21</v>
      </c>
      <c r="FV14" s="51">
        <v>104.76831021847023</v>
      </c>
      <c r="FW14" s="52">
        <v>105.21240916713248</v>
      </c>
      <c r="FY14" s="37">
        <v>11560935051</v>
      </c>
      <c r="FZ14" s="20">
        <v>44377450</v>
      </c>
      <c r="GA14" s="20">
        <v>11516557601</v>
      </c>
      <c r="GB14" s="104">
        <v>22494</v>
      </c>
      <c r="GC14" s="20">
        <v>42665</v>
      </c>
      <c r="GD14" s="105">
        <v>20</v>
      </c>
      <c r="GE14" s="40">
        <v>99.948972491534079</v>
      </c>
      <c r="GF14" s="37">
        <v>11745385117</v>
      </c>
      <c r="GG14" s="20">
        <v>45825938</v>
      </c>
      <c r="GH14" s="20">
        <v>11699559179</v>
      </c>
      <c r="GI14" s="104">
        <v>22494</v>
      </c>
      <c r="GJ14" s="20">
        <v>43343</v>
      </c>
      <c r="GK14" s="105">
        <f t="shared" si="0"/>
        <v>20</v>
      </c>
      <c r="GL14" s="37">
        <v>11548689766.32</v>
      </c>
      <c r="GM14" s="20">
        <v>44983009.700000003</v>
      </c>
      <c r="GN14" s="20">
        <v>11503706756.619999</v>
      </c>
      <c r="GO14" s="104">
        <v>20925.61</v>
      </c>
      <c r="GP14" s="20">
        <v>45812</v>
      </c>
      <c r="GQ14" s="105">
        <f t="shared" si="1"/>
        <v>21</v>
      </c>
      <c r="GR14" s="51">
        <v>104.62034716420681</v>
      </c>
      <c r="GS14" s="52">
        <v>99.798556691902419</v>
      </c>
      <c r="GT14" s="37">
        <v>12316115436</v>
      </c>
      <c r="GU14" s="20">
        <v>45103831</v>
      </c>
      <c r="GV14" s="20">
        <v>12271011605</v>
      </c>
      <c r="GW14" s="104">
        <v>22147</v>
      </c>
      <c r="GX14" s="20">
        <v>46173</v>
      </c>
      <c r="GY14" s="105">
        <f t="shared" si="2"/>
        <v>19</v>
      </c>
      <c r="GZ14" s="40"/>
      <c r="HA14" s="37">
        <v>12303417726</v>
      </c>
      <c r="HB14" s="20">
        <v>66350708</v>
      </c>
      <c r="HC14" s="20">
        <v>12237067018</v>
      </c>
      <c r="HD14" s="104">
        <v>22145.919999999998</v>
      </c>
      <c r="HE14" s="20">
        <v>46047</v>
      </c>
      <c r="HF14" s="105">
        <f t="shared" si="3"/>
        <v>20</v>
      </c>
      <c r="HG14" s="37">
        <v>11858598893.889999</v>
      </c>
      <c r="HH14" s="20">
        <v>33243966</v>
      </c>
      <c r="HI14" s="20">
        <v>11825354927.889999</v>
      </c>
      <c r="HJ14" s="104">
        <v>20422.25</v>
      </c>
      <c r="HK14" s="20">
        <v>48254</v>
      </c>
      <c r="HL14" s="105">
        <f t="shared" si="4"/>
        <v>23</v>
      </c>
      <c r="HM14" s="51"/>
      <c r="HN14" s="52"/>
    </row>
    <row r="15" spans="1:222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5356374000</v>
      </c>
      <c r="F15" s="104">
        <v>94174000</v>
      </c>
      <c r="G15" s="104">
        <v>5262200000</v>
      </c>
      <c r="H15" s="104">
        <v>19529</v>
      </c>
      <c r="I15" s="104">
        <v>22455</v>
      </c>
      <c r="J15" s="105">
        <v>26</v>
      </c>
      <c r="K15" s="52">
        <v>99.393590651558071</v>
      </c>
      <c r="L15" s="103">
        <v>5432101528</v>
      </c>
      <c r="M15" s="104">
        <v>46376200</v>
      </c>
      <c r="N15" s="104">
        <v>5385725328</v>
      </c>
      <c r="O15" s="104">
        <v>19780</v>
      </c>
      <c r="P15" s="104">
        <v>22690</v>
      </c>
      <c r="Q15" s="105">
        <v>26</v>
      </c>
      <c r="R15" s="103">
        <v>5521830108</v>
      </c>
      <c r="S15" s="104">
        <v>52245131</v>
      </c>
      <c r="T15" s="104">
        <v>5469584977</v>
      </c>
      <c r="U15" s="104">
        <v>19823</v>
      </c>
      <c r="V15" s="104">
        <v>22993</v>
      </c>
      <c r="W15" s="105">
        <v>27</v>
      </c>
      <c r="X15" s="51">
        <v>101.33539003966506</v>
      </c>
      <c r="Y15" s="52">
        <v>100.21687246384938</v>
      </c>
      <c r="AA15" s="103">
        <v>5715243421</v>
      </c>
      <c r="AB15" s="104">
        <v>85589442</v>
      </c>
      <c r="AC15" s="104">
        <v>5629653979</v>
      </c>
      <c r="AD15" s="104">
        <v>20255</v>
      </c>
      <c r="AE15" s="104">
        <v>23162</v>
      </c>
      <c r="AF15" s="105">
        <v>26</v>
      </c>
      <c r="AG15" s="52">
        <v>103.14851926074371</v>
      </c>
      <c r="AH15" s="103">
        <v>5844836246</v>
      </c>
      <c r="AI15" s="104">
        <v>84052203</v>
      </c>
      <c r="AJ15" s="104">
        <v>5760784043</v>
      </c>
      <c r="AK15" s="104">
        <v>20253</v>
      </c>
      <c r="AL15" s="104">
        <v>23703</v>
      </c>
      <c r="AM15" s="105">
        <v>26</v>
      </c>
      <c r="AN15" s="103">
        <v>6145518966</v>
      </c>
      <c r="AO15" s="104">
        <v>64167587</v>
      </c>
      <c r="AP15" s="104">
        <v>6081351379</v>
      </c>
      <c r="AQ15" s="104">
        <v>21123</v>
      </c>
      <c r="AR15" s="104">
        <v>23992</v>
      </c>
      <c r="AS15" s="105">
        <v>26</v>
      </c>
      <c r="AT15" s="51">
        <v>101.21925494663122</v>
      </c>
      <c r="AU15" s="52">
        <v>104.34480059148437</v>
      </c>
      <c r="AW15" s="103">
        <v>6224320350</v>
      </c>
      <c r="AX15" s="104">
        <v>47258894</v>
      </c>
      <c r="AY15" s="104">
        <v>6177061456</v>
      </c>
      <c r="AZ15" s="104">
        <v>20854</v>
      </c>
      <c r="BA15" s="104">
        <v>24684</v>
      </c>
      <c r="BB15" s="41">
        <v>26</v>
      </c>
      <c r="BC15" s="52">
        <v>106.57110784906311</v>
      </c>
      <c r="BD15" s="37">
        <v>6263083158</v>
      </c>
      <c r="BE15" s="61">
        <v>47586894</v>
      </c>
      <c r="BF15" s="61">
        <v>6215496264</v>
      </c>
      <c r="BG15" s="104">
        <v>21077</v>
      </c>
      <c r="BH15" s="20">
        <v>24575</v>
      </c>
      <c r="BI15" s="41">
        <v>26</v>
      </c>
      <c r="BJ15" s="37">
        <v>6542652296.9699993</v>
      </c>
      <c r="BK15" s="61">
        <v>61530538</v>
      </c>
      <c r="BL15" s="61">
        <v>6481121758.9699993</v>
      </c>
      <c r="BM15" s="104">
        <v>21715</v>
      </c>
      <c r="BN15" s="20">
        <v>24872</v>
      </c>
      <c r="BO15" s="41">
        <v>27</v>
      </c>
      <c r="BP15" s="51">
        <v>101.20854526958291</v>
      </c>
      <c r="BQ15" s="52">
        <v>103.66788929643214</v>
      </c>
      <c r="BS15" s="37">
        <v>6722008806</v>
      </c>
      <c r="BT15" s="20">
        <v>51376141</v>
      </c>
      <c r="BU15" s="20">
        <v>6670632665</v>
      </c>
      <c r="BV15" s="104">
        <v>22324</v>
      </c>
      <c r="BW15" s="20">
        <v>24901</v>
      </c>
      <c r="BX15" s="41">
        <v>27</v>
      </c>
      <c r="BY15" s="40">
        <v>100.87911197536866</v>
      </c>
      <c r="BZ15" s="37">
        <v>7173544117</v>
      </c>
      <c r="CA15" s="20">
        <v>94714139</v>
      </c>
      <c r="CB15" s="20">
        <v>7078829978</v>
      </c>
      <c r="CC15" s="104">
        <v>22493</v>
      </c>
      <c r="CD15" s="20">
        <v>26226</v>
      </c>
      <c r="CE15" s="105">
        <v>26</v>
      </c>
      <c r="CF15" s="37">
        <v>6824482130.0799999</v>
      </c>
      <c r="CG15" s="20">
        <v>89553703.00999999</v>
      </c>
      <c r="CH15" s="20">
        <v>6734928427.0699997</v>
      </c>
      <c r="CI15" s="104">
        <v>21212</v>
      </c>
      <c r="CJ15" s="20">
        <v>26459</v>
      </c>
      <c r="CK15" s="105">
        <v>27</v>
      </c>
      <c r="CL15" s="51">
        <v>100.88843132769007</v>
      </c>
      <c r="CM15" s="52">
        <v>106.3806690254101</v>
      </c>
      <c r="CO15" s="37">
        <v>7622263432</v>
      </c>
      <c r="CP15" s="20">
        <v>51259401</v>
      </c>
      <c r="CQ15" s="20">
        <v>7571004031</v>
      </c>
      <c r="CR15" s="104">
        <v>23069.77</v>
      </c>
      <c r="CS15" s="20">
        <v>27348</v>
      </c>
      <c r="CT15" s="62">
        <v>26</v>
      </c>
      <c r="CU15" s="40">
        <v>109.82691458174369</v>
      </c>
      <c r="CV15" s="37">
        <v>7723858913</v>
      </c>
      <c r="CW15" s="20">
        <v>130121991</v>
      </c>
      <c r="CX15" s="20">
        <v>7593736922</v>
      </c>
      <c r="CY15" s="104">
        <v>23069.77</v>
      </c>
      <c r="CZ15" s="20">
        <v>27430</v>
      </c>
      <c r="DA15" s="105">
        <v>29</v>
      </c>
      <c r="DB15" s="37">
        <v>7515848052.3899994</v>
      </c>
      <c r="DC15" s="20">
        <v>100490514</v>
      </c>
      <c r="DD15" s="20">
        <v>7415357538.3899994</v>
      </c>
      <c r="DE15" s="104">
        <v>21734</v>
      </c>
      <c r="DF15" s="20">
        <v>28432</v>
      </c>
      <c r="DG15" s="105">
        <v>30</v>
      </c>
      <c r="DH15" s="51">
        <v>103.65293474298214</v>
      </c>
      <c r="DI15" s="52">
        <v>107.45681998563816</v>
      </c>
      <c r="DK15" s="37">
        <v>8204978271</v>
      </c>
      <c r="DL15" s="20">
        <v>76925381</v>
      </c>
      <c r="DM15" s="20">
        <v>8128052890</v>
      </c>
      <c r="DN15" s="104">
        <v>23493.75</v>
      </c>
      <c r="DO15" s="20">
        <v>28831</v>
      </c>
      <c r="DP15" s="105">
        <v>30</v>
      </c>
      <c r="DQ15" s="40">
        <v>105.4227000146263</v>
      </c>
      <c r="DR15" s="37">
        <v>8208239947</v>
      </c>
      <c r="DS15" s="20">
        <v>84230985</v>
      </c>
      <c r="DT15" s="20">
        <v>8124008962</v>
      </c>
      <c r="DU15" s="104">
        <v>23502</v>
      </c>
      <c r="DV15" s="20">
        <v>28806</v>
      </c>
      <c r="DW15" s="105">
        <v>30</v>
      </c>
      <c r="DX15" s="37">
        <v>8289311340.3699999</v>
      </c>
      <c r="DY15" s="20">
        <v>98377914</v>
      </c>
      <c r="DZ15" s="20">
        <v>8190933426.3699999</v>
      </c>
      <c r="EA15" s="104">
        <v>22294.93</v>
      </c>
      <c r="EB15" s="20">
        <v>30616</v>
      </c>
      <c r="EC15" s="105">
        <v>31</v>
      </c>
      <c r="ED15" s="51">
        <v>106.28341317781019</v>
      </c>
      <c r="EE15" s="52">
        <v>107.68148564997186</v>
      </c>
      <c r="EG15" s="37">
        <v>8683757411</v>
      </c>
      <c r="EH15" s="20">
        <v>81747674</v>
      </c>
      <c r="EI15" s="20">
        <v>8602009737</v>
      </c>
      <c r="EJ15" s="104">
        <v>23369.43</v>
      </c>
      <c r="EK15" s="20">
        <v>30674</v>
      </c>
      <c r="EL15" s="105">
        <v>30</v>
      </c>
      <c r="EM15" s="40">
        <v>106.39242482050571</v>
      </c>
      <c r="EN15" s="37">
        <v>8793658066</v>
      </c>
      <c r="EO15" s="20">
        <v>142020102</v>
      </c>
      <c r="EP15" s="20">
        <v>8651637964</v>
      </c>
      <c r="EQ15" s="104">
        <v>23389.5</v>
      </c>
      <c r="ER15" s="20">
        <v>30825</v>
      </c>
      <c r="ES15" s="105">
        <v>30</v>
      </c>
      <c r="ET15" s="37">
        <v>8849013550.6000004</v>
      </c>
      <c r="EU15" s="20">
        <v>162265294</v>
      </c>
      <c r="EV15" s="20">
        <v>8686748256.6000004</v>
      </c>
      <c r="EW15" s="104">
        <v>22305.13</v>
      </c>
      <c r="EX15" s="20">
        <v>32454</v>
      </c>
      <c r="EY15" s="41">
        <v>31</v>
      </c>
      <c r="EZ15" s="51">
        <v>105.2846715328467</v>
      </c>
      <c r="FA15" s="52">
        <v>106.00339691664489</v>
      </c>
      <c r="FC15" s="37">
        <v>9137895098</v>
      </c>
      <c r="FD15" s="20">
        <v>62356133</v>
      </c>
      <c r="FE15" s="20">
        <v>9075538965</v>
      </c>
      <c r="FF15" s="104">
        <v>22730.15</v>
      </c>
      <c r="FG15" s="20">
        <v>33273</v>
      </c>
      <c r="FH15" s="105">
        <v>30</v>
      </c>
      <c r="FI15" s="40">
        <v>108.47297385407838</v>
      </c>
      <c r="FJ15" s="37">
        <v>9186252519</v>
      </c>
      <c r="FK15" s="20">
        <v>64356133</v>
      </c>
      <c r="FL15" s="20">
        <v>9121896386</v>
      </c>
      <c r="FM15" s="104">
        <v>22745.54</v>
      </c>
      <c r="FN15" s="20">
        <v>33420</v>
      </c>
      <c r="FO15" s="105">
        <v>31</v>
      </c>
      <c r="FP15" s="37">
        <v>9163321516.4300003</v>
      </c>
      <c r="FQ15" s="20">
        <v>93666081</v>
      </c>
      <c r="FR15" s="20">
        <v>9069655435.4300003</v>
      </c>
      <c r="FS15" s="104">
        <v>21918.35</v>
      </c>
      <c r="FT15" s="20">
        <v>34483</v>
      </c>
      <c r="FU15" s="105">
        <v>31</v>
      </c>
      <c r="FV15" s="51">
        <v>103.18073010173549</v>
      </c>
      <c r="FW15" s="52">
        <v>106.25192580267455</v>
      </c>
      <c r="FY15" s="37">
        <v>9218429403</v>
      </c>
      <c r="FZ15" s="20">
        <v>66403284</v>
      </c>
      <c r="GA15" s="20">
        <v>9152026119</v>
      </c>
      <c r="GB15" s="104">
        <v>23027.39</v>
      </c>
      <c r="GC15" s="20">
        <v>33120</v>
      </c>
      <c r="GD15" s="105">
        <v>31</v>
      </c>
      <c r="GE15" s="40">
        <v>98.903014456165664</v>
      </c>
      <c r="GF15" s="37">
        <v>9770611249</v>
      </c>
      <c r="GG15" s="20">
        <v>75812467</v>
      </c>
      <c r="GH15" s="20">
        <v>9694798782</v>
      </c>
      <c r="GI15" s="104">
        <v>23027</v>
      </c>
      <c r="GJ15" s="20">
        <v>35085</v>
      </c>
      <c r="GK15" s="105">
        <f t="shared" si="0"/>
        <v>30</v>
      </c>
      <c r="GL15" s="37">
        <v>9746624701.2199993</v>
      </c>
      <c r="GM15" s="20">
        <v>95026674.219999999</v>
      </c>
      <c r="GN15" s="20">
        <v>9651598027</v>
      </c>
      <c r="GO15" s="104">
        <v>21887.84</v>
      </c>
      <c r="GP15" s="20">
        <v>36746</v>
      </c>
      <c r="GQ15" s="105">
        <f t="shared" si="1"/>
        <v>30</v>
      </c>
      <c r="GR15" s="51">
        <v>104.21007867318733</v>
      </c>
      <c r="GS15" s="52">
        <v>99.489603572774982</v>
      </c>
      <c r="GT15" s="37">
        <v>9406992045</v>
      </c>
      <c r="GU15" s="20">
        <v>58715060</v>
      </c>
      <c r="GV15" s="20">
        <v>9348276985</v>
      </c>
      <c r="GW15" s="104">
        <v>23022.5</v>
      </c>
      <c r="GX15" s="20">
        <v>33837</v>
      </c>
      <c r="GY15" s="105">
        <f t="shared" si="2"/>
        <v>31</v>
      </c>
      <c r="GZ15" s="40"/>
      <c r="HA15" s="37">
        <v>10385854705</v>
      </c>
      <c r="HB15" s="20">
        <v>88114457</v>
      </c>
      <c r="HC15" s="20">
        <v>10297740248</v>
      </c>
      <c r="HD15" s="104">
        <v>22913.7</v>
      </c>
      <c r="HE15" s="20">
        <v>37451</v>
      </c>
      <c r="HF15" s="105">
        <f t="shared" si="3"/>
        <v>31</v>
      </c>
      <c r="HG15" s="37">
        <v>10543209141.099998</v>
      </c>
      <c r="HH15" s="20">
        <v>131150741</v>
      </c>
      <c r="HI15" s="20">
        <v>10412058400.099998</v>
      </c>
      <c r="HJ15" s="104">
        <v>21347.089999999997</v>
      </c>
      <c r="HK15" s="20">
        <v>40646</v>
      </c>
      <c r="HL15" s="105">
        <f t="shared" si="4"/>
        <v>31</v>
      </c>
      <c r="HM15" s="51"/>
      <c r="HN15" s="52"/>
    </row>
    <row r="16" spans="1:222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21477143000</v>
      </c>
      <c r="F16" s="104">
        <v>271405000</v>
      </c>
      <c r="G16" s="104">
        <v>21205738000</v>
      </c>
      <c r="H16" s="104">
        <v>62464</v>
      </c>
      <c r="I16" s="104">
        <v>28291</v>
      </c>
      <c r="J16" s="105">
        <v>16</v>
      </c>
      <c r="K16" s="52">
        <v>102.06356650672824</v>
      </c>
      <c r="L16" s="103">
        <v>21764933869</v>
      </c>
      <c r="M16" s="104">
        <v>438891110</v>
      </c>
      <c r="N16" s="104">
        <v>21326042759</v>
      </c>
      <c r="O16" s="104">
        <v>62485</v>
      </c>
      <c r="P16" s="104">
        <v>28442</v>
      </c>
      <c r="Q16" s="105">
        <v>16</v>
      </c>
      <c r="R16" s="103">
        <v>22056972132</v>
      </c>
      <c r="S16" s="104">
        <v>419304130</v>
      </c>
      <c r="T16" s="104">
        <v>21637668002</v>
      </c>
      <c r="U16" s="104">
        <v>60439</v>
      </c>
      <c r="V16" s="104">
        <v>29834</v>
      </c>
      <c r="W16" s="105">
        <v>19</v>
      </c>
      <c r="X16" s="51">
        <v>104.89417059278531</v>
      </c>
      <c r="Y16" s="52">
        <v>101.46751170435653</v>
      </c>
      <c r="AA16" s="103">
        <v>22580650124</v>
      </c>
      <c r="AB16" s="104">
        <v>268796075</v>
      </c>
      <c r="AC16" s="104">
        <v>22311854049</v>
      </c>
      <c r="AD16" s="104">
        <v>63850</v>
      </c>
      <c r="AE16" s="104">
        <v>29120</v>
      </c>
      <c r="AF16" s="105">
        <v>16</v>
      </c>
      <c r="AG16" s="52">
        <v>102.93026050687497</v>
      </c>
      <c r="AH16" s="103">
        <v>22788884333</v>
      </c>
      <c r="AI16" s="104">
        <v>285700261</v>
      </c>
      <c r="AJ16" s="104">
        <v>22503184072</v>
      </c>
      <c r="AK16" s="104">
        <v>63844</v>
      </c>
      <c r="AL16" s="104">
        <v>29373</v>
      </c>
      <c r="AM16" s="105">
        <v>16</v>
      </c>
      <c r="AN16" s="103">
        <v>22898663289</v>
      </c>
      <c r="AO16" s="104">
        <v>269114353</v>
      </c>
      <c r="AP16" s="104">
        <v>22629548936</v>
      </c>
      <c r="AQ16" s="104">
        <v>61445</v>
      </c>
      <c r="AR16" s="104">
        <v>30691</v>
      </c>
      <c r="AS16" s="105">
        <v>19</v>
      </c>
      <c r="AT16" s="51">
        <v>104.48711401627344</v>
      </c>
      <c r="AU16" s="52">
        <v>102.87256150700543</v>
      </c>
      <c r="AW16" s="103">
        <v>23769643524</v>
      </c>
      <c r="AX16" s="104">
        <v>262163518</v>
      </c>
      <c r="AY16" s="104">
        <v>23507480006</v>
      </c>
      <c r="AZ16" s="104">
        <v>63222</v>
      </c>
      <c r="BA16" s="104">
        <v>30985</v>
      </c>
      <c r="BB16" s="41">
        <v>16</v>
      </c>
      <c r="BC16" s="52">
        <v>106.40453296703296</v>
      </c>
      <c r="BD16" s="37">
        <v>24194489269</v>
      </c>
      <c r="BE16" s="61">
        <v>280961421</v>
      </c>
      <c r="BF16" s="61">
        <v>23913527848</v>
      </c>
      <c r="BG16" s="104">
        <v>63707</v>
      </c>
      <c r="BH16" s="20">
        <v>31281</v>
      </c>
      <c r="BI16" s="41">
        <v>16</v>
      </c>
      <c r="BJ16" s="37">
        <v>24381204996.859997</v>
      </c>
      <c r="BK16" s="61">
        <v>289957950.44</v>
      </c>
      <c r="BL16" s="61">
        <v>24091247046.419998</v>
      </c>
      <c r="BM16" s="104">
        <v>62238</v>
      </c>
      <c r="BN16" s="20">
        <v>32257</v>
      </c>
      <c r="BO16" s="41">
        <v>18</v>
      </c>
      <c r="BP16" s="51">
        <v>103.12010485598286</v>
      </c>
      <c r="BQ16" s="52">
        <v>105.10247303769835</v>
      </c>
      <c r="BS16" s="37">
        <v>25523635826</v>
      </c>
      <c r="BT16" s="20">
        <v>268278177</v>
      </c>
      <c r="BU16" s="20">
        <v>25255357649</v>
      </c>
      <c r="BV16" s="104">
        <v>65428</v>
      </c>
      <c r="BW16" s="20">
        <v>32167</v>
      </c>
      <c r="BX16" s="41">
        <v>17</v>
      </c>
      <c r="BY16" s="40">
        <v>103.81474907213169</v>
      </c>
      <c r="BZ16" s="37">
        <v>25919032670</v>
      </c>
      <c r="CA16" s="20">
        <v>283995114</v>
      </c>
      <c r="CB16" s="20">
        <v>25635037556</v>
      </c>
      <c r="CC16" s="104">
        <v>65823</v>
      </c>
      <c r="CD16" s="20">
        <v>32455</v>
      </c>
      <c r="CE16" s="105">
        <v>17</v>
      </c>
      <c r="CF16" s="37">
        <v>25836127652.700001</v>
      </c>
      <c r="CG16" s="20">
        <v>270313324.24000001</v>
      </c>
      <c r="CH16" s="20">
        <v>25565814328.459999</v>
      </c>
      <c r="CI16" s="104">
        <v>63136</v>
      </c>
      <c r="CJ16" s="20">
        <v>33744</v>
      </c>
      <c r="CK16" s="105">
        <v>21</v>
      </c>
      <c r="CL16" s="51">
        <v>103.97165305808042</v>
      </c>
      <c r="CM16" s="52">
        <v>104.60985212512013</v>
      </c>
      <c r="CO16" s="37">
        <v>27037367363</v>
      </c>
      <c r="CP16" s="20">
        <v>291929767</v>
      </c>
      <c r="CQ16" s="20">
        <v>26745437596</v>
      </c>
      <c r="CR16" s="104">
        <v>65981.56</v>
      </c>
      <c r="CS16" s="20">
        <v>33779</v>
      </c>
      <c r="CT16" s="62">
        <v>19</v>
      </c>
      <c r="CU16" s="40">
        <v>105.01134703267323</v>
      </c>
      <c r="CV16" s="37">
        <v>28388826951</v>
      </c>
      <c r="CW16" s="20">
        <v>303704936</v>
      </c>
      <c r="CX16" s="20">
        <v>28085122015</v>
      </c>
      <c r="CY16" s="104">
        <v>66063.8</v>
      </c>
      <c r="CZ16" s="20">
        <v>35427</v>
      </c>
      <c r="DA16" s="105">
        <v>19</v>
      </c>
      <c r="DB16" s="37">
        <v>28314784992.560001</v>
      </c>
      <c r="DC16" s="20">
        <v>277707553.84000003</v>
      </c>
      <c r="DD16" s="20">
        <v>28037077438.720001</v>
      </c>
      <c r="DE16" s="104">
        <v>63350</v>
      </c>
      <c r="DF16" s="20">
        <v>36881</v>
      </c>
      <c r="DG16" s="105">
        <v>23</v>
      </c>
      <c r="DH16" s="51">
        <v>104.10421429982782</v>
      </c>
      <c r="DI16" s="52">
        <v>109.29646752015174</v>
      </c>
      <c r="DK16" s="37">
        <v>31832428053</v>
      </c>
      <c r="DL16" s="20">
        <v>287676811</v>
      </c>
      <c r="DM16" s="20">
        <v>31544751242</v>
      </c>
      <c r="DN16" s="104">
        <v>66338.009999999995</v>
      </c>
      <c r="DO16" s="20">
        <v>39626</v>
      </c>
      <c r="DP16" s="105">
        <v>17</v>
      </c>
      <c r="DQ16" s="40">
        <v>117.30957103525859</v>
      </c>
      <c r="DR16" s="37">
        <v>31877810535</v>
      </c>
      <c r="DS16" s="20">
        <v>298080320</v>
      </c>
      <c r="DT16" s="20">
        <v>31579730215</v>
      </c>
      <c r="DU16" s="104">
        <v>66558</v>
      </c>
      <c r="DV16" s="20">
        <v>39539</v>
      </c>
      <c r="DW16" s="105">
        <v>17</v>
      </c>
      <c r="DX16" s="37">
        <v>31934676036.790001</v>
      </c>
      <c r="DY16" s="20">
        <v>282771679.57999998</v>
      </c>
      <c r="DZ16" s="20">
        <v>31651904357.209999</v>
      </c>
      <c r="EA16" s="104">
        <v>63779.96</v>
      </c>
      <c r="EB16" s="20">
        <v>41356</v>
      </c>
      <c r="EC16" s="105">
        <v>21</v>
      </c>
      <c r="ED16" s="51">
        <v>104.59546270770632</v>
      </c>
      <c r="EE16" s="52">
        <v>112.13361893657981</v>
      </c>
      <c r="EG16" s="37">
        <v>33706396420</v>
      </c>
      <c r="EH16" s="20">
        <v>282207064</v>
      </c>
      <c r="EI16" s="20">
        <v>33424189356</v>
      </c>
      <c r="EJ16" s="104">
        <v>66419.88</v>
      </c>
      <c r="EK16" s="20">
        <v>41935</v>
      </c>
      <c r="EL16" s="105">
        <v>15</v>
      </c>
      <c r="EM16" s="40">
        <v>105.82698228435876</v>
      </c>
      <c r="EN16" s="37">
        <v>34169582478</v>
      </c>
      <c r="EO16" s="20">
        <v>292532286</v>
      </c>
      <c r="EP16" s="20">
        <v>33877050192</v>
      </c>
      <c r="EQ16" s="104">
        <v>67715.209999999992</v>
      </c>
      <c r="ER16" s="20">
        <v>41691</v>
      </c>
      <c r="ES16" s="105">
        <v>17</v>
      </c>
      <c r="ET16" s="37">
        <v>34260742857.549999</v>
      </c>
      <c r="EU16" s="20">
        <v>290832636.62</v>
      </c>
      <c r="EV16" s="20">
        <v>33969910220.93</v>
      </c>
      <c r="EW16" s="104">
        <v>64112.36</v>
      </c>
      <c r="EX16" s="20">
        <v>44154</v>
      </c>
      <c r="EY16" s="41">
        <v>18</v>
      </c>
      <c r="EZ16" s="51">
        <v>105.90774987407355</v>
      </c>
      <c r="FA16" s="52">
        <v>106.76564464648419</v>
      </c>
      <c r="FC16" s="37">
        <v>35165221676</v>
      </c>
      <c r="FD16" s="20">
        <v>277476363</v>
      </c>
      <c r="FE16" s="20">
        <v>34887745313</v>
      </c>
      <c r="FF16" s="104">
        <v>67652.22</v>
      </c>
      <c r="FG16" s="20">
        <v>42974</v>
      </c>
      <c r="FH16" s="105">
        <v>19</v>
      </c>
      <c r="FI16" s="40">
        <v>102.47764397281507</v>
      </c>
      <c r="FJ16" s="37">
        <v>36379371869</v>
      </c>
      <c r="FK16" s="20">
        <v>287890658</v>
      </c>
      <c r="FL16" s="20">
        <v>36091481211</v>
      </c>
      <c r="FM16" s="104">
        <v>68040.149999999994</v>
      </c>
      <c r="FN16" s="20">
        <v>44204</v>
      </c>
      <c r="FO16" s="105">
        <v>16</v>
      </c>
      <c r="FP16" s="37">
        <v>36271444878.289993</v>
      </c>
      <c r="FQ16" s="20">
        <v>278484895.36000001</v>
      </c>
      <c r="FR16" s="20">
        <v>35992959982.929993</v>
      </c>
      <c r="FS16" s="104">
        <v>64049.119999999995</v>
      </c>
      <c r="FT16" s="20">
        <v>46830</v>
      </c>
      <c r="FU16" s="105">
        <v>19</v>
      </c>
      <c r="FV16" s="51">
        <v>105.9406388562121</v>
      </c>
      <c r="FW16" s="52">
        <v>106.06060606060606</v>
      </c>
      <c r="FY16" s="37">
        <v>37395942760</v>
      </c>
      <c r="FZ16" s="20">
        <v>387865979</v>
      </c>
      <c r="GA16" s="20">
        <v>37008076781</v>
      </c>
      <c r="GB16" s="104">
        <v>70656.73</v>
      </c>
      <c r="GC16" s="20">
        <v>43648</v>
      </c>
      <c r="GD16" s="105">
        <v>18</v>
      </c>
      <c r="GE16" s="40">
        <v>101.19839903197283</v>
      </c>
      <c r="GF16" s="37">
        <v>38253487536</v>
      </c>
      <c r="GG16" s="20">
        <v>428073131</v>
      </c>
      <c r="GH16" s="20">
        <v>37825414405</v>
      </c>
      <c r="GI16" s="104">
        <v>70883.11</v>
      </c>
      <c r="GJ16" s="20">
        <v>44469</v>
      </c>
      <c r="GK16" s="105">
        <f t="shared" si="0"/>
        <v>18</v>
      </c>
      <c r="GL16" s="37">
        <v>37544069229.139999</v>
      </c>
      <c r="GM16" s="20">
        <v>317589400.62</v>
      </c>
      <c r="GN16" s="20">
        <v>37226479828.519997</v>
      </c>
      <c r="GO16" s="104">
        <v>64320.009999999995</v>
      </c>
      <c r="GP16" s="20">
        <v>48231</v>
      </c>
      <c r="GQ16" s="105">
        <f t="shared" si="1"/>
        <v>18</v>
      </c>
      <c r="GR16" s="51">
        <v>106.88201613993959</v>
      </c>
      <c r="GS16" s="52">
        <v>101.24919923126201</v>
      </c>
      <c r="GT16" s="37">
        <v>40275959565</v>
      </c>
      <c r="GU16" s="20">
        <v>315061704</v>
      </c>
      <c r="GV16" s="20">
        <v>39960897861</v>
      </c>
      <c r="GW16" s="104">
        <v>71773.05</v>
      </c>
      <c r="GX16" s="20">
        <v>46397</v>
      </c>
      <c r="GY16" s="105">
        <f t="shared" si="2"/>
        <v>18</v>
      </c>
      <c r="GZ16" s="40"/>
      <c r="HA16" s="37">
        <v>40364213526</v>
      </c>
      <c r="HB16" s="20">
        <v>304700479</v>
      </c>
      <c r="HC16" s="20">
        <v>40059513047</v>
      </c>
      <c r="HD16" s="104">
        <v>71454.040000000008</v>
      </c>
      <c r="HE16" s="20">
        <v>46719</v>
      </c>
      <c r="HF16" s="105">
        <f t="shared" si="3"/>
        <v>19</v>
      </c>
      <c r="HG16" s="37">
        <v>40345210561.729996</v>
      </c>
      <c r="HH16" s="20">
        <v>445393294.86000007</v>
      </c>
      <c r="HI16" s="20">
        <v>39899817266.869995</v>
      </c>
      <c r="HJ16" s="104">
        <v>64374.930000000008</v>
      </c>
      <c r="HK16" s="20">
        <v>51650</v>
      </c>
      <c r="HL16" s="105">
        <f t="shared" si="4"/>
        <v>18</v>
      </c>
      <c r="HM16" s="51"/>
      <c r="HN16" s="52"/>
    </row>
    <row r="17" spans="1:222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431730000</v>
      </c>
      <c r="F17" s="104">
        <v>10313000</v>
      </c>
      <c r="G17" s="104">
        <v>421417000</v>
      </c>
      <c r="H17" s="104">
        <v>1168</v>
      </c>
      <c r="I17" s="104">
        <v>30067</v>
      </c>
      <c r="J17" s="105">
        <v>13</v>
      </c>
      <c r="K17" s="52">
        <v>103.63285423775548</v>
      </c>
      <c r="L17" s="103">
        <v>434124048</v>
      </c>
      <c r="M17" s="104">
        <v>10513000</v>
      </c>
      <c r="N17" s="104">
        <v>423611048</v>
      </c>
      <c r="O17" s="104">
        <v>1175</v>
      </c>
      <c r="P17" s="104">
        <v>30043</v>
      </c>
      <c r="Q17" s="105">
        <v>13</v>
      </c>
      <c r="R17" s="103">
        <v>444420166</v>
      </c>
      <c r="S17" s="104">
        <v>14345131</v>
      </c>
      <c r="T17" s="104">
        <v>430075035</v>
      </c>
      <c r="U17" s="104">
        <v>1112</v>
      </c>
      <c r="V17" s="104">
        <v>32230</v>
      </c>
      <c r="W17" s="105">
        <v>13</v>
      </c>
      <c r="X17" s="51">
        <v>107.27956595546384</v>
      </c>
      <c r="Y17" s="52">
        <v>100.24454392274409</v>
      </c>
      <c r="AA17" s="103">
        <v>456746393</v>
      </c>
      <c r="AB17" s="104">
        <v>8039024</v>
      </c>
      <c r="AC17" s="104">
        <v>448707369</v>
      </c>
      <c r="AD17" s="104">
        <v>1186</v>
      </c>
      <c r="AE17" s="104">
        <v>31528</v>
      </c>
      <c r="AF17" s="105">
        <v>13</v>
      </c>
      <c r="AG17" s="52">
        <v>104.85914790301661</v>
      </c>
      <c r="AH17" s="103">
        <v>467955093</v>
      </c>
      <c r="AI17" s="104">
        <v>8039024</v>
      </c>
      <c r="AJ17" s="104">
        <v>459916069</v>
      </c>
      <c r="AK17" s="104">
        <v>1214</v>
      </c>
      <c r="AL17" s="104">
        <v>31570</v>
      </c>
      <c r="AM17" s="105">
        <v>13</v>
      </c>
      <c r="AN17" s="103">
        <v>468919839</v>
      </c>
      <c r="AO17" s="104">
        <v>15075765</v>
      </c>
      <c r="AP17" s="104">
        <v>453844074</v>
      </c>
      <c r="AQ17" s="104">
        <v>1148</v>
      </c>
      <c r="AR17" s="104">
        <v>32945</v>
      </c>
      <c r="AS17" s="105">
        <v>14</v>
      </c>
      <c r="AT17" s="51">
        <v>104.35540069686411</v>
      </c>
      <c r="AU17" s="52">
        <v>102.2184300341297</v>
      </c>
      <c r="AW17" s="103">
        <v>486483312</v>
      </c>
      <c r="AX17" s="104">
        <v>8943641</v>
      </c>
      <c r="AY17" s="104">
        <v>477539671</v>
      </c>
      <c r="AZ17" s="104">
        <v>1193</v>
      </c>
      <c r="BA17" s="104">
        <v>33357</v>
      </c>
      <c r="BB17" s="41">
        <v>14</v>
      </c>
      <c r="BC17" s="52">
        <v>105.80119259071301</v>
      </c>
      <c r="BD17" s="37">
        <v>488637316</v>
      </c>
      <c r="BE17" s="61">
        <v>8943641</v>
      </c>
      <c r="BF17" s="61">
        <v>479693675</v>
      </c>
      <c r="BG17" s="104">
        <v>1197</v>
      </c>
      <c r="BH17" s="20">
        <v>33396</v>
      </c>
      <c r="BI17" s="41">
        <v>14</v>
      </c>
      <c r="BJ17" s="37">
        <v>488187231</v>
      </c>
      <c r="BK17" s="61">
        <v>10791305</v>
      </c>
      <c r="BL17" s="61">
        <v>477395926</v>
      </c>
      <c r="BM17" s="104">
        <v>1165</v>
      </c>
      <c r="BN17" s="20">
        <v>34148</v>
      </c>
      <c r="BO17" s="41">
        <v>14</v>
      </c>
      <c r="BP17" s="51">
        <v>102.25176667864415</v>
      </c>
      <c r="BQ17" s="52">
        <v>103.6515404461982</v>
      </c>
      <c r="BS17" s="37">
        <v>541866871</v>
      </c>
      <c r="BT17" s="20">
        <v>9349054</v>
      </c>
      <c r="BU17" s="20">
        <v>532517817</v>
      </c>
      <c r="BV17" s="104">
        <v>1249</v>
      </c>
      <c r="BW17" s="20">
        <v>35530</v>
      </c>
      <c r="BX17" s="41">
        <v>14</v>
      </c>
      <c r="BY17" s="40">
        <v>106.51437479389634</v>
      </c>
      <c r="BZ17" s="37">
        <v>546421625</v>
      </c>
      <c r="CA17" s="20">
        <v>9908756</v>
      </c>
      <c r="CB17" s="20">
        <v>536512869</v>
      </c>
      <c r="CC17" s="104">
        <v>1249</v>
      </c>
      <c r="CD17" s="20">
        <v>35796</v>
      </c>
      <c r="CE17" s="105">
        <v>14</v>
      </c>
      <c r="CF17" s="37">
        <v>508915312</v>
      </c>
      <c r="CG17" s="20">
        <v>11878387</v>
      </c>
      <c r="CH17" s="20">
        <v>497036925</v>
      </c>
      <c r="CI17" s="104">
        <v>1145</v>
      </c>
      <c r="CJ17" s="20">
        <v>36174</v>
      </c>
      <c r="CK17" s="105">
        <v>14</v>
      </c>
      <c r="CL17" s="51">
        <v>101.05598390881663</v>
      </c>
      <c r="CM17" s="52">
        <v>105.93299754011949</v>
      </c>
      <c r="CO17" s="37">
        <v>578629683</v>
      </c>
      <c r="CP17" s="20">
        <v>14090144</v>
      </c>
      <c r="CQ17" s="20">
        <v>564539539</v>
      </c>
      <c r="CR17" s="104">
        <v>1259.5</v>
      </c>
      <c r="CS17" s="20">
        <v>37352</v>
      </c>
      <c r="CT17" s="62">
        <v>14</v>
      </c>
      <c r="CU17" s="40">
        <v>105.12806079369548</v>
      </c>
      <c r="CV17" s="37">
        <v>587205334</v>
      </c>
      <c r="CW17" s="20">
        <v>13109897</v>
      </c>
      <c r="CX17" s="20">
        <v>574095437</v>
      </c>
      <c r="CY17" s="104">
        <v>1262.42</v>
      </c>
      <c r="CZ17" s="20">
        <v>37896</v>
      </c>
      <c r="DA17" s="105">
        <v>17</v>
      </c>
      <c r="DB17" s="37">
        <v>560706934</v>
      </c>
      <c r="DC17" s="20">
        <v>13885949</v>
      </c>
      <c r="DD17" s="20">
        <v>546820985</v>
      </c>
      <c r="DE17" s="104">
        <v>1157</v>
      </c>
      <c r="DF17" s="20">
        <v>39385</v>
      </c>
      <c r="DG17" s="105">
        <v>17</v>
      </c>
      <c r="DH17" s="51">
        <v>103.92917458306945</v>
      </c>
      <c r="DI17" s="52">
        <v>108.87654116216068</v>
      </c>
      <c r="DK17" s="37">
        <v>588465075</v>
      </c>
      <c r="DL17" s="20">
        <v>17223715</v>
      </c>
      <c r="DM17" s="20">
        <v>571241360</v>
      </c>
      <c r="DN17" s="104">
        <v>1210.67</v>
      </c>
      <c r="DO17" s="20">
        <v>39320</v>
      </c>
      <c r="DP17" s="105">
        <v>18</v>
      </c>
      <c r="DQ17" s="40">
        <v>105.26879417434141</v>
      </c>
      <c r="DR17" s="37">
        <v>593162086</v>
      </c>
      <c r="DS17" s="20">
        <v>17031958</v>
      </c>
      <c r="DT17" s="20">
        <v>576130128</v>
      </c>
      <c r="DU17" s="104">
        <v>1217</v>
      </c>
      <c r="DV17" s="20">
        <v>39450</v>
      </c>
      <c r="DW17" s="105">
        <v>18</v>
      </c>
      <c r="DX17" s="37">
        <v>582277602</v>
      </c>
      <c r="DY17" s="20">
        <v>11836029</v>
      </c>
      <c r="DZ17" s="20">
        <v>570441573</v>
      </c>
      <c r="EA17" s="104">
        <v>1117.44</v>
      </c>
      <c r="EB17" s="20">
        <v>42541</v>
      </c>
      <c r="EC17" s="105">
        <v>16</v>
      </c>
      <c r="ED17" s="51">
        <v>107.83523447401775</v>
      </c>
      <c r="EE17" s="52">
        <v>108.01320299606449</v>
      </c>
      <c r="EG17" s="37">
        <v>915689567</v>
      </c>
      <c r="EH17" s="20">
        <v>42170929</v>
      </c>
      <c r="EI17" s="20">
        <v>873518638</v>
      </c>
      <c r="EJ17" s="104">
        <v>1907.1</v>
      </c>
      <c r="EK17" s="20">
        <v>38170</v>
      </c>
      <c r="EL17" s="105">
        <v>23</v>
      </c>
      <c r="EM17" s="40">
        <v>97.075279755849436</v>
      </c>
      <c r="EN17" s="37">
        <v>924799444</v>
      </c>
      <c r="EO17" s="20">
        <v>42542609</v>
      </c>
      <c r="EP17" s="20">
        <v>882256835</v>
      </c>
      <c r="EQ17" s="104">
        <v>1884.08</v>
      </c>
      <c r="ER17" s="20">
        <v>39022</v>
      </c>
      <c r="ES17" s="105">
        <v>20</v>
      </c>
      <c r="ET17" s="37">
        <v>921442889</v>
      </c>
      <c r="EU17" s="20">
        <v>42999849</v>
      </c>
      <c r="EV17" s="20">
        <v>878443040</v>
      </c>
      <c r="EW17" s="104">
        <v>1736.5100000000002</v>
      </c>
      <c r="EX17" s="20">
        <v>42156</v>
      </c>
      <c r="EY17" s="41">
        <v>23</v>
      </c>
      <c r="EZ17" s="51">
        <v>108.03136692122392</v>
      </c>
      <c r="FA17" s="52">
        <v>99.09499071483981</v>
      </c>
      <c r="FC17" s="37">
        <v>939507314</v>
      </c>
      <c r="FD17" s="20">
        <v>47646390</v>
      </c>
      <c r="FE17" s="20">
        <v>891860924</v>
      </c>
      <c r="FF17" s="104">
        <v>1801.5500000000002</v>
      </c>
      <c r="FG17" s="20">
        <v>41254</v>
      </c>
      <c r="FH17" s="105">
        <v>22</v>
      </c>
      <c r="FI17" s="40">
        <v>108.07964369924024</v>
      </c>
      <c r="FJ17" s="37">
        <v>940647550</v>
      </c>
      <c r="FK17" s="20">
        <v>47646390</v>
      </c>
      <c r="FL17" s="20">
        <v>893001160</v>
      </c>
      <c r="FM17" s="104">
        <v>1806.73</v>
      </c>
      <c r="FN17" s="20">
        <v>41189</v>
      </c>
      <c r="FO17" s="105">
        <v>23</v>
      </c>
      <c r="FP17" s="37">
        <v>952674799</v>
      </c>
      <c r="FQ17" s="20">
        <v>51105458</v>
      </c>
      <c r="FR17" s="20">
        <v>901569341</v>
      </c>
      <c r="FS17" s="104">
        <v>1724</v>
      </c>
      <c r="FT17" s="20">
        <v>43579</v>
      </c>
      <c r="FU17" s="105">
        <v>24</v>
      </c>
      <c r="FV17" s="51">
        <v>105.80252009031537</v>
      </c>
      <c r="FW17" s="52">
        <v>103.37555745326881</v>
      </c>
      <c r="FY17" s="37">
        <v>968475995</v>
      </c>
      <c r="FZ17" s="20">
        <v>43310141</v>
      </c>
      <c r="GA17" s="20">
        <v>925165854</v>
      </c>
      <c r="GB17" s="104">
        <v>1861.8000000000002</v>
      </c>
      <c r="GC17" s="20">
        <v>41410</v>
      </c>
      <c r="GD17" s="105">
        <v>23</v>
      </c>
      <c r="GE17" s="40">
        <v>100.39753720851311</v>
      </c>
      <c r="GF17" s="37">
        <v>1003477517</v>
      </c>
      <c r="GG17" s="20">
        <v>43433459</v>
      </c>
      <c r="GH17" s="20">
        <v>960044058</v>
      </c>
      <c r="GI17" s="104">
        <v>1869.61</v>
      </c>
      <c r="GJ17" s="20">
        <v>42792</v>
      </c>
      <c r="GK17" s="105">
        <f t="shared" si="0"/>
        <v>23</v>
      </c>
      <c r="GL17" s="37">
        <v>1017353989</v>
      </c>
      <c r="GM17" s="20">
        <v>56107859</v>
      </c>
      <c r="GN17" s="20">
        <v>961246130</v>
      </c>
      <c r="GO17" s="104">
        <v>1757.19</v>
      </c>
      <c r="GP17" s="20">
        <v>45586</v>
      </c>
      <c r="GQ17" s="105">
        <f t="shared" si="1"/>
        <v>22</v>
      </c>
      <c r="GR17" s="51">
        <v>106.85414703679544</v>
      </c>
      <c r="GS17" s="52">
        <v>101.48924940911908</v>
      </c>
      <c r="GT17" s="37">
        <v>1034481301</v>
      </c>
      <c r="GU17" s="20">
        <v>32462724</v>
      </c>
      <c r="GV17" s="20">
        <v>1002018577</v>
      </c>
      <c r="GW17" s="104">
        <v>1917.9100000000003</v>
      </c>
      <c r="GX17" s="20">
        <v>43538</v>
      </c>
      <c r="GY17" s="105">
        <f t="shared" si="2"/>
        <v>23</v>
      </c>
      <c r="GZ17" s="40"/>
      <c r="HA17" s="37">
        <v>1117089390</v>
      </c>
      <c r="HB17" s="20">
        <v>48520035</v>
      </c>
      <c r="HC17" s="20">
        <v>1068569355</v>
      </c>
      <c r="HD17" s="104">
        <v>1961.3899999999999</v>
      </c>
      <c r="HE17" s="20">
        <v>45400</v>
      </c>
      <c r="HF17" s="105">
        <f t="shared" si="3"/>
        <v>21</v>
      </c>
      <c r="HG17" s="37">
        <v>1098120583</v>
      </c>
      <c r="HH17" s="20">
        <v>51533905</v>
      </c>
      <c r="HI17" s="20">
        <v>1046586678</v>
      </c>
      <c r="HJ17" s="104">
        <v>1777.98</v>
      </c>
      <c r="HK17" s="20">
        <v>49053</v>
      </c>
      <c r="HL17" s="105">
        <f t="shared" si="4"/>
        <v>22</v>
      </c>
      <c r="HM17" s="51"/>
      <c r="HN17" s="52"/>
    </row>
    <row r="18" spans="1:222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301752000</v>
      </c>
      <c r="F18" s="104">
        <v>13954000</v>
      </c>
      <c r="G18" s="104">
        <v>287798000</v>
      </c>
      <c r="H18" s="104">
        <v>608</v>
      </c>
      <c r="I18" s="104">
        <v>39446</v>
      </c>
      <c r="J18" s="105">
        <v>2</v>
      </c>
      <c r="K18" s="52">
        <v>99.951856075003164</v>
      </c>
      <c r="L18" s="103">
        <v>302591000</v>
      </c>
      <c r="M18" s="104">
        <v>21274000</v>
      </c>
      <c r="N18" s="104">
        <v>281317000</v>
      </c>
      <c r="O18" s="104">
        <v>609</v>
      </c>
      <c r="P18" s="104">
        <v>38494</v>
      </c>
      <c r="Q18" s="105">
        <v>2</v>
      </c>
      <c r="R18" s="103">
        <v>281974140</v>
      </c>
      <c r="S18" s="104">
        <v>15367605</v>
      </c>
      <c r="T18" s="104">
        <v>266606534.99999997</v>
      </c>
      <c r="U18" s="104">
        <v>567</v>
      </c>
      <c r="V18" s="104">
        <v>39184</v>
      </c>
      <c r="W18" s="105">
        <v>3</v>
      </c>
      <c r="X18" s="51">
        <v>101.79248714085311</v>
      </c>
      <c r="Y18" s="52">
        <v>99.565699001691172</v>
      </c>
      <c r="AA18" s="103">
        <v>338787512</v>
      </c>
      <c r="AB18" s="104">
        <v>35512962</v>
      </c>
      <c r="AC18" s="104">
        <v>303274550</v>
      </c>
      <c r="AD18" s="104">
        <v>627</v>
      </c>
      <c r="AE18" s="104">
        <v>40308</v>
      </c>
      <c r="AF18" s="105">
        <v>3</v>
      </c>
      <c r="AG18" s="52">
        <v>102.18526593317448</v>
      </c>
      <c r="AH18" s="103">
        <v>335377088</v>
      </c>
      <c r="AI18" s="104">
        <v>36803962</v>
      </c>
      <c r="AJ18" s="104">
        <v>298573126</v>
      </c>
      <c r="AK18" s="104">
        <v>611</v>
      </c>
      <c r="AL18" s="104">
        <v>40722</v>
      </c>
      <c r="AM18" s="105">
        <v>2</v>
      </c>
      <c r="AN18" s="103">
        <v>290342385</v>
      </c>
      <c r="AO18" s="104">
        <v>19186905.000000004</v>
      </c>
      <c r="AP18" s="104">
        <v>271155480</v>
      </c>
      <c r="AQ18" s="104">
        <v>584</v>
      </c>
      <c r="AR18" s="104">
        <v>38692</v>
      </c>
      <c r="AS18" s="105">
        <v>4</v>
      </c>
      <c r="AT18" s="51">
        <v>95.014979617896955</v>
      </c>
      <c r="AU18" s="52">
        <v>98.744385463454478</v>
      </c>
      <c r="AW18" s="103">
        <v>369773924</v>
      </c>
      <c r="AX18" s="104">
        <v>25542139</v>
      </c>
      <c r="AY18" s="104">
        <v>344231785</v>
      </c>
      <c r="AZ18" s="104">
        <v>659</v>
      </c>
      <c r="BA18" s="104">
        <v>43530</v>
      </c>
      <c r="BB18" s="41">
        <v>2</v>
      </c>
      <c r="BC18" s="52">
        <v>107.9934504316761</v>
      </c>
      <c r="BD18" s="103">
        <v>370835177</v>
      </c>
      <c r="BE18" s="104">
        <v>25542139</v>
      </c>
      <c r="BF18" s="104">
        <v>345293038</v>
      </c>
      <c r="BG18" s="104">
        <v>669</v>
      </c>
      <c r="BH18" s="104">
        <v>43011</v>
      </c>
      <c r="BI18" s="41">
        <v>2</v>
      </c>
      <c r="BJ18" s="37">
        <v>315830904.42000002</v>
      </c>
      <c r="BK18" s="61">
        <v>19940890.600000001</v>
      </c>
      <c r="BL18" s="61">
        <v>295890013.81999999</v>
      </c>
      <c r="BM18" s="104">
        <v>613</v>
      </c>
      <c r="BN18" s="20">
        <v>40224</v>
      </c>
      <c r="BO18" s="41">
        <v>4</v>
      </c>
      <c r="BP18" s="51">
        <v>93.520262258492011</v>
      </c>
      <c r="BQ18" s="52">
        <v>103.95947482683758</v>
      </c>
      <c r="BS18" s="37">
        <v>422826697</v>
      </c>
      <c r="BT18" s="20">
        <v>35510297</v>
      </c>
      <c r="BU18" s="20">
        <v>387316400</v>
      </c>
      <c r="BV18" s="104">
        <v>716</v>
      </c>
      <c r="BW18" s="20">
        <v>45079</v>
      </c>
      <c r="BX18" s="41">
        <v>2</v>
      </c>
      <c r="BY18" s="40">
        <v>103.55846542614289</v>
      </c>
      <c r="BZ18" s="37">
        <v>431452500</v>
      </c>
      <c r="CA18" s="20">
        <v>33984416</v>
      </c>
      <c r="CB18" s="20">
        <v>397468084</v>
      </c>
      <c r="CC18" s="104">
        <v>737</v>
      </c>
      <c r="CD18" s="20">
        <v>44942</v>
      </c>
      <c r="CE18" s="105">
        <v>2</v>
      </c>
      <c r="CF18" s="37">
        <v>331251887</v>
      </c>
      <c r="CG18" s="20">
        <v>15272272</v>
      </c>
      <c r="CH18" s="20">
        <v>315979615</v>
      </c>
      <c r="CI18" s="104">
        <v>613</v>
      </c>
      <c r="CJ18" s="20">
        <v>42955</v>
      </c>
      <c r="CK18" s="105">
        <v>6</v>
      </c>
      <c r="CL18" s="51">
        <v>95.578745939210535</v>
      </c>
      <c r="CM18" s="52">
        <v>106.78947891805888</v>
      </c>
      <c r="CO18" s="37">
        <v>458713340</v>
      </c>
      <c r="CP18" s="20">
        <v>29869528</v>
      </c>
      <c r="CQ18" s="20">
        <v>428843812</v>
      </c>
      <c r="CR18" s="104">
        <v>775</v>
      </c>
      <c r="CS18" s="20">
        <v>46112</v>
      </c>
      <c r="CT18" s="62">
        <v>2</v>
      </c>
      <c r="CU18" s="40">
        <v>102.29153264269392</v>
      </c>
      <c r="CV18" s="37">
        <v>462151376</v>
      </c>
      <c r="CW18" s="20">
        <v>29869528</v>
      </c>
      <c r="CX18" s="20">
        <v>432281848</v>
      </c>
      <c r="CY18" s="104">
        <v>775</v>
      </c>
      <c r="CZ18" s="20">
        <v>46482</v>
      </c>
      <c r="DA18" s="105">
        <v>4</v>
      </c>
      <c r="DB18" s="37">
        <v>390732049.54000002</v>
      </c>
      <c r="DC18" s="20">
        <v>23219213.539999999</v>
      </c>
      <c r="DD18" s="20">
        <v>367512836</v>
      </c>
      <c r="DE18" s="104">
        <v>649</v>
      </c>
      <c r="DF18" s="20">
        <v>47190</v>
      </c>
      <c r="DG18" s="105">
        <v>7</v>
      </c>
      <c r="DH18" s="51">
        <v>101.52317025945527</v>
      </c>
      <c r="DI18" s="52">
        <v>109.85915492957747</v>
      </c>
      <c r="DK18" s="37">
        <v>406042912</v>
      </c>
      <c r="DL18" s="20">
        <v>19005576</v>
      </c>
      <c r="DM18" s="20">
        <v>387037336</v>
      </c>
      <c r="DN18" s="104">
        <v>802</v>
      </c>
      <c r="DO18" s="20">
        <v>40216</v>
      </c>
      <c r="DP18" s="105">
        <v>16</v>
      </c>
      <c r="DQ18" s="40">
        <v>87.213740458015266</v>
      </c>
      <c r="DR18" s="37">
        <v>405590525</v>
      </c>
      <c r="DS18" s="20">
        <v>18553189</v>
      </c>
      <c r="DT18" s="20">
        <v>387037336</v>
      </c>
      <c r="DU18" s="104">
        <v>802</v>
      </c>
      <c r="DV18" s="20">
        <v>40216</v>
      </c>
      <c r="DW18" s="105">
        <v>16</v>
      </c>
      <c r="DX18" s="37">
        <v>442911485</v>
      </c>
      <c r="DY18" s="20">
        <v>23631201</v>
      </c>
      <c r="DZ18" s="20">
        <v>419280284</v>
      </c>
      <c r="EA18" s="104">
        <v>680.81</v>
      </c>
      <c r="EB18" s="20">
        <v>51321</v>
      </c>
      <c r="EC18" s="105">
        <v>7</v>
      </c>
      <c r="ED18" s="51">
        <v>127.61338770638552</v>
      </c>
      <c r="EE18" s="52">
        <v>108.75397329942784</v>
      </c>
      <c r="EG18" s="37">
        <v>460358990</v>
      </c>
      <c r="EH18" s="20">
        <v>20588222</v>
      </c>
      <c r="EI18" s="20">
        <v>439770768</v>
      </c>
      <c r="EJ18" s="104">
        <v>756</v>
      </c>
      <c r="EK18" s="20">
        <v>48476</v>
      </c>
      <c r="EL18" s="105">
        <v>7</v>
      </c>
      <c r="EM18" s="40">
        <v>120.53908891983289</v>
      </c>
      <c r="EN18" s="37">
        <v>460839770</v>
      </c>
      <c r="EO18" s="20">
        <v>20588222</v>
      </c>
      <c r="EP18" s="20">
        <v>440251548</v>
      </c>
      <c r="EQ18" s="104">
        <v>757</v>
      </c>
      <c r="ER18" s="20">
        <v>48465</v>
      </c>
      <c r="ES18" s="105">
        <v>9</v>
      </c>
      <c r="ET18" s="37">
        <v>467664467</v>
      </c>
      <c r="EU18" s="20">
        <v>25770942</v>
      </c>
      <c r="EV18" s="20">
        <v>441893525</v>
      </c>
      <c r="EW18" s="104">
        <v>701.56</v>
      </c>
      <c r="EX18" s="20">
        <v>52489</v>
      </c>
      <c r="EY18" s="41">
        <v>7</v>
      </c>
      <c r="EZ18" s="51">
        <v>108.30289899927783</v>
      </c>
      <c r="FA18" s="52">
        <v>102.27587147561428</v>
      </c>
      <c r="FC18" s="37">
        <v>512724210</v>
      </c>
      <c r="FD18" s="20">
        <v>46297615</v>
      </c>
      <c r="FE18" s="20">
        <v>466426595</v>
      </c>
      <c r="FF18" s="104">
        <v>821.5</v>
      </c>
      <c r="FG18" s="20">
        <v>47315</v>
      </c>
      <c r="FH18" s="105">
        <v>13</v>
      </c>
      <c r="FI18" s="40">
        <v>97.605000412575293</v>
      </c>
      <c r="FJ18" s="37">
        <v>510745047</v>
      </c>
      <c r="FK18" s="20">
        <v>46297615</v>
      </c>
      <c r="FL18" s="20">
        <v>464447432</v>
      </c>
      <c r="FM18" s="104">
        <v>828</v>
      </c>
      <c r="FN18" s="20">
        <v>46744</v>
      </c>
      <c r="FO18" s="105">
        <v>14</v>
      </c>
      <c r="FP18" s="37">
        <v>502056457.00000006</v>
      </c>
      <c r="FQ18" s="20">
        <v>45195657.000000007</v>
      </c>
      <c r="FR18" s="20">
        <v>456860800.00000006</v>
      </c>
      <c r="FS18" s="104">
        <v>751.6</v>
      </c>
      <c r="FT18" s="20">
        <v>50654</v>
      </c>
      <c r="FU18" s="105">
        <v>13</v>
      </c>
      <c r="FV18" s="51">
        <v>108.36470990929317</v>
      </c>
      <c r="FW18" s="52">
        <v>96.5040294156871</v>
      </c>
      <c r="FY18" s="37">
        <v>478119747</v>
      </c>
      <c r="FZ18" s="20">
        <v>18303955</v>
      </c>
      <c r="GA18" s="20">
        <v>459815792</v>
      </c>
      <c r="GB18" s="104">
        <v>864</v>
      </c>
      <c r="GC18" s="20">
        <v>44350</v>
      </c>
      <c r="GD18" s="105">
        <v>11</v>
      </c>
      <c r="GE18" s="40">
        <v>107.45640917256685</v>
      </c>
      <c r="GF18" s="37">
        <v>485751051</v>
      </c>
      <c r="GG18" s="20">
        <v>23303955</v>
      </c>
      <c r="GH18" s="20">
        <v>462447096</v>
      </c>
      <c r="GI18" s="104">
        <v>836.5</v>
      </c>
      <c r="GJ18" s="20">
        <v>46070</v>
      </c>
      <c r="GK18" s="105">
        <f t="shared" si="0"/>
        <v>16</v>
      </c>
      <c r="GL18" s="37">
        <v>518431738.00000006</v>
      </c>
      <c r="GM18" s="20">
        <v>32681149</v>
      </c>
      <c r="GN18" s="20">
        <v>485750589.00000006</v>
      </c>
      <c r="GO18" s="104">
        <v>736.51</v>
      </c>
      <c r="GP18" s="20">
        <v>54961</v>
      </c>
      <c r="GQ18" s="105">
        <f t="shared" si="1"/>
        <v>9</v>
      </c>
      <c r="GR18" s="51">
        <v>105.04444619257394</v>
      </c>
      <c r="GS18" s="52">
        <v>105.44675642594858</v>
      </c>
      <c r="GT18" s="37">
        <v>564892810</v>
      </c>
      <c r="GU18" s="20">
        <v>28249678</v>
      </c>
      <c r="GV18" s="20">
        <v>536643132</v>
      </c>
      <c r="GW18" s="104">
        <v>827.17000000000007</v>
      </c>
      <c r="GX18" s="20">
        <v>54064</v>
      </c>
      <c r="GY18" s="105">
        <f t="shared" si="2"/>
        <v>8</v>
      </c>
      <c r="GZ18" s="40"/>
      <c r="HA18" s="37">
        <v>571136568</v>
      </c>
      <c r="HB18" s="20">
        <v>34486278</v>
      </c>
      <c r="HC18" s="20">
        <v>536650290</v>
      </c>
      <c r="HD18" s="104">
        <v>839.17000000000007</v>
      </c>
      <c r="HE18" s="20">
        <v>53292</v>
      </c>
      <c r="HF18" s="105">
        <f t="shared" si="3"/>
        <v>11</v>
      </c>
      <c r="HG18" s="37">
        <v>557137456.00999999</v>
      </c>
      <c r="HH18" s="20">
        <v>36634030.010000005</v>
      </c>
      <c r="HI18" s="20">
        <v>520503426</v>
      </c>
      <c r="HJ18" s="104">
        <v>736.70999999999992</v>
      </c>
      <c r="HK18" s="20">
        <v>58877</v>
      </c>
      <c r="HL18" s="105">
        <f t="shared" si="4"/>
        <v>8</v>
      </c>
      <c r="HM18" s="51"/>
      <c r="HN18" s="52"/>
    </row>
    <row r="19" spans="1:222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0</v>
      </c>
      <c r="F19" s="104">
        <v>0</v>
      </c>
      <c r="G19" s="104">
        <v>0</v>
      </c>
      <c r="H19" s="104">
        <v>0</v>
      </c>
      <c r="I19" s="104">
        <v>0</v>
      </c>
      <c r="J19" s="105">
        <v>29</v>
      </c>
      <c r="K19" s="52">
        <v>0</v>
      </c>
      <c r="L19" s="103">
        <v>0</v>
      </c>
      <c r="M19" s="104">
        <v>0</v>
      </c>
      <c r="N19" s="104">
        <v>0</v>
      </c>
      <c r="O19" s="104">
        <v>0</v>
      </c>
      <c r="P19" s="104">
        <v>0</v>
      </c>
      <c r="Q19" s="105">
        <v>29</v>
      </c>
      <c r="R19" s="103">
        <v>0</v>
      </c>
      <c r="S19" s="104">
        <v>0</v>
      </c>
      <c r="T19" s="104">
        <v>0</v>
      </c>
      <c r="U19" s="104">
        <v>0</v>
      </c>
      <c r="V19" s="104">
        <v>0</v>
      </c>
      <c r="W19" s="105">
        <v>29</v>
      </c>
      <c r="X19" s="51">
        <v>0</v>
      </c>
      <c r="Y19" s="52">
        <v>0</v>
      </c>
      <c r="AA19" s="103">
        <v>0</v>
      </c>
      <c r="AB19" s="104">
        <v>0</v>
      </c>
      <c r="AC19" s="104">
        <v>0</v>
      </c>
      <c r="AD19" s="104">
        <v>0</v>
      </c>
      <c r="AE19" s="104">
        <v>0</v>
      </c>
      <c r="AF19" s="105">
        <v>29</v>
      </c>
      <c r="AG19" s="52">
        <v>0</v>
      </c>
      <c r="AH19" s="103">
        <v>0</v>
      </c>
      <c r="AI19" s="104">
        <v>0</v>
      </c>
      <c r="AJ19" s="104">
        <v>0</v>
      </c>
      <c r="AK19" s="104">
        <v>0</v>
      </c>
      <c r="AL19" s="104">
        <v>0</v>
      </c>
      <c r="AM19" s="105">
        <v>29</v>
      </c>
      <c r="AN19" s="103">
        <v>0</v>
      </c>
      <c r="AO19" s="104">
        <v>0</v>
      </c>
      <c r="AP19" s="104">
        <v>0</v>
      </c>
      <c r="AQ19" s="104">
        <v>0</v>
      </c>
      <c r="AR19" s="104">
        <v>0</v>
      </c>
      <c r="AS19" s="105">
        <v>29</v>
      </c>
      <c r="AT19" s="51">
        <v>0</v>
      </c>
      <c r="AU19" s="52">
        <v>0</v>
      </c>
      <c r="AW19" s="103">
        <v>0</v>
      </c>
      <c r="AX19" s="104">
        <v>0</v>
      </c>
      <c r="AY19" s="104">
        <v>0</v>
      </c>
      <c r="AZ19" s="104">
        <v>0</v>
      </c>
      <c r="BA19" s="104">
        <v>0</v>
      </c>
      <c r="BB19" s="41">
        <v>29</v>
      </c>
      <c r="BC19" s="52">
        <v>0</v>
      </c>
      <c r="BD19" s="37">
        <v>0</v>
      </c>
      <c r="BE19" s="61">
        <v>0</v>
      </c>
      <c r="BF19" s="61">
        <v>0</v>
      </c>
      <c r="BG19" s="104">
        <v>0</v>
      </c>
      <c r="BH19" s="20">
        <v>0</v>
      </c>
      <c r="BI19" s="41">
        <v>29</v>
      </c>
      <c r="BJ19" s="37">
        <v>0</v>
      </c>
      <c r="BK19" s="61">
        <v>0</v>
      </c>
      <c r="BL19" s="61">
        <v>0</v>
      </c>
      <c r="BM19" s="104">
        <v>0</v>
      </c>
      <c r="BN19" s="20">
        <v>0</v>
      </c>
      <c r="BO19" s="41">
        <v>29</v>
      </c>
      <c r="BP19" s="51">
        <v>0</v>
      </c>
      <c r="BQ19" s="52">
        <v>0</v>
      </c>
      <c r="BS19" s="37">
        <v>0</v>
      </c>
      <c r="BT19" s="20">
        <v>0</v>
      </c>
      <c r="BU19" s="20">
        <v>0</v>
      </c>
      <c r="BV19" s="104">
        <v>0</v>
      </c>
      <c r="BW19" s="20">
        <v>0</v>
      </c>
      <c r="BX19" s="41">
        <v>29</v>
      </c>
      <c r="BY19" s="40">
        <v>0</v>
      </c>
      <c r="BZ19" s="37">
        <v>0</v>
      </c>
      <c r="CA19" s="20">
        <v>0</v>
      </c>
      <c r="CB19" s="20">
        <v>0</v>
      </c>
      <c r="CC19" s="104">
        <v>0</v>
      </c>
      <c r="CD19" s="20">
        <v>0</v>
      </c>
      <c r="CE19" s="105">
        <v>29</v>
      </c>
      <c r="CF19" s="37">
        <v>0</v>
      </c>
      <c r="CG19" s="20">
        <v>0</v>
      </c>
      <c r="CH19" s="20">
        <v>0</v>
      </c>
      <c r="CI19" s="104">
        <v>0</v>
      </c>
      <c r="CJ19" s="20">
        <v>0</v>
      </c>
      <c r="CK19" s="105">
        <v>29</v>
      </c>
      <c r="CL19" s="51">
        <v>0</v>
      </c>
      <c r="CM19" s="52">
        <v>0</v>
      </c>
      <c r="CO19" s="37">
        <v>0</v>
      </c>
      <c r="CP19" s="20">
        <v>0</v>
      </c>
      <c r="CQ19" s="20">
        <v>0</v>
      </c>
      <c r="CR19" s="104">
        <v>0</v>
      </c>
      <c r="CS19" s="20">
        <v>0</v>
      </c>
      <c r="CT19" s="62">
        <v>29</v>
      </c>
      <c r="CU19" s="40">
        <v>0</v>
      </c>
      <c r="CV19" s="37">
        <v>0</v>
      </c>
      <c r="CW19" s="20">
        <v>0</v>
      </c>
      <c r="CX19" s="20">
        <v>0</v>
      </c>
      <c r="CY19" s="104">
        <v>0</v>
      </c>
      <c r="CZ19" s="20">
        <v>0</v>
      </c>
      <c r="DA19" s="105">
        <v>32</v>
      </c>
      <c r="DB19" s="37">
        <v>0</v>
      </c>
      <c r="DC19" s="20">
        <v>0</v>
      </c>
      <c r="DD19" s="20">
        <v>0</v>
      </c>
      <c r="DE19" s="104">
        <v>0</v>
      </c>
      <c r="DF19" s="20">
        <v>0</v>
      </c>
      <c r="DG19" s="105">
        <v>32</v>
      </c>
      <c r="DH19" s="51">
        <v>0</v>
      </c>
      <c r="DI19" s="52">
        <v>0</v>
      </c>
      <c r="DK19" s="37">
        <v>0</v>
      </c>
      <c r="DL19" s="20">
        <v>0</v>
      </c>
      <c r="DM19" s="20">
        <v>0</v>
      </c>
      <c r="DN19" s="104">
        <v>0</v>
      </c>
      <c r="DO19" s="20">
        <v>0</v>
      </c>
      <c r="DP19" s="105">
        <v>32</v>
      </c>
      <c r="DQ19" s="40">
        <v>0</v>
      </c>
      <c r="DR19" s="37">
        <v>0</v>
      </c>
      <c r="DS19" s="20">
        <v>0</v>
      </c>
      <c r="DT19" s="20">
        <v>0</v>
      </c>
      <c r="DU19" s="104">
        <v>0</v>
      </c>
      <c r="DV19" s="20">
        <v>0</v>
      </c>
      <c r="DW19" s="105">
        <v>32</v>
      </c>
      <c r="DX19" s="37">
        <v>0</v>
      </c>
      <c r="DY19" s="20">
        <v>0</v>
      </c>
      <c r="DZ19" s="20">
        <v>0</v>
      </c>
      <c r="EA19" s="104">
        <v>0</v>
      </c>
      <c r="EB19" s="20">
        <v>0</v>
      </c>
      <c r="EC19" s="105">
        <v>32</v>
      </c>
      <c r="ED19" s="51">
        <v>0</v>
      </c>
      <c r="EE19" s="52">
        <v>0</v>
      </c>
      <c r="EG19" s="37">
        <v>0</v>
      </c>
      <c r="EH19" s="20">
        <v>0</v>
      </c>
      <c r="EI19" s="20">
        <v>0</v>
      </c>
      <c r="EJ19" s="104">
        <v>0</v>
      </c>
      <c r="EK19" s="20">
        <v>0</v>
      </c>
      <c r="EL19" s="105">
        <v>32</v>
      </c>
      <c r="EM19" s="40">
        <v>0</v>
      </c>
      <c r="EN19" s="37">
        <v>0</v>
      </c>
      <c r="EO19" s="20">
        <v>0</v>
      </c>
      <c r="EP19" s="20">
        <v>0</v>
      </c>
      <c r="EQ19" s="104">
        <v>0</v>
      </c>
      <c r="ER19" s="20">
        <v>0</v>
      </c>
      <c r="ES19" s="105">
        <v>33</v>
      </c>
      <c r="ET19" s="37">
        <v>0</v>
      </c>
      <c r="EU19" s="20">
        <v>0</v>
      </c>
      <c r="EV19" s="20">
        <v>0</v>
      </c>
      <c r="EW19" s="104">
        <v>0</v>
      </c>
      <c r="EX19" s="20">
        <v>0</v>
      </c>
      <c r="EY19" s="41">
        <v>33</v>
      </c>
      <c r="EZ19" s="51">
        <v>0</v>
      </c>
      <c r="FA19" s="52">
        <v>0</v>
      </c>
      <c r="FC19" s="37">
        <v>0</v>
      </c>
      <c r="FD19" s="20">
        <v>0</v>
      </c>
      <c r="FE19" s="20">
        <v>0</v>
      </c>
      <c r="FF19" s="104">
        <v>0</v>
      </c>
      <c r="FG19" s="20">
        <v>0</v>
      </c>
      <c r="FH19" s="105">
        <v>33</v>
      </c>
      <c r="FI19" s="40">
        <v>0</v>
      </c>
      <c r="FJ19" s="37">
        <v>0</v>
      </c>
      <c r="FK19" s="20">
        <v>0</v>
      </c>
      <c r="FL19" s="20">
        <v>0</v>
      </c>
      <c r="FM19" s="104">
        <v>0</v>
      </c>
      <c r="FN19" s="20">
        <v>0</v>
      </c>
      <c r="FO19" s="105">
        <v>33</v>
      </c>
      <c r="FP19" s="37">
        <v>0</v>
      </c>
      <c r="FQ19" s="20">
        <v>0</v>
      </c>
      <c r="FR19" s="20">
        <v>0</v>
      </c>
      <c r="FS19" s="104">
        <v>0</v>
      </c>
      <c r="FT19" s="20">
        <v>0</v>
      </c>
      <c r="FU19" s="105">
        <v>33</v>
      </c>
      <c r="FV19" s="51">
        <v>0</v>
      </c>
      <c r="FW19" s="52">
        <v>0</v>
      </c>
      <c r="FY19" s="37">
        <v>0</v>
      </c>
      <c r="FZ19" s="20">
        <v>0</v>
      </c>
      <c r="GA19" s="20">
        <v>0</v>
      </c>
      <c r="GB19" s="104">
        <v>0</v>
      </c>
      <c r="GC19" s="20">
        <v>0</v>
      </c>
      <c r="GD19" s="105">
        <v>33</v>
      </c>
      <c r="GE19" s="40">
        <v>0</v>
      </c>
      <c r="GF19" s="37">
        <v>0</v>
      </c>
      <c r="GG19" s="20">
        <v>0</v>
      </c>
      <c r="GH19" s="20">
        <v>0</v>
      </c>
      <c r="GI19" s="104">
        <v>0</v>
      </c>
      <c r="GJ19" s="20">
        <v>0</v>
      </c>
      <c r="GK19" s="105">
        <f t="shared" si="0"/>
        <v>33</v>
      </c>
      <c r="GL19" s="37">
        <v>0</v>
      </c>
      <c r="GM19" s="20">
        <v>0</v>
      </c>
      <c r="GN19" s="20">
        <v>0</v>
      </c>
      <c r="GO19" s="104">
        <v>0</v>
      </c>
      <c r="GP19" s="20">
        <v>0</v>
      </c>
      <c r="GQ19" s="105">
        <f t="shared" si="1"/>
        <v>33</v>
      </c>
      <c r="GR19" s="51">
        <v>0</v>
      </c>
      <c r="GS19" s="52">
        <v>0</v>
      </c>
      <c r="GT19" s="37">
        <v>0</v>
      </c>
      <c r="GU19" s="20">
        <v>0</v>
      </c>
      <c r="GV19" s="20">
        <v>0</v>
      </c>
      <c r="GW19" s="104">
        <v>0</v>
      </c>
      <c r="GX19" s="20">
        <v>0</v>
      </c>
      <c r="GY19" s="105">
        <f t="shared" si="2"/>
        <v>33</v>
      </c>
      <c r="GZ19" s="40"/>
      <c r="HA19" s="37"/>
      <c r="HB19" s="20"/>
      <c r="HC19" s="20"/>
      <c r="HD19" s="104">
        <v>0</v>
      </c>
      <c r="HE19" s="20">
        <v>0</v>
      </c>
      <c r="HF19" s="105">
        <f t="shared" si="3"/>
        <v>34</v>
      </c>
      <c r="HG19" s="37">
        <v>0</v>
      </c>
      <c r="HH19" s="20">
        <v>0</v>
      </c>
      <c r="HI19" s="20">
        <v>0</v>
      </c>
      <c r="HJ19" s="104">
        <v>0</v>
      </c>
      <c r="HK19" s="20">
        <v>0</v>
      </c>
      <c r="HL19" s="105">
        <f t="shared" si="4"/>
        <v>34</v>
      </c>
      <c r="HM19" s="51"/>
      <c r="HN19" s="52"/>
    </row>
    <row r="20" spans="1:222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674743000</v>
      </c>
      <c r="F20" s="104">
        <v>25738000</v>
      </c>
      <c r="G20" s="104">
        <v>649005000</v>
      </c>
      <c r="H20" s="104">
        <v>1729</v>
      </c>
      <c r="I20" s="104">
        <v>31280</v>
      </c>
      <c r="J20" s="105">
        <v>12</v>
      </c>
      <c r="K20" s="52">
        <v>99.207104345068188</v>
      </c>
      <c r="L20" s="103">
        <v>679215150</v>
      </c>
      <c r="M20" s="104">
        <v>13989150</v>
      </c>
      <c r="N20" s="104">
        <v>665226000</v>
      </c>
      <c r="O20" s="104">
        <v>1751</v>
      </c>
      <c r="P20" s="104">
        <v>31659</v>
      </c>
      <c r="Q20" s="105">
        <v>11</v>
      </c>
      <c r="R20" s="103">
        <v>672695969</v>
      </c>
      <c r="S20" s="104">
        <v>13147269</v>
      </c>
      <c r="T20" s="104">
        <v>659548700</v>
      </c>
      <c r="U20" s="104">
        <v>1523</v>
      </c>
      <c r="V20" s="104">
        <v>36088</v>
      </c>
      <c r="W20" s="105">
        <v>8</v>
      </c>
      <c r="X20" s="51">
        <v>113.98970277014435</v>
      </c>
      <c r="Y20" s="52">
        <v>99.973053477862493</v>
      </c>
      <c r="AA20" s="103">
        <v>692504954</v>
      </c>
      <c r="AB20" s="104">
        <v>25513160</v>
      </c>
      <c r="AC20" s="104">
        <v>666991794</v>
      </c>
      <c r="AD20" s="104">
        <v>1667</v>
      </c>
      <c r="AE20" s="104">
        <v>33343</v>
      </c>
      <c r="AF20" s="105">
        <v>11</v>
      </c>
      <c r="AG20" s="52">
        <v>106.59526854219949</v>
      </c>
      <c r="AH20" s="103">
        <v>698546864</v>
      </c>
      <c r="AI20" s="104">
        <v>13562710</v>
      </c>
      <c r="AJ20" s="104">
        <v>684984154</v>
      </c>
      <c r="AK20" s="104">
        <v>1650</v>
      </c>
      <c r="AL20" s="104">
        <v>34595</v>
      </c>
      <c r="AM20" s="105">
        <v>8</v>
      </c>
      <c r="AN20" s="103">
        <v>692069496</v>
      </c>
      <c r="AO20" s="104">
        <v>13227304</v>
      </c>
      <c r="AP20" s="104">
        <v>678842192</v>
      </c>
      <c r="AQ20" s="104">
        <v>1517</v>
      </c>
      <c r="AR20" s="104">
        <v>37291</v>
      </c>
      <c r="AS20" s="105">
        <v>9</v>
      </c>
      <c r="AT20" s="51">
        <v>107.79303367538662</v>
      </c>
      <c r="AU20" s="52">
        <v>103.33351806694746</v>
      </c>
      <c r="AW20" s="103">
        <v>733357522</v>
      </c>
      <c r="AX20" s="104">
        <v>27503612</v>
      </c>
      <c r="AY20" s="104">
        <v>705853910</v>
      </c>
      <c r="AZ20" s="104">
        <v>1600</v>
      </c>
      <c r="BA20" s="104">
        <v>36763</v>
      </c>
      <c r="BB20" s="41">
        <v>9</v>
      </c>
      <c r="BC20" s="52">
        <v>110.25702546261584</v>
      </c>
      <c r="BD20" s="37">
        <v>762054024</v>
      </c>
      <c r="BE20" s="61">
        <v>27503612</v>
      </c>
      <c r="BF20" s="61">
        <v>734550412</v>
      </c>
      <c r="BG20" s="104">
        <v>1643</v>
      </c>
      <c r="BH20" s="20">
        <v>37257</v>
      </c>
      <c r="BI20" s="41">
        <v>9</v>
      </c>
      <c r="BJ20" s="37">
        <v>745575922</v>
      </c>
      <c r="BK20" s="61">
        <v>18630808</v>
      </c>
      <c r="BL20" s="61">
        <v>726945114</v>
      </c>
      <c r="BM20" s="104">
        <v>1531</v>
      </c>
      <c r="BN20" s="20">
        <v>39568</v>
      </c>
      <c r="BO20" s="41">
        <v>8</v>
      </c>
      <c r="BP20" s="51">
        <v>106.2028612072899</v>
      </c>
      <c r="BQ20" s="52">
        <v>106.10603094580462</v>
      </c>
      <c r="BS20" s="37">
        <v>846536587</v>
      </c>
      <c r="BT20" s="20">
        <v>36217180</v>
      </c>
      <c r="BU20" s="20">
        <v>810319407</v>
      </c>
      <c r="BV20" s="104">
        <v>1747</v>
      </c>
      <c r="BW20" s="20">
        <v>38653</v>
      </c>
      <c r="BX20" s="41">
        <v>9</v>
      </c>
      <c r="BY20" s="40">
        <v>105.14103854418846</v>
      </c>
      <c r="BZ20" s="37">
        <v>893627709</v>
      </c>
      <c r="CA20" s="20">
        <v>69217180</v>
      </c>
      <c r="CB20" s="20">
        <v>824410529</v>
      </c>
      <c r="CC20" s="104">
        <v>1763</v>
      </c>
      <c r="CD20" s="20">
        <v>38968</v>
      </c>
      <c r="CE20" s="105">
        <v>9</v>
      </c>
      <c r="CF20" s="37">
        <v>814200476</v>
      </c>
      <c r="CG20" s="20">
        <v>32188152</v>
      </c>
      <c r="CH20" s="20">
        <v>782012324</v>
      </c>
      <c r="CI20" s="104">
        <v>1534</v>
      </c>
      <c r="CJ20" s="20">
        <v>42482</v>
      </c>
      <c r="CK20" s="105">
        <v>7</v>
      </c>
      <c r="CL20" s="51">
        <v>109.01765551221516</v>
      </c>
      <c r="CM20" s="52">
        <v>107.36453699959563</v>
      </c>
      <c r="CO20" s="37">
        <v>920862768</v>
      </c>
      <c r="CP20" s="20">
        <v>57087842</v>
      </c>
      <c r="CQ20" s="20">
        <v>863774926</v>
      </c>
      <c r="CR20" s="104">
        <v>1778</v>
      </c>
      <c r="CS20" s="20">
        <v>40484</v>
      </c>
      <c r="CT20" s="62">
        <v>10</v>
      </c>
      <c r="CU20" s="40">
        <v>104.7370191188265</v>
      </c>
      <c r="CV20" s="37">
        <v>940441122</v>
      </c>
      <c r="CW20" s="20">
        <v>64390442</v>
      </c>
      <c r="CX20" s="20">
        <v>876050680</v>
      </c>
      <c r="CY20" s="104">
        <v>1780.75</v>
      </c>
      <c r="CZ20" s="20">
        <v>40996</v>
      </c>
      <c r="DA20" s="105">
        <v>13</v>
      </c>
      <c r="DB20" s="37">
        <v>886307042</v>
      </c>
      <c r="DC20" s="20">
        <v>33843241</v>
      </c>
      <c r="DD20" s="20">
        <v>852463801</v>
      </c>
      <c r="DE20" s="104">
        <v>1553</v>
      </c>
      <c r="DF20" s="20">
        <v>45743</v>
      </c>
      <c r="DG20" s="105">
        <v>11</v>
      </c>
      <c r="DH20" s="51">
        <v>111.57917845643478</v>
      </c>
      <c r="DI20" s="52">
        <v>107.67619226966715</v>
      </c>
      <c r="DK20" s="37">
        <v>941654484</v>
      </c>
      <c r="DL20" s="20">
        <v>31502658</v>
      </c>
      <c r="DM20" s="20">
        <v>910151826</v>
      </c>
      <c r="DN20" s="104">
        <v>1812</v>
      </c>
      <c r="DO20" s="20">
        <v>41858</v>
      </c>
      <c r="DP20" s="105">
        <v>15</v>
      </c>
      <c r="DQ20" s="40">
        <v>103.39393340578995</v>
      </c>
      <c r="DR20" s="37">
        <v>951199540</v>
      </c>
      <c r="DS20" s="20">
        <v>37961714</v>
      </c>
      <c r="DT20" s="20">
        <v>913237826</v>
      </c>
      <c r="DU20" s="104">
        <v>1784.42</v>
      </c>
      <c r="DV20" s="20">
        <v>42649</v>
      </c>
      <c r="DW20" s="105">
        <v>13</v>
      </c>
      <c r="DX20" s="37">
        <v>952597598</v>
      </c>
      <c r="DY20" s="20">
        <v>38821473</v>
      </c>
      <c r="DZ20" s="20">
        <v>913776125</v>
      </c>
      <c r="EA20" s="104">
        <v>1571.84</v>
      </c>
      <c r="EB20" s="20">
        <v>48445</v>
      </c>
      <c r="EC20" s="105">
        <v>11</v>
      </c>
      <c r="ED20" s="51">
        <v>113.59000211024876</v>
      </c>
      <c r="EE20" s="52">
        <v>105.906914719192</v>
      </c>
      <c r="EG20" s="37">
        <v>931197110</v>
      </c>
      <c r="EH20" s="20">
        <v>33705405</v>
      </c>
      <c r="EI20" s="20">
        <v>897491705</v>
      </c>
      <c r="EJ20" s="104">
        <v>1673</v>
      </c>
      <c r="EK20" s="20">
        <v>44705</v>
      </c>
      <c r="EL20" s="105">
        <v>11</v>
      </c>
      <c r="EM20" s="40">
        <v>106.80156720340197</v>
      </c>
      <c r="EN20" s="37">
        <v>932148639</v>
      </c>
      <c r="EO20" s="20">
        <v>33763605</v>
      </c>
      <c r="EP20" s="20">
        <v>898385034</v>
      </c>
      <c r="EQ20" s="104">
        <v>1673</v>
      </c>
      <c r="ER20" s="20">
        <v>44749</v>
      </c>
      <c r="ES20" s="105">
        <v>12</v>
      </c>
      <c r="ET20" s="37">
        <v>973517272</v>
      </c>
      <c r="EU20" s="20">
        <v>40791785</v>
      </c>
      <c r="EV20" s="20">
        <v>932725487</v>
      </c>
      <c r="EW20" s="104">
        <v>1560.09</v>
      </c>
      <c r="EX20" s="20">
        <v>49822</v>
      </c>
      <c r="EY20" s="41">
        <v>13</v>
      </c>
      <c r="EZ20" s="51">
        <v>111.33656618024983</v>
      </c>
      <c r="FA20" s="52">
        <v>102.84239859634636</v>
      </c>
      <c r="FC20" s="37">
        <v>937273124</v>
      </c>
      <c r="FD20" s="20">
        <v>34172424</v>
      </c>
      <c r="FE20" s="20">
        <v>903100700</v>
      </c>
      <c r="FF20" s="104">
        <v>1625</v>
      </c>
      <c r="FG20" s="20">
        <v>46313</v>
      </c>
      <c r="FH20" s="105">
        <v>16</v>
      </c>
      <c r="FI20" s="40">
        <v>103.59691309696902</v>
      </c>
      <c r="FJ20" s="37">
        <v>953432085</v>
      </c>
      <c r="FK20" s="20">
        <v>32248525</v>
      </c>
      <c r="FL20" s="20">
        <v>921183560</v>
      </c>
      <c r="FM20" s="104">
        <v>1631.58</v>
      </c>
      <c r="FN20" s="20">
        <v>47050</v>
      </c>
      <c r="FO20" s="105">
        <v>12</v>
      </c>
      <c r="FP20" s="37">
        <v>1002366901.38</v>
      </c>
      <c r="FQ20" s="20">
        <v>51524860</v>
      </c>
      <c r="FR20" s="20">
        <v>950842041.38</v>
      </c>
      <c r="FS20" s="104">
        <v>1567.51</v>
      </c>
      <c r="FT20" s="20">
        <v>50549</v>
      </c>
      <c r="FU20" s="105">
        <v>14</v>
      </c>
      <c r="FV20" s="51">
        <v>107.43676939426143</v>
      </c>
      <c r="FW20" s="52">
        <v>101.45919473325038</v>
      </c>
      <c r="FY20" s="37">
        <v>1007834943</v>
      </c>
      <c r="FZ20" s="20">
        <v>48225508</v>
      </c>
      <c r="GA20" s="20">
        <v>959609435</v>
      </c>
      <c r="GB20" s="104">
        <v>1685.5</v>
      </c>
      <c r="GC20" s="20">
        <v>47444</v>
      </c>
      <c r="GD20" s="105">
        <v>13</v>
      </c>
      <c r="GE20" s="40">
        <v>102.84369399520652</v>
      </c>
      <c r="GF20" s="37">
        <v>1074782867</v>
      </c>
      <c r="GG20" s="20">
        <v>82702540</v>
      </c>
      <c r="GH20" s="20">
        <v>992080327</v>
      </c>
      <c r="GI20" s="104">
        <v>1700.75</v>
      </c>
      <c r="GJ20" s="20">
        <v>48610</v>
      </c>
      <c r="GK20" s="105">
        <f t="shared" si="0"/>
        <v>11</v>
      </c>
      <c r="GL20" s="37">
        <v>1021653978.28</v>
      </c>
      <c r="GM20" s="20">
        <v>54187237.280000001</v>
      </c>
      <c r="GN20" s="20">
        <v>967466741</v>
      </c>
      <c r="GO20" s="104">
        <v>1563.12</v>
      </c>
      <c r="GP20" s="20">
        <v>51578</v>
      </c>
      <c r="GQ20" s="105">
        <f t="shared" si="1"/>
        <v>13</v>
      </c>
      <c r="GR20" s="51">
        <v>103.10735644682363</v>
      </c>
      <c r="GS20" s="52">
        <v>97.544956378959029</v>
      </c>
      <c r="GT20" s="37">
        <v>1061523851</v>
      </c>
      <c r="GU20" s="20">
        <v>46730708</v>
      </c>
      <c r="GV20" s="20">
        <v>1014793143</v>
      </c>
      <c r="GW20" s="104">
        <v>1697</v>
      </c>
      <c r="GX20" s="20">
        <v>49833</v>
      </c>
      <c r="GY20" s="105">
        <f t="shared" si="2"/>
        <v>14</v>
      </c>
      <c r="GZ20" s="40"/>
      <c r="HA20" s="37">
        <v>1088670335</v>
      </c>
      <c r="HB20" s="20">
        <v>57590708</v>
      </c>
      <c r="HC20" s="20">
        <v>1031079627</v>
      </c>
      <c r="HD20" s="104">
        <v>1686.76</v>
      </c>
      <c r="HE20" s="20">
        <v>50940</v>
      </c>
      <c r="HF20" s="105">
        <f t="shared" si="3"/>
        <v>14</v>
      </c>
      <c r="HG20" s="37">
        <v>1071697133</v>
      </c>
      <c r="HH20" s="20">
        <v>66377166</v>
      </c>
      <c r="HI20" s="20">
        <v>1005319967</v>
      </c>
      <c r="HJ20" s="104">
        <v>1532.22</v>
      </c>
      <c r="HK20" s="20">
        <v>54677</v>
      </c>
      <c r="HL20" s="105">
        <f t="shared" si="4"/>
        <v>15</v>
      </c>
      <c r="HM20" s="51"/>
      <c r="HN20" s="52"/>
    </row>
    <row r="21" spans="1:222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345303000</v>
      </c>
      <c r="F21" s="104">
        <v>6809000</v>
      </c>
      <c r="G21" s="104">
        <v>338494000</v>
      </c>
      <c r="H21" s="104">
        <v>943</v>
      </c>
      <c r="I21" s="104">
        <v>29913</v>
      </c>
      <c r="J21" s="105">
        <v>15</v>
      </c>
      <c r="K21" s="52">
        <v>99.085759713803043</v>
      </c>
      <c r="L21" s="103">
        <v>347511000</v>
      </c>
      <c r="M21" s="104">
        <v>8854000</v>
      </c>
      <c r="N21" s="104">
        <v>338657000</v>
      </c>
      <c r="O21" s="104">
        <v>943</v>
      </c>
      <c r="P21" s="104">
        <v>29927</v>
      </c>
      <c r="Q21" s="105">
        <v>15</v>
      </c>
      <c r="R21" s="103">
        <v>343924755</v>
      </c>
      <c r="S21" s="104">
        <v>8671732</v>
      </c>
      <c r="T21" s="104">
        <v>335253023</v>
      </c>
      <c r="U21" s="104">
        <v>806</v>
      </c>
      <c r="V21" s="104">
        <v>34662</v>
      </c>
      <c r="W21" s="105">
        <v>12</v>
      </c>
      <c r="X21" s="51">
        <v>115.82183312727636</v>
      </c>
      <c r="Y21" s="52">
        <v>102.1002274354243</v>
      </c>
      <c r="AA21" s="103">
        <v>351092042</v>
      </c>
      <c r="AB21" s="104">
        <v>6655890</v>
      </c>
      <c r="AC21" s="104">
        <v>344436152</v>
      </c>
      <c r="AD21" s="104">
        <v>939</v>
      </c>
      <c r="AE21" s="104">
        <v>30568</v>
      </c>
      <c r="AF21" s="105">
        <v>14</v>
      </c>
      <c r="AG21" s="52">
        <v>102.18968341523752</v>
      </c>
      <c r="AH21" s="103">
        <v>353759971</v>
      </c>
      <c r="AI21" s="104">
        <v>6655890</v>
      </c>
      <c r="AJ21" s="104">
        <v>347104081</v>
      </c>
      <c r="AK21" s="104">
        <v>939</v>
      </c>
      <c r="AL21" s="104">
        <v>30804</v>
      </c>
      <c r="AM21" s="105">
        <v>14</v>
      </c>
      <c r="AN21" s="103">
        <v>350261527</v>
      </c>
      <c r="AO21" s="104">
        <v>7342847</v>
      </c>
      <c r="AP21" s="104">
        <v>342918680</v>
      </c>
      <c r="AQ21" s="104">
        <v>804</v>
      </c>
      <c r="AR21" s="104">
        <v>35543</v>
      </c>
      <c r="AS21" s="105">
        <v>12</v>
      </c>
      <c r="AT21" s="51">
        <v>115.38436566679653</v>
      </c>
      <c r="AU21" s="52">
        <v>102.54168830419479</v>
      </c>
      <c r="AW21" s="103">
        <v>375314174</v>
      </c>
      <c r="AX21" s="104">
        <v>10706713</v>
      </c>
      <c r="AY21" s="104">
        <v>364607461</v>
      </c>
      <c r="AZ21" s="104">
        <v>867</v>
      </c>
      <c r="BA21" s="104">
        <v>35045</v>
      </c>
      <c r="BB21" s="41">
        <v>12</v>
      </c>
      <c r="BC21" s="52">
        <v>114.64603506935359</v>
      </c>
      <c r="BD21" s="37">
        <v>389789429</v>
      </c>
      <c r="BE21" s="61">
        <v>10756003</v>
      </c>
      <c r="BF21" s="61">
        <v>379033426</v>
      </c>
      <c r="BG21" s="104">
        <v>885</v>
      </c>
      <c r="BH21" s="20">
        <v>35691</v>
      </c>
      <c r="BI21" s="41">
        <v>10</v>
      </c>
      <c r="BJ21" s="37">
        <v>381345167</v>
      </c>
      <c r="BK21" s="61">
        <v>7828459</v>
      </c>
      <c r="BL21" s="61">
        <v>373516708</v>
      </c>
      <c r="BM21" s="104">
        <v>826</v>
      </c>
      <c r="BN21" s="20">
        <v>37683</v>
      </c>
      <c r="BO21" s="41">
        <v>11</v>
      </c>
      <c r="BP21" s="51">
        <v>105.581238967807</v>
      </c>
      <c r="BQ21" s="52">
        <v>106.02087612188053</v>
      </c>
      <c r="BS21" s="37">
        <v>442189037</v>
      </c>
      <c r="BT21" s="20">
        <v>14729072</v>
      </c>
      <c r="BU21" s="20">
        <v>427459965</v>
      </c>
      <c r="BV21" s="104">
        <v>891</v>
      </c>
      <c r="BW21" s="20">
        <v>39979</v>
      </c>
      <c r="BX21" s="41">
        <v>6</v>
      </c>
      <c r="BY21" s="40">
        <v>114.0790412327008</v>
      </c>
      <c r="BZ21" s="37">
        <v>452384016</v>
      </c>
      <c r="CA21" s="20">
        <v>14678303</v>
      </c>
      <c r="CB21" s="20">
        <v>437705713</v>
      </c>
      <c r="CC21" s="104">
        <v>905</v>
      </c>
      <c r="CD21" s="20">
        <v>40304</v>
      </c>
      <c r="CE21" s="105">
        <v>6</v>
      </c>
      <c r="CF21" s="37">
        <v>423539349</v>
      </c>
      <c r="CG21" s="20">
        <v>7507124</v>
      </c>
      <c r="CH21" s="20">
        <v>416032225</v>
      </c>
      <c r="CI21" s="104">
        <v>807</v>
      </c>
      <c r="CJ21" s="20">
        <v>42961</v>
      </c>
      <c r="CK21" s="105">
        <v>5</v>
      </c>
      <c r="CL21" s="51">
        <v>106.5923977768956</v>
      </c>
      <c r="CM21" s="52">
        <v>114.0063158453414</v>
      </c>
      <c r="CO21" s="37">
        <v>492532961</v>
      </c>
      <c r="CP21" s="20">
        <v>15457388</v>
      </c>
      <c r="CQ21" s="20">
        <v>477075573</v>
      </c>
      <c r="CR21" s="104">
        <v>925.6</v>
      </c>
      <c r="CS21" s="20">
        <v>42952</v>
      </c>
      <c r="CT21" s="62">
        <v>6</v>
      </c>
      <c r="CU21" s="40">
        <v>107.4364041121589</v>
      </c>
      <c r="CV21" s="37">
        <v>498822477</v>
      </c>
      <c r="CW21" s="20">
        <v>16957388</v>
      </c>
      <c r="CX21" s="20">
        <v>481865089</v>
      </c>
      <c r="CY21" s="104">
        <v>926</v>
      </c>
      <c r="CZ21" s="20">
        <v>43364</v>
      </c>
      <c r="DA21" s="105">
        <v>7</v>
      </c>
      <c r="DB21" s="37">
        <v>472019779.60000002</v>
      </c>
      <c r="DC21" s="20">
        <v>8880478</v>
      </c>
      <c r="DD21" s="20">
        <v>463139301.60000002</v>
      </c>
      <c r="DE21" s="104">
        <v>813.21</v>
      </c>
      <c r="DF21" s="20">
        <v>47460</v>
      </c>
      <c r="DG21" s="105">
        <v>6</v>
      </c>
      <c r="DH21" s="51">
        <v>109.44562309750023</v>
      </c>
      <c r="DI21" s="52">
        <v>110.47228882009263</v>
      </c>
      <c r="DK21" s="37">
        <v>542799912</v>
      </c>
      <c r="DL21" s="20">
        <v>18079095</v>
      </c>
      <c r="DM21" s="20">
        <v>524720817</v>
      </c>
      <c r="DN21" s="104">
        <v>937</v>
      </c>
      <c r="DO21" s="20">
        <v>46667</v>
      </c>
      <c r="DP21" s="105">
        <v>8</v>
      </c>
      <c r="DQ21" s="40">
        <v>108.64918979325759</v>
      </c>
      <c r="DR21" s="37">
        <v>542799912</v>
      </c>
      <c r="DS21" s="20">
        <v>18079095</v>
      </c>
      <c r="DT21" s="20">
        <v>524720817</v>
      </c>
      <c r="DU21" s="104">
        <v>936</v>
      </c>
      <c r="DV21" s="20">
        <v>46717</v>
      </c>
      <c r="DW21" s="105">
        <v>8</v>
      </c>
      <c r="DX21" s="37">
        <v>513390191.80000001</v>
      </c>
      <c r="DY21" s="20">
        <v>9184810</v>
      </c>
      <c r="DZ21" s="20">
        <v>504205381.80000001</v>
      </c>
      <c r="EA21" s="104">
        <v>835.1</v>
      </c>
      <c r="EB21" s="20">
        <v>50314</v>
      </c>
      <c r="EC21" s="105">
        <v>9</v>
      </c>
      <c r="ED21" s="51">
        <v>107.69955262538262</v>
      </c>
      <c r="EE21" s="52">
        <v>106.01348504003371</v>
      </c>
      <c r="EG21" s="37">
        <v>523522293</v>
      </c>
      <c r="EH21" s="20">
        <v>15499372</v>
      </c>
      <c r="EI21" s="20">
        <v>508022921</v>
      </c>
      <c r="EJ21" s="104">
        <v>914</v>
      </c>
      <c r="EK21" s="20">
        <v>46319</v>
      </c>
      <c r="EL21" s="105">
        <v>9</v>
      </c>
      <c r="EM21" s="40">
        <v>99.25429104077827</v>
      </c>
      <c r="EN21" s="37">
        <v>524017125</v>
      </c>
      <c r="EO21" s="20">
        <v>15499372</v>
      </c>
      <c r="EP21" s="20">
        <v>508517753</v>
      </c>
      <c r="EQ21" s="104">
        <v>914</v>
      </c>
      <c r="ER21" s="20">
        <v>46364</v>
      </c>
      <c r="ES21" s="105">
        <v>10</v>
      </c>
      <c r="ET21" s="37">
        <v>543152642.20000005</v>
      </c>
      <c r="EU21" s="20">
        <v>11372563</v>
      </c>
      <c r="EV21" s="20">
        <v>531780079.19999999</v>
      </c>
      <c r="EW21" s="104">
        <v>843.5</v>
      </c>
      <c r="EX21" s="20">
        <v>52537</v>
      </c>
      <c r="EY21" s="41">
        <v>6</v>
      </c>
      <c r="EZ21" s="51">
        <v>113.31420930031922</v>
      </c>
      <c r="FA21" s="52">
        <v>104.41825336884366</v>
      </c>
      <c r="FC21" s="37">
        <v>538800091</v>
      </c>
      <c r="FD21" s="20">
        <v>7257418</v>
      </c>
      <c r="FE21" s="20">
        <v>531542673</v>
      </c>
      <c r="FF21" s="104">
        <v>862</v>
      </c>
      <c r="FG21" s="20">
        <v>51387</v>
      </c>
      <c r="FH21" s="105">
        <v>9</v>
      </c>
      <c r="FI21" s="40">
        <v>110.94151428139641</v>
      </c>
      <c r="FJ21" s="37">
        <v>538929280</v>
      </c>
      <c r="FK21" s="20">
        <v>7257418</v>
      </c>
      <c r="FL21" s="20">
        <v>531671862</v>
      </c>
      <c r="FM21" s="104">
        <v>867</v>
      </c>
      <c r="FN21" s="20">
        <v>51103</v>
      </c>
      <c r="FO21" s="105">
        <v>8</v>
      </c>
      <c r="FP21" s="37">
        <v>542866850</v>
      </c>
      <c r="FQ21" s="20">
        <v>12048714</v>
      </c>
      <c r="FR21" s="20">
        <v>530818136</v>
      </c>
      <c r="FS21" s="104">
        <v>820.26</v>
      </c>
      <c r="FT21" s="20">
        <v>53928</v>
      </c>
      <c r="FU21" s="105">
        <v>9</v>
      </c>
      <c r="FV21" s="51">
        <v>105.52805119073246</v>
      </c>
      <c r="FW21" s="52">
        <v>102.64765784114054</v>
      </c>
      <c r="FY21" s="37">
        <v>538914201</v>
      </c>
      <c r="FZ21" s="20">
        <v>5406442</v>
      </c>
      <c r="GA21" s="20">
        <v>533507759</v>
      </c>
      <c r="GB21" s="104">
        <v>880</v>
      </c>
      <c r="GC21" s="20">
        <v>50522</v>
      </c>
      <c r="GD21" s="105">
        <v>9</v>
      </c>
      <c r="GE21" s="40">
        <v>100.32303890088934</v>
      </c>
      <c r="GF21" s="37">
        <v>550147640</v>
      </c>
      <c r="GG21" s="20">
        <v>5406442</v>
      </c>
      <c r="GH21" s="20">
        <v>544741198</v>
      </c>
      <c r="GI21" s="104">
        <v>881.5</v>
      </c>
      <c r="GJ21" s="20">
        <v>51498</v>
      </c>
      <c r="GK21" s="105">
        <f t="shared" si="0"/>
        <v>9</v>
      </c>
      <c r="GL21" s="37">
        <v>558285368.76999998</v>
      </c>
      <c r="GM21" s="20">
        <v>9738643</v>
      </c>
      <c r="GN21" s="20">
        <v>548546725.76999998</v>
      </c>
      <c r="GO21" s="104">
        <v>820.42</v>
      </c>
      <c r="GP21" s="20">
        <v>55718</v>
      </c>
      <c r="GQ21" s="105">
        <f t="shared" si="1"/>
        <v>7</v>
      </c>
      <c r="GR21" s="51">
        <v>104.01215452504451</v>
      </c>
      <c r="GS21" s="52">
        <v>99.653241358848831</v>
      </c>
      <c r="GT21" s="37">
        <v>586894313</v>
      </c>
      <c r="GU21" s="20">
        <v>15221273</v>
      </c>
      <c r="GV21" s="20">
        <v>571673040</v>
      </c>
      <c r="GW21" s="104">
        <v>885</v>
      </c>
      <c r="GX21" s="20">
        <v>53830</v>
      </c>
      <c r="GY21" s="105">
        <f t="shared" si="2"/>
        <v>9</v>
      </c>
      <c r="GZ21" s="40"/>
      <c r="HA21" s="37">
        <v>594002819</v>
      </c>
      <c r="HB21" s="20">
        <v>15221273</v>
      </c>
      <c r="HC21" s="20">
        <v>578781546</v>
      </c>
      <c r="HD21" s="104">
        <v>891</v>
      </c>
      <c r="HE21" s="20">
        <v>54132</v>
      </c>
      <c r="HF21" s="105">
        <f t="shared" si="3"/>
        <v>9</v>
      </c>
      <c r="HG21" s="37">
        <v>572929464.52999997</v>
      </c>
      <c r="HH21" s="20">
        <v>9118108</v>
      </c>
      <c r="HI21" s="20">
        <v>563811356.52999997</v>
      </c>
      <c r="HJ21" s="104">
        <v>804.76</v>
      </c>
      <c r="HK21" s="20">
        <v>58383</v>
      </c>
      <c r="HL21" s="105">
        <f t="shared" si="4"/>
        <v>10</v>
      </c>
      <c r="HM21" s="51"/>
      <c r="HN21" s="52"/>
    </row>
    <row r="22" spans="1:222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164360000</v>
      </c>
      <c r="F22" s="104">
        <v>7078000</v>
      </c>
      <c r="G22" s="104">
        <v>157282000</v>
      </c>
      <c r="H22" s="104">
        <v>472</v>
      </c>
      <c r="I22" s="104">
        <v>27769</v>
      </c>
      <c r="J22" s="105">
        <v>17</v>
      </c>
      <c r="K22" s="52">
        <v>99.221066923928973</v>
      </c>
      <c r="L22" s="103">
        <v>185171574</v>
      </c>
      <c r="M22" s="104">
        <v>7026920</v>
      </c>
      <c r="N22" s="104">
        <v>178144654</v>
      </c>
      <c r="O22" s="104">
        <v>535</v>
      </c>
      <c r="P22" s="104">
        <v>27748</v>
      </c>
      <c r="Q22" s="105">
        <v>18</v>
      </c>
      <c r="R22" s="103">
        <v>179611779</v>
      </c>
      <c r="S22" s="104">
        <v>7357088</v>
      </c>
      <c r="T22" s="104">
        <v>172254691</v>
      </c>
      <c r="U22" s="104">
        <v>503</v>
      </c>
      <c r="V22" s="104">
        <v>28538</v>
      </c>
      <c r="W22" s="105">
        <v>22</v>
      </c>
      <c r="X22" s="51">
        <v>102.84705203978666</v>
      </c>
      <c r="Y22" s="52">
        <v>101.61826350932346</v>
      </c>
      <c r="AA22" s="103">
        <v>218359082</v>
      </c>
      <c r="AB22" s="104">
        <v>7099970</v>
      </c>
      <c r="AC22" s="104">
        <v>211259112</v>
      </c>
      <c r="AD22" s="104">
        <v>622</v>
      </c>
      <c r="AE22" s="104">
        <v>28304</v>
      </c>
      <c r="AF22" s="105">
        <v>17</v>
      </c>
      <c r="AG22" s="52">
        <v>101.92660880838345</v>
      </c>
      <c r="AH22" s="103">
        <v>219591427</v>
      </c>
      <c r="AI22" s="104">
        <v>7099970</v>
      </c>
      <c r="AJ22" s="104">
        <v>212491457</v>
      </c>
      <c r="AK22" s="104">
        <v>622</v>
      </c>
      <c r="AL22" s="104">
        <v>28469</v>
      </c>
      <c r="AM22" s="105">
        <v>18</v>
      </c>
      <c r="AN22" s="103">
        <v>235837719</v>
      </c>
      <c r="AO22" s="104">
        <v>7514270</v>
      </c>
      <c r="AP22" s="104">
        <v>228323449</v>
      </c>
      <c r="AQ22" s="104">
        <v>628</v>
      </c>
      <c r="AR22" s="104">
        <v>30298</v>
      </c>
      <c r="AS22" s="105">
        <v>22</v>
      </c>
      <c r="AT22" s="51">
        <v>106.4245319470301</v>
      </c>
      <c r="AU22" s="52">
        <v>106.1672156423015</v>
      </c>
      <c r="AW22" s="103">
        <v>229438064</v>
      </c>
      <c r="AX22" s="104">
        <v>7342642</v>
      </c>
      <c r="AY22" s="104">
        <v>222095422</v>
      </c>
      <c r="AZ22" s="104">
        <v>622</v>
      </c>
      <c r="BA22" s="104">
        <v>29756</v>
      </c>
      <c r="BB22" s="41">
        <v>20</v>
      </c>
      <c r="BC22" s="52">
        <v>105.13001695873373</v>
      </c>
      <c r="BD22" s="37">
        <v>230547729</v>
      </c>
      <c r="BE22" s="61">
        <v>7342642</v>
      </c>
      <c r="BF22" s="61">
        <v>223205087</v>
      </c>
      <c r="BG22" s="104">
        <v>622</v>
      </c>
      <c r="BH22" s="20">
        <v>29904</v>
      </c>
      <c r="BI22" s="41">
        <v>20</v>
      </c>
      <c r="BJ22" s="37">
        <v>250678372</v>
      </c>
      <c r="BK22" s="61">
        <v>8173351</v>
      </c>
      <c r="BL22" s="61">
        <v>242505021</v>
      </c>
      <c r="BM22" s="104">
        <v>612</v>
      </c>
      <c r="BN22" s="20">
        <v>33021</v>
      </c>
      <c r="BO22" s="41">
        <v>17</v>
      </c>
      <c r="BP22" s="51">
        <v>110.42335473515249</v>
      </c>
      <c r="BQ22" s="52">
        <v>108.98739190705658</v>
      </c>
      <c r="BS22" s="37">
        <v>243994316</v>
      </c>
      <c r="BT22" s="20">
        <v>7625777</v>
      </c>
      <c r="BU22" s="20">
        <v>236368539</v>
      </c>
      <c r="BV22" s="104">
        <v>633</v>
      </c>
      <c r="BW22" s="20">
        <v>31118</v>
      </c>
      <c r="BX22" s="41">
        <v>22</v>
      </c>
      <c r="BY22" s="40">
        <v>104.57722812205941</v>
      </c>
      <c r="BZ22" s="37">
        <v>249964054</v>
      </c>
      <c r="CA22" s="20">
        <v>11625777</v>
      </c>
      <c r="CB22" s="20">
        <v>238338277</v>
      </c>
      <c r="CC22" s="104">
        <v>633</v>
      </c>
      <c r="CD22" s="20">
        <v>31377</v>
      </c>
      <c r="CE22" s="105">
        <v>22</v>
      </c>
      <c r="CF22" s="37">
        <v>247115106</v>
      </c>
      <c r="CG22" s="20">
        <v>8568192</v>
      </c>
      <c r="CH22" s="20">
        <v>238546914</v>
      </c>
      <c r="CI22" s="104">
        <v>601</v>
      </c>
      <c r="CJ22" s="20">
        <v>33076</v>
      </c>
      <c r="CK22" s="105">
        <v>23</v>
      </c>
      <c r="CL22" s="51">
        <v>105.41479427606208</v>
      </c>
      <c r="CM22" s="52">
        <v>100.1665606735108</v>
      </c>
      <c r="CO22" s="37">
        <v>259217803</v>
      </c>
      <c r="CP22" s="20">
        <v>8099777</v>
      </c>
      <c r="CQ22" s="20">
        <v>251118026</v>
      </c>
      <c r="CR22" s="104">
        <v>633</v>
      </c>
      <c r="CS22" s="20">
        <v>33059</v>
      </c>
      <c r="CT22" s="62">
        <v>21</v>
      </c>
      <c r="CU22" s="40">
        <v>106.23754740021852</v>
      </c>
      <c r="CV22" s="37">
        <v>265289447</v>
      </c>
      <c r="CW22" s="20">
        <v>9102811</v>
      </c>
      <c r="CX22" s="20">
        <v>256186636</v>
      </c>
      <c r="CY22" s="104">
        <v>637.62</v>
      </c>
      <c r="CZ22" s="20">
        <v>33482</v>
      </c>
      <c r="DA22" s="105">
        <v>25</v>
      </c>
      <c r="DB22" s="37">
        <v>266786551</v>
      </c>
      <c r="DC22" s="20">
        <v>10600505</v>
      </c>
      <c r="DD22" s="20">
        <v>256186046</v>
      </c>
      <c r="DE22" s="104">
        <v>583.91999999999996</v>
      </c>
      <c r="DF22" s="20">
        <v>36561</v>
      </c>
      <c r="DG22" s="105">
        <v>25</v>
      </c>
      <c r="DH22" s="51">
        <v>109.19598590287319</v>
      </c>
      <c r="DI22" s="52">
        <v>110.53634054903858</v>
      </c>
      <c r="DK22" s="37">
        <v>295033476</v>
      </c>
      <c r="DL22" s="20">
        <v>8543777</v>
      </c>
      <c r="DM22" s="20">
        <v>286489699</v>
      </c>
      <c r="DN22" s="104">
        <v>663</v>
      </c>
      <c r="DO22" s="20">
        <v>36009</v>
      </c>
      <c r="DP22" s="105">
        <v>25</v>
      </c>
      <c r="DQ22" s="40">
        <v>108.92343991046312</v>
      </c>
      <c r="DR22" s="37">
        <v>297533476</v>
      </c>
      <c r="DS22" s="20">
        <v>11043777</v>
      </c>
      <c r="DT22" s="20">
        <v>286489699</v>
      </c>
      <c r="DU22" s="104">
        <v>663</v>
      </c>
      <c r="DV22" s="20">
        <v>36009</v>
      </c>
      <c r="DW22" s="105">
        <v>25</v>
      </c>
      <c r="DX22" s="37">
        <v>295300306</v>
      </c>
      <c r="DY22" s="20">
        <v>11400520</v>
      </c>
      <c r="DZ22" s="20">
        <v>283899786</v>
      </c>
      <c r="EA22" s="104">
        <v>581.69000000000005</v>
      </c>
      <c r="EB22" s="20">
        <v>40672</v>
      </c>
      <c r="EC22" s="105">
        <v>24</v>
      </c>
      <c r="ED22" s="51">
        <v>112.94954039267961</v>
      </c>
      <c r="EE22" s="52">
        <v>111.24422198517546</v>
      </c>
      <c r="EG22" s="37">
        <v>298854741</v>
      </c>
      <c r="EH22" s="20">
        <v>14276917</v>
      </c>
      <c r="EI22" s="20">
        <v>284577824</v>
      </c>
      <c r="EJ22" s="104">
        <v>627</v>
      </c>
      <c r="EK22" s="20">
        <v>37823</v>
      </c>
      <c r="EL22" s="105">
        <v>25</v>
      </c>
      <c r="EM22" s="40">
        <v>105.03762948151851</v>
      </c>
      <c r="EN22" s="37">
        <v>298854741</v>
      </c>
      <c r="EO22" s="20">
        <v>14276917</v>
      </c>
      <c r="EP22" s="20">
        <v>284577824</v>
      </c>
      <c r="EQ22" s="104">
        <v>627</v>
      </c>
      <c r="ER22" s="20">
        <v>37823</v>
      </c>
      <c r="ES22" s="105">
        <v>25</v>
      </c>
      <c r="ET22" s="37">
        <v>301419158</v>
      </c>
      <c r="EU22" s="20">
        <v>14048380</v>
      </c>
      <c r="EV22" s="20">
        <v>287370778</v>
      </c>
      <c r="EW22" s="104">
        <v>576.66</v>
      </c>
      <c r="EX22" s="20">
        <v>41528</v>
      </c>
      <c r="EY22" s="41">
        <v>25</v>
      </c>
      <c r="EZ22" s="51">
        <v>109.79562699944478</v>
      </c>
      <c r="FA22" s="52">
        <v>102.10464201416207</v>
      </c>
      <c r="FC22" s="37">
        <v>312610788</v>
      </c>
      <c r="FD22" s="20">
        <v>13886777</v>
      </c>
      <c r="FE22" s="20">
        <v>298724011</v>
      </c>
      <c r="FF22" s="104">
        <v>596</v>
      </c>
      <c r="FG22" s="20">
        <v>41768</v>
      </c>
      <c r="FH22" s="105">
        <v>21</v>
      </c>
      <c r="FI22" s="40">
        <v>110.43016154191893</v>
      </c>
      <c r="FJ22" s="37">
        <v>312610788</v>
      </c>
      <c r="FK22" s="20">
        <v>13886777</v>
      </c>
      <c r="FL22" s="20">
        <v>298724011</v>
      </c>
      <c r="FM22" s="104">
        <v>596</v>
      </c>
      <c r="FN22" s="20">
        <v>41768</v>
      </c>
      <c r="FO22" s="105">
        <v>22</v>
      </c>
      <c r="FP22" s="37">
        <v>312969268</v>
      </c>
      <c r="FQ22" s="20">
        <v>15233312</v>
      </c>
      <c r="FR22" s="20">
        <v>297735956</v>
      </c>
      <c r="FS22" s="104">
        <v>563.58000000000004</v>
      </c>
      <c r="FT22" s="20">
        <v>44025</v>
      </c>
      <c r="FU22" s="105">
        <v>23</v>
      </c>
      <c r="FV22" s="51">
        <v>105.40365830300709</v>
      </c>
      <c r="FW22" s="52">
        <v>106.01281063378924</v>
      </c>
      <c r="FY22" s="37">
        <v>313054788</v>
      </c>
      <c r="FZ22" s="20">
        <v>14330777</v>
      </c>
      <c r="GA22" s="20">
        <v>298724011</v>
      </c>
      <c r="GB22" s="104">
        <v>596</v>
      </c>
      <c r="GC22" s="20">
        <v>41768</v>
      </c>
      <c r="GD22" s="105">
        <v>22</v>
      </c>
      <c r="GE22" s="40">
        <v>100</v>
      </c>
      <c r="GF22" s="37">
        <v>320025015</v>
      </c>
      <c r="GG22" s="20">
        <v>14330777</v>
      </c>
      <c r="GH22" s="20">
        <v>305694238</v>
      </c>
      <c r="GI22" s="104">
        <v>596</v>
      </c>
      <c r="GJ22" s="20">
        <v>42742</v>
      </c>
      <c r="GK22" s="105">
        <f t="shared" si="0"/>
        <v>24</v>
      </c>
      <c r="GL22" s="37">
        <v>308791032</v>
      </c>
      <c r="GM22" s="20">
        <v>11420229</v>
      </c>
      <c r="GN22" s="20">
        <v>297370803</v>
      </c>
      <c r="GO22" s="104">
        <v>555.53</v>
      </c>
      <c r="GP22" s="20">
        <v>44608</v>
      </c>
      <c r="GQ22" s="105">
        <f t="shared" si="1"/>
        <v>25</v>
      </c>
      <c r="GR22" s="51">
        <v>103.52183489752922</v>
      </c>
      <c r="GS22" s="52">
        <v>98.214650766609878</v>
      </c>
      <c r="GT22" s="37">
        <v>330706029</v>
      </c>
      <c r="GU22" s="20">
        <v>14058577</v>
      </c>
      <c r="GV22" s="20">
        <v>316647452</v>
      </c>
      <c r="GW22" s="104">
        <v>596</v>
      </c>
      <c r="GX22" s="20">
        <v>44274</v>
      </c>
      <c r="GY22" s="105">
        <f t="shared" si="2"/>
        <v>21</v>
      </c>
      <c r="GZ22" s="40"/>
      <c r="HA22" s="37">
        <v>330878509</v>
      </c>
      <c r="HB22" s="20">
        <v>14058577</v>
      </c>
      <c r="HC22" s="20">
        <v>316819932</v>
      </c>
      <c r="HD22" s="104">
        <v>596.30999999999995</v>
      </c>
      <c r="HE22" s="20">
        <v>44275</v>
      </c>
      <c r="HF22" s="105">
        <f t="shared" si="3"/>
        <v>25</v>
      </c>
      <c r="HG22" s="37">
        <v>319925686</v>
      </c>
      <c r="HH22" s="20">
        <v>12052253</v>
      </c>
      <c r="HI22" s="20">
        <v>307873433</v>
      </c>
      <c r="HJ22" s="104">
        <v>549.23</v>
      </c>
      <c r="HK22" s="20">
        <v>46713</v>
      </c>
      <c r="HL22" s="105">
        <f t="shared" si="4"/>
        <v>26</v>
      </c>
      <c r="HM22" s="51"/>
      <c r="HN22" s="52"/>
    </row>
    <row r="23" spans="1:222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1650235000</v>
      </c>
      <c r="F23" s="104">
        <v>15266000</v>
      </c>
      <c r="G23" s="104">
        <v>1634969000</v>
      </c>
      <c r="H23" s="104">
        <v>5223</v>
      </c>
      <c r="I23" s="104">
        <v>26086</v>
      </c>
      <c r="J23" s="105">
        <v>21</v>
      </c>
      <c r="K23" s="52">
        <v>105.9502051094594</v>
      </c>
      <c r="L23" s="103">
        <v>1820153300</v>
      </c>
      <c r="M23" s="104">
        <v>66342550</v>
      </c>
      <c r="N23" s="104">
        <v>1753810750</v>
      </c>
      <c r="O23" s="104">
        <v>5549</v>
      </c>
      <c r="P23" s="104">
        <v>26338</v>
      </c>
      <c r="Q23" s="105">
        <v>22</v>
      </c>
      <c r="R23" s="103">
        <v>1811399277</v>
      </c>
      <c r="S23" s="104">
        <v>50384128</v>
      </c>
      <c r="T23" s="104">
        <v>1761015149</v>
      </c>
      <c r="U23" s="104">
        <v>5009</v>
      </c>
      <c r="V23" s="104">
        <v>29298</v>
      </c>
      <c r="W23" s="105">
        <v>20</v>
      </c>
      <c r="X23" s="51">
        <v>111.2385146935986</v>
      </c>
      <c r="Y23" s="52">
        <v>106.3245880645762</v>
      </c>
      <c r="AA23" s="103">
        <v>1862512430</v>
      </c>
      <c r="AB23" s="104">
        <v>19299320</v>
      </c>
      <c r="AC23" s="104">
        <v>1843213110</v>
      </c>
      <c r="AD23" s="104">
        <v>5477</v>
      </c>
      <c r="AE23" s="104">
        <v>28045</v>
      </c>
      <c r="AF23" s="105">
        <v>19</v>
      </c>
      <c r="AG23" s="52">
        <v>107.50977535842981</v>
      </c>
      <c r="AH23" s="103">
        <v>1873604939</v>
      </c>
      <c r="AI23" s="104">
        <v>22965660</v>
      </c>
      <c r="AJ23" s="104">
        <v>1850639279</v>
      </c>
      <c r="AK23" s="104">
        <v>5477</v>
      </c>
      <c r="AL23" s="104">
        <v>28158</v>
      </c>
      <c r="AM23" s="105">
        <v>21</v>
      </c>
      <c r="AN23" s="103">
        <v>1817014849</v>
      </c>
      <c r="AO23" s="104">
        <v>27211419</v>
      </c>
      <c r="AP23" s="104">
        <v>1789803430</v>
      </c>
      <c r="AQ23" s="104">
        <v>4812</v>
      </c>
      <c r="AR23" s="104">
        <v>30995</v>
      </c>
      <c r="AS23" s="105">
        <v>18</v>
      </c>
      <c r="AT23" s="51">
        <v>110.07528943817033</v>
      </c>
      <c r="AU23" s="52">
        <v>105.79220424602363</v>
      </c>
      <c r="AW23" s="103">
        <v>1923279901</v>
      </c>
      <c r="AX23" s="104">
        <v>19804752</v>
      </c>
      <c r="AY23" s="104">
        <v>1903475149</v>
      </c>
      <c r="AZ23" s="104">
        <v>5139</v>
      </c>
      <c r="BA23" s="104">
        <v>30866</v>
      </c>
      <c r="BB23" s="41">
        <v>18</v>
      </c>
      <c r="BC23" s="52">
        <v>110.05883401675878</v>
      </c>
      <c r="BD23" s="37">
        <v>1932715742</v>
      </c>
      <c r="BE23" s="61">
        <v>23739152</v>
      </c>
      <c r="BF23" s="61">
        <v>1908976590</v>
      </c>
      <c r="BG23" s="104">
        <v>5206</v>
      </c>
      <c r="BH23" s="20">
        <v>30557</v>
      </c>
      <c r="BI23" s="41">
        <v>18</v>
      </c>
      <c r="BJ23" s="37">
        <v>1956077089</v>
      </c>
      <c r="BK23" s="61">
        <v>26298091</v>
      </c>
      <c r="BL23" s="61">
        <v>1929778998</v>
      </c>
      <c r="BM23" s="104">
        <v>5060</v>
      </c>
      <c r="BN23" s="20">
        <v>31782</v>
      </c>
      <c r="BO23" s="41">
        <v>20</v>
      </c>
      <c r="BP23" s="51">
        <v>104.0089013973885</v>
      </c>
      <c r="BQ23" s="52">
        <v>102.53911921277626</v>
      </c>
      <c r="BS23" s="37">
        <v>2051153333</v>
      </c>
      <c r="BT23" s="20">
        <v>23497544</v>
      </c>
      <c r="BU23" s="20">
        <v>2027655789</v>
      </c>
      <c r="BV23" s="104">
        <v>5286</v>
      </c>
      <c r="BW23" s="20">
        <v>31966</v>
      </c>
      <c r="BX23" s="41">
        <v>19</v>
      </c>
      <c r="BY23" s="40">
        <v>103.56379187455454</v>
      </c>
      <c r="BZ23" s="37">
        <v>2077778124</v>
      </c>
      <c r="CA23" s="20">
        <v>36466544</v>
      </c>
      <c r="CB23" s="20">
        <v>2041311580</v>
      </c>
      <c r="CC23" s="104">
        <v>5304</v>
      </c>
      <c r="CD23" s="20">
        <v>32072</v>
      </c>
      <c r="CE23" s="105">
        <v>20</v>
      </c>
      <c r="CF23" s="37">
        <v>2111490949</v>
      </c>
      <c r="CG23" s="20">
        <v>36185679</v>
      </c>
      <c r="CH23" s="20">
        <v>2075305270</v>
      </c>
      <c r="CI23" s="104">
        <v>5070</v>
      </c>
      <c r="CJ23" s="20">
        <v>34111</v>
      </c>
      <c r="CK23" s="105">
        <v>19</v>
      </c>
      <c r="CL23" s="51">
        <v>106.3575704664505</v>
      </c>
      <c r="CM23" s="52">
        <v>107.32804732238375</v>
      </c>
      <c r="CO23" s="37">
        <v>2166603744</v>
      </c>
      <c r="CP23" s="20">
        <v>25786984</v>
      </c>
      <c r="CQ23" s="20">
        <v>2140816760</v>
      </c>
      <c r="CR23" s="104">
        <v>5258</v>
      </c>
      <c r="CS23" s="20">
        <v>33930</v>
      </c>
      <c r="CT23" s="62">
        <v>18</v>
      </c>
      <c r="CU23" s="40">
        <v>106.14402802978165</v>
      </c>
      <c r="CV23" s="37">
        <v>2197257180</v>
      </c>
      <c r="CW23" s="20">
        <v>53797984</v>
      </c>
      <c r="CX23" s="20">
        <v>2143459196</v>
      </c>
      <c r="CY23" s="104">
        <v>5260.25</v>
      </c>
      <c r="CZ23" s="20">
        <v>33957</v>
      </c>
      <c r="DA23" s="105">
        <v>24</v>
      </c>
      <c r="DB23" s="37">
        <v>2264870002</v>
      </c>
      <c r="DC23" s="20">
        <v>55219660</v>
      </c>
      <c r="DD23" s="20">
        <v>2209650342</v>
      </c>
      <c r="DE23" s="104">
        <v>5006.4349999999995</v>
      </c>
      <c r="DF23" s="20">
        <v>36780</v>
      </c>
      <c r="DG23" s="105">
        <v>24</v>
      </c>
      <c r="DH23" s="51">
        <v>108.31345525223077</v>
      </c>
      <c r="DI23" s="52">
        <v>107.8244554542523</v>
      </c>
      <c r="DK23" s="37">
        <v>2347694171</v>
      </c>
      <c r="DL23" s="20">
        <v>35993105</v>
      </c>
      <c r="DM23" s="20">
        <v>2311701066</v>
      </c>
      <c r="DN23" s="104">
        <v>5246</v>
      </c>
      <c r="DO23" s="20">
        <v>36722</v>
      </c>
      <c r="DP23" s="105">
        <v>22</v>
      </c>
      <c r="DQ23" s="40">
        <v>108.22870615974065</v>
      </c>
      <c r="DR23" s="37">
        <v>2347060703</v>
      </c>
      <c r="DS23" s="20">
        <v>39698105</v>
      </c>
      <c r="DT23" s="20">
        <v>2307362598</v>
      </c>
      <c r="DU23" s="104">
        <v>5238</v>
      </c>
      <c r="DV23" s="20">
        <v>36709</v>
      </c>
      <c r="DW23" s="105">
        <v>22</v>
      </c>
      <c r="DX23" s="37">
        <v>2387296871</v>
      </c>
      <c r="DY23" s="20">
        <v>34110150</v>
      </c>
      <c r="DZ23" s="20">
        <v>2353186721</v>
      </c>
      <c r="EA23" s="104">
        <v>5033.1099999999997</v>
      </c>
      <c r="EB23" s="20">
        <v>38962</v>
      </c>
      <c r="EC23" s="105">
        <v>26</v>
      </c>
      <c r="ED23" s="51">
        <v>106.13745947860198</v>
      </c>
      <c r="EE23" s="52">
        <v>105.93257205002719</v>
      </c>
      <c r="EG23" s="37">
        <v>2452349227</v>
      </c>
      <c r="EH23" s="20">
        <v>41669881</v>
      </c>
      <c r="EI23" s="20">
        <v>2410679346</v>
      </c>
      <c r="EJ23" s="104">
        <v>5161</v>
      </c>
      <c r="EK23" s="20">
        <v>38925</v>
      </c>
      <c r="EL23" s="105">
        <v>20</v>
      </c>
      <c r="EM23" s="40">
        <v>105.99912858776754</v>
      </c>
      <c r="EN23" s="37">
        <v>2456033075</v>
      </c>
      <c r="EO23" s="20">
        <v>43866881</v>
      </c>
      <c r="EP23" s="20">
        <v>2412166194</v>
      </c>
      <c r="EQ23" s="104">
        <v>5157</v>
      </c>
      <c r="ER23" s="20">
        <v>38979</v>
      </c>
      <c r="ES23" s="105">
        <v>22</v>
      </c>
      <c r="ET23" s="37">
        <v>2484270910</v>
      </c>
      <c r="EU23" s="20">
        <v>34911880</v>
      </c>
      <c r="EV23" s="20">
        <v>2449359030</v>
      </c>
      <c r="EW23" s="104">
        <v>4972.82</v>
      </c>
      <c r="EX23" s="20">
        <v>41046</v>
      </c>
      <c r="EY23" s="41">
        <v>26</v>
      </c>
      <c r="EZ23" s="51">
        <v>105.30285538366813</v>
      </c>
      <c r="FA23" s="52">
        <v>105.34880139623222</v>
      </c>
      <c r="FC23" s="37">
        <v>2495144856</v>
      </c>
      <c r="FD23" s="20">
        <v>39711929</v>
      </c>
      <c r="FE23" s="20">
        <v>2455432927</v>
      </c>
      <c r="FF23" s="104">
        <v>5070</v>
      </c>
      <c r="FG23" s="20">
        <v>40359</v>
      </c>
      <c r="FH23" s="105">
        <v>24</v>
      </c>
      <c r="FI23" s="40">
        <v>103.68400770712908</v>
      </c>
      <c r="FJ23" s="37">
        <v>2493715856</v>
      </c>
      <c r="FK23" s="20">
        <v>40965929</v>
      </c>
      <c r="FL23" s="20">
        <v>2452749927</v>
      </c>
      <c r="FM23" s="104">
        <v>5071.67</v>
      </c>
      <c r="FN23" s="20">
        <v>40301</v>
      </c>
      <c r="FO23" s="105">
        <v>27</v>
      </c>
      <c r="FP23" s="37">
        <v>2529562001</v>
      </c>
      <c r="FQ23" s="20">
        <v>31704356</v>
      </c>
      <c r="FR23" s="20">
        <v>2497857645</v>
      </c>
      <c r="FS23" s="104">
        <v>4894.07</v>
      </c>
      <c r="FT23" s="20">
        <v>42532</v>
      </c>
      <c r="FU23" s="105">
        <v>26</v>
      </c>
      <c r="FV23" s="51">
        <v>105.5358427830575</v>
      </c>
      <c r="FW23" s="52">
        <v>103.62032841202553</v>
      </c>
      <c r="FY23" s="37">
        <v>2501654194</v>
      </c>
      <c r="FZ23" s="20">
        <v>41429615</v>
      </c>
      <c r="GA23" s="20">
        <v>2460224579</v>
      </c>
      <c r="GB23" s="104">
        <v>5077</v>
      </c>
      <c r="GC23" s="20">
        <v>40382</v>
      </c>
      <c r="GD23" s="105">
        <v>27</v>
      </c>
      <c r="GE23" s="40">
        <v>99.831512178200654</v>
      </c>
      <c r="GF23" s="37">
        <v>2557431558</v>
      </c>
      <c r="GG23" s="20">
        <v>41429615</v>
      </c>
      <c r="GH23" s="20">
        <v>2516001943</v>
      </c>
      <c r="GI23" s="104">
        <v>5077</v>
      </c>
      <c r="GJ23" s="20">
        <v>41297</v>
      </c>
      <c r="GK23" s="105">
        <f t="shared" si="0"/>
        <v>26</v>
      </c>
      <c r="GL23" s="37">
        <v>2592639187</v>
      </c>
      <c r="GM23" s="20">
        <v>30510601</v>
      </c>
      <c r="GN23" s="20">
        <v>2562128586</v>
      </c>
      <c r="GO23" s="104">
        <v>4878.1400000000003</v>
      </c>
      <c r="GP23" s="20">
        <v>43769</v>
      </c>
      <c r="GQ23" s="105">
        <f t="shared" si="1"/>
        <v>28</v>
      </c>
      <c r="GR23" s="51">
        <v>104.53981334392375</v>
      </c>
      <c r="GS23" s="52">
        <v>99.024264083513586</v>
      </c>
      <c r="GT23" s="37">
        <v>2590987934</v>
      </c>
      <c r="GU23" s="20">
        <v>38162664</v>
      </c>
      <c r="GV23" s="20">
        <v>2552825270</v>
      </c>
      <c r="GW23" s="104">
        <v>5077</v>
      </c>
      <c r="GX23" s="20">
        <v>41902</v>
      </c>
      <c r="GY23" s="105">
        <f t="shared" si="2"/>
        <v>26</v>
      </c>
      <c r="GZ23" s="40"/>
      <c r="HA23" s="37">
        <v>2597613583</v>
      </c>
      <c r="HB23" s="20">
        <v>38324304</v>
      </c>
      <c r="HC23" s="20">
        <v>2559289279</v>
      </c>
      <c r="HD23" s="104">
        <v>5030.1100000000006</v>
      </c>
      <c r="HE23" s="20">
        <v>42399</v>
      </c>
      <c r="HF23" s="105">
        <f t="shared" si="3"/>
        <v>28</v>
      </c>
      <c r="HG23" s="37">
        <v>2591453229</v>
      </c>
      <c r="HH23" s="20">
        <v>33968992</v>
      </c>
      <c r="HI23" s="20">
        <v>2557484237</v>
      </c>
      <c r="HJ23" s="104">
        <v>4826.8600000000006</v>
      </c>
      <c r="HK23" s="20">
        <v>44154</v>
      </c>
      <c r="HL23" s="105">
        <f t="shared" si="4"/>
        <v>29</v>
      </c>
      <c r="HM23" s="51"/>
      <c r="HN23" s="52"/>
    </row>
    <row r="24" spans="1:222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755469000</v>
      </c>
      <c r="F24" s="104">
        <v>181052000</v>
      </c>
      <c r="G24" s="104">
        <v>574417000</v>
      </c>
      <c r="H24" s="104">
        <v>1396</v>
      </c>
      <c r="I24" s="104">
        <v>34289</v>
      </c>
      <c r="J24" s="105">
        <v>6</v>
      </c>
      <c r="K24" s="52">
        <v>99.526877975153837</v>
      </c>
      <c r="L24" s="103">
        <v>827587000</v>
      </c>
      <c r="M24" s="104">
        <v>243170000</v>
      </c>
      <c r="N24" s="104">
        <v>584417000</v>
      </c>
      <c r="O24" s="104">
        <v>1453</v>
      </c>
      <c r="P24" s="104">
        <v>33518</v>
      </c>
      <c r="Q24" s="105">
        <v>9</v>
      </c>
      <c r="R24" s="103">
        <v>675052852</v>
      </c>
      <c r="S24" s="104">
        <v>105016734</v>
      </c>
      <c r="T24" s="104">
        <v>570036118</v>
      </c>
      <c r="U24" s="104">
        <v>1350</v>
      </c>
      <c r="V24" s="104">
        <v>35187</v>
      </c>
      <c r="W24" s="105">
        <v>11</v>
      </c>
      <c r="X24" s="51">
        <v>104.97941404618413</v>
      </c>
      <c r="Y24" s="52">
        <v>100.14595515505242</v>
      </c>
      <c r="AA24" s="103">
        <v>808352946</v>
      </c>
      <c r="AB24" s="104">
        <v>205217533</v>
      </c>
      <c r="AC24" s="104">
        <v>603135413</v>
      </c>
      <c r="AD24" s="104">
        <v>1491</v>
      </c>
      <c r="AE24" s="104">
        <v>33710</v>
      </c>
      <c r="AF24" s="105">
        <v>10</v>
      </c>
      <c r="AG24" s="52">
        <v>98.311411823033623</v>
      </c>
      <c r="AH24" s="103">
        <v>811929216</v>
      </c>
      <c r="AI24" s="104">
        <v>203824133</v>
      </c>
      <c r="AJ24" s="104">
        <v>608105083</v>
      </c>
      <c r="AK24" s="104">
        <v>1495</v>
      </c>
      <c r="AL24" s="104">
        <v>33897</v>
      </c>
      <c r="AM24" s="105">
        <v>11</v>
      </c>
      <c r="AN24" s="103">
        <v>846966786</v>
      </c>
      <c r="AO24" s="104">
        <v>237564174</v>
      </c>
      <c r="AP24" s="104">
        <v>609402612</v>
      </c>
      <c r="AQ24" s="104">
        <v>1392</v>
      </c>
      <c r="AR24" s="104">
        <v>36482</v>
      </c>
      <c r="AS24" s="105">
        <v>10</v>
      </c>
      <c r="AT24" s="51">
        <v>107.62604360267871</v>
      </c>
      <c r="AU24" s="52">
        <v>103.68033648790747</v>
      </c>
      <c r="AW24" s="103">
        <v>805154300</v>
      </c>
      <c r="AX24" s="104">
        <v>190832783</v>
      </c>
      <c r="AY24" s="104">
        <v>614321517</v>
      </c>
      <c r="AZ24" s="104">
        <v>1473</v>
      </c>
      <c r="BA24" s="104">
        <v>34755</v>
      </c>
      <c r="BB24" s="41">
        <v>13</v>
      </c>
      <c r="BC24" s="52">
        <v>103.09997033521211</v>
      </c>
      <c r="BD24" s="37">
        <v>810623471</v>
      </c>
      <c r="BE24" s="61">
        <v>190920383</v>
      </c>
      <c r="BF24" s="61">
        <v>619703088</v>
      </c>
      <c r="BG24" s="104">
        <v>1481</v>
      </c>
      <c r="BH24" s="20">
        <v>34870</v>
      </c>
      <c r="BI24" s="41">
        <v>13</v>
      </c>
      <c r="BJ24" s="37">
        <v>841179197.5</v>
      </c>
      <c r="BK24" s="61">
        <v>202700727.5</v>
      </c>
      <c r="BL24" s="61">
        <v>638478470</v>
      </c>
      <c r="BM24" s="104">
        <v>1411</v>
      </c>
      <c r="BN24" s="20">
        <v>37708</v>
      </c>
      <c r="BO24" s="41">
        <v>10</v>
      </c>
      <c r="BP24" s="51">
        <v>108.13880126182964</v>
      </c>
      <c r="BQ24" s="52">
        <v>103.36056137273175</v>
      </c>
      <c r="BS24" s="37">
        <v>788590082</v>
      </c>
      <c r="BT24" s="20">
        <v>157448275</v>
      </c>
      <c r="BU24" s="20">
        <v>631141807</v>
      </c>
      <c r="BV24" s="104">
        <v>1448</v>
      </c>
      <c r="BW24" s="20">
        <v>36323</v>
      </c>
      <c r="BX24" s="41">
        <v>13</v>
      </c>
      <c r="BY24" s="40">
        <v>104.51158106747232</v>
      </c>
      <c r="BZ24" s="37">
        <v>805073309</v>
      </c>
      <c r="CA24" s="20">
        <v>160707275</v>
      </c>
      <c r="CB24" s="20">
        <v>644366034</v>
      </c>
      <c r="CC24" s="104">
        <v>1455</v>
      </c>
      <c r="CD24" s="20">
        <v>36905</v>
      </c>
      <c r="CE24" s="105">
        <v>12</v>
      </c>
      <c r="CF24" s="37">
        <v>697841485</v>
      </c>
      <c r="CG24" s="20">
        <v>71917417</v>
      </c>
      <c r="CH24" s="20">
        <v>625924068</v>
      </c>
      <c r="CI24" s="104">
        <v>1336</v>
      </c>
      <c r="CJ24" s="20">
        <v>39042</v>
      </c>
      <c r="CK24" s="105">
        <v>12</v>
      </c>
      <c r="CL24" s="51">
        <v>105.7905432868175</v>
      </c>
      <c r="CM24" s="52">
        <v>103.53771083059297</v>
      </c>
      <c r="CO24" s="37">
        <v>819553145</v>
      </c>
      <c r="CP24" s="20">
        <v>103634354</v>
      </c>
      <c r="CQ24" s="20">
        <v>715918791</v>
      </c>
      <c r="CR24" s="104">
        <v>1508</v>
      </c>
      <c r="CS24" s="20">
        <v>39562</v>
      </c>
      <c r="CT24" s="62">
        <v>12</v>
      </c>
      <c r="CU24" s="40">
        <v>108.91721498774881</v>
      </c>
      <c r="CV24" s="37">
        <v>841355151</v>
      </c>
      <c r="CW24" s="20">
        <v>114324925</v>
      </c>
      <c r="CX24" s="20">
        <v>727030226</v>
      </c>
      <c r="CY24" s="104">
        <v>1512.38</v>
      </c>
      <c r="CZ24" s="20">
        <v>40060</v>
      </c>
      <c r="DA24" s="105">
        <v>14</v>
      </c>
      <c r="DB24" s="37">
        <v>805878922.80999994</v>
      </c>
      <c r="DC24" s="20">
        <v>102923967.81</v>
      </c>
      <c r="DD24" s="20">
        <v>702954955</v>
      </c>
      <c r="DE24" s="104">
        <v>1358</v>
      </c>
      <c r="DF24" s="20">
        <v>43137</v>
      </c>
      <c r="DG24" s="105">
        <v>14</v>
      </c>
      <c r="DH24" s="51">
        <v>107.68097853220169</v>
      </c>
      <c r="DI24" s="52">
        <v>110.48870447210697</v>
      </c>
      <c r="DK24" s="37">
        <v>871789107</v>
      </c>
      <c r="DL24" s="20">
        <v>86016820</v>
      </c>
      <c r="DM24" s="20">
        <v>785772287</v>
      </c>
      <c r="DN24" s="104">
        <v>1553.91</v>
      </c>
      <c r="DO24" s="20">
        <v>42140</v>
      </c>
      <c r="DP24" s="105">
        <v>13</v>
      </c>
      <c r="DQ24" s="40">
        <v>106.51635407714473</v>
      </c>
      <c r="DR24" s="37">
        <v>871789107</v>
      </c>
      <c r="DS24" s="20">
        <v>86016820</v>
      </c>
      <c r="DT24" s="20">
        <v>785772287</v>
      </c>
      <c r="DU24" s="104">
        <v>1553.9099999999999</v>
      </c>
      <c r="DV24" s="20">
        <v>42140</v>
      </c>
      <c r="DW24" s="105">
        <v>14</v>
      </c>
      <c r="DX24" s="37">
        <v>855953581</v>
      </c>
      <c r="DY24" s="20">
        <v>83716447</v>
      </c>
      <c r="DZ24" s="20">
        <v>772237134</v>
      </c>
      <c r="EA24" s="104">
        <v>1388.1399999999999</v>
      </c>
      <c r="EB24" s="20">
        <v>46359</v>
      </c>
      <c r="EC24" s="105">
        <v>14</v>
      </c>
      <c r="ED24" s="51">
        <v>110.01186521120077</v>
      </c>
      <c r="EE24" s="52">
        <v>107.469225954517</v>
      </c>
      <c r="EG24" s="37">
        <v>877290376</v>
      </c>
      <c r="EH24" s="20">
        <v>75959248</v>
      </c>
      <c r="EI24" s="20">
        <v>801331128</v>
      </c>
      <c r="EJ24" s="104">
        <v>1524.48</v>
      </c>
      <c r="EK24" s="20">
        <v>43804</v>
      </c>
      <c r="EL24" s="105">
        <v>14</v>
      </c>
      <c r="EM24" s="40">
        <v>103.94874228761273</v>
      </c>
      <c r="EN24" s="37">
        <v>878962443</v>
      </c>
      <c r="EO24" s="20">
        <v>75959248</v>
      </c>
      <c r="EP24" s="20">
        <v>803003195</v>
      </c>
      <c r="EQ24" s="104">
        <v>1527</v>
      </c>
      <c r="ER24" s="20">
        <v>43822</v>
      </c>
      <c r="ES24" s="105">
        <v>15</v>
      </c>
      <c r="ET24" s="37">
        <v>912375937</v>
      </c>
      <c r="EU24" s="20">
        <v>78473365</v>
      </c>
      <c r="EV24" s="20">
        <v>833902572</v>
      </c>
      <c r="EW24" s="104">
        <v>1397.35</v>
      </c>
      <c r="EX24" s="20">
        <v>49731</v>
      </c>
      <c r="EY24" s="41">
        <v>14</v>
      </c>
      <c r="EZ24" s="51">
        <v>113.48409474693078</v>
      </c>
      <c r="FA24" s="52">
        <v>107.27366854332492</v>
      </c>
      <c r="FC24" s="37">
        <v>914110630</v>
      </c>
      <c r="FD24" s="20">
        <v>65412767</v>
      </c>
      <c r="FE24" s="20">
        <v>848697863</v>
      </c>
      <c r="FF24" s="104">
        <v>1507.65</v>
      </c>
      <c r="FG24" s="20">
        <v>46911</v>
      </c>
      <c r="FH24" s="105">
        <v>14</v>
      </c>
      <c r="FI24" s="40">
        <v>107.09295954707332</v>
      </c>
      <c r="FJ24" s="37">
        <v>914573710</v>
      </c>
      <c r="FK24" s="20">
        <v>65412767</v>
      </c>
      <c r="FL24" s="20">
        <v>849160943</v>
      </c>
      <c r="FM24" s="104">
        <v>1509.65</v>
      </c>
      <c r="FN24" s="20">
        <v>46874</v>
      </c>
      <c r="FO24" s="105">
        <v>13</v>
      </c>
      <c r="FP24" s="37">
        <v>903561087</v>
      </c>
      <c r="FQ24" s="20">
        <v>62346626</v>
      </c>
      <c r="FR24" s="20">
        <v>841214461</v>
      </c>
      <c r="FS24" s="104">
        <v>1379.67</v>
      </c>
      <c r="FT24" s="20">
        <v>50810</v>
      </c>
      <c r="FU24" s="105">
        <v>12</v>
      </c>
      <c r="FV24" s="51">
        <v>108.39697913555489</v>
      </c>
      <c r="FW24" s="52">
        <v>102.16967283987854</v>
      </c>
      <c r="FY24" s="37">
        <v>876705201</v>
      </c>
      <c r="FZ24" s="20">
        <v>39078109</v>
      </c>
      <c r="GA24" s="20">
        <v>837627092</v>
      </c>
      <c r="GB24" s="104">
        <v>1488.43</v>
      </c>
      <c r="GC24" s="20">
        <v>46897</v>
      </c>
      <c r="GD24" s="105">
        <v>14</v>
      </c>
      <c r="GE24" s="40">
        <v>101.04453113342286</v>
      </c>
      <c r="GF24" s="37">
        <v>894048302</v>
      </c>
      <c r="GG24" s="20">
        <v>39198109</v>
      </c>
      <c r="GH24" s="20">
        <v>854850193</v>
      </c>
      <c r="GI24" s="104">
        <v>1489.4299999999998</v>
      </c>
      <c r="GJ24" s="20">
        <v>47829</v>
      </c>
      <c r="GK24" s="105">
        <f t="shared" si="0"/>
        <v>12</v>
      </c>
      <c r="GL24" s="37">
        <v>927355473</v>
      </c>
      <c r="GM24" s="20">
        <v>55159217</v>
      </c>
      <c r="GN24" s="20">
        <v>872196256</v>
      </c>
      <c r="GO24" s="104">
        <v>1382.97</v>
      </c>
      <c r="GP24" s="20">
        <v>52556</v>
      </c>
      <c r="GQ24" s="105">
        <f t="shared" si="1"/>
        <v>12</v>
      </c>
      <c r="GR24" s="51">
        <v>109.37967351237494</v>
      </c>
      <c r="GS24" s="52">
        <v>102.20035426097225</v>
      </c>
      <c r="GT24" s="37">
        <v>963886718</v>
      </c>
      <c r="GU24" s="20">
        <v>76393240</v>
      </c>
      <c r="GV24" s="20">
        <v>887493478</v>
      </c>
      <c r="GW24" s="104">
        <v>1459.46</v>
      </c>
      <c r="GX24" s="20">
        <v>50675</v>
      </c>
      <c r="GY24" s="105">
        <f t="shared" si="2"/>
        <v>13</v>
      </c>
      <c r="GZ24" s="40"/>
      <c r="HA24" s="37">
        <v>1012628654</v>
      </c>
      <c r="HB24" s="20">
        <v>88795540</v>
      </c>
      <c r="HC24" s="20">
        <v>923833114</v>
      </c>
      <c r="HD24" s="104">
        <v>1515.4499999999998</v>
      </c>
      <c r="HE24" s="20">
        <v>50801</v>
      </c>
      <c r="HF24" s="105">
        <f t="shared" si="3"/>
        <v>15</v>
      </c>
      <c r="HG24" s="37">
        <v>973813557</v>
      </c>
      <c r="HH24" s="20">
        <v>65836868</v>
      </c>
      <c r="HI24" s="20">
        <v>907976689</v>
      </c>
      <c r="HJ24" s="104">
        <v>1383.19</v>
      </c>
      <c r="HK24" s="20">
        <v>54703</v>
      </c>
      <c r="HL24" s="105">
        <f t="shared" si="4"/>
        <v>14</v>
      </c>
      <c r="HM24" s="51"/>
      <c r="HN24" s="52"/>
    </row>
    <row r="25" spans="1:222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132912000</v>
      </c>
      <c r="F25" s="104">
        <v>12909000</v>
      </c>
      <c r="G25" s="104">
        <v>120003000</v>
      </c>
      <c r="H25" s="104">
        <v>297</v>
      </c>
      <c r="I25" s="104">
        <v>33671</v>
      </c>
      <c r="J25" s="105">
        <v>8</v>
      </c>
      <c r="K25" s="52">
        <v>105.79714698674042</v>
      </c>
      <c r="L25" s="103">
        <v>134677527</v>
      </c>
      <c r="M25" s="104">
        <v>13587730</v>
      </c>
      <c r="N25" s="104">
        <v>121089797</v>
      </c>
      <c r="O25" s="104">
        <v>296</v>
      </c>
      <c r="P25" s="104">
        <v>34091</v>
      </c>
      <c r="Q25" s="105">
        <v>7</v>
      </c>
      <c r="R25" s="103">
        <v>131600380</v>
      </c>
      <c r="S25" s="104">
        <v>11572396</v>
      </c>
      <c r="T25" s="104">
        <v>120027984</v>
      </c>
      <c r="U25" s="104">
        <v>270</v>
      </c>
      <c r="V25" s="104">
        <v>37046</v>
      </c>
      <c r="W25" s="105">
        <v>6</v>
      </c>
      <c r="X25" s="51">
        <v>108.66797688539498</v>
      </c>
      <c r="Y25" s="52">
        <v>104.21439022820735</v>
      </c>
      <c r="AA25" s="103">
        <v>135045220</v>
      </c>
      <c r="AB25" s="104">
        <v>11634000</v>
      </c>
      <c r="AC25" s="104">
        <v>123411220</v>
      </c>
      <c r="AD25" s="104">
        <v>299</v>
      </c>
      <c r="AE25" s="104">
        <v>34396</v>
      </c>
      <c r="AF25" s="105">
        <v>8</v>
      </c>
      <c r="AG25" s="52">
        <v>102.15318820349857</v>
      </c>
      <c r="AH25" s="103">
        <v>124772909</v>
      </c>
      <c r="AI25" s="104">
        <v>9934000</v>
      </c>
      <c r="AJ25" s="104">
        <v>114838909</v>
      </c>
      <c r="AK25" s="104">
        <v>281</v>
      </c>
      <c r="AL25" s="104">
        <v>34057</v>
      </c>
      <c r="AM25" s="105">
        <v>9</v>
      </c>
      <c r="AN25" s="103">
        <v>127218550</v>
      </c>
      <c r="AO25" s="104">
        <v>11530811</v>
      </c>
      <c r="AP25" s="104">
        <v>115687739</v>
      </c>
      <c r="AQ25" s="104">
        <v>258</v>
      </c>
      <c r="AR25" s="104">
        <v>37367</v>
      </c>
      <c r="AS25" s="105">
        <v>7</v>
      </c>
      <c r="AT25" s="51">
        <v>109.71900049916317</v>
      </c>
      <c r="AU25" s="52">
        <v>100.86649030934514</v>
      </c>
      <c r="AW25" s="103">
        <v>131367987</v>
      </c>
      <c r="AX25" s="104">
        <v>10650877</v>
      </c>
      <c r="AY25" s="104">
        <v>120717110</v>
      </c>
      <c r="AZ25" s="104">
        <v>263</v>
      </c>
      <c r="BA25" s="104">
        <v>38250</v>
      </c>
      <c r="BB25" s="41">
        <v>7</v>
      </c>
      <c r="BC25" s="52">
        <v>111.20479125479707</v>
      </c>
      <c r="BD25" s="37">
        <v>132591573</v>
      </c>
      <c r="BE25" s="61">
        <v>11270877</v>
      </c>
      <c r="BF25" s="61">
        <v>121320696</v>
      </c>
      <c r="BG25" s="104">
        <v>268</v>
      </c>
      <c r="BH25" s="20">
        <v>37724</v>
      </c>
      <c r="BI25" s="41">
        <v>7</v>
      </c>
      <c r="BJ25" s="37">
        <v>139505828.75</v>
      </c>
      <c r="BK25" s="61">
        <v>14168050</v>
      </c>
      <c r="BL25" s="61">
        <v>125337778.75</v>
      </c>
      <c r="BM25" s="104">
        <v>262</v>
      </c>
      <c r="BN25" s="20">
        <v>39866</v>
      </c>
      <c r="BO25" s="41">
        <v>7</v>
      </c>
      <c r="BP25" s="51">
        <v>105.67808291803627</v>
      </c>
      <c r="BQ25" s="52">
        <v>106.68771911044506</v>
      </c>
      <c r="BS25" s="37">
        <v>137500570</v>
      </c>
      <c r="BT25" s="20">
        <v>11142419</v>
      </c>
      <c r="BU25" s="20">
        <v>126358151</v>
      </c>
      <c r="BV25" s="104">
        <v>270</v>
      </c>
      <c r="BW25" s="20">
        <v>38999</v>
      </c>
      <c r="BX25" s="41">
        <v>8</v>
      </c>
      <c r="BY25" s="40">
        <v>101.95816993464052</v>
      </c>
      <c r="BZ25" s="37">
        <v>143947647</v>
      </c>
      <c r="CA25" s="20">
        <v>14561825</v>
      </c>
      <c r="CB25" s="20">
        <v>129385822</v>
      </c>
      <c r="CC25" s="104">
        <v>273</v>
      </c>
      <c r="CD25" s="20">
        <v>39495</v>
      </c>
      <c r="CE25" s="105">
        <v>8</v>
      </c>
      <c r="CF25" s="37">
        <v>143823304</v>
      </c>
      <c r="CG25" s="20">
        <v>12591260</v>
      </c>
      <c r="CH25" s="20">
        <v>131232044</v>
      </c>
      <c r="CI25" s="104">
        <v>264.21640000000002</v>
      </c>
      <c r="CJ25" s="20">
        <v>41390</v>
      </c>
      <c r="CK25" s="105">
        <v>9</v>
      </c>
      <c r="CL25" s="51">
        <v>104.79807570578555</v>
      </c>
      <c r="CM25" s="52">
        <v>103.82280640144484</v>
      </c>
      <c r="CO25" s="37">
        <v>160512391</v>
      </c>
      <c r="CP25" s="20">
        <v>12979286</v>
      </c>
      <c r="CQ25" s="20">
        <v>147533105</v>
      </c>
      <c r="CR25" s="104">
        <v>296</v>
      </c>
      <c r="CS25" s="20">
        <v>41535</v>
      </c>
      <c r="CT25" s="62">
        <v>8</v>
      </c>
      <c r="CU25" s="40">
        <v>106.50273083925228</v>
      </c>
      <c r="CV25" s="37">
        <v>163509628</v>
      </c>
      <c r="CW25" s="20">
        <v>13839639</v>
      </c>
      <c r="CX25" s="20">
        <v>149669989</v>
      </c>
      <c r="CY25" s="104">
        <v>296</v>
      </c>
      <c r="CZ25" s="20">
        <v>42137</v>
      </c>
      <c r="DA25" s="105">
        <v>10</v>
      </c>
      <c r="DB25" s="37">
        <v>164028494.69</v>
      </c>
      <c r="DC25" s="20">
        <v>14973875.689999999</v>
      </c>
      <c r="DD25" s="20">
        <v>149054619</v>
      </c>
      <c r="DE25" s="104">
        <v>271</v>
      </c>
      <c r="DF25" s="20">
        <v>45835</v>
      </c>
      <c r="DG25" s="105">
        <v>10</v>
      </c>
      <c r="DH25" s="51">
        <v>108.77613498825261</v>
      </c>
      <c r="DI25" s="52">
        <v>110.73930901183861</v>
      </c>
      <c r="DK25" s="37">
        <v>184427248</v>
      </c>
      <c r="DL25" s="20">
        <v>17044086</v>
      </c>
      <c r="DM25" s="20">
        <v>167383162</v>
      </c>
      <c r="DN25" s="104">
        <v>305</v>
      </c>
      <c r="DO25" s="20">
        <v>45733</v>
      </c>
      <c r="DP25" s="105">
        <v>9</v>
      </c>
      <c r="DQ25" s="40">
        <v>110.10713855784277</v>
      </c>
      <c r="DR25" s="37">
        <v>188137673</v>
      </c>
      <c r="DS25" s="20">
        <v>20363926</v>
      </c>
      <c r="DT25" s="20">
        <v>167773747</v>
      </c>
      <c r="DU25" s="104">
        <v>303</v>
      </c>
      <c r="DV25" s="20">
        <v>46142</v>
      </c>
      <c r="DW25" s="105">
        <v>9</v>
      </c>
      <c r="DX25" s="37">
        <v>182982062</v>
      </c>
      <c r="DY25" s="20">
        <v>17672883</v>
      </c>
      <c r="DZ25" s="20">
        <v>165309179</v>
      </c>
      <c r="EA25" s="104">
        <v>279.20999999999998</v>
      </c>
      <c r="EB25" s="20">
        <v>49338</v>
      </c>
      <c r="EC25" s="105">
        <v>10</v>
      </c>
      <c r="ED25" s="51">
        <v>106.92644445407655</v>
      </c>
      <c r="EE25" s="52">
        <v>107.64263117704812</v>
      </c>
      <c r="EG25" s="37">
        <v>202217749</v>
      </c>
      <c r="EH25" s="20">
        <v>26273087</v>
      </c>
      <c r="EI25" s="20">
        <v>175944662</v>
      </c>
      <c r="EJ25" s="104">
        <v>303</v>
      </c>
      <c r="EK25" s="20">
        <v>48390</v>
      </c>
      <c r="EL25" s="105">
        <v>8</v>
      </c>
      <c r="EM25" s="40">
        <v>105.80980910939584</v>
      </c>
      <c r="EN25" s="37">
        <v>205317749</v>
      </c>
      <c r="EO25" s="20">
        <v>28773087</v>
      </c>
      <c r="EP25" s="20">
        <v>176544662</v>
      </c>
      <c r="EQ25" s="104">
        <v>303</v>
      </c>
      <c r="ER25" s="20">
        <v>48555</v>
      </c>
      <c r="ES25" s="105">
        <v>8</v>
      </c>
      <c r="ET25" s="37">
        <v>200901804</v>
      </c>
      <c r="EU25" s="20">
        <v>25798846</v>
      </c>
      <c r="EV25" s="20">
        <v>175102958</v>
      </c>
      <c r="EW25" s="104">
        <v>286.77</v>
      </c>
      <c r="EX25" s="20">
        <v>50884</v>
      </c>
      <c r="EY25" s="41">
        <v>11</v>
      </c>
      <c r="EZ25" s="51">
        <v>104.79662238698384</v>
      </c>
      <c r="FA25" s="52">
        <v>103.13348737281609</v>
      </c>
      <c r="FC25" s="37">
        <v>198072370</v>
      </c>
      <c r="FD25" s="20">
        <v>19873656</v>
      </c>
      <c r="FE25" s="20">
        <v>178198714</v>
      </c>
      <c r="FF25" s="104">
        <v>293</v>
      </c>
      <c r="FG25" s="20">
        <v>50682</v>
      </c>
      <c r="FH25" s="105">
        <v>10</v>
      </c>
      <c r="FI25" s="40">
        <v>104.73651580905145</v>
      </c>
      <c r="FJ25" s="37">
        <v>201472370</v>
      </c>
      <c r="FK25" s="20">
        <v>25798176</v>
      </c>
      <c r="FL25" s="20">
        <v>175674194</v>
      </c>
      <c r="FM25" s="104">
        <v>293.58</v>
      </c>
      <c r="FN25" s="20">
        <v>49866</v>
      </c>
      <c r="FO25" s="105">
        <v>9</v>
      </c>
      <c r="FP25" s="37">
        <v>200566121</v>
      </c>
      <c r="FQ25" s="20">
        <v>26263283.999999996</v>
      </c>
      <c r="FR25" s="20">
        <v>174302837</v>
      </c>
      <c r="FS25" s="104">
        <v>282.18</v>
      </c>
      <c r="FT25" s="20">
        <v>51475</v>
      </c>
      <c r="FU25" s="105">
        <v>11</v>
      </c>
      <c r="FV25" s="51">
        <v>103.22664741507239</v>
      </c>
      <c r="FW25" s="52">
        <v>101.16146529360898</v>
      </c>
      <c r="FY25" s="37">
        <v>193495664</v>
      </c>
      <c r="FZ25" s="20">
        <v>15939219</v>
      </c>
      <c r="GA25" s="20">
        <v>177556445</v>
      </c>
      <c r="GB25" s="104">
        <v>300</v>
      </c>
      <c r="GC25" s="20">
        <v>49321</v>
      </c>
      <c r="GD25" s="105">
        <v>12</v>
      </c>
      <c r="GE25" s="40">
        <v>99.143680202044109</v>
      </c>
      <c r="GF25" s="37">
        <v>197495664</v>
      </c>
      <c r="GG25" s="20">
        <v>15939219</v>
      </c>
      <c r="GH25" s="20">
        <v>181556445</v>
      </c>
      <c r="GI25" s="104">
        <v>300</v>
      </c>
      <c r="GJ25" s="20">
        <v>50432</v>
      </c>
      <c r="GK25" s="105">
        <f t="shared" si="0"/>
        <v>10</v>
      </c>
      <c r="GL25" s="37">
        <v>191093295</v>
      </c>
      <c r="GM25" s="20">
        <v>16906553</v>
      </c>
      <c r="GN25" s="20">
        <v>174186742</v>
      </c>
      <c r="GO25" s="104">
        <v>274.56</v>
      </c>
      <c r="GP25" s="20">
        <v>52868</v>
      </c>
      <c r="GQ25" s="105">
        <f t="shared" si="1"/>
        <v>11</v>
      </c>
      <c r="GR25" s="51">
        <v>104.52555325585098</v>
      </c>
      <c r="GS25" s="52">
        <v>102.03399708596406</v>
      </c>
      <c r="GT25" s="37">
        <v>209706423</v>
      </c>
      <c r="GU25" s="20">
        <v>21114419</v>
      </c>
      <c r="GV25" s="20">
        <v>188592004</v>
      </c>
      <c r="GW25" s="104">
        <v>300</v>
      </c>
      <c r="GX25" s="20">
        <v>52387</v>
      </c>
      <c r="GY25" s="105">
        <f t="shared" si="2"/>
        <v>12</v>
      </c>
      <c r="GZ25" s="40"/>
      <c r="HA25" s="37">
        <v>211446705</v>
      </c>
      <c r="HB25" s="20">
        <v>21114419</v>
      </c>
      <c r="HC25" s="20">
        <v>190332286</v>
      </c>
      <c r="HD25" s="104">
        <v>302</v>
      </c>
      <c r="HE25" s="20">
        <v>52520</v>
      </c>
      <c r="HF25" s="105">
        <f t="shared" si="3"/>
        <v>13</v>
      </c>
      <c r="HG25" s="37">
        <v>199578457</v>
      </c>
      <c r="HH25" s="20">
        <v>16997241</v>
      </c>
      <c r="HI25" s="20">
        <v>182581216</v>
      </c>
      <c r="HJ25" s="104">
        <v>270.31</v>
      </c>
      <c r="HK25" s="20">
        <v>56288</v>
      </c>
      <c r="HL25" s="105">
        <f t="shared" si="4"/>
        <v>13</v>
      </c>
      <c r="HM25" s="51"/>
      <c r="HN25" s="52"/>
    </row>
    <row r="26" spans="1:222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947028000</v>
      </c>
      <c r="F26" s="104">
        <v>26879000</v>
      </c>
      <c r="G26" s="104">
        <v>920149000</v>
      </c>
      <c r="H26" s="104">
        <v>2950</v>
      </c>
      <c r="I26" s="104">
        <v>25993</v>
      </c>
      <c r="J26" s="105">
        <v>23</v>
      </c>
      <c r="K26" s="52">
        <v>100.06159294760751</v>
      </c>
      <c r="L26" s="103">
        <v>949686055</v>
      </c>
      <c r="M26" s="104">
        <v>27226742</v>
      </c>
      <c r="N26" s="104">
        <v>922459313</v>
      </c>
      <c r="O26" s="104">
        <v>2933</v>
      </c>
      <c r="P26" s="104">
        <v>26209</v>
      </c>
      <c r="Q26" s="105">
        <v>23</v>
      </c>
      <c r="R26" s="103">
        <v>1081072747</v>
      </c>
      <c r="S26" s="104">
        <v>44271163</v>
      </c>
      <c r="T26" s="104">
        <v>1036801584</v>
      </c>
      <c r="U26" s="104">
        <v>2775</v>
      </c>
      <c r="V26" s="104">
        <v>31135</v>
      </c>
      <c r="W26" s="105">
        <v>17</v>
      </c>
      <c r="X26" s="51">
        <v>118.79507039566562</v>
      </c>
      <c r="Y26" s="52">
        <v>102.92583590262647</v>
      </c>
      <c r="Z26" s="9"/>
      <c r="AA26" s="103">
        <v>964147712</v>
      </c>
      <c r="AB26" s="104">
        <v>27234537</v>
      </c>
      <c r="AC26" s="104">
        <v>936913175</v>
      </c>
      <c r="AD26" s="104">
        <v>2921</v>
      </c>
      <c r="AE26" s="104">
        <v>26729</v>
      </c>
      <c r="AF26" s="105">
        <v>22</v>
      </c>
      <c r="AG26" s="52">
        <v>102.83153156619089</v>
      </c>
      <c r="AH26" s="103">
        <v>973756605</v>
      </c>
      <c r="AI26" s="104">
        <v>26705347</v>
      </c>
      <c r="AJ26" s="104">
        <v>947051258</v>
      </c>
      <c r="AK26" s="104">
        <v>2926</v>
      </c>
      <c r="AL26" s="104">
        <v>26972</v>
      </c>
      <c r="AM26" s="105">
        <v>23</v>
      </c>
      <c r="AN26" s="103">
        <v>1112545588</v>
      </c>
      <c r="AO26" s="104">
        <v>33991448</v>
      </c>
      <c r="AP26" s="104">
        <v>1078554140</v>
      </c>
      <c r="AQ26" s="104">
        <v>2856</v>
      </c>
      <c r="AR26" s="104">
        <v>31470</v>
      </c>
      <c r="AS26" s="105">
        <v>17</v>
      </c>
      <c r="AT26" s="51">
        <v>116.67655346285038</v>
      </c>
      <c r="AU26" s="52">
        <v>101.07595953107436</v>
      </c>
      <c r="AV26" s="9"/>
      <c r="AW26" s="103">
        <v>1032711487</v>
      </c>
      <c r="AX26" s="104">
        <v>32546246</v>
      </c>
      <c r="AY26" s="104">
        <v>1000165241</v>
      </c>
      <c r="AZ26" s="104">
        <v>2891</v>
      </c>
      <c r="BA26" s="104">
        <v>28830</v>
      </c>
      <c r="BB26" s="41">
        <v>23</v>
      </c>
      <c r="BC26" s="52">
        <v>107.86037637023458</v>
      </c>
      <c r="BD26" s="37">
        <v>1050514293</v>
      </c>
      <c r="BE26" s="61">
        <v>30510384</v>
      </c>
      <c r="BF26" s="61">
        <v>1020003909</v>
      </c>
      <c r="BG26" s="104">
        <v>2916</v>
      </c>
      <c r="BH26" s="20">
        <v>29150</v>
      </c>
      <c r="BI26" s="41">
        <v>23</v>
      </c>
      <c r="BJ26" s="37">
        <v>1185790738</v>
      </c>
      <c r="BK26" s="61">
        <v>30871702</v>
      </c>
      <c r="BL26" s="61">
        <v>1154919036</v>
      </c>
      <c r="BM26" s="104">
        <v>2896</v>
      </c>
      <c r="BN26" s="20">
        <v>33233</v>
      </c>
      <c r="BO26" s="41">
        <v>16</v>
      </c>
      <c r="BP26" s="51">
        <v>114.00686106346483</v>
      </c>
      <c r="BQ26" s="52">
        <v>105.60216078805212</v>
      </c>
      <c r="BR26" s="9"/>
      <c r="BS26" s="37">
        <v>1122612335</v>
      </c>
      <c r="BT26" s="20">
        <v>31561479</v>
      </c>
      <c r="BU26" s="20">
        <v>1091050856</v>
      </c>
      <c r="BV26" s="104">
        <v>2961</v>
      </c>
      <c r="BW26" s="20">
        <v>30706</v>
      </c>
      <c r="BX26" s="41">
        <v>23</v>
      </c>
      <c r="BY26" s="40">
        <v>106.5071106486299</v>
      </c>
      <c r="BZ26" s="37">
        <v>1135334121</v>
      </c>
      <c r="CA26" s="20">
        <v>33999979</v>
      </c>
      <c r="CB26" s="20">
        <v>1101334142</v>
      </c>
      <c r="CC26" s="104">
        <v>2963</v>
      </c>
      <c r="CD26" s="20">
        <v>30975</v>
      </c>
      <c r="CE26" s="105">
        <v>23</v>
      </c>
      <c r="CF26" s="37">
        <v>1255065593.5999999</v>
      </c>
      <c r="CG26" s="20">
        <v>36095778.600000001</v>
      </c>
      <c r="CH26" s="20">
        <v>1218969815</v>
      </c>
      <c r="CI26" s="104">
        <v>2864</v>
      </c>
      <c r="CJ26" s="20">
        <v>35468</v>
      </c>
      <c r="CK26" s="105">
        <v>15</v>
      </c>
      <c r="CL26" s="51">
        <v>114.50524616626312</v>
      </c>
      <c r="CM26" s="52">
        <v>106.72524298137394</v>
      </c>
      <c r="CN26" s="9"/>
      <c r="CO26" s="37">
        <v>1262273833</v>
      </c>
      <c r="CP26" s="20">
        <v>65832680</v>
      </c>
      <c r="CQ26" s="20">
        <v>1196441153</v>
      </c>
      <c r="CR26" s="104">
        <v>3023.9</v>
      </c>
      <c r="CS26" s="20">
        <v>32972</v>
      </c>
      <c r="CT26" s="62">
        <v>22</v>
      </c>
      <c r="CU26" s="40">
        <v>107.37966521201068</v>
      </c>
      <c r="CV26" s="37">
        <v>1279935256</v>
      </c>
      <c r="CW26" s="20">
        <v>66332680</v>
      </c>
      <c r="CX26" s="20">
        <v>1213602576</v>
      </c>
      <c r="CY26" s="104">
        <v>3024</v>
      </c>
      <c r="CZ26" s="20">
        <v>33444</v>
      </c>
      <c r="DA26" s="105">
        <v>26</v>
      </c>
      <c r="DB26" s="37">
        <v>1363447958</v>
      </c>
      <c r="DC26" s="20">
        <v>37287383</v>
      </c>
      <c r="DD26" s="20">
        <v>1326160575</v>
      </c>
      <c r="DE26" s="104">
        <v>2898</v>
      </c>
      <c r="DF26" s="20">
        <v>38134</v>
      </c>
      <c r="DG26" s="105">
        <v>20</v>
      </c>
      <c r="DH26" s="51">
        <v>114.02344217198899</v>
      </c>
      <c r="DI26" s="52">
        <v>107.51663471298072</v>
      </c>
      <c r="DJ26" s="9"/>
      <c r="DK26" s="37">
        <v>1371859553</v>
      </c>
      <c r="DL26" s="20">
        <v>57693451</v>
      </c>
      <c r="DM26" s="20">
        <v>1314166102</v>
      </c>
      <c r="DN26" s="104">
        <v>3034.16</v>
      </c>
      <c r="DO26" s="20">
        <v>36094</v>
      </c>
      <c r="DP26" s="105">
        <v>24</v>
      </c>
      <c r="DQ26" s="40">
        <v>109.46864005823123</v>
      </c>
      <c r="DR26" s="37">
        <v>1371859553</v>
      </c>
      <c r="DS26" s="20">
        <v>58013451</v>
      </c>
      <c r="DT26" s="20">
        <v>1313846102</v>
      </c>
      <c r="DU26" s="104">
        <v>3034.16</v>
      </c>
      <c r="DV26" s="20">
        <v>36085</v>
      </c>
      <c r="DW26" s="105">
        <v>24</v>
      </c>
      <c r="DX26" s="37">
        <v>1495949776</v>
      </c>
      <c r="DY26" s="20">
        <v>57917451</v>
      </c>
      <c r="DZ26" s="20">
        <v>1438032325</v>
      </c>
      <c r="EA26" s="104">
        <v>2934.4999999999995</v>
      </c>
      <c r="EB26" s="20">
        <v>40837</v>
      </c>
      <c r="EC26" s="105">
        <v>23</v>
      </c>
      <c r="ED26" s="51">
        <v>113.16890674795621</v>
      </c>
      <c r="EE26" s="52">
        <v>107.08816279435673</v>
      </c>
      <c r="EF26" s="9"/>
      <c r="EG26" s="37">
        <v>1357392303</v>
      </c>
      <c r="EH26" s="20">
        <v>53386974</v>
      </c>
      <c r="EI26" s="20">
        <v>1304005329</v>
      </c>
      <c r="EJ26" s="104">
        <v>2967.6099999999997</v>
      </c>
      <c r="EK26" s="20">
        <v>36618</v>
      </c>
      <c r="EL26" s="105">
        <v>27</v>
      </c>
      <c r="EM26" s="40">
        <v>101.45176483626088</v>
      </c>
      <c r="EN26" s="37">
        <v>1370638975</v>
      </c>
      <c r="EO26" s="20">
        <v>58868466</v>
      </c>
      <c r="EP26" s="20">
        <v>1311770509</v>
      </c>
      <c r="EQ26" s="104">
        <v>2968</v>
      </c>
      <c r="ER26" s="20">
        <v>36831</v>
      </c>
      <c r="ES26" s="105">
        <v>27</v>
      </c>
      <c r="ET26" s="37">
        <v>1607355358</v>
      </c>
      <c r="EU26" s="20">
        <v>72047232</v>
      </c>
      <c r="EV26" s="20">
        <v>1535308126</v>
      </c>
      <c r="EW26" s="104">
        <v>2980.54</v>
      </c>
      <c r="EX26" s="20">
        <v>42926</v>
      </c>
      <c r="EY26" s="41">
        <v>22</v>
      </c>
      <c r="EZ26" s="51">
        <v>116.54855963726209</v>
      </c>
      <c r="FA26" s="52">
        <v>105.11545902000637</v>
      </c>
      <c r="FB26" s="9"/>
      <c r="FC26" s="37">
        <v>1419431820</v>
      </c>
      <c r="FD26" s="20">
        <v>41201466</v>
      </c>
      <c r="FE26" s="20">
        <v>1378230354</v>
      </c>
      <c r="FF26" s="104">
        <v>2964.1099999999997</v>
      </c>
      <c r="FG26" s="20">
        <v>38748</v>
      </c>
      <c r="FH26" s="105">
        <v>27</v>
      </c>
      <c r="FI26" s="40">
        <v>105.81681140422742</v>
      </c>
      <c r="FJ26" s="37">
        <v>1596829224</v>
      </c>
      <c r="FK26" s="20">
        <v>48896466</v>
      </c>
      <c r="FL26" s="20">
        <v>1547932758</v>
      </c>
      <c r="FM26" s="104">
        <v>3053.87</v>
      </c>
      <c r="FN26" s="20">
        <v>42240</v>
      </c>
      <c r="FO26" s="105">
        <v>20</v>
      </c>
      <c r="FP26" s="37">
        <v>1851115836.48</v>
      </c>
      <c r="FQ26" s="20">
        <v>97354593</v>
      </c>
      <c r="FR26" s="20">
        <v>1753761243.48</v>
      </c>
      <c r="FS26" s="104">
        <v>3032.95</v>
      </c>
      <c r="FT26" s="20">
        <v>48186</v>
      </c>
      <c r="FU26" s="105">
        <v>17</v>
      </c>
      <c r="FV26" s="51">
        <v>114.07670454545456</v>
      </c>
      <c r="FW26" s="52">
        <v>112.25364580906675</v>
      </c>
      <c r="FX26" s="9"/>
      <c r="FY26" s="37">
        <v>1499241881</v>
      </c>
      <c r="FZ26" s="20">
        <v>83544614</v>
      </c>
      <c r="GA26" s="20">
        <v>1415697267</v>
      </c>
      <c r="GB26" s="104">
        <v>3141.1099999999997</v>
      </c>
      <c r="GC26" s="20">
        <v>37558</v>
      </c>
      <c r="GD26" s="105">
        <v>28</v>
      </c>
      <c r="GE26" s="40">
        <v>102.20914627851761</v>
      </c>
      <c r="GF26" s="37">
        <v>1524853453</v>
      </c>
      <c r="GG26" s="20">
        <v>78535922</v>
      </c>
      <c r="GH26" s="20">
        <v>1446317531</v>
      </c>
      <c r="GI26" s="104">
        <v>3117</v>
      </c>
      <c r="GJ26" s="20">
        <v>38667</v>
      </c>
      <c r="GK26" s="105">
        <f t="shared" si="0"/>
        <v>29</v>
      </c>
      <c r="GL26" s="37">
        <v>1802113375.5999999</v>
      </c>
      <c r="GM26" s="20">
        <v>82027205</v>
      </c>
      <c r="GN26" s="20">
        <v>1720086170.5999999</v>
      </c>
      <c r="GO26" s="104">
        <v>3101.0499999999997</v>
      </c>
      <c r="GP26" s="20">
        <v>46223</v>
      </c>
      <c r="GQ26" s="105">
        <f t="shared" si="1"/>
        <v>20</v>
      </c>
      <c r="GR26" s="51">
        <v>110.46662781836926</v>
      </c>
      <c r="GS26" s="52">
        <v>102.28697131947038</v>
      </c>
      <c r="GT26" s="37">
        <v>1500043145</v>
      </c>
      <c r="GU26" s="20">
        <v>32678746</v>
      </c>
      <c r="GV26" s="20">
        <v>1467364399</v>
      </c>
      <c r="GW26" s="104">
        <v>2957.6099999999997</v>
      </c>
      <c r="GX26" s="20">
        <v>41344</v>
      </c>
      <c r="GY26" s="105">
        <f t="shared" si="2"/>
        <v>27</v>
      </c>
      <c r="GZ26" s="40"/>
      <c r="HA26" s="37">
        <v>1503107766</v>
      </c>
      <c r="HB26" s="20">
        <v>34545448</v>
      </c>
      <c r="HC26" s="20">
        <v>1468562318</v>
      </c>
      <c r="HD26" s="104">
        <v>2956</v>
      </c>
      <c r="HE26" s="20">
        <v>41401</v>
      </c>
      <c r="HF26" s="105">
        <f t="shared" si="3"/>
        <v>29</v>
      </c>
      <c r="HG26" s="37">
        <v>1793328028</v>
      </c>
      <c r="HH26" s="20">
        <v>58063252</v>
      </c>
      <c r="HI26" s="20">
        <v>1735264776</v>
      </c>
      <c r="HJ26" s="104">
        <v>3007.8500000000004</v>
      </c>
      <c r="HK26" s="20">
        <v>48076</v>
      </c>
      <c r="HL26" s="105">
        <f t="shared" si="4"/>
        <v>24</v>
      </c>
      <c r="HM26" s="51"/>
      <c r="HN26" s="52"/>
    </row>
    <row r="27" spans="1:222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10118039000</v>
      </c>
      <c r="F27" s="104">
        <v>3181763000</v>
      </c>
      <c r="G27" s="104">
        <v>6936276000</v>
      </c>
      <c r="H27" s="104">
        <v>24329</v>
      </c>
      <c r="I27" s="104">
        <v>23759</v>
      </c>
      <c r="J27" s="105">
        <v>25</v>
      </c>
      <c r="K27" s="52">
        <v>100.5501713995514</v>
      </c>
      <c r="L27" s="103">
        <v>10558145219</v>
      </c>
      <c r="M27" s="104">
        <v>3504888053</v>
      </c>
      <c r="N27" s="104">
        <v>7053257166</v>
      </c>
      <c r="O27" s="104">
        <v>24329</v>
      </c>
      <c r="P27" s="104">
        <v>24159</v>
      </c>
      <c r="Q27" s="105">
        <v>25</v>
      </c>
      <c r="R27" s="103">
        <v>10793881766</v>
      </c>
      <c r="S27" s="104">
        <v>3457050710</v>
      </c>
      <c r="T27" s="104">
        <v>7336831056</v>
      </c>
      <c r="U27" s="104">
        <v>22484</v>
      </c>
      <c r="V27" s="104">
        <v>27193</v>
      </c>
      <c r="W27" s="105">
        <v>25</v>
      </c>
      <c r="X27" s="51">
        <v>112.55846682395794</v>
      </c>
      <c r="Y27" s="52">
        <v>105.08801996187485</v>
      </c>
      <c r="AA27" s="103">
        <v>10791582095</v>
      </c>
      <c r="AB27" s="104">
        <v>3596505394</v>
      </c>
      <c r="AC27" s="104">
        <v>7195076701</v>
      </c>
      <c r="AD27" s="104">
        <v>24275</v>
      </c>
      <c r="AE27" s="104">
        <v>24700</v>
      </c>
      <c r="AF27" s="105">
        <v>25</v>
      </c>
      <c r="AG27" s="52">
        <v>103.9606044025422</v>
      </c>
      <c r="AH27" s="103">
        <v>10840024465</v>
      </c>
      <c r="AI27" s="104">
        <v>3599270726</v>
      </c>
      <c r="AJ27" s="104">
        <v>7240753739</v>
      </c>
      <c r="AK27" s="104">
        <v>24275</v>
      </c>
      <c r="AL27" s="104">
        <v>24857</v>
      </c>
      <c r="AM27" s="105">
        <v>25</v>
      </c>
      <c r="AN27" s="103">
        <v>11234901481</v>
      </c>
      <c r="AO27" s="104">
        <v>3576820207</v>
      </c>
      <c r="AP27" s="104">
        <v>7658081274</v>
      </c>
      <c r="AQ27" s="104">
        <v>22446</v>
      </c>
      <c r="AR27" s="104">
        <v>28431</v>
      </c>
      <c r="AS27" s="105">
        <v>25</v>
      </c>
      <c r="AT27" s="51">
        <v>114.37824355312387</v>
      </c>
      <c r="AU27" s="52">
        <v>104.55264222410179</v>
      </c>
      <c r="AW27" s="103">
        <v>11554363539</v>
      </c>
      <c r="AX27" s="104">
        <v>3948092292</v>
      </c>
      <c r="AY27" s="104">
        <v>7606271247</v>
      </c>
      <c r="AZ27" s="104">
        <v>24021</v>
      </c>
      <c r="BA27" s="104">
        <v>26388</v>
      </c>
      <c r="BB27" s="41">
        <v>25</v>
      </c>
      <c r="BC27" s="52">
        <v>106.83400809716599</v>
      </c>
      <c r="BD27" s="37">
        <v>12764154309</v>
      </c>
      <c r="BE27" s="61">
        <v>4809371372</v>
      </c>
      <c r="BF27" s="61">
        <v>7954782937</v>
      </c>
      <c r="BG27" s="104">
        <v>24023</v>
      </c>
      <c r="BH27" s="20">
        <v>27594</v>
      </c>
      <c r="BI27" s="41">
        <v>25</v>
      </c>
      <c r="BJ27" s="37">
        <v>13219845184.869999</v>
      </c>
      <c r="BK27" s="61">
        <v>4780230659.5900002</v>
      </c>
      <c r="BL27" s="61">
        <v>8439614525.2799997</v>
      </c>
      <c r="BM27" s="104">
        <v>22702</v>
      </c>
      <c r="BN27" s="20">
        <v>30980</v>
      </c>
      <c r="BO27" s="41">
        <v>22</v>
      </c>
      <c r="BP27" s="51">
        <v>112.27078350366023</v>
      </c>
      <c r="BQ27" s="52">
        <v>108.96556575568921</v>
      </c>
      <c r="BS27" s="37">
        <v>12717848427</v>
      </c>
      <c r="BT27" s="20">
        <v>4307118499</v>
      </c>
      <c r="BU27" s="20">
        <v>8410729928</v>
      </c>
      <c r="BV27" s="104">
        <v>24383</v>
      </c>
      <c r="BW27" s="20">
        <v>28745</v>
      </c>
      <c r="BX27" s="41">
        <v>25</v>
      </c>
      <c r="BY27" s="40">
        <v>108.93209034409581</v>
      </c>
      <c r="BZ27" s="37">
        <v>12779984888</v>
      </c>
      <c r="CA27" s="20">
        <v>4311137302</v>
      </c>
      <c r="CB27" s="20">
        <v>8468847586</v>
      </c>
      <c r="CC27" s="104">
        <v>24381</v>
      </c>
      <c r="CD27" s="20">
        <v>28946</v>
      </c>
      <c r="CE27" s="105">
        <v>25</v>
      </c>
      <c r="CF27" s="37">
        <v>12945190976.18</v>
      </c>
      <c r="CG27" s="20">
        <v>4289971284.8200002</v>
      </c>
      <c r="CH27" s="20">
        <v>8655219691.3600006</v>
      </c>
      <c r="CI27" s="104">
        <v>23157</v>
      </c>
      <c r="CJ27" s="20">
        <v>31147</v>
      </c>
      <c r="CK27" s="105">
        <v>25</v>
      </c>
      <c r="CL27" s="51">
        <v>107.60381399847994</v>
      </c>
      <c r="CM27" s="52">
        <v>100.53905745642351</v>
      </c>
      <c r="CO27" s="37">
        <v>13697314551</v>
      </c>
      <c r="CP27" s="20">
        <v>4462203795</v>
      </c>
      <c r="CQ27" s="20">
        <v>9235110756</v>
      </c>
      <c r="CR27" s="104">
        <v>24792.75</v>
      </c>
      <c r="CS27" s="20">
        <v>31041</v>
      </c>
      <c r="CT27" s="62">
        <v>25</v>
      </c>
      <c r="CU27" s="40">
        <v>107.98747608279702</v>
      </c>
      <c r="CV27" s="37">
        <v>13900697759</v>
      </c>
      <c r="CW27" s="20">
        <v>4461127044</v>
      </c>
      <c r="CX27" s="20">
        <v>9439570715</v>
      </c>
      <c r="CY27" s="104">
        <v>24794.080000000002</v>
      </c>
      <c r="CZ27" s="20">
        <v>31727</v>
      </c>
      <c r="DA27" s="105">
        <v>28</v>
      </c>
      <c r="DB27" s="37">
        <v>13895549840.57</v>
      </c>
      <c r="DC27" s="20">
        <v>4464838035.9099998</v>
      </c>
      <c r="DD27" s="20">
        <v>9430711804.6599998</v>
      </c>
      <c r="DE27" s="104">
        <v>23367.67</v>
      </c>
      <c r="DF27" s="20">
        <v>33632</v>
      </c>
      <c r="DG27" s="105">
        <v>28</v>
      </c>
      <c r="DH27" s="51">
        <v>106.00434960758976</v>
      </c>
      <c r="DI27" s="52">
        <v>107.97829646514914</v>
      </c>
      <c r="DK27" s="37">
        <v>15287152548</v>
      </c>
      <c r="DL27" s="20">
        <v>4703371446</v>
      </c>
      <c r="DM27" s="20">
        <v>10583781102</v>
      </c>
      <c r="DN27" s="104">
        <v>25391.599999999999</v>
      </c>
      <c r="DO27" s="20">
        <v>34735</v>
      </c>
      <c r="DP27" s="105">
        <v>26</v>
      </c>
      <c r="DQ27" s="40">
        <v>111.90038980702941</v>
      </c>
      <c r="DR27" s="37">
        <v>15266171917</v>
      </c>
      <c r="DS27" s="20">
        <v>4702371446</v>
      </c>
      <c r="DT27" s="20">
        <v>10563800471</v>
      </c>
      <c r="DU27" s="104">
        <v>25386.54</v>
      </c>
      <c r="DV27" s="20">
        <v>34677</v>
      </c>
      <c r="DW27" s="105">
        <v>27</v>
      </c>
      <c r="DX27" s="37">
        <v>15011648606.709999</v>
      </c>
      <c r="DY27" s="20">
        <v>4669168696.6599998</v>
      </c>
      <c r="DZ27" s="20">
        <v>10342479910.049999</v>
      </c>
      <c r="EA27" s="104">
        <v>23609.239999999998</v>
      </c>
      <c r="EB27" s="20">
        <v>36506</v>
      </c>
      <c r="EC27" s="105">
        <v>27</v>
      </c>
      <c r="ED27" s="51">
        <v>105.27438936470858</v>
      </c>
      <c r="EE27" s="52">
        <v>108.54543292102758</v>
      </c>
      <c r="EG27" s="37">
        <v>16502465854</v>
      </c>
      <c r="EH27" s="20">
        <v>5109448190</v>
      </c>
      <c r="EI27" s="20">
        <v>11393017664</v>
      </c>
      <c r="EJ27" s="104">
        <v>25074.05</v>
      </c>
      <c r="EK27" s="20">
        <v>37865</v>
      </c>
      <c r="EL27" s="105">
        <v>24</v>
      </c>
      <c r="EM27" s="40">
        <v>109.01108392111702</v>
      </c>
      <c r="EN27" s="37">
        <v>16423926134</v>
      </c>
      <c r="EO27" s="20">
        <v>5088448190</v>
      </c>
      <c r="EP27" s="20">
        <v>11335477944</v>
      </c>
      <c r="EQ27" s="104">
        <v>25081.05</v>
      </c>
      <c r="ER27" s="20">
        <v>37663</v>
      </c>
      <c r="ES27" s="105">
        <v>26</v>
      </c>
      <c r="ET27" s="37">
        <v>16477078777.84</v>
      </c>
      <c r="EU27" s="20">
        <v>5088558697.3400002</v>
      </c>
      <c r="EV27" s="20">
        <v>11388520080.5</v>
      </c>
      <c r="EW27" s="104">
        <v>23825.850000000002</v>
      </c>
      <c r="EX27" s="20">
        <v>39833</v>
      </c>
      <c r="EY27" s="41">
        <v>28</v>
      </c>
      <c r="EZ27" s="51">
        <v>105.76162281284019</v>
      </c>
      <c r="FA27" s="52">
        <v>109.11357037199365</v>
      </c>
      <c r="FC27" s="37">
        <v>17662384681</v>
      </c>
      <c r="FD27" s="20">
        <v>5637553287</v>
      </c>
      <c r="FE27" s="20">
        <v>12024831394</v>
      </c>
      <c r="FF27" s="104">
        <v>24725.3</v>
      </c>
      <c r="FG27" s="20">
        <v>40528</v>
      </c>
      <c r="FH27" s="105">
        <v>23</v>
      </c>
      <c r="FI27" s="40">
        <v>107.03287996830846</v>
      </c>
      <c r="FJ27" s="37">
        <v>17636856348</v>
      </c>
      <c r="FK27" s="20">
        <v>5635764191</v>
      </c>
      <c r="FL27" s="20">
        <v>12001092157</v>
      </c>
      <c r="FM27" s="104">
        <v>24751.8</v>
      </c>
      <c r="FN27" s="20">
        <v>40405</v>
      </c>
      <c r="FO27" s="105">
        <v>26</v>
      </c>
      <c r="FP27" s="37">
        <v>17515590338.43</v>
      </c>
      <c r="FQ27" s="20">
        <v>5622009504.4300003</v>
      </c>
      <c r="FR27" s="20">
        <v>11893580834</v>
      </c>
      <c r="FS27" s="104">
        <v>23686.739999999998</v>
      </c>
      <c r="FT27" s="20">
        <v>41843</v>
      </c>
      <c r="FU27" s="105">
        <v>28</v>
      </c>
      <c r="FV27" s="51">
        <v>103.55896547456997</v>
      </c>
      <c r="FW27" s="52">
        <v>105.04606733110737</v>
      </c>
      <c r="FY27" s="37">
        <v>17560009603</v>
      </c>
      <c r="FZ27" s="20">
        <v>5514416655</v>
      </c>
      <c r="GA27" s="20">
        <v>12045592948</v>
      </c>
      <c r="GB27" s="104">
        <v>24845.7</v>
      </c>
      <c r="GC27" s="20">
        <v>40401</v>
      </c>
      <c r="GD27" s="105">
        <v>26</v>
      </c>
      <c r="GE27" s="40">
        <v>99.64715752072641</v>
      </c>
      <c r="GF27" s="37">
        <v>17825593725</v>
      </c>
      <c r="GG27" s="20">
        <v>5543873209</v>
      </c>
      <c r="GH27" s="20">
        <v>12281720516</v>
      </c>
      <c r="GI27" s="104">
        <v>24839.81</v>
      </c>
      <c r="GJ27" s="20">
        <v>41203</v>
      </c>
      <c r="GK27" s="105">
        <f t="shared" si="0"/>
        <v>27</v>
      </c>
      <c r="GL27" s="37">
        <v>17930636171.670002</v>
      </c>
      <c r="GM27" s="20">
        <v>5621020462.670001</v>
      </c>
      <c r="GN27" s="20">
        <v>12309615709</v>
      </c>
      <c r="GO27" s="104">
        <v>23362.63</v>
      </c>
      <c r="GP27" s="20">
        <v>43908</v>
      </c>
      <c r="GQ27" s="105">
        <f t="shared" si="1"/>
        <v>27</v>
      </c>
      <c r="GR27" s="51">
        <v>104.61060561588886</v>
      </c>
      <c r="GS27" s="52">
        <v>102.2130344382573</v>
      </c>
      <c r="GT27" s="37">
        <v>19132338772</v>
      </c>
      <c r="GU27" s="20">
        <v>6178251267</v>
      </c>
      <c r="GV27" s="20">
        <v>12954087505</v>
      </c>
      <c r="GW27" s="104">
        <v>24843.66</v>
      </c>
      <c r="GX27" s="20">
        <v>43452</v>
      </c>
      <c r="GY27" s="105">
        <f t="shared" si="2"/>
        <v>24</v>
      </c>
      <c r="GZ27" s="40"/>
      <c r="HA27" s="37">
        <v>19661269682</v>
      </c>
      <c r="HB27" s="20">
        <v>6355537067</v>
      </c>
      <c r="HC27" s="20">
        <v>13305732615</v>
      </c>
      <c r="HD27" s="104">
        <v>24836.080000000002</v>
      </c>
      <c r="HE27" s="20">
        <v>44645</v>
      </c>
      <c r="HF27" s="105">
        <f t="shared" si="3"/>
        <v>23</v>
      </c>
      <c r="HG27" s="37">
        <v>19485651197.779999</v>
      </c>
      <c r="HH27" s="20">
        <v>6341972194.7799988</v>
      </c>
      <c r="HI27" s="20">
        <v>13143679003</v>
      </c>
      <c r="HJ27" s="104">
        <v>23223.130000000005</v>
      </c>
      <c r="HK27" s="20">
        <v>47164</v>
      </c>
      <c r="HL27" s="105">
        <f t="shared" si="4"/>
        <v>25</v>
      </c>
      <c r="HM27" s="51"/>
      <c r="HN27" s="52"/>
    </row>
    <row r="28" spans="1:222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0</v>
      </c>
      <c r="F28" s="104">
        <v>0</v>
      </c>
      <c r="G28" s="104">
        <v>0</v>
      </c>
      <c r="H28" s="104">
        <v>0</v>
      </c>
      <c r="I28" s="104">
        <v>0</v>
      </c>
      <c r="J28" s="105">
        <v>29</v>
      </c>
      <c r="K28" s="52">
        <v>0</v>
      </c>
      <c r="L28" s="103">
        <v>0</v>
      </c>
      <c r="M28" s="104">
        <v>0</v>
      </c>
      <c r="N28" s="104">
        <v>0</v>
      </c>
      <c r="O28" s="104">
        <v>0</v>
      </c>
      <c r="P28" s="104">
        <v>0</v>
      </c>
      <c r="Q28" s="105">
        <v>29</v>
      </c>
      <c r="R28" s="103">
        <v>0</v>
      </c>
      <c r="S28" s="104">
        <v>0</v>
      </c>
      <c r="T28" s="104">
        <v>0</v>
      </c>
      <c r="U28" s="104">
        <v>0</v>
      </c>
      <c r="V28" s="104">
        <v>0</v>
      </c>
      <c r="W28" s="105">
        <v>29</v>
      </c>
      <c r="X28" s="51">
        <v>0</v>
      </c>
      <c r="Y28" s="52">
        <v>0</v>
      </c>
      <c r="AA28" s="103">
        <v>0</v>
      </c>
      <c r="AB28" s="104">
        <v>0</v>
      </c>
      <c r="AC28" s="104">
        <v>0</v>
      </c>
      <c r="AD28" s="104">
        <v>0</v>
      </c>
      <c r="AE28" s="104">
        <v>0</v>
      </c>
      <c r="AF28" s="105">
        <v>29</v>
      </c>
      <c r="AG28" s="52">
        <v>0</v>
      </c>
      <c r="AH28" s="103">
        <v>0</v>
      </c>
      <c r="AI28" s="104">
        <v>0</v>
      </c>
      <c r="AJ28" s="104">
        <v>0</v>
      </c>
      <c r="AK28" s="104">
        <v>0</v>
      </c>
      <c r="AL28" s="104">
        <v>0</v>
      </c>
      <c r="AM28" s="105">
        <v>29</v>
      </c>
      <c r="AN28" s="103">
        <v>0</v>
      </c>
      <c r="AO28" s="104">
        <v>0</v>
      </c>
      <c r="AP28" s="104">
        <v>0</v>
      </c>
      <c r="AQ28" s="104">
        <v>0</v>
      </c>
      <c r="AR28" s="104">
        <v>0</v>
      </c>
      <c r="AS28" s="105">
        <v>29</v>
      </c>
      <c r="AT28" s="51">
        <v>0</v>
      </c>
      <c r="AU28" s="52">
        <v>0</v>
      </c>
      <c r="AW28" s="103">
        <v>0</v>
      </c>
      <c r="AX28" s="104">
        <v>0</v>
      </c>
      <c r="AY28" s="104">
        <v>0</v>
      </c>
      <c r="AZ28" s="104">
        <v>0</v>
      </c>
      <c r="BA28" s="104">
        <v>0</v>
      </c>
      <c r="BB28" s="41">
        <v>29</v>
      </c>
      <c r="BC28" s="52">
        <v>0</v>
      </c>
      <c r="BD28" s="37">
        <v>0</v>
      </c>
      <c r="BE28" s="20">
        <v>0</v>
      </c>
      <c r="BF28" s="20">
        <v>0</v>
      </c>
      <c r="BG28" s="104">
        <v>0</v>
      </c>
      <c r="BH28" s="20">
        <v>0</v>
      </c>
      <c r="BI28" s="41">
        <v>29</v>
      </c>
      <c r="BJ28" s="37">
        <v>0</v>
      </c>
      <c r="BK28" s="20">
        <v>0</v>
      </c>
      <c r="BL28" s="20">
        <v>0</v>
      </c>
      <c r="BM28" s="104">
        <v>0</v>
      </c>
      <c r="BN28" s="20">
        <v>0</v>
      </c>
      <c r="BO28" s="41">
        <v>29</v>
      </c>
      <c r="BP28" s="51">
        <v>0</v>
      </c>
      <c r="BQ28" s="52">
        <v>0</v>
      </c>
      <c r="BS28" s="37">
        <v>0</v>
      </c>
      <c r="BT28" s="20">
        <v>0</v>
      </c>
      <c r="BU28" s="20">
        <v>0</v>
      </c>
      <c r="BV28" s="104">
        <v>0</v>
      </c>
      <c r="BW28" s="20">
        <v>0</v>
      </c>
      <c r="BX28" s="41">
        <v>29</v>
      </c>
      <c r="BY28" s="40">
        <v>0</v>
      </c>
      <c r="BZ28" s="37">
        <v>0</v>
      </c>
      <c r="CA28" s="20">
        <v>0</v>
      </c>
      <c r="CB28" s="20">
        <v>0</v>
      </c>
      <c r="CC28" s="104">
        <v>0</v>
      </c>
      <c r="CD28" s="20">
        <v>0</v>
      </c>
      <c r="CE28" s="105">
        <v>29</v>
      </c>
      <c r="CF28" s="37">
        <v>0</v>
      </c>
      <c r="CG28" s="20">
        <v>0</v>
      </c>
      <c r="CH28" s="20">
        <v>0</v>
      </c>
      <c r="CI28" s="104">
        <v>0</v>
      </c>
      <c r="CJ28" s="20">
        <v>0</v>
      </c>
      <c r="CK28" s="105">
        <v>29</v>
      </c>
      <c r="CL28" s="51">
        <v>0</v>
      </c>
      <c r="CM28" s="52">
        <v>0</v>
      </c>
      <c r="CO28" s="37">
        <v>56499885</v>
      </c>
      <c r="CP28" s="20">
        <v>1495992</v>
      </c>
      <c r="CQ28" s="20">
        <v>55003893</v>
      </c>
      <c r="CR28" s="104">
        <v>109</v>
      </c>
      <c r="CS28" s="20">
        <v>42052</v>
      </c>
      <c r="CT28" s="62">
        <v>7</v>
      </c>
      <c r="CU28" s="40">
        <v>0</v>
      </c>
      <c r="CV28" s="37">
        <v>57465847</v>
      </c>
      <c r="CW28" s="20">
        <v>1792182</v>
      </c>
      <c r="CX28" s="20">
        <v>55673665</v>
      </c>
      <c r="CY28" s="104">
        <v>109</v>
      </c>
      <c r="CZ28" s="20">
        <v>42564</v>
      </c>
      <c r="DA28" s="105">
        <v>8</v>
      </c>
      <c r="DB28" s="37">
        <v>56666974</v>
      </c>
      <c r="DC28" s="20">
        <v>1484925</v>
      </c>
      <c r="DD28" s="20">
        <v>55182049</v>
      </c>
      <c r="DE28" s="104">
        <v>99</v>
      </c>
      <c r="DF28" s="20">
        <v>46450</v>
      </c>
      <c r="DG28" s="105">
        <v>9</v>
      </c>
      <c r="DH28" s="51">
        <v>109.12978103561694</v>
      </c>
      <c r="DI28" s="52">
        <v>0</v>
      </c>
      <c r="DK28" s="37">
        <v>64835721</v>
      </c>
      <c r="DL28" s="20">
        <v>1890912</v>
      </c>
      <c r="DM28" s="20">
        <v>62944809</v>
      </c>
      <c r="DN28" s="104">
        <v>109</v>
      </c>
      <c r="DO28" s="20">
        <v>48123</v>
      </c>
      <c r="DP28" s="105">
        <v>5</v>
      </c>
      <c r="DQ28" s="40">
        <v>114.43688766289355</v>
      </c>
      <c r="DR28" s="37">
        <v>64835721</v>
      </c>
      <c r="DS28" s="20">
        <v>1890912</v>
      </c>
      <c r="DT28" s="20">
        <v>62944809</v>
      </c>
      <c r="DU28" s="104">
        <v>109</v>
      </c>
      <c r="DV28" s="20">
        <v>48123</v>
      </c>
      <c r="DW28" s="105">
        <v>4</v>
      </c>
      <c r="DX28" s="37">
        <v>65650918</v>
      </c>
      <c r="DY28" s="20">
        <v>2005480</v>
      </c>
      <c r="DZ28" s="20">
        <v>63645438</v>
      </c>
      <c r="EA28" s="104">
        <v>101</v>
      </c>
      <c r="EB28" s="20">
        <v>52513</v>
      </c>
      <c r="EC28" s="105">
        <v>4</v>
      </c>
      <c r="ED28" s="51">
        <v>109.12245703717558</v>
      </c>
      <c r="EE28" s="52">
        <v>113.05274488697523</v>
      </c>
      <c r="EG28" s="37">
        <v>67422694</v>
      </c>
      <c r="EH28" s="20">
        <v>1890912</v>
      </c>
      <c r="EI28" s="20">
        <v>65531782</v>
      </c>
      <c r="EJ28" s="104">
        <v>109</v>
      </c>
      <c r="EK28" s="20">
        <v>50101</v>
      </c>
      <c r="EL28" s="105">
        <v>5</v>
      </c>
      <c r="EM28" s="40">
        <v>104.1103006878208</v>
      </c>
      <c r="EN28" s="37">
        <v>70227545</v>
      </c>
      <c r="EO28" s="20">
        <v>1890912</v>
      </c>
      <c r="EP28" s="20">
        <v>68336633</v>
      </c>
      <c r="EQ28" s="104">
        <v>110.75</v>
      </c>
      <c r="ER28" s="20">
        <v>51420</v>
      </c>
      <c r="ES28" s="105">
        <v>3</v>
      </c>
      <c r="ET28" s="37">
        <v>67726637</v>
      </c>
      <c r="EU28" s="20">
        <v>1512246</v>
      </c>
      <c r="EV28" s="20">
        <v>66214391</v>
      </c>
      <c r="EW28" s="104">
        <v>102</v>
      </c>
      <c r="EX28" s="20">
        <v>54097</v>
      </c>
      <c r="EY28" s="41">
        <v>5</v>
      </c>
      <c r="EZ28" s="51">
        <v>105.20614546868923</v>
      </c>
      <c r="FA28" s="52">
        <v>103.01639594005294</v>
      </c>
      <c r="FC28" s="37">
        <v>74288084</v>
      </c>
      <c r="FD28" s="20">
        <v>1890912</v>
      </c>
      <c r="FE28" s="20">
        <v>72397172</v>
      </c>
      <c r="FF28" s="104">
        <v>112</v>
      </c>
      <c r="FG28" s="20">
        <v>53867</v>
      </c>
      <c r="FH28" s="105">
        <v>4</v>
      </c>
      <c r="FI28" s="40">
        <v>107.51681603161613</v>
      </c>
      <c r="FJ28" s="37">
        <v>74288084</v>
      </c>
      <c r="FK28" s="20">
        <v>1890912</v>
      </c>
      <c r="FL28" s="20">
        <v>72397172</v>
      </c>
      <c r="FM28" s="104">
        <v>112</v>
      </c>
      <c r="FN28" s="20">
        <v>53867</v>
      </c>
      <c r="FO28" s="105">
        <v>3</v>
      </c>
      <c r="FP28" s="37">
        <v>73795386</v>
      </c>
      <c r="FQ28" s="20">
        <v>3179379</v>
      </c>
      <c r="FR28" s="20">
        <v>70616007</v>
      </c>
      <c r="FS28" s="104">
        <v>104.95</v>
      </c>
      <c r="FT28" s="20">
        <v>56071</v>
      </c>
      <c r="FU28" s="105">
        <v>4</v>
      </c>
      <c r="FV28" s="51">
        <v>104.09155883936361</v>
      </c>
      <c r="FW28" s="52">
        <v>103.64900086880972</v>
      </c>
      <c r="FY28" s="37">
        <v>70308851</v>
      </c>
      <c r="FZ28" s="20">
        <v>1890912</v>
      </c>
      <c r="GA28" s="20">
        <v>68417939</v>
      </c>
      <c r="GB28" s="104">
        <v>113</v>
      </c>
      <c r="GC28" s="20">
        <v>50456</v>
      </c>
      <c r="GD28" s="105">
        <v>3</v>
      </c>
      <c r="GE28" s="40">
        <v>100</v>
      </c>
      <c r="GF28" s="37">
        <v>71739062</v>
      </c>
      <c r="GG28" s="20">
        <v>1890912</v>
      </c>
      <c r="GH28" s="20">
        <v>69848150</v>
      </c>
      <c r="GI28" s="104">
        <v>113</v>
      </c>
      <c r="GJ28" s="20">
        <v>51510</v>
      </c>
      <c r="GK28" s="105">
        <f t="shared" si="0"/>
        <v>8</v>
      </c>
      <c r="GL28" s="37">
        <v>74026803</v>
      </c>
      <c r="GM28" s="20">
        <v>2132891</v>
      </c>
      <c r="GN28" s="20">
        <v>71893912</v>
      </c>
      <c r="GO28" s="104">
        <v>104.65</v>
      </c>
      <c r="GP28" s="20">
        <v>57249</v>
      </c>
      <c r="GQ28" s="105">
        <f t="shared" si="1"/>
        <v>3</v>
      </c>
      <c r="GR28" s="51">
        <v>102.64843603671099</v>
      </c>
      <c r="GS28" s="52">
        <v>97.740364894508744</v>
      </c>
      <c r="GT28" s="37">
        <v>74850575</v>
      </c>
      <c r="GU28" s="20">
        <v>1890912</v>
      </c>
      <c r="GV28" s="20">
        <v>72959663</v>
      </c>
      <c r="GW28" s="104">
        <v>113.41</v>
      </c>
      <c r="GX28" s="20">
        <v>53611</v>
      </c>
      <c r="GY28" s="105">
        <f t="shared" si="2"/>
        <v>10</v>
      </c>
      <c r="GZ28" s="40"/>
      <c r="HA28" s="37">
        <v>74850575</v>
      </c>
      <c r="HB28" s="20">
        <v>1890912</v>
      </c>
      <c r="HC28" s="20">
        <v>72959663</v>
      </c>
      <c r="HD28" s="104">
        <v>113.41</v>
      </c>
      <c r="HE28" s="20">
        <v>53611</v>
      </c>
      <c r="HF28" s="105">
        <f t="shared" si="3"/>
        <v>10</v>
      </c>
      <c r="HG28" s="37">
        <v>73628621</v>
      </c>
      <c r="HH28" s="20">
        <v>1774970</v>
      </c>
      <c r="HI28" s="20">
        <v>71853651</v>
      </c>
      <c r="HJ28" s="104">
        <v>101.97</v>
      </c>
      <c r="HK28" s="20">
        <v>58721</v>
      </c>
      <c r="HL28" s="105">
        <f t="shared" si="4"/>
        <v>9</v>
      </c>
      <c r="HM28" s="51"/>
      <c r="HN28" s="52"/>
    </row>
    <row r="29" spans="1:222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75615000</v>
      </c>
      <c r="F29" s="104">
        <v>783000</v>
      </c>
      <c r="G29" s="104">
        <v>74832000</v>
      </c>
      <c r="H29" s="104">
        <v>230</v>
      </c>
      <c r="I29" s="104">
        <v>27113</v>
      </c>
      <c r="J29" s="105">
        <v>18</v>
      </c>
      <c r="K29" s="52">
        <v>100.31820031820031</v>
      </c>
      <c r="L29" s="103">
        <v>75615000</v>
      </c>
      <c r="M29" s="104">
        <v>783000</v>
      </c>
      <c r="N29" s="104">
        <v>74832000</v>
      </c>
      <c r="O29" s="104">
        <v>230</v>
      </c>
      <c r="P29" s="104">
        <v>27113</v>
      </c>
      <c r="Q29" s="105">
        <v>20</v>
      </c>
      <c r="R29" s="103">
        <v>75606111</v>
      </c>
      <c r="S29" s="104">
        <v>780886</v>
      </c>
      <c r="T29" s="104">
        <v>74825225</v>
      </c>
      <c r="U29" s="104">
        <v>214</v>
      </c>
      <c r="V29" s="104">
        <v>29138</v>
      </c>
      <c r="W29" s="105">
        <v>21</v>
      </c>
      <c r="X29" s="51">
        <v>107.46874193191458</v>
      </c>
      <c r="Y29" s="52">
        <v>99.842384197486041</v>
      </c>
      <c r="AA29" s="103">
        <v>77188145</v>
      </c>
      <c r="AB29" s="104">
        <v>798660</v>
      </c>
      <c r="AC29" s="104">
        <v>76389485</v>
      </c>
      <c r="AD29" s="104">
        <v>230</v>
      </c>
      <c r="AE29" s="104">
        <v>27677</v>
      </c>
      <c r="AF29" s="105">
        <v>21</v>
      </c>
      <c r="AG29" s="52">
        <v>102.08018293807399</v>
      </c>
      <c r="AH29" s="103">
        <v>79137027</v>
      </c>
      <c r="AI29" s="104">
        <v>798660</v>
      </c>
      <c r="AJ29" s="104">
        <v>78338367</v>
      </c>
      <c r="AK29" s="104">
        <v>230</v>
      </c>
      <c r="AL29" s="104">
        <v>28383</v>
      </c>
      <c r="AM29" s="105">
        <v>19</v>
      </c>
      <c r="AN29" s="103">
        <v>79133824</v>
      </c>
      <c r="AO29" s="104">
        <v>796278</v>
      </c>
      <c r="AP29" s="104">
        <v>78337546</v>
      </c>
      <c r="AQ29" s="104">
        <v>219</v>
      </c>
      <c r="AR29" s="104">
        <v>29809</v>
      </c>
      <c r="AS29" s="105">
        <v>23</v>
      </c>
      <c r="AT29" s="51">
        <v>105.02413416481697</v>
      </c>
      <c r="AU29" s="52">
        <v>102.30283478618985</v>
      </c>
      <c r="AW29" s="103">
        <v>82950612</v>
      </c>
      <c r="AX29" s="104">
        <v>839012</v>
      </c>
      <c r="AY29" s="104">
        <v>82111600</v>
      </c>
      <c r="AZ29" s="104">
        <v>221</v>
      </c>
      <c r="BA29" s="104">
        <v>30962</v>
      </c>
      <c r="BB29" s="41">
        <v>17</v>
      </c>
      <c r="BC29" s="52">
        <v>111.86906095313797</v>
      </c>
      <c r="BD29" s="37">
        <v>83353645</v>
      </c>
      <c r="BE29" s="20">
        <v>839012</v>
      </c>
      <c r="BF29" s="20">
        <v>82514633</v>
      </c>
      <c r="BG29" s="104">
        <v>221</v>
      </c>
      <c r="BH29" s="20">
        <v>31114</v>
      </c>
      <c r="BI29" s="41">
        <v>17</v>
      </c>
      <c r="BJ29" s="37">
        <v>83281205</v>
      </c>
      <c r="BK29" s="20">
        <v>838353</v>
      </c>
      <c r="BL29" s="20">
        <v>82442852</v>
      </c>
      <c r="BM29" s="104">
        <v>214</v>
      </c>
      <c r="BN29" s="20">
        <v>32104</v>
      </c>
      <c r="BO29" s="41">
        <v>19</v>
      </c>
      <c r="BP29" s="51">
        <v>103.18184739988429</v>
      </c>
      <c r="BQ29" s="52">
        <v>107.69901707537993</v>
      </c>
      <c r="BS29" s="37">
        <v>86824481</v>
      </c>
      <c r="BT29" s="20">
        <v>864182</v>
      </c>
      <c r="BU29" s="20">
        <v>85960299</v>
      </c>
      <c r="BV29" s="104">
        <v>224</v>
      </c>
      <c r="BW29" s="20">
        <v>31979</v>
      </c>
      <c r="BX29" s="41">
        <v>18</v>
      </c>
      <c r="BY29" s="40">
        <v>103.2846715328467</v>
      </c>
      <c r="BZ29" s="37">
        <v>87527979</v>
      </c>
      <c r="CA29" s="20">
        <v>864182</v>
      </c>
      <c r="CB29" s="20">
        <v>86663797</v>
      </c>
      <c r="CC29" s="104">
        <v>224</v>
      </c>
      <c r="CD29" s="20">
        <v>32241</v>
      </c>
      <c r="CE29" s="105">
        <v>19</v>
      </c>
      <c r="CF29" s="37">
        <v>87522479</v>
      </c>
      <c r="CG29" s="20">
        <v>859865</v>
      </c>
      <c r="CH29" s="20">
        <v>86662614</v>
      </c>
      <c r="CI29" s="104">
        <v>208</v>
      </c>
      <c r="CJ29" s="20">
        <v>34721</v>
      </c>
      <c r="CK29" s="105">
        <v>18</v>
      </c>
      <c r="CL29" s="51">
        <v>107.69206910455631</v>
      </c>
      <c r="CM29" s="52">
        <v>108.15163219536505</v>
      </c>
      <c r="CO29" s="37">
        <v>94623549</v>
      </c>
      <c r="CP29" s="20">
        <v>864182</v>
      </c>
      <c r="CQ29" s="20">
        <v>93759367</v>
      </c>
      <c r="CR29" s="104">
        <v>229</v>
      </c>
      <c r="CS29" s="20">
        <v>34119</v>
      </c>
      <c r="CT29" s="62">
        <v>17</v>
      </c>
      <c r="CU29" s="40">
        <v>106.69189155383221</v>
      </c>
      <c r="CV29" s="37">
        <v>96107208</v>
      </c>
      <c r="CW29" s="20">
        <v>973502</v>
      </c>
      <c r="CX29" s="20">
        <v>95133706</v>
      </c>
      <c r="CY29" s="104">
        <v>229</v>
      </c>
      <c r="CZ29" s="20">
        <v>34619</v>
      </c>
      <c r="DA29" s="105">
        <v>22</v>
      </c>
      <c r="DB29" s="37">
        <v>96101786</v>
      </c>
      <c r="DC29" s="20">
        <v>969221</v>
      </c>
      <c r="DD29" s="20">
        <v>95132565</v>
      </c>
      <c r="DE29" s="104">
        <v>205</v>
      </c>
      <c r="DF29" s="20">
        <v>38672</v>
      </c>
      <c r="DG29" s="105">
        <v>19</v>
      </c>
      <c r="DH29" s="51">
        <v>111.7074438891938</v>
      </c>
      <c r="DI29" s="52">
        <v>111.37928055067539</v>
      </c>
      <c r="DK29" s="37">
        <v>103207258</v>
      </c>
      <c r="DL29" s="20">
        <v>864182</v>
      </c>
      <c r="DM29" s="20">
        <v>102343076</v>
      </c>
      <c r="DN29" s="104">
        <v>229</v>
      </c>
      <c r="DO29" s="20">
        <v>37243</v>
      </c>
      <c r="DP29" s="105">
        <v>20</v>
      </c>
      <c r="DQ29" s="40">
        <v>109.15618863389899</v>
      </c>
      <c r="DR29" s="37">
        <v>103746242</v>
      </c>
      <c r="DS29" s="20">
        <v>1403166</v>
      </c>
      <c r="DT29" s="20">
        <v>102343076</v>
      </c>
      <c r="DU29" s="104">
        <v>229</v>
      </c>
      <c r="DV29" s="20">
        <v>37243</v>
      </c>
      <c r="DW29" s="105">
        <v>20</v>
      </c>
      <c r="DX29" s="37">
        <v>103635773</v>
      </c>
      <c r="DY29" s="20">
        <v>1408761</v>
      </c>
      <c r="DZ29" s="20">
        <v>102227012</v>
      </c>
      <c r="EA29" s="104">
        <v>203.42000000000002</v>
      </c>
      <c r="EB29" s="20">
        <v>41878</v>
      </c>
      <c r="EC29" s="105">
        <v>19</v>
      </c>
      <c r="ED29" s="51">
        <v>112.44529173267459</v>
      </c>
      <c r="EE29" s="52">
        <v>108.29023582954076</v>
      </c>
      <c r="EG29" s="37">
        <v>104584178</v>
      </c>
      <c r="EH29" s="20">
        <v>864182</v>
      </c>
      <c r="EI29" s="20">
        <v>103719996</v>
      </c>
      <c r="EJ29" s="104">
        <v>223</v>
      </c>
      <c r="EK29" s="20">
        <v>38759</v>
      </c>
      <c r="EL29" s="105">
        <v>21</v>
      </c>
      <c r="EM29" s="40">
        <v>104.07056359584352</v>
      </c>
      <c r="EN29" s="37">
        <v>104930786</v>
      </c>
      <c r="EO29" s="20">
        <v>864182</v>
      </c>
      <c r="EP29" s="20">
        <v>104066604</v>
      </c>
      <c r="EQ29" s="104">
        <v>223</v>
      </c>
      <c r="ER29" s="20">
        <v>38889</v>
      </c>
      <c r="ES29" s="105">
        <v>23</v>
      </c>
      <c r="ET29" s="37">
        <v>104859619</v>
      </c>
      <c r="EU29" s="20">
        <v>861114</v>
      </c>
      <c r="EV29" s="20">
        <v>103998505</v>
      </c>
      <c r="EW29" s="104">
        <v>200.79000000000002</v>
      </c>
      <c r="EX29" s="20">
        <v>43162</v>
      </c>
      <c r="EY29" s="41">
        <v>19</v>
      </c>
      <c r="EZ29" s="51">
        <v>110.98768289233459</v>
      </c>
      <c r="FA29" s="52">
        <v>103.06604899947467</v>
      </c>
      <c r="FC29" s="37">
        <v>111629554</v>
      </c>
      <c r="FD29" s="20">
        <v>864182</v>
      </c>
      <c r="FE29" s="20">
        <v>110765372</v>
      </c>
      <c r="FF29" s="104">
        <v>212</v>
      </c>
      <c r="FG29" s="20">
        <v>43540</v>
      </c>
      <c r="FH29" s="105">
        <v>17</v>
      </c>
      <c r="FI29" s="40">
        <v>112.33519956655229</v>
      </c>
      <c r="FJ29" s="37">
        <v>111629554</v>
      </c>
      <c r="FK29" s="20">
        <v>864182</v>
      </c>
      <c r="FL29" s="20">
        <v>110765372</v>
      </c>
      <c r="FM29" s="104">
        <v>212</v>
      </c>
      <c r="FN29" s="20">
        <v>43540</v>
      </c>
      <c r="FO29" s="105">
        <v>18</v>
      </c>
      <c r="FP29" s="37">
        <v>111608276.7</v>
      </c>
      <c r="FQ29" s="20">
        <v>853884</v>
      </c>
      <c r="FR29" s="20">
        <v>110754392.7</v>
      </c>
      <c r="FS29" s="104">
        <v>199.2</v>
      </c>
      <c r="FT29" s="20">
        <v>46333</v>
      </c>
      <c r="FU29" s="105">
        <v>20</v>
      </c>
      <c r="FV29" s="51">
        <v>106.41479099678457</v>
      </c>
      <c r="FW29" s="52">
        <v>107.34674018812844</v>
      </c>
      <c r="FY29" s="37">
        <v>112132750</v>
      </c>
      <c r="FZ29" s="20">
        <v>864182</v>
      </c>
      <c r="GA29" s="20">
        <v>111268568</v>
      </c>
      <c r="GB29" s="104">
        <v>213</v>
      </c>
      <c r="GC29" s="20">
        <v>43532</v>
      </c>
      <c r="GD29" s="105">
        <v>17</v>
      </c>
      <c r="GE29" s="40">
        <v>100.23426734037666</v>
      </c>
      <c r="GF29" s="37">
        <v>114620394</v>
      </c>
      <c r="GG29" s="20">
        <v>864182</v>
      </c>
      <c r="GH29" s="20">
        <v>113756212</v>
      </c>
      <c r="GI29" s="104">
        <v>213</v>
      </c>
      <c r="GJ29" s="20">
        <v>44506</v>
      </c>
      <c r="GK29" s="105">
        <f t="shared" si="0"/>
        <v>17</v>
      </c>
      <c r="GL29" s="37">
        <v>110895984</v>
      </c>
      <c r="GM29" s="20">
        <v>853895</v>
      </c>
      <c r="GN29" s="20">
        <v>110042089</v>
      </c>
      <c r="GO29" s="104">
        <v>194.64</v>
      </c>
      <c r="GP29" s="20">
        <v>47114</v>
      </c>
      <c r="GQ29" s="105">
        <f t="shared" si="1"/>
        <v>19</v>
      </c>
      <c r="GR29" s="51">
        <v>106.39521561798269</v>
      </c>
      <c r="GS29" s="52">
        <v>100.21582889085533</v>
      </c>
      <c r="GT29" s="37">
        <v>121329335</v>
      </c>
      <c r="GU29" s="20">
        <v>864182</v>
      </c>
      <c r="GV29" s="20">
        <v>120465153</v>
      </c>
      <c r="GW29" s="104">
        <v>213</v>
      </c>
      <c r="GX29" s="20">
        <v>47130</v>
      </c>
      <c r="GY29" s="105">
        <f t="shared" si="2"/>
        <v>17</v>
      </c>
      <c r="GZ29" s="40"/>
      <c r="HA29" s="37">
        <v>121586366</v>
      </c>
      <c r="HB29" s="20">
        <v>864182</v>
      </c>
      <c r="HC29" s="20">
        <v>120722184</v>
      </c>
      <c r="HD29" s="104">
        <v>213</v>
      </c>
      <c r="HE29" s="20">
        <v>47231</v>
      </c>
      <c r="HF29" s="105">
        <f t="shared" si="3"/>
        <v>18</v>
      </c>
      <c r="HG29" s="37">
        <v>117474590</v>
      </c>
      <c r="HH29" s="20">
        <v>864182</v>
      </c>
      <c r="HI29" s="20">
        <v>116610408</v>
      </c>
      <c r="HJ29" s="104">
        <v>193.96</v>
      </c>
      <c r="HK29" s="20">
        <v>50101</v>
      </c>
      <c r="HL29" s="105">
        <f t="shared" si="4"/>
        <v>20</v>
      </c>
      <c r="HM29" s="51"/>
      <c r="HN29" s="52"/>
    </row>
    <row r="30" spans="1:222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507660000</v>
      </c>
      <c r="F30" s="104">
        <v>39063000</v>
      </c>
      <c r="G30" s="104">
        <v>468597000</v>
      </c>
      <c r="H30" s="104">
        <v>1500</v>
      </c>
      <c r="I30" s="104">
        <v>26033</v>
      </c>
      <c r="J30" s="105">
        <v>22</v>
      </c>
      <c r="K30" s="52">
        <v>99.900226409301979</v>
      </c>
      <c r="L30" s="103">
        <v>547934262</v>
      </c>
      <c r="M30" s="104">
        <v>40625500</v>
      </c>
      <c r="N30" s="104">
        <v>507308762</v>
      </c>
      <c r="O30" s="104">
        <v>1499</v>
      </c>
      <c r="P30" s="104">
        <v>28203</v>
      </c>
      <c r="Q30" s="105">
        <v>17</v>
      </c>
      <c r="R30" s="103">
        <v>554473874</v>
      </c>
      <c r="S30" s="104">
        <v>40685716</v>
      </c>
      <c r="T30" s="104">
        <v>513788158</v>
      </c>
      <c r="U30" s="104">
        <v>1365</v>
      </c>
      <c r="V30" s="104">
        <v>31367</v>
      </c>
      <c r="W30" s="105">
        <v>16</v>
      </c>
      <c r="X30" s="51">
        <v>111.21866468106229</v>
      </c>
      <c r="Y30" s="52">
        <v>102.35560923822034</v>
      </c>
      <c r="AA30" s="103">
        <v>514068170</v>
      </c>
      <c r="AB30" s="104">
        <v>39358479</v>
      </c>
      <c r="AC30" s="104">
        <v>474709691</v>
      </c>
      <c r="AD30" s="104">
        <v>1499</v>
      </c>
      <c r="AE30" s="104">
        <v>26390</v>
      </c>
      <c r="AF30" s="105">
        <v>24</v>
      </c>
      <c r="AG30" s="52">
        <v>101.37133638074751</v>
      </c>
      <c r="AH30" s="103">
        <v>571574065</v>
      </c>
      <c r="AI30" s="104">
        <v>44427479</v>
      </c>
      <c r="AJ30" s="104">
        <v>527146586</v>
      </c>
      <c r="AK30" s="104">
        <v>1499</v>
      </c>
      <c r="AL30" s="104">
        <v>29305</v>
      </c>
      <c r="AM30" s="105">
        <v>17</v>
      </c>
      <c r="AN30" s="103">
        <v>554580729</v>
      </c>
      <c r="AO30" s="104">
        <v>37956261</v>
      </c>
      <c r="AP30" s="104">
        <v>516624468</v>
      </c>
      <c r="AQ30" s="104">
        <v>1341</v>
      </c>
      <c r="AR30" s="104">
        <v>32104</v>
      </c>
      <c r="AS30" s="105">
        <v>15</v>
      </c>
      <c r="AT30" s="51">
        <v>109.55127111414433</v>
      </c>
      <c r="AU30" s="52">
        <v>102.34960308604583</v>
      </c>
      <c r="AW30" s="103">
        <v>538228273</v>
      </c>
      <c r="AX30" s="104">
        <v>41369150</v>
      </c>
      <c r="AY30" s="104">
        <v>496859123</v>
      </c>
      <c r="AZ30" s="104">
        <v>1390</v>
      </c>
      <c r="BA30" s="104">
        <v>29788</v>
      </c>
      <c r="BB30" s="41">
        <v>19</v>
      </c>
      <c r="BC30" s="52">
        <v>112.87608942781358</v>
      </c>
      <c r="BD30" s="37">
        <v>543612477</v>
      </c>
      <c r="BE30" s="20">
        <v>41559150</v>
      </c>
      <c r="BF30" s="20">
        <v>502053327</v>
      </c>
      <c r="BG30" s="104">
        <v>1390</v>
      </c>
      <c r="BH30" s="20">
        <v>30099</v>
      </c>
      <c r="BI30" s="41">
        <v>19</v>
      </c>
      <c r="BJ30" s="37">
        <v>526518647</v>
      </c>
      <c r="BK30" s="20">
        <v>29222361</v>
      </c>
      <c r="BL30" s="20">
        <v>497296286</v>
      </c>
      <c r="BM30" s="104">
        <v>1339</v>
      </c>
      <c r="BN30" s="20">
        <v>30949</v>
      </c>
      <c r="BO30" s="41">
        <v>24</v>
      </c>
      <c r="BP30" s="51">
        <v>102.82401408684674</v>
      </c>
      <c r="BQ30" s="52">
        <v>96.402317468228262</v>
      </c>
      <c r="BS30" s="37">
        <v>562777813</v>
      </c>
      <c r="BT30" s="20">
        <v>42995248</v>
      </c>
      <c r="BU30" s="20">
        <v>519782565</v>
      </c>
      <c r="BV30" s="104">
        <v>1390</v>
      </c>
      <c r="BW30" s="20">
        <v>31162</v>
      </c>
      <c r="BX30" s="41">
        <v>21</v>
      </c>
      <c r="BY30" s="40">
        <v>104.61259567611118</v>
      </c>
      <c r="BZ30" s="37">
        <v>594625021</v>
      </c>
      <c r="CA30" s="20">
        <v>49793248</v>
      </c>
      <c r="CB30" s="20">
        <v>544831773</v>
      </c>
      <c r="CC30" s="104">
        <v>1390</v>
      </c>
      <c r="CD30" s="20">
        <v>32664</v>
      </c>
      <c r="CE30" s="105">
        <v>15</v>
      </c>
      <c r="CF30" s="37">
        <v>556761240</v>
      </c>
      <c r="CG30" s="20">
        <v>32816673</v>
      </c>
      <c r="CH30" s="20">
        <v>523944567</v>
      </c>
      <c r="CI30" s="104">
        <v>1302</v>
      </c>
      <c r="CJ30" s="20">
        <v>33535</v>
      </c>
      <c r="CK30" s="105">
        <v>22</v>
      </c>
      <c r="CL30" s="51">
        <v>102.66654420769041</v>
      </c>
      <c r="CM30" s="52">
        <v>108.35568192833371</v>
      </c>
      <c r="CO30" s="37">
        <v>590314952</v>
      </c>
      <c r="CP30" s="20">
        <v>42489823</v>
      </c>
      <c r="CQ30" s="20">
        <v>547825129</v>
      </c>
      <c r="CR30" s="104">
        <v>1390</v>
      </c>
      <c r="CS30" s="20">
        <v>32843</v>
      </c>
      <c r="CT30" s="62">
        <v>23</v>
      </c>
      <c r="CU30" s="40">
        <v>105.39439060394069</v>
      </c>
      <c r="CV30" s="37">
        <v>641252485</v>
      </c>
      <c r="CW30" s="20">
        <v>52764823</v>
      </c>
      <c r="CX30" s="20">
        <v>588487662</v>
      </c>
      <c r="CY30" s="104">
        <v>1390</v>
      </c>
      <c r="CZ30" s="20">
        <v>35281</v>
      </c>
      <c r="DA30" s="105">
        <v>20</v>
      </c>
      <c r="DB30" s="37">
        <v>565631709</v>
      </c>
      <c r="DC30" s="20">
        <v>25274925</v>
      </c>
      <c r="DD30" s="20">
        <v>540356784</v>
      </c>
      <c r="DE30" s="104">
        <v>1288.99</v>
      </c>
      <c r="DF30" s="20">
        <v>34934</v>
      </c>
      <c r="DG30" s="105">
        <v>26</v>
      </c>
      <c r="DH30" s="51">
        <v>99.016467787194244</v>
      </c>
      <c r="DI30" s="52">
        <v>104.17176084687641</v>
      </c>
      <c r="DK30" s="37">
        <v>597384645</v>
      </c>
      <c r="DL30" s="20">
        <v>26417648</v>
      </c>
      <c r="DM30" s="20">
        <v>570966997</v>
      </c>
      <c r="DN30" s="104">
        <v>1390</v>
      </c>
      <c r="DO30" s="20">
        <v>34231</v>
      </c>
      <c r="DP30" s="105">
        <v>28</v>
      </c>
      <c r="DQ30" s="40">
        <v>104.22616691532443</v>
      </c>
      <c r="DR30" s="37">
        <v>630154363</v>
      </c>
      <c r="DS30" s="20">
        <v>35621068</v>
      </c>
      <c r="DT30" s="20">
        <v>594533295</v>
      </c>
      <c r="DU30" s="104">
        <v>1390</v>
      </c>
      <c r="DV30" s="20">
        <v>35643</v>
      </c>
      <c r="DW30" s="105">
        <v>26</v>
      </c>
      <c r="DX30" s="37">
        <v>658769674</v>
      </c>
      <c r="DY30" s="20">
        <v>32716863</v>
      </c>
      <c r="DZ30" s="20">
        <v>626052811</v>
      </c>
      <c r="EA30" s="104">
        <v>1290.8200000000002</v>
      </c>
      <c r="EB30" s="20">
        <v>40417</v>
      </c>
      <c r="EC30" s="105">
        <v>25</v>
      </c>
      <c r="ED30" s="51">
        <v>113.39393429284851</v>
      </c>
      <c r="EE30" s="52">
        <v>115.69531115818401</v>
      </c>
      <c r="EG30" s="37">
        <v>671836604</v>
      </c>
      <c r="EH30" s="20">
        <v>2411550</v>
      </c>
      <c r="EI30" s="20">
        <v>669425054</v>
      </c>
      <c r="EJ30" s="104">
        <v>1501.5</v>
      </c>
      <c r="EK30" s="20">
        <v>37153</v>
      </c>
      <c r="EL30" s="105">
        <v>26</v>
      </c>
      <c r="EM30" s="40">
        <v>108.53612222838946</v>
      </c>
      <c r="EN30" s="37">
        <v>705187927</v>
      </c>
      <c r="EO30" s="20">
        <v>8264243</v>
      </c>
      <c r="EP30" s="20">
        <v>696923684</v>
      </c>
      <c r="EQ30" s="104">
        <v>1501.5</v>
      </c>
      <c r="ER30" s="20">
        <v>38679</v>
      </c>
      <c r="ES30" s="105">
        <v>24</v>
      </c>
      <c r="ET30" s="37">
        <v>716979886</v>
      </c>
      <c r="EU30" s="20">
        <v>30295642</v>
      </c>
      <c r="EV30" s="20">
        <v>686684244</v>
      </c>
      <c r="EW30" s="104">
        <v>1402.69</v>
      </c>
      <c r="EX30" s="20">
        <v>40796</v>
      </c>
      <c r="EY30" s="41">
        <v>27</v>
      </c>
      <c r="EZ30" s="51">
        <v>105.47325422063652</v>
      </c>
      <c r="FA30" s="52">
        <v>100.93772422495483</v>
      </c>
      <c r="FC30" s="37">
        <v>751154526</v>
      </c>
      <c r="FD30" s="20">
        <v>7333435</v>
      </c>
      <c r="FE30" s="20">
        <v>743821091</v>
      </c>
      <c r="FF30" s="104">
        <v>1574.5</v>
      </c>
      <c r="FG30" s="20">
        <v>39368</v>
      </c>
      <c r="FH30" s="105">
        <v>26</v>
      </c>
      <c r="FI30" s="40">
        <v>105.96183349931366</v>
      </c>
      <c r="FJ30" s="37">
        <v>788655101</v>
      </c>
      <c r="FK30" s="20">
        <v>16393905</v>
      </c>
      <c r="FL30" s="20">
        <v>772261196</v>
      </c>
      <c r="FM30" s="104">
        <v>1574.17</v>
      </c>
      <c r="FN30" s="20">
        <v>40882</v>
      </c>
      <c r="FO30" s="105">
        <v>24</v>
      </c>
      <c r="FP30" s="37">
        <v>819607389</v>
      </c>
      <c r="FQ30" s="20">
        <v>51442699</v>
      </c>
      <c r="FR30" s="20">
        <v>768164690</v>
      </c>
      <c r="FS30" s="104">
        <v>1527.01</v>
      </c>
      <c r="FT30" s="20">
        <v>41921</v>
      </c>
      <c r="FU30" s="105">
        <v>27</v>
      </c>
      <c r="FV30" s="51">
        <v>102.54146078958955</v>
      </c>
      <c r="FW30" s="52">
        <v>102.75762329640162</v>
      </c>
      <c r="FY30" s="37">
        <v>666257920</v>
      </c>
      <c r="FZ30" s="20">
        <v>32679913</v>
      </c>
      <c r="GA30" s="20">
        <v>633578007</v>
      </c>
      <c r="GB30" s="104">
        <v>1311</v>
      </c>
      <c r="GC30" s="20">
        <v>40273</v>
      </c>
      <c r="GD30" s="105">
        <v>24</v>
      </c>
      <c r="GE30" s="40">
        <v>102.62395854501119</v>
      </c>
      <c r="GF30" s="37">
        <v>747689642</v>
      </c>
      <c r="GG30" s="20">
        <v>48258913</v>
      </c>
      <c r="GH30" s="20">
        <v>699430729</v>
      </c>
      <c r="GI30" s="104">
        <v>1311</v>
      </c>
      <c r="GJ30" s="20">
        <v>44459</v>
      </c>
      <c r="GK30" s="105">
        <f t="shared" si="0"/>
        <v>19</v>
      </c>
      <c r="GL30" s="37">
        <v>721961029</v>
      </c>
      <c r="GM30" s="20">
        <v>34255508</v>
      </c>
      <c r="GN30" s="20">
        <v>687705521</v>
      </c>
      <c r="GO30" s="104">
        <v>1280.93</v>
      </c>
      <c r="GP30" s="20">
        <v>44740</v>
      </c>
      <c r="GQ30" s="105">
        <f t="shared" si="1"/>
        <v>23</v>
      </c>
      <c r="GR30" s="51">
        <v>105.38221153846155</v>
      </c>
      <c r="GS30" s="52">
        <v>104.57527253643759</v>
      </c>
      <c r="GT30" s="37">
        <v>694032007</v>
      </c>
      <c r="GU30" s="20">
        <v>31996761</v>
      </c>
      <c r="GV30" s="20">
        <v>662035246</v>
      </c>
      <c r="GW30" s="104">
        <v>1293</v>
      </c>
      <c r="GX30" s="20">
        <v>42668</v>
      </c>
      <c r="GY30" s="105">
        <f t="shared" si="2"/>
        <v>25</v>
      </c>
      <c r="GZ30" s="40"/>
      <c r="HA30" s="37">
        <v>701291212</v>
      </c>
      <c r="HB30" s="20">
        <v>32248231</v>
      </c>
      <c r="HC30" s="20">
        <v>669042981</v>
      </c>
      <c r="HD30" s="104">
        <v>1293</v>
      </c>
      <c r="HE30" s="20">
        <v>43120</v>
      </c>
      <c r="HF30" s="105">
        <f t="shared" si="3"/>
        <v>27</v>
      </c>
      <c r="HG30" s="37">
        <v>728833392</v>
      </c>
      <c r="HH30" s="20">
        <v>31008458</v>
      </c>
      <c r="HI30" s="20">
        <v>697824934</v>
      </c>
      <c r="HJ30" s="104">
        <v>1260.08</v>
      </c>
      <c r="HK30" s="20">
        <v>46150</v>
      </c>
      <c r="HL30" s="105">
        <f t="shared" si="4"/>
        <v>28</v>
      </c>
      <c r="HM30" s="51"/>
      <c r="HN30" s="52"/>
    </row>
    <row r="31" spans="1:222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1423867000</v>
      </c>
      <c r="F31" s="104">
        <v>1976000</v>
      </c>
      <c r="G31" s="104">
        <v>1421891000</v>
      </c>
      <c r="H31" s="104">
        <v>5386</v>
      </c>
      <c r="I31" s="104">
        <v>22000</v>
      </c>
      <c r="J31" s="105">
        <v>27</v>
      </c>
      <c r="K31" s="52">
        <v>100.25062656641603</v>
      </c>
      <c r="L31" s="103">
        <v>1423867000</v>
      </c>
      <c r="M31" s="104">
        <v>2526500</v>
      </c>
      <c r="N31" s="104">
        <v>1421340500</v>
      </c>
      <c r="O31" s="104">
        <v>5386</v>
      </c>
      <c r="P31" s="104">
        <v>21991</v>
      </c>
      <c r="Q31" s="105">
        <v>27</v>
      </c>
      <c r="R31" s="103">
        <v>1426589994</v>
      </c>
      <c r="S31" s="104">
        <v>3071265</v>
      </c>
      <c r="T31" s="104">
        <v>1423518729</v>
      </c>
      <c r="U31" s="104">
        <v>5070</v>
      </c>
      <c r="V31" s="104">
        <v>23398</v>
      </c>
      <c r="W31" s="105">
        <v>26</v>
      </c>
      <c r="X31" s="51">
        <v>106.39807193852032</v>
      </c>
      <c r="Y31" s="52">
        <v>102.33277826694827</v>
      </c>
      <c r="AA31" s="103">
        <v>1451259450</v>
      </c>
      <c r="AB31" s="104">
        <v>1709520</v>
      </c>
      <c r="AC31" s="104">
        <v>1449549930</v>
      </c>
      <c r="AD31" s="104">
        <v>5243</v>
      </c>
      <c r="AE31" s="104">
        <v>23039</v>
      </c>
      <c r="AF31" s="105">
        <v>27</v>
      </c>
      <c r="AG31" s="52">
        <v>104.72272727272727</v>
      </c>
      <c r="AH31" s="103">
        <v>1459713411</v>
      </c>
      <c r="AI31" s="104">
        <v>2219980</v>
      </c>
      <c r="AJ31" s="104">
        <v>1457493431</v>
      </c>
      <c r="AK31" s="104">
        <v>5243</v>
      </c>
      <c r="AL31" s="104">
        <v>23166</v>
      </c>
      <c r="AM31" s="105">
        <v>27</v>
      </c>
      <c r="AN31" s="103">
        <v>1462338885</v>
      </c>
      <c r="AO31" s="104">
        <v>3677209</v>
      </c>
      <c r="AP31" s="104">
        <v>1458661676</v>
      </c>
      <c r="AQ31" s="104">
        <v>5096</v>
      </c>
      <c r="AR31" s="104">
        <v>23853</v>
      </c>
      <c r="AS31" s="105">
        <v>27</v>
      </c>
      <c r="AT31" s="51">
        <v>102.96555296555296</v>
      </c>
      <c r="AU31" s="52">
        <v>101.94461065048294</v>
      </c>
      <c r="AW31" s="103">
        <v>1524102802</v>
      </c>
      <c r="AX31" s="104">
        <v>1844613</v>
      </c>
      <c r="AY31" s="104">
        <v>1522258189</v>
      </c>
      <c r="AZ31" s="104">
        <v>5230</v>
      </c>
      <c r="BA31" s="104">
        <v>24255</v>
      </c>
      <c r="BB31" s="41">
        <v>27</v>
      </c>
      <c r="BC31" s="52">
        <v>105.27800685793653</v>
      </c>
      <c r="BD31" s="37">
        <v>1531714093</v>
      </c>
      <c r="BE31" s="20">
        <v>2487113</v>
      </c>
      <c r="BF31" s="20">
        <v>1529226980</v>
      </c>
      <c r="BG31" s="104">
        <v>5234</v>
      </c>
      <c r="BH31" s="20">
        <v>24348</v>
      </c>
      <c r="BI31" s="41">
        <v>27</v>
      </c>
      <c r="BJ31" s="37">
        <v>1532404204.48</v>
      </c>
      <c r="BK31" s="20">
        <v>3111583</v>
      </c>
      <c r="BL31" s="20">
        <v>1529292621.48</v>
      </c>
      <c r="BM31" s="104">
        <v>5062</v>
      </c>
      <c r="BN31" s="20">
        <v>25176</v>
      </c>
      <c r="BO31" s="41">
        <v>26</v>
      </c>
      <c r="BP31" s="51">
        <v>103.40068999507146</v>
      </c>
      <c r="BQ31" s="52">
        <v>105.54647214186895</v>
      </c>
      <c r="BS31" s="37">
        <v>1598741859</v>
      </c>
      <c r="BT31" s="20">
        <v>2167452</v>
      </c>
      <c r="BU31" s="20">
        <v>1596574407</v>
      </c>
      <c r="BV31" s="104">
        <v>5230</v>
      </c>
      <c r="BW31" s="20">
        <v>25439</v>
      </c>
      <c r="BX31" s="41">
        <v>26</v>
      </c>
      <c r="BY31" s="40">
        <v>104.8814677386106</v>
      </c>
      <c r="BZ31" s="37">
        <v>1612510646</v>
      </c>
      <c r="CA31" s="20">
        <v>2763852</v>
      </c>
      <c r="CB31" s="20">
        <v>1609746794</v>
      </c>
      <c r="CC31" s="104">
        <v>5230</v>
      </c>
      <c r="CD31" s="20">
        <v>25649</v>
      </c>
      <c r="CE31" s="105">
        <v>27</v>
      </c>
      <c r="CF31" s="37">
        <v>1613019227.02</v>
      </c>
      <c r="CG31" s="20">
        <v>2999138</v>
      </c>
      <c r="CH31" s="20">
        <v>1610020089.02</v>
      </c>
      <c r="CI31" s="104">
        <v>4995</v>
      </c>
      <c r="CJ31" s="20">
        <v>26861</v>
      </c>
      <c r="CK31" s="105">
        <v>26</v>
      </c>
      <c r="CL31" s="51">
        <v>104.72533042223868</v>
      </c>
      <c r="CM31" s="52">
        <v>106.69288210994598</v>
      </c>
      <c r="CO31" s="37">
        <v>1681457000</v>
      </c>
      <c r="CP31" s="20">
        <v>2734291</v>
      </c>
      <c r="CQ31" s="20">
        <v>1678722709</v>
      </c>
      <c r="CR31" s="104">
        <v>5230</v>
      </c>
      <c r="CS31" s="20">
        <v>26748</v>
      </c>
      <c r="CT31" s="62">
        <v>27</v>
      </c>
      <c r="CU31" s="40">
        <v>105.14564251739455</v>
      </c>
      <c r="CV31" s="37">
        <v>1706637841</v>
      </c>
      <c r="CW31" s="20">
        <v>3507291</v>
      </c>
      <c r="CX31" s="20">
        <v>1703130550</v>
      </c>
      <c r="CY31" s="104">
        <v>5230</v>
      </c>
      <c r="CZ31" s="20">
        <v>27137</v>
      </c>
      <c r="DA31" s="105">
        <v>30</v>
      </c>
      <c r="DB31" s="37">
        <v>1705673946</v>
      </c>
      <c r="DC31" s="20">
        <v>3344309</v>
      </c>
      <c r="DD31" s="20">
        <v>1702329637</v>
      </c>
      <c r="DE31" s="104">
        <v>4963</v>
      </c>
      <c r="DF31" s="20">
        <v>28584</v>
      </c>
      <c r="DG31" s="105">
        <v>29</v>
      </c>
      <c r="DH31" s="51">
        <v>105.33220326491505</v>
      </c>
      <c r="DI31" s="52">
        <v>106.41450429991437</v>
      </c>
      <c r="DK31" s="37">
        <v>1832555795</v>
      </c>
      <c r="DL31" s="20">
        <v>2581509</v>
      </c>
      <c r="DM31" s="20">
        <v>1829974286</v>
      </c>
      <c r="DN31" s="104">
        <v>5230</v>
      </c>
      <c r="DO31" s="20">
        <v>29158</v>
      </c>
      <c r="DP31" s="105">
        <v>29</v>
      </c>
      <c r="DQ31" s="40">
        <v>109.01001944070585</v>
      </c>
      <c r="DR31" s="37">
        <v>1832555795</v>
      </c>
      <c r="DS31" s="20">
        <v>2646509</v>
      </c>
      <c r="DT31" s="20">
        <v>1829909286</v>
      </c>
      <c r="DU31" s="104">
        <v>5230</v>
      </c>
      <c r="DV31" s="20">
        <v>29157</v>
      </c>
      <c r="DW31" s="105">
        <v>29</v>
      </c>
      <c r="DX31" s="37">
        <v>1832443484</v>
      </c>
      <c r="DY31" s="20">
        <v>2771783</v>
      </c>
      <c r="DZ31" s="20">
        <v>1829671701</v>
      </c>
      <c r="EA31" s="104">
        <v>4957.2700000000004</v>
      </c>
      <c r="EB31" s="20">
        <v>30757</v>
      </c>
      <c r="EC31" s="105">
        <v>30</v>
      </c>
      <c r="ED31" s="51">
        <v>105.48753301094077</v>
      </c>
      <c r="EE31" s="52">
        <v>107.60215505177722</v>
      </c>
      <c r="EG31" s="37">
        <v>1980641236</v>
      </c>
      <c r="EH31" s="20">
        <v>2604419</v>
      </c>
      <c r="EI31" s="20">
        <v>1978036817</v>
      </c>
      <c r="EJ31" s="104">
        <v>5195</v>
      </c>
      <c r="EK31" s="20">
        <v>31730</v>
      </c>
      <c r="EL31" s="105">
        <v>29</v>
      </c>
      <c r="EM31" s="40">
        <v>108.82090678373002</v>
      </c>
      <c r="EN31" s="37">
        <v>1993885132</v>
      </c>
      <c r="EO31" s="20">
        <v>3240969</v>
      </c>
      <c r="EP31" s="20">
        <v>1990644163</v>
      </c>
      <c r="EQ31" s="104">
        <v>5195</v>
      </c>
      <c r="ER31" s="20">
        <v>31932</v>
      </c>
      <c r="ES31" s="105">
        <v>29</v>
      </c>
      <c r="ET31" s="37">
        <v>1992878116.4300001</v>
      </c>
      <c r="EU31" s="20">
        <v>3057924</v>
      </c>
      <c r="EV31" s="20">
        <v>1989820192.4300001</v>
      </c>
      <c r="EW31" s="104">
        <v>4955.91</v>
      </c>
      <c r="EX31" s="20">
        <v>33459</v>
      </c>
      <c r="EY31" s="41">
        <v>30</v>
      </c>
      <c r="EZ31" s="51">
        <v>104.78203682826006</v>
      </c>
      <c r="FA31" s="52">
        <v>108.78499203433365</v>
      </c>
      <c r="FC31" s="37">
        <v>2059904346</v>
      </c>
      <c r="FD31" s="20">
        <v>2818309</v>
      </c>
      <c r="FE31" s="20">
        <v>2057086037</v>
      </c>
      <c r="FF31" s="104">
        <v>5040</v>
      </c>
      <c r="FG31" s="20">
        <v>34013</v>
      </c>
      <c r="FH31" s="105">
        <v>29</v>
      </c>
      <c r="FI31" s="40">
        <v>107.19508351717617</v>
      </c>
      <c r="FJ31" s="37">
        <v>2059904346</v>
      </c>
      <c r="FK31" s="20">
        <v>5603949</v>
      </c>
      <c r="FL31" s="20">
        <v>2054300397</v>
      </c>
      <c r="FM31" s="104">
        <v>5040</v>
      </c>
      <c r="FN31" s="20">
        <v>33967</v>
      </c>
      <c r="FO31" s="105">
        <v>30</v>
      </c>
      <c r="FP31" s="37">
        <v>2058157500</v>
      </c>
      <c r="FQ31" s="20">
        <v>5974328</v>
      </c>
      <c r="FR31" s="20">
        <v>2052183172</v>
      </c>
      <c r="FS31" s="104">
        <v>4849.21</v>
      </c>
      <c r="FT31" s="20">
        <v>35267</v>
      </c>
      <c r="FU31" s="105">
        <v>30</v>
      </c>
      <c r="FV31" s="51">
        <v>103.82724408985192</v>
      </c>
      <c r="FW31" s="52">
        <v>105.40362832122896</v>
      </c>
      <c r="FY31" s="37">
        <v>2059904346</v>
      </c>
      <c r="FZ31" s="20">
        <v>3413909</v>
      </c>
      <c r="GA31" s="20">
        <v>2056490437</v>
      </c>
      <c r="GB31" s="104">
        <v>5040</v>
      </c>
      <c r="GC31" s="20">
        <v>34003</v>
      </c>
      <c r="GD31" s="105">
        <v>30</v>
      </c>
      <c r="GE31" s="40">
        <v>99.97941963366948</v>
      </c>
      <c r="GF31" s="37">
        <v>2107889124</v>
      </c>
      <c r="GG31" s="20">
        <v>3240889</v>
      </c>
      <c r="GH31" s="20">
        <v>2104648235</v>
      </c>
      <c r="GI31" s="104">
        <v>5040</v>
      </c>
      <c r="GJ31" s="20">
        <v>34799</v>
      </c>
      <c r="GK31" s="105">
        <f t="shared" si="0"/>
        <v>31</v>
      </c>
      <c r="GL31" s="37">
        <v>2091690232</v>
      </c>
      <c r="GM31" s="20">
        <v>3278819</v>
      </c>
      <c r="GN31" s="20">
        <v>2088411413</v>
      </c>
      <c r="GO31" s="104">
        <v>4822.93</v>
      </c>
      <c r="GP31" s="20">
        <v>36085</v>
      </c>
      <c r="GQ31" s="105">
        <f t="shared" si="1"/>
        <v>31</v>
      </c>
      <c r="GR31" s="51">
        <v>103.37744245675047</v>
      </c>
      <c r="GS31" s="52">
        <v>99.461252729180245</v>
      </c>
      <c r="GT31" s="37">
        <v>2181165793</v>
      </c>
      <c r="GU31" s="20">
        <v>3546909</v>
      </c>
      <c r="GV31" s="20">
        <v>2177618884</v>
      </c>
      <c r="GW31" s="104">
        <v>4996</v>
      </c>
      <c r="GX31" s="20">
        <v>36323</v>
      </c>
      <c r="GY31" s="105">
        <f t="shared" si="2"/>
        <v>30</v>
      </c>
      <c r="GZ31" s="40"/>
      <c r="HA31" s="37">
        <v>2181165793</v>
      </c>
      <c r="HB31" s="20">
        <v>4598719</v>
      </c>
      <c r="HC31" s="20">
        <v>2176567074</v>
      </c>
      <c r="HD31" s="104">
        <v>4996</v>
      </c>
      <c r="HE31" s="20">
        <v>36305</v>
      </c>
      <c r="HF31" s="105">
        <f t="shared" si="3"/>
        <v>32</v>
      </c>
      <c r="HG31" s="37">
        <v>2159013440</v>
      </c>
      <c r="HH31" s="20">
        <v>4716359</v>
      </c>
      <c r="HI31" s="20">
        <v>2154297081</v>
      </c>
      <c r="HJ31" s="104">
        <v>4755.24</v>
      </c>
      <c r="HK31" s="20">
        <v>37753</v>
      </c>
      <c r="HL31" s="105">
        <f t="shared" si="4"/>
        <v>32</v>
      </c>
      <c r="HM31" s="51"/>
      <c r="HN31" s="52"/>
    </row>
    <row r="32" spans="1:222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77210000</v>
      </c>
      <c r="F32" s="104">
        <v>85000</v>
      </c>
      <c r="G32" s="104">
        <v>77125000</v>
      </c>
      <c r="H32" s="104">
        <v>205</v>
      </c>
      <c r="I32" s="104">
        <v>31352</v>
      </c>
      <c r="J32" s="105">
        <v>11</v>
      </c>
      <c r="K32" s="52">
        <v>100</v>
      </c>
      <c r="L32" s="103">
        <v>77210000</v>
      </c>
      <c r="M32" s="104">
        <v>85000</v>
      </c>
      <c r="N32" s="104">
        <v>77125000</v>
      </c>
      <c r="O32" s="104">
        <v>205</v>
      </c>
      <c r="P32" s="104">
        <v>31352</v>
      </c>
      <c r="Q32" s="105">
        <v>12</v>
      </c>
      <c r="R32" s="103">
        <v>77146793</v>
      </c>
      <c r="S32" s="104">
        <v>28000</v>
      </c>
      <c r="T32" s="104">
        <v>77118793</v>
      </c>
      <c r="U32" s="104">
        <v>182</v>
      </c>
      <c r="V32" s="104">
        <v>35311</v>
      </c>
      <c r="W32" s="105">
        <v>10</v>
      </c>
      <c r="X32" s="51">
        <v>112.62758356723654</v>
      </c>
      <c r="Y32" s="52">
        <v>100.54621064742746</v>
      </c>
      <c r="AA32" s="103">
        <v>78754200</v>
      </c>
      <c r="AB32" s="104">
        <v>86700</v>
      </c>
      <c r="AC32" s="104">
        <v>78667500</v>
      </c>
      <c r="AD32" s="104">
        <v>205</v>
      </c>
      <c r="AE32" s="104">
        <v>31979</v>
      </c>
      <c r="AF32" s="105">
        <v>12</v>
      </c>
      <c r="AG32" s="52">
        <v>101.99987241643275</v>
      </c>
      <c r="AH32" s="103">
        <v>79213094</v>
      </c>
      <c r="AI32" s="104">
        <v>86700</v>
      </c>
      <c r="AJ32" s="104">
        <v>79126394</v>
      </c>
      <c r="AK32" s="104">
        <v>205</v>
      </c>
      <c r="AL32" s="104">
        <v>32165</v>
      </c>
      <c r="AM32" s="105">
        <v>12</v>
      </c>
      <c r="AN32" s="103">
        <v>79057356</v>
      </c>
      <c r="AO32" s="104">
        <v>35400</v>
      </c>
      <c r="AP32" s="104">
        <v>79021956</v>
      </c>
      <c r="AQ32" s="104">
        <v>183</v>
      </c>
      <c r="AR32" s="104">
        <v>35984</v>
      </c>
      <c r="AS32" s="105">
        <v>11</v>
      </c>
      <c r="AT32" s="51">
        <v>111.87315404943261</v>
      </c>
      <c r="AU32" s="52">
        <v>101.90592166746906</v>
      </c>
      <c r="AW32" s="103">
        <v>82733257</v>
      </c>
      <c r="AX32" s="104">
        <v>91081</v>
      </c>
      <c r="AY32" s="104">
        <v>82642176</v>
      </c>
      <c r="AZ32" s="104">
        <v>194</v>
      </c>
      <c r="BA32" s="104">
        <v>35499</v>
      </c>
      <c r="BB32" s="41">
        <v>10</v>
      </c>
      <c r="BC32" s="52">
        <v>111.00722349041558</v>
      </c>
      <c r="BD32" s="37">
        <v>83146468</v>
      </c>
      <c r="BE32" s="20">
        <v>91081</v>
      </c>
      <c r="BF32" s="20">
        <v>83055387</v>
      </c>
      <c r="BG32" s="104">
        <v>194</v>
      </c>
      <c r="BH32" s="20">
        <v>35677</v>
      </c>
      <c r="BI32" s="41">
        <v>11</v>
      </c>
      <c r="BJ32" s="37">
        <v>81623693</v>
      </c>
      <c r="BK32" s="20">
        <v>27600</v>
      </c>
      <c r="BL32" s="20">
        <v>81596093</v>
      </c>
      <c r="BM32" s="104">
        <v>187</v>
      </c>
      <c r="BN32" s="20">
        <v>36362</v>
      </c>
      <c r="BO32" s="41">
        <v>12</v>
      </c>
      <c r="BP32" s="51">
        <v>101.92000448468201</v>
      </c>
      <c r="BQ32" s="52">
        <v>101.0504668741663</v>
      </c>
      <c r="BS32" s="37">
        <v>86566250</v>
      </c>
      <c r="BT32" s="20">
        <v>93813</v>
      </c>
      <c r="BU32" s="20">
        <v>86472437</v>
      </c>
      <c r="BV32" s="104">
        <v>194</v>
      </c>
      <c r="BW32" s="20">
        <v>37145</v>
      </c>
      <c r="BX32" s="41">
        <v>12</v>
      </c>
      <c r="BY32" s="40">
        <v>104.63675033099524</v>
      </c>
      <c r="BZ32" s="37">
        <v>87286854</v>
      </c>
      <c r="CA32" s="20">
        <v>93813</v>
      </c>
      <c r="CB32" s="20">
        <v>87193041</v>
      </c>
      <c r="CC32" s="104">
        <v>194</v>
      </c>
      <c r="CD32" s="20">
        <v>37454</v>
      </c>
      <c r="CE32" s="105">
        <v>11</v>
      </c>
      <c r="CF32" s="37">
        <v>87008823</v>
      </c>
      <c r="CG32" s="20">
        <v>63850</v>
      </c>
      <c r="CH32" s="20">
        <v>86944973</v>
      </c>
      <c r="CI32" s="104">
        <v>183</v>
      </c>
      <c r="CJ32" s="20">
        <v>39592</v>
      </c>
      <c r="CK32" s="105">
        <v>11</v>
      </c>
      <c r="CL32" s="51">
        <v>105.70833555828483</v>
      </c>
      <c r="CM32" s="52">
        <v>108.88289973048788</v>
      </c>
      <c r="CO32" s="37">
        <v>91555152</v>
      </c>
      <c r="CP32" s="20">
        <v>93813</v>
      </c>
      <c r="CQ32" s="20">
        <v>91461339</v>
      </c>
      <c r="CR32" s="104">
        <v>194</v>
      </c>
      <c r="CS32" s="20">
        <v>39288</v>
      </c>
      <c r="CT32" s="62">
        <v>13</v>
      </c>
      <c r="CU32" s="40">
        <v>105.76928254139185</v>
      </c>
      <c r="CV32" s="37">
        <v>92927072</v>
      </c>
      <c r="CW32" s="20">
        <v>93813</v>
      </c>
      <c r="CX32" s="20">
        <v>92833259</v>
      </c>
      <c r="CY32" s="104">
        <v>194</v>
      </c>
      <c r="CZ32" s="20">
        <v>39877</v>
      </c>
      <c r="DA32" s="105">
        <v>15</v>
      </c>
      <c r="DB32" s="37">
        <v>93643754</v>
      </c>
      <c r="DC32" s="20">
        <v>92450</v>
      </c>
      <c r="DD32" s="20">
        <v>93551304</v>
      </c>
      <c r="DE32" s="104">
        <v>186</v>
      </c>
      <c r="DF32" s="20">
        <v>41914</v>
      </c>
      <c r="DG32" s="105">
        <v>15</v>
      </c>
      <c r="DH32" s="51">
        <v>105.10820773879681</v>
      </c>
      <c r="DI32" s="52">
        <v>105.86482117599516</v>
      </c>
      <c r="DK32" s="37">
        <v>99786673</v>
      </c>
      <c r="DL32" s="20">
        <v>93813</v>
      </c>
      <c r="DM32" s="20">
        <v>99692860</v>
      </c>
      <c r="DN32" s="104">
        <v>194</v>
      </c>
      <c r="DO32" s="20">
        <v>42823</v>
      </c>
      <c r="DP32" s="105">
        <v>11</v>
      </c>
      <c r="DQ32" s="40">
        <v>108.9976583180615</v>
      </c>
      <c r="DR32" s="37">
        <v>99786673</v>
      </c>
      <c r="DS32" s="20">
        <v>93813</v>
      </c>
      <c r="DT32" s="20">
        <v>99692860</v>
      </c>
      <c r="DU32" s="104">
        <v>194</v>
      </c>
      <c r="DV32" s="20">
        <v>42823</v>
      </c>
      <c r="DW32" s="105">
        <v>11</v>
      </c>
      <c r="DX32" s="37">
        <v>100752666</v>
      </c>
      <c r="DY32" s="20">
        <v>80990</v>
      </c>
      <c r="DZ32" s="20">
        <v>100671676</v>
      </c>
      <c r="EA32" s="104">
        <v>188.31</v>
      </c>
      <c r="EB32" s="20">
        <v>44551</v>
      </c>
      <c r="EC32" s="105">
        <v>15</v>
      </c>
      <c r="ED32" s="51">
        <v>104.03521472106112</v>
      </c>
      <c r="EE32" s="52">
        <v>106.29145392947463</v>
      </c>
      <c r="EG32" s="37">
        <v>107179686</v>
      </c>
      <c r="EH32" s="20">
        <v>93813</v>
      </c>
      <c r="EI32" s="20">
        <v>107085873</v>
      </c>
      <c r="EJ32" s="104">
        <v>195</v>
      </c>
      <c r="EK32" s="20">
        <v>45763</v>
      </c>
      <c r="EL32" s="105">
        <v>10</v>
      </c>
      <c r="EM32" s="40">
        <v>106.86546949069424</v>
      </c>
      <c r="EN32" s="37">
        <v>107179686</v>
      </c>
      <c r="EO32" s="20">
        <v>93813</v>
      </c>
      <c r="EP32" s="20">
        <v>107085873</v>
      </c>
      <c r="EQ32" s="104">
        <v>195</v>
      </c>
      <c r="ER32" s="20">
        <v>45763</v>
      </c>
      <c r="ES32" s="105">
        <v>11</v>
      </c>
      <c r="ET32" s="37">
        <v>106587345</v>
      </c>
      <c r="EU32" s="20">
        <v>40100</v>
      </c>
      <c r="EV32" s="20">
        <v>106547245</v>
      </c>
      <c r="EW32" s="104">
        <v>188.69</v>
      </c>
      <c r="EX32" s="20">
        <v>47056</v>
      </c>
      <c r="EY32" s="41">
        <v>16</v>
      </c>
      <c r="EZ32" s="51">
        <v>102.82542665472106</v>
      </c>
      <c r="FA32" s="52">
        <v>105.62276941033872</v>
      </c>
      <c r="FC32" s="37">
        <v>108297564</v>
      </c>
      <c r="FD32" s="20">
        <v>93813</v>
      </c>
      <c r="FE32" s="20">
        <v>108203751</v>
      </c>
      <c r="FF32" s="104">
        <v>193</v>
      </c>
      <c r="FG32" s="20">
        <v>46720</v>
      </c>
      <c r="FH32" s="105">
        <v>15</v>
      </c>
      <c r="FI32" s="40">
        <v>102.09120905535039</v>
      </c>
      <c r="FJ32" s="37">
        <v>108243759</v>
      </c>
      <c r="FK32" s="20">
        <v>40008</v>
      </c>
      <c r="FL32" s="20">
        <v>108203751</v>
      </c>
      <c r="FM32" s="104">
        <v>193</v>
      </c>
      <c r="FN32" s="20">
        <v>46720</v>
      </c>
      <c r="FO32" s="105">
        <v>15</v>
      </c>
      <c r="FP32" s="37">
        <v>107900982</v>
      </c>
      <c r="FQ32" s="20">
        <v>74908</v>
      </c>
      <c r="FR32" s="20">
        <v>107826074</v>
      </c>
      <c r="FS32" s="104">
        <v>187.84</v>
      </c>
      <c r="FT32" s="20">
        <v>47836</v>
      </c>
      <c r="FU32" s="105">
        <v>18</v>
      </c>
      <c r="FV32" s="51">
        <v>102.38869863013697</v>
      </c>
      <c r="FW32" s="52">
        <v>101.65759945596736</v>
      </c>
      <c r="FY32" s="37">
        <v>108931812</v>
      </c>
      <c r="FZ32" s="20">
        <v>93813</v>
      </c>
      <c r="GA32" s="20">
        <v>108837999</v>
      </c>
      <c r="GB32" s="104">
        <v>193</v>
      </c>
      <c r="GC32" s="20">
        <v>46994</v>
      </c>
      <c r="GD32" s="105">
        <v>16</v>
      </c>
      <c r="GE32" s="40">
        <v>100.58647260273972</v>
      </c>
      <c r="GF32" s="37">
        <v>110671365</v>
      </c>
      <c r="GG32" s="20">
        <v>93813</v>
      </c>
      <c r="GH32" s="20">
        <v>110577552</v>
      </c>
      <c r="GI32" s="104">
        <v>193</v>
      </c>
      <c r="GJ32" s="20">
        <v>47745</v>
      </c>
      <c r="GK32" s="105">
        <f t="shared" si="0"/>
        <v>14</v>
      </c>
      <c r="GL32" s="37">
        <v>110315133</v>
      </c>
      <c r="GM32" s="20">
        <v>70972</v>
      </c>
      <c r="GN32" s="20">
        <v>110244161</v>
      </c>
      <c r="GO32" s="104">
        <v>187.27999999999997</v>
      </c>
      <c r="GP32" s="20">
        <v>49055</v>
      </c>
      <c r="GQ32" s="105">
        <f t="shared" si="1"/>
        <v>17</v>
      </c>
      <c r="GR32" s="51">
        <v>101.57466910669449</v>
      </c>
      <c r="GS32" s="52">
        <v>99.786771469186391</v>
      </c>
      <c r="GT32" s="37">
        <v>115462092</v>
      </c>
      <c r="GU32" s="20">
        <v>93813</v>
      </c>
      <c r="GV32" s="20">
        <v>115368279</v>
      </c>
      <c r="GW32" s="104">
        <v>193</v>
      </c>
      <c r="GX32" s="20">
        <v>49814</v>
      </c>
      <c r="GY32" s="105">
        <f t="shared" si="2"/>
        <v>15</v>
      </c>
      <c r="GZ32" s="40"/>
      <c r="HA32" s="37">
        <v>115462092</v>
      </c>
      <c r="HB32" s="20">
        <v>293813</v>
      </c>
      <c r="HC32" s="20">
        <v>115168279</v>
      </c>
      <c r="HD32" s="104">
        <v>193</v>
      </c>
      <c r="HE32" s="20">
        <v>49727</v>
      </c>
      <c r="HF32" s="105">
        <f t="shared" si="3"/>
        <v>16</v>
      </c>
      <c r="HG32" s="37">
        <v>113085263</v>
      </c>
      <c r="HH32" s="20">
        <v>292443</v>
      </c>
      <c r="HI32" s="20">
        <v>112792820</v>
      </c>
      <c r="HJ32" s="104">
        <v>183.84</v>
      </c>
      <c r="HK32" s="20">
        <v>51128</v>
      </c>
      <c r="HL32" s="105">
        <f t="shared" si="4"/>
        <v>19</v>
      </c>
      <c r="HM32" s="51"/>
      <c r="HN32" s="52"/>
    </row>
    <row r="33" spans="1:222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85989000</v>
      </c>
      <c r="F33" s="104">
        <v>2098000</v>
      </c>
      <c r="G33" s="104">
        <v>83891000</v>
      </c>
      <c r="H33" s="104">
        <v>193</v>
      </c>
      <c r="I33" s="104">
        <v>36222</v>
      </c>
      <c r="J33" s="105">
        <v>4</v>
      </c>
      <c r="K33" s="52">
        <v>100</v>
      </c>
      <c r="L33" s="103">
        <v>85989000</v>
      </c>
      <c r="M33" s="104">
        <v>2098000</v>
      </c>
      <c r="N33" s="104">
        <v>83891000</v>
      </c>
      <c r="O33" s="104">
        <v>193</v>
      </c>
      <c r="P33" s="104">
        <v>36222</v>
      </c>
      <c r="Q33" s="105">
        <v>4</v>
      </c>
      <c r="R33" s="103">
        <v>88067255</v>
      </c>
      <c r="S33" s="104">
        <v>2186560</v>
      </c>
      <c r="T33" s="104">
        <v>85880695</v>
      </c>
      <c r="U33" s="104">
        <v>190</v>
      </c>
      <c r="V33" s="104">
        <v>37667</v>
      </c>
      <c r="W33" s="105">
        <v>5</v>
      </c>
      <c r="X33" s="51">
        <v>103.98928827784219</v>
      </c>
      <c r="Y33" s="52">
        <v>97.170976617404321</v>
      </c>
      <c r="AA33" s="103">
        <v>100968960</v>
      </c>
      <c r="AB33" s="104">
        <v>2139960</v>
      </c>
      <c r="AC33" s="104">
        <v>98829000</v>
      </c>
      <c r="AD33" s="104">
        <v>224</v>
      </c>
      <c r="AE33" s="104">
        <v>36767</v>
      </c>
      <c r="AF33" s="105">
        <v>5</v>
      </c>
      <c r="AG33" s="52">
        <v>101.50461045773287</v>
      </c>
      <c r="AH33" s="103">
        <v>101536310</v>
      </c>
      <c r="AI33" s="104">
        <v>2139960</v>
      </c>
      <c r="AJ33" s="104">
        <v>99396350</v>
      </c>
      <c r="AK33" s="104">
        <v>224</v>
      </c>
      <c r="AL33" s="104">
        <v>36978</v>
      </c>
      <c r="AM33" s="105">
        <v>5</v>
      </c>
      <c r="AN33" s="103">
        <v>101854364</v>
      </c>
      <c r="AO33" s="104">
        <v>2679761</v>
      </c>
      <c r="AP33" s="104">
        <v>99174603</v>
      </c>
      <c r="AQ33" s="104">
        <v>217</v>
      </c>
      <c r="AR33" s="104">
        <v>38085</v>
      </c>
      <c r="AS33" s="105">
        <v>6</v>
      </c>
      <c r="AT33" s="51">
        <v>102.99367191302937</v>
      </c>
      <c r="AU33" s="52">
        <v>101.10972469270183</v>
      </c>
      <c r="AW33" s="103">
        <v>119855139</v>
      </c>
      <c r="AX33" s="104">
        <v>2248082</v>
      </c>
      <c r="AY33" s="104">
        <v>117607057</v>
      </c>
      <c r="AZ33" s="104">
        <v>254</v>
      </c>
      <c r="BA33" s="104">
        <v>38585</v>
      </c>
      <c r="BB33" s="41">
        <v>6</v>
      </c>
      <c r="BC33" s="52">
        <v>104.94465145374929</v>
      </c>
      <c r="BD33" s="37">
        <v>120435251</v>
      </c>
      <c r="BE33" s="20">
        <v>2248082</v>
      </c>
      <c r="BF33" s="20">
        <v>118187169</v>
      </c>
      <c r="BG33" s="104">
        <v>254</v>
      </c>
      <c r="BH33" s="20">
        <v>38775</v>
      </c>
      <c r="BI33" s="41">
        <v>6</v>
      </c>
      <c r="BJ33" s="37">
        <v>116700251</v>
      </c>
      <c r="BK33" s="20">
        <v>1999416</v>
      </c>
      <c r="BL33" s="20">
        <v>114700835</v>
      </c>
      <c r="BM33" s="104">
        <v>239</v>
      </c>
      <c r="BN33" s="20">
        <v>39993</v>
      </c>
      <c r="BO33" s="41">
        <v>6</v>
      </c>
      <c r="BP33" s="51">
        <v>103.1411992263056</v>
      </c>
      <c r="BQ33" s="52">
        <v>105.00984639621898</v>
      </c>
      <c r="BS33" s="37">
        <v>142279374</v>
      </c>
      <c r="BT33" s="20">
        <v>2315524</v>
      </c>
      <c r="BU33" s="20">
        <v>139963850</v>
      </c>
      <c r="BV33" s="104">
        <v>294</v>
      </c>
      <c r="BW33" s="20">
        <v>39672</v>
      </c>
      <c r="BX33" s="41">
        <v>7</v>
      </c>
      <c r="BY33" s="40">
        <v>102.81715692626668</v>
      </c>
      <c r="BZ33" s="37">
        <v>143430540</v>
      </c>
      <c r="CA33" s="20">
        <v>2315524</v>
      </c>
      <c r="CB33" s="20">
        <v>141115016</v>
      </c>
      <c r="CC33" s="104">
        <v>294</v>
      </c>
      <c r="CD33" s="20">
        <v>39999</v>
      </c>
      <c r="CE33" s="105">
        <v>7</v>
      </c>
      <c r="CF33" s="37">
        <v>127093924</v>
      </c>
      <c r="CG33" s="20">
        <v>1905197</v>
      </c>
      <c r="CH33" s="20">
        <v>125188727</v>
      </c>
      <c r="CI33" s="104">
        <v>247</v>
      </c>
      <c r="CJ33" s="20">
        <v>42236</v>
      </c>
      <c r="CK33" s="105">
        <v>8</v>
      </c>
      <c r="CL33" s="51">
        <v>105.5926398159954</v>
      </c>
      <c r="CM33" s="52">
        <v>105.60848148425974</v>
      </c>
      <c r="CO33" s="37">
        <v>154514290</v>
      </c>
      <c r="CP33" s="20">
        <v>2315524</v>
      </c>
      <c r="CQ33" s="20">
        <v>152198766</v>
      </c>
      <c r="CR33" s="104">
        <v>311.25</v>
      </c>
      <c r="CS33" s="20">
        <v>40749</v>
      </c>
      <c r="CT33" s="62">
        <v>9</v>
      </c>
      <c r="CU33" s="40">
        <v>102.71476104053237</v>
      </c>
      <c r="CV33" s="37">
        <v>156737794</v>
      </c>
      <c r="CW33" s="20">
        <v>2315524</v>
      </c>
      <c r="CX33" s="20">
        <v>154422270</v>
      </c>
      <c r="CY33" s="104">
        <v>311.25</v>
      </c>
      <c r="CZ33" s="20">
        <v>41345</v>
      </c>
      <c r="DA33" s="105">
        <v>11</v>
      </c>
      <c r="DB33" s="37">
        <v>164888727</v>
      </c>
      <c r="DC33" s="20">
        <v>3667467</v>
      </c>
      <c r="DD33" s="20">
        <v>161221260</v>
      </c>
      <c r="DE33" s="104">
        <v>262</v>
      </c>
      <c r="DF33" s="20">
        <v>51279</v>
      </c>
      <c r="DG33" s="105">
        <v>3</v>
      </c>
      <c r="DH33" s="51">
        <v>124.02708912806868</v>
      </c>
      <c r="DI33" s="52">
        <v>121.4106449474382</v>
      </c>
      <c r="DK33" s="37">
        <v>170354711</v>
      </c>
      <c r="DL33" s="20">
        <v>2315524</v>
      </c>
      <c r="DM33" s="20">
        <v>168039187</v>
      </c>
      <c r="DN33" s="104">
        <v>333</v>
      </c>
      <c r="DO33" s="20">
        <v>42052</v>
      </c>
      <c r="DP33" s="105">
        <v>14</v>
      </c>
      <c r="DQ33" s="40">
        <v>103.19762448158237</v>
      </c>
      <c r="DR33" s="37">
        <v>170354711</v>
      </c>
      <c r="DS33" s="20">
        <v>2315524</v>
      </c>
      <c r="DT33" s="20">
        <v>168039187</v>
      </c>
      <c r="DU33" s="104">
        <v>333</v>
      </c>
      <c r="DV33" s="20">
        <v>42052</v>
      </c>
      <c r="DW33" s="105">
        <v>15</v>
      </c>
      <c r="DX33" s="37">
        <v>172207648</v>
      </c>
      <c r="DY33" s="20">
        <v>3519596</v>
      </c>
      <c r="DZ33" s="20">
        <v>168688052</v>
      </c>
      <c r="EA33" s="104">
        <v>275.84000000000003</v>
      </c>
      <c r="EB33" s="20">
        <v>50962</v>
      </c>
      <c r="EC33" s="105">
        <v>8</v>
      </c>
      <c r="ED33" s="51">
        <v>121.18805288690193</v>
      </c>
      <c r="EE33" s="52">
        <v>99.38181321788646</v>
      </c>
      <c r="EG33" s="37">
        <v>171231350</v>
      </c>
      <c r="EH33" s="20">
        <v>2315524</v>
      </c>
      <c r="EI33" s="20">
        <v>168915826</v>
      </c>
      <c r="EJ33" s="104">
        <v>321</v>
      </c>
      <c r="EK33" s="20">
        <v>43851</v>
      </c>
      <c r="EL33" s="105">
        <v>13</v>
      </c>
      <c r="EM33" s="40">
        <v>104.27803671644631</v>
      </c>
      <c r="EN33" s="37">
        <v>171576450</v>
      </c>
      <c r="EO33" s="20">
        <v>2315524</v>
      </c>
      <c r="EP33" s="20">
        <v>169260926</v>
      </c>
      <c r="EQ33" s="104">
        <v>321</v>
      </c>
      <c r="ER33" s="20">
        <v>43941</v>
      </c>
      <c r="ES33" s="105">
        <v>14</v>
      </c>
      <c r="ET33" s="37">
        <v>174049732</v>
      </c>
      <c r="EU33" s="20">
        <v>2351777</v>
      </c>
      <c r="EV33" s="20">
        <v>171697955</v>
      </c>
      <c r="EW33" s="104">
        <v>282.48</v>
      </c>
      <c r="EX33" s="20">
        <v>50652</v>
      </c>
      <c r="EY33" s="41">
        <v>12</v>
      </c>
      <c r="EZ33" s="51">
        <v>115.27275209940602</v>
      </c>
      <c r="FA33" s="52">
        <v>99.391703622306821</v>
      </c>
      <c r="FC33" s="37">
        <v>179955356</v>
      </c>
      <c r="FD33" s="20">
        <v>2315524</v>
      </c>
      <c r="FE33" s="20">
        <v>177639832</v>
      </c>
      <c r="FF33" s="104">
        <v>296</v>
      </c>
      <c r="FG33" s="20">
        <v>50011</v>
      </c>
      <c r="FH33" s="105">
        <v>11</v>
      </c>
      <c r="FI33" s="40">
        <v>114.04757018083967</v>
      </c>
      <c r="FJ33" s="37">
        <v>180546956</v>
      </c>
      <c r="FK33" s="20">
        <v>7615524</v>
      </c>
      <c r="FL33" s="20">
        <v>172931432</v>
      </c>
      <c r="FM33" s="104">
        <v>296</v>
      </c>
      <c r="FN33" s="20">
        <v>48686</v>
      </c>
      <c r="FO33" s="105">
        <v>10</v>
      </c>
      <c r="FP33" s="37">
        <v>176572755</v>
      </c>
      <c r="FQ33" s="20">
        <v>9098829</v>
      </c>
      <c r="FR33" s="20">
        <v>167473926</v>
      </c>
      <c r="FS33" s="104">
        <v>259.97000000000003</v>
      </c>
      <c r="FT33" s="20">
        <v>53684</v>
      </c>
      <c r="FU33" s="105">
        <v>10</v>
      </c>
      <c r="FV33" s="51">
        <v>110.26578482520641</v>
      </c>
      <c r="FW33" s="52">
        <v>105.98594329937615</v>
      </c>
      <c r="FY33" s="37">
        <v>176575695</v>
      </c>
      <c r="FZ33" s="20">
        <v>2315524</v>
      </c>
      <c r="GA33" s="20">
        <v>174260171</v>
      </c>
      <c r="GB33" s="104">
        <v>289</v>
      </c>
      <c r="GC33" s="20">
        <v>50248</v>
      </c>
      <c r="GD33" s="105">
        <v>10</v>
      </c>
      <c r="GE33" s="40">
        <v>102.42346683729579</v>
      </c>
      <c r="GF33" s="37">
        <v>181031374</v>
      </c>
      <c r="GG33" s="20">
        <v>2315524</v>
      </c>
      <c r="GH33" s="20">
        <v>178715850</v>
      </c>
      <c r="GI33" s="104">
        <v>289</v>
      </c>
      <c r="GJ33" s="20">
        <v>51533</v>
      </c>
      <c r="GK33" s="105">
        <f t="shared" si="0"/>
        <v>7</v>
      </c>
      <c r="GL33" s="37">
        <v>173611581</v>
      </c>
      <c r="GM33" s="20">
        <v>2343164</v>
      </c>
      <c r="GN33" s="20">
        <v>171268417</v>
      </c>
      <c r="GO33" s="104">
        <v>253.97</v>
      </c>
      <c r="GP33" s="20">
        <v>56197</v>
      </c>
      <c r="GQ33" s="105">
        <f t="shared" si="1"/>
        <v>6</v>
      </c>
      <c r="GR33" s="51">
        <v>109.35925125989921</v>
      </c>
      <c r="GS33" s="52">
        <v>104.69227330303256</v>
      </c>
      <c r="GT33" s="37">
        <v>187614697</v>
      </c>
      <c r="GU33" s="20">
        <v>2315524</v>
      </c>
      <c r="GV33" s="20">
        <v>185299173</v>
      </c>
      <c r="GW33" s="104">
        <v>289</v>
      </c>
      <c r="GX33" s="20">
        <v>53431</v>
      </c>
      <c r="GY33" s="105">
        <f t="shared" si="2"/>
        <v>11</v>
      </c>
      <c r="GZ33" s="40"/>
      <c r="HA33" s="37">
        <v>188379477</v>
      </c>
      <c r="HB33" s="20">
        <v>3725524</v>
      </c>
      <c r="HC33" s="20">
        <v>184653953</v>
      </c>
      <c r="HD33" s="104">
        <v>289</v>
      </c>
      <c r="HE33" s="20">
        <v>53245</v>
      </c>
      <c r="HF33" s="105">
        <f t="shared" si="3"/>
        <v>12</v>
      </c>
      <c r="HG33" s="37">
        <v>186472243</v>
      </c>
      <c r="HH33" s="20">
        <v>2216595</v>
      </c>
      <c r="HI33" s="20">
        <v>184255648</v>
      </c>
      <c r="HJ33" s="104">
        <v>257.98</v>
      </c>
      <c r="HK33" s="20">
        <v>59519</v>
      </c>
      <c r="HL33" s="105">
        <f t="shared" si="4"/>
        <v>7</v>
      </c>
      <c r="HM33" s="51"/>
      <c r="HN33" s="52"/>
    </row>
    <row r="34" spans="1:222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95299000</v>
      </c>
      <c r="F34" s="104">
        <v>1815000</v>
      </c>
      <c r="G34" s="104">
        <v>93484000</v>
      </c>
      <c r="H34" s="104">
        <v>235</v>
      </c>
      <c r="I34" s="104">
        <v>33150</v>
      </c>
      <c r="J34" s="105">
        <v>9</v>
      </c>
      <c r="K34" s="52">
        <v>98.050814871779707</v>
      </c>
      <c r="L34" s="103">
        <v>96309000</v>
      </c>
      <c r="M34" s="104">
        <v>1815000</v>
      </c>
      <c r="N34" s="104">
        <v>94494000</v>
      </c>
      <c r="O34" s="104">
        <v>238</v>
      </c>
      <c r="P34" s="104">
        <v>33086</v>
      </c>
      <c r="Q34" s="105">
        <v>10</v>
      </c>
      <c r="R34" s="103">
        <v>84258373</v>
      </c>
      <c r="S34" s="104">
        <v>1661035</v>
      </c>
      <c r="T34" s="104">
        <v>82597338</v>
      </c>
      <c r="U34" s="104">
        <v>215</v>
      </c>
      <c r="V34" s="104">
        <v>32014</v>
      </c>
      <c r="W34" s="105">
        <v>14</v>
      </c>
      <c r="X34" s="51">
        <v>96.759958895000906</v>
      </c>
      <c r="Y34" s="52">
        <v>95.046379755435268</v>
      </c>
      <c r="AA34" s="103">
        <v>103811760</v>
      </c>
      <c r="AB34" s="104">
        <v>1851300</v>
      </c>
      <c r="AC34" s="104">
        <v>101960460</v>
      </c>
      <c r="AD34" s="104">
        <v>251</v>
      </c>
      <c r="AE34" s="104">
        <v>33851</v>
      </c>
      <c r="AF34" s="105">
        <v>9</v>
      </c>
      <c r="AG34" s="52">
        <v>102.11463046757166</v>
      </c>
      <c r="AH34" s="103">
        <v>104375064</v>
      </c>
      <c r="AI34" s="104">
        <v>1851300</v>
      </c>
      <c r="AJ34" s="104">
        <v>102523764</v>
      </c>
      <c r="AK34" s="104">
        <v>251</v>
      </c>
      <c r="AL34" s="104">
        <v>34038</v>
      </c>
      <c r="AM34" s="105">
        <v>10</v>
      </c>
      <c r="AN34" s="103">
        <v>91542244</v>
      </c>
      <c r="AO34" s="104">
        <v>2313542</v>
      </c>
      <c r="AP34" s="104">
        <v>89228702</v>
      </c>
      <c r="AQ34" s="104">
        <v>222</v>
      </c>
      <c r="AR34" s="104">
        <v>33494</v>
      </c>
      <c r="AS34" s="105">
        <v>13</v>
      </c>
      <c r="AT34" s="51">
        <v>98.401786238909452</v>
      </c>
      <c r="AU34" s="52">
        <v>104.62297744736676</v>
      </c>
      <c r="AW34" s="103">
        <v>108838418</v>
      </c>
      <c r="AX34" s="104">
        <v>1944837</v>
      </c>
      <c r="AY34" s="104">
        <v>106893581</v>
      </c>
      <c r="AZ34" s="104">
        <v>251</v>
      </c>
      <c r="BA34" s="104">
        <v>35489</v>
      </c>
      <c r="BB34" s="41">
        <v>11</v>
      </c>
      <c r="BC34" s="52">
        <v>104.83885261882958</v>
      </c>
      <c r="BD34" s="37">
        <v>109345645</v>
      </c>
      <c r="BE34" s="20">
        <v>1944837</v>
      </c>
      <c r="BF34" s="20">
        <v>107400808</v>
      </c>
      <c r="BG34" s="104">
        <v>251</v>
      </c>
      <c r="BH34" s="20">
        <v>35658</v>
      </c>
      <c r="BI34" s="41">
        <v>12</v>
      </c>
      <c r="BJ34" s="37">
        <v>99001333</v>
      </c>
      <c r="BK34" s="20">
        <v>1948013</v>
      </c>
      <c r="BL34" s="20">
        <v>97053320</v>
      </c>
      <c r="BM34" s="104">
        <v>235</v>
      </c>
      <c r="BN34" s="20">
        <v>34416</v>
      </c>
      <c r="BO34" s="41">
        <v>13</v>
      </c>
      <c r="BP34" s="51">
        <v>96.516910651186265</v>
      </c>
      <c r="BQ34" s="52">
        <v>102.75273183256704</v>
      </c>
      <c r="BS34" s="37">
        <v>114633586</v>
      </c>
      <c r="BT34" s="20">
        <v>2003182</v>
      </c>
      <c r="BU34" s="20">
        <v>112630404</v>
      </c>
      <c r="BV34" s="104">
        <v>251</v>
      </c>
      <c r="BW34" s="20">
        <v>37394</v>
      </c>
      <c r="BX34" s="41">
        <v>11</v>
      </c>
      <c r="BY34" s="40">
        <v>105.36786046380568</v>
      </c>
      <c r="BZ34" s="37">
        <v>115519383</v>
      </c>
      <c r="CA34" s="20">
        <v>2003182</v>
      </c>
      <c r="CB34" s="20">
        <v>113516201</v>
      </c>
      <c r="CC34" s="104">
        <v>258</v>
      </c>
      <c r="CD34" s="20">
        <v>36665</v>
      </c>
      <c r="CE34" s="105">
        <v>13</v>
      </c>
      <c r="CF34" s="37">
        <v>103880085</v>
      </c>
      <c r="CG34" s="20">
        <v>4018046</v>
      </c>
      <c r="CH34" s="20">
        <v>99862039</v>
      </c>
      <c r="CI34" s="104">
        <v>225</v>
      </c>
      <c r="CJ34" s="20">
        <v>36986</v>
      </c>
      <c r="CK34" s="105">
        <v>13</v>
      </c>
      <c r="CL34" s="51">
        <v>100.87549434065184</v>
      </c>
      <c r="CM34" s="52">
        <v>107.4674569967457</v>
      </c>
      <c r="CO34" s="37">
        <v>125279930</v>
      </c>
      <c r="CP34" s="20">
        <v>2003182</v>
      </c>
      <c r="CQ34" s="20">
        <v>123276748</v>
      </c>
      <c r="CR34" s="104">
        <v>259</v>
      </c>
      <c r="CS34" s="20">
        <v>39664</v>
      </c>
      <c r="CT34" s="62">
        <v>11</v>
      </c>
      <c r="CU34" s="40">
        <v>106.07049259239449</v>
      </c>
      <c r="CV34" s="37">
        <v>127026535</v>
      </c>
      <c r="CW34" s="20">
        <v>2003182</v>
      </c>
      <c r="CX34" s="20">
        <v>125023353</v>
      </c>
      <c r="CY34" s="104">
        <v>261.5</v>
      </c>
      <c r="CZ34" s="20">
        <v>39842</v>
      </c>
      <c r="DA34" s="105">
        <v>16</v>
      </c>
      <c r="DB34" s="37">
        <v>108772625</v>
      </c>
      <c r="DC34" s="20">
        <v>2371920</v>
      </c>
      <c r="DD34" s="20">
        <v>106400705</v>
      </c>
      <c r="DE34" s="104">
        <v>225</v>
      </c>
      <c r="DF34" s="20">
        <v>39408</v>
      </c>
      <c r="DG34" s="105">
        <v>16</v>
      </c>
      <c r="DH34" s="51">
        <v>98.910697254153916</v>
      </c>
      <c r="DI34" s="52">
        <v>106.54842372789703</v>
      </c>
      <c r="DK34" s="37">
        <v>136234761</v>
      </c>
      <c r="DL34" s="20">
        <v>2003182</v>
      </c>
      <c r="DM34" s="20">
        <v>134231579</v>
      </c>
      <c r="DN34" s="104">
        <v>262</v>
      </c>
      <c r="DO34" s="20">
        <v>42695</v>
      </c>
      <c r="DP34" s="105">
        <v>12</v>
      </c>
      <c r="DQ34" s="40">
        <v>107.64169019766034</v>
      </c>
      <c r="DR34" s="37">
        <v>136234761</v>
      </c>
      <c r="DS34" s="20">
        <v>2003182</v>
      </c>
      <c r="DT34" s="20">
        <v>134231579</v>
      </c>
      <c r="DU34" s="104">
        <v>262</v>
      </c>
      <c r="DV34" s="20">
        <v>42695</v>
      </c>
      <c r="DW34" s="105">
        <v>12</v>
      </c>
      <c r="DX34" s="37">
        <v>121413719</v>
      </c>
      <c r="DY34" s="20">
        <v>2843349</v>
      </c>
      <c r="DZ34" s="20">
        <v>118570370</v>
      </c>
      <c r="EA34" s="104">
        <v>232.5</v>
      </c>
      <c r="EB34" s="20">
        <v>42498</v>
      </c>
      <c r="EC34" s="105">
        <v>17</v>
      </c>
      <c r="ED34" s="51">
        <v>99.538587656634263</v>
      </c>
      <c r="EE34" s="52">
        <v>107.84104750304506</v>
      </c>
      <c r="EG34" s="37">
        <v>137633677</v>
      </c>
      <c r="EH34" s="20">
        <v>2003182</v>
      </c>
      <c r="EI34" s="20">
        <v>135630495</v>
      </c>
      <c r="EJ34" s="104">
        <v>257</v>
      </c>
      <c r="EK34" s="20">
        <v>43979</v>
      </c>
      <c r="EL34" s="105">
        <v>12</v>
      </c>
      <c r="EM34" s="40">
        <v>103.00737791310456</v>
      </c>
      <c r="EN34" s="37">
        <v>137633677</v>
      </c>
      <c r="EO34" s="20">
        <v>2003182</v>
      </c>
      <c r="EP34" s="20">
        <v>135630495</v>
      </c>
      <c r="EQ34" s="104">
        <v>257</v>
      </c>
      <c r="ER34" s="20">
        <v>43979</v>
      </c>
      <c r="ES34" s="105">
        <v>13</v>
      </c>
      <c r="ET34" s="37">
        <v>130984427</v>
      </c>
      <c r="EU34" s="20">
        <v>2346411</v>
      </c>
      <c r="EV34" s="20">
        <v>128638016</v>
      </c>
      <c r="EW34" s="104">
        <v>235.77</v>
      </c>
      <c r="EX34" s="20">
        <v>45467</v>
      </c>
      <c r="EY34" s="41">
        <v>17</v>
      </c>
      <c r="EZ34" s="51">
        <v>103.38343300211466</v>
      </c>
      <c r="FA34" s="52">
        <v>106.98621111581721</v>
      </c>
      <c r="FC34" s="37">
        <v>144760277</v>
      </c>
      <c r="FD34" s="20">
        <v>2003182</v>
      </c>
      <c r="FE34" s="20">
        <v>142757095</v>
      </c>
      <c r="FF34" s="104">
        <v>251</v>
      </c>
      <c r="FG34" s="20">
        <v>47396</v>
      </c>
      <c r="FH34" s="105">
        <v>12</v>
      </c>
      <c r="FI34" s="40">
        <v>107.76961731735601</v>
      </c>
      <c r="FJ34" s="37">
        <v>144760277</v>
      </c>
      <c r="FK34" s="20">
        <v>2003182</v>
      </c>
      <c r="FL34" s="20">
        <v>142757095</v>
      </c>
      <c r="FM34" s="104">
        <v>251</v>
      </c>
      <c r="FN34" s="20">
        <v>47396</v>
      </c>
      <c r="FO34" s="105">
        <v>11</v>
      </c>
      <c r="FP34" s="37">
        <v>138875984</v>
      </c>
      <c r="FQ34" s="20">
        <v>1552087</v>
      </c>
      <c r="FR34" s="20">
        <v>137323897</v>
      </c>
      <c r="FS34" s="104">
        <v>233.55</v>
      </c>
      <c r="FT34" s="20">
        <v>48999</v>
      </c>
      <c r="FU34" s="105">
        <v>15</v>
      </c>
      <c r="FV34" s="51">
        <v>103.38214195290743</v>
      </c>
      <c r="FW34" s="52">
        <v>107.76827149361074</v>
      </c>
      <c r="FY34" s="37">
        <v>142560287</v>
      </c>
      <c r="FZ34" s="20">
        <v>2003182</v>
      </c>
      <c r="GA34" s="20">
        <v>140557105</v>
      </c>
      <c r="GB34" s="104">
        <v>252</v>
      </c>
      <c r="GC34" s="20">
        <v>46481</v>
      </c>
      <c r="GD34" s="105">
        <v>15</v>
      </c>
      <c r="GE34" s="40">
        <v>99.770022786733065</v>
      </c>
      <c r="GF34" s="37">
        <v>145624409</v>
      </c>
      <c r="GG34" s="20">
        <v>2003182</v>
      </c>
      <c r="GH34" s="20">
        <v>143621227</v>
      </c>
      <c r="GI34" s="104">
        <v>252</v>
      </c>
      <c r="GJ34" s="20">
        <v>47494</v>
      </c>
      <c r="GK34" s="105">
        <f t="shared" si="0"/>
        <v>15</v>
      </c>
      <c r="GL34" s="37">
        <v>145640885</v>
      </c>
      <c r="GM34" s="20">
        <v>2174073</v>
      </c>
      <c r="GN34" s="20">
        <v>143466812</v>
      </c>
      <c r="GO34" s="104">
        <v>233.85999999999999</v>
      </c>
      <c r="GP34" s="20">
        <v>51123</v>
      </c>
      <c r="GQ34" s="105">
        <f t="shared" si="1"/>
        <v>15</v>
      </c>
      <c r="GR34" s="51">
        <v>106.741810645632</v>
      </c>
      <c r="GS34" s="52">
        <v>103.01230637359946</v>
      </c>
      <c r="GT34" s="37">
        <v>151075457</v>
      </c>
      <c r="GU34" s="20">
        <v>2003182</v>
      </c>
      <c r="GV34" s="20">
        <v>149072275</v>
      </c>
      <c r="GW34" s="104">
        <v>252</v>
      </c>
      <c r="GX34" s="20">
        <v>49296</v>
      </c>
      <c r="GY34" s="105">
        <f t="shared" si="2"/>
        <v>16</v>
      </c>
      <c r="GZ34" s="40"/>
      <c r="HA34" s="37">
        <v>149864335</v>
      </c>
      <c r="HB34" s="20">
        <v>2003182</v>
      </c>
      <c r="HC34" s="20">
        <v>147861153</v>
      </c>
      <c r="HD34" s="104">
        <v>252</v>
      </c>
      <c r="HE34" s="20">
        <v>48896</v>
      </c>
      <c r="HF34" s="105">
        <f t="shared" si="3"/>
        <v>17</v>
      </c>
      <c r="HG34" s="37">
        <v>155738450</v>
      </c>
      <c r="HH34" s="20">
        <v>1987234</v>
      </c>
      <c r="HI34" s="20">
        <v>153751216</v>
      </c>
      <c r="HJ34" s="104">
        <v>241.14999999999998</v>
      </c>
      <c r="HK34" s="20">
        <v>53131</v>
      </c>
      <c r="HL34" s="105">
        <f t="shared" si="4"/>
        <v>16</v>
      </c>
      <c r="HM34" s="51"/>
      <c r="HN34" s="52"/>
    </row>
    <row r="35" spans="1:222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31741000</v>
      </c>
      <c r="F35" s="104">
        <v>275000</v>
      </c>
      <c r="G35" s="104">
        <v>31466000</v>
      </c>
      <c r="H35" s="104">
        <v>127</v>
      </c>
      <c r="I35" s="104">
        <v>20647</v>
      </c>
      <c r="J35" s="105">
        <v>28</v>
      </c>
      <c r="K35" s="52">
        <v>93.408432862830253</v>
      </c>
      <c r="L35" s="103">
        <v>31741000</v>
      </c>
      <c r="M35" s="104">
        <v>275000</v>
      </c>
      <c r="N35" s="104">
        <v>31466000</v>
      </c>
      <c r="O35" s="104">
        <v>127</v>
      </c>
      <c r="P35" s="104">
        <v>20647</v>
      </c>
      <c r="Q35" s="105">
        <v>28</v>
      </c>
      <c r="R35" s="103">
        <v>32001095</v>
      </c>
      <c r="S35" s="104">
        <v>354261</v>
      </c>
      <c r="T35" s="104">
        <v>31646834</v>
      </c>
      <c r="U35" s="104">
        <v>118</v>
      </c>
      <c r="V35" s="104">
        <v>22349</v>
      </c>
      <c r="W35" s="105">
        <v>28</v>
      </c>
      <c r="X35" s="51">
        <v>108.24332832857073</v>
      </c>
      <c r="Y35" s="52">
        <v>100.31580498663129</v>
      </c>
      <c r="AA35" s="103">
        <v>33892136</v>
      </c>
      <c r="AB35" s="104">
        <v>280500</v>
      </c>
      <c r="AC35" s="104">
        <v>33611636</v>
      </c>
      <c r="AD35" s="104">
        <v>127</v>
      </c>
      <c r="AE35" s="104">
        <v>22055</v>
      </c>
      <c r="AF35" s="105">
        <v>28</v>
      </c>
      <c r="AG35" s="52">
        <v>106.81939264784231</v>
      </c>
      <c r="AH35" s="103">
        <v>34088204</v>
      </c>
      <c r="AI35" s="104">
        <v>280500</v>
      </c>
      <c r="AJ35" s="104">
        <v>33807704</v>
      </c>
      <c r="AK35" s="104">
        <v>127</v>
      </c>
      <c r="AL35" s="104">
        <v>22184</v>
      </c>
      <c r="AM35" s="105">
        <v>28</v>
      </c>
      <c r="AN35" s="103">
        <v>34087240</v>
      </c>
      <c r="AO35" s="104">
        <v>279536</v>
      </c>
      <c r="AP35" s="104">
        <v>33807704</v>
      </c>
      <c r="AQ35" s="104">
        <v>119</v>
      </c>
      <c r="AR35" s="104">
        <v>23675</v>
      </c>
      <c r="AS35" s="105">
        <v>28</v>
      </c>
      <c r="AT35" s="51">
        <v>106.72106022358456</v>
      </c>
      <c r="AU35" s="52">
        <v>105.93315137142601</v>
      </c>
      <c r="AW35" s="103">
        <v>41935719</v>
      </c>
      <c r="AX35" s="104">
        <v>294673</v>
      </c>
      <c r="AY35" s="104">
        <v>41641046</v>
      </c>
      <c r="AZ35" s="104">
        <v>157</v>
      </c>
      <c r="BA35" s="104">
        <v>22102</v>
      </c>
      <c r="BB35" s="41">
        <v>28</v>
      </c>
      <c r="BC35" s="52">
        <v>100.21310360462481</v>
      </c>
      <c r="BD35" s="37">
        <v>42143924</v>
      </c>
      <c r="BE35" s="20">
        <v>294673</v>
      </c>
      <c r="BF35" s="20">
        <v>41849251</v>
      </c>
      <c r="BG35" s="104">
        <v>157</v>
      </c>
      <c r="BH35" s="20">
        <v>22213</v>
      </c>
      <c r="BI35" s="41">
        <v>28</v>
      </c>
      <c r="BJ35" s="37">
        <v>41701697</v>
      </c>
      <c r="BK35" s="20">
        <v>293318</v>
      </c>
      <c r="BL35" s="20">
        <v>41408379</v>
      </c>
      <c r="BM35" s="104">
        <v>145</v>
      </c>
      <c r="BN35" s="20">
        <v>23798</v>
      </c>
      <c r="BO35" s="41">
        <v>28</v>
      </c>
      <c r="BP35" s="51">
        <v>107.13546121640481</v>
      </c>
      <c r="BQ35" s="52">
        <v>100.519535374868</v>
      </c>
      <c r="BS35" s="37">
        <v>43794805</v>
      </c>
      <c r="BT35" s="20">
        <v>303513</v>
      </c>
      <c r="BU35" s="20">
        <v>43491292</v>
      </c>
      <c r="BV35" s="104">
        <v>157</v>
      </c>
      <c r="BW35" s="20">
        <v>23085</v>
      </c>
      <c r="BX35" s="41">
        <v>28</v>
      </c>
      <c r="BY35" s="40">
        <v>104.44756130666907</v>
      </c>
      <c r="BZ35" s="37">
        <v>44192285</v>
      </c>
      <c r="CA35" s="20">
        <v>303513</v>
      </c>
      <c r="CB35" s="20">
        <v>43888772</v>
      </c>
      <c r="CC35" s="104">
        <v>157</v>
      </c>
      <c r="CD35" s="20">
        <v>23296</v>
      </c>
      <c r="CE35" s="105">
        <v>28</v>
      </c>
      <c r="CF35" s="37">
        <v>44584618</v>
      </c>
      <c r="CG35" s="20">
        <v>254974</v>
      </c>
      <c r="CH35" s="20">
        <v>44329644</v>
      </c>
      <c r="CI35" s="104">
        <v>145</v>
      </c>
      <c r="CJ35" s="20">
        <v>25477</v>
      </c>
      <c r="CK35" s="105">
        <v>28</v>
      </c>
      <c r="CL35" s="51">
        <v>109.36212225274727</v>
      </c>
      <c r="CM35" s="52">
        <v>107.05521472392638</v>
      </c>
      <c r="CO35" s="37">
        <v>46073890</v>
      </c>
      <c r="CP35" s="20">
        <v>303513</v>
      </c>
      <c r="CQ35" s="20">
        <v>45770377</v>
      </c>
      <c r="CR35" s="104">
        <v>157</v>
      </c>
      <c r="CS35" s="20">
        <v>24294</v>
      </c>
      <c r="CT35" s="62">
        <v>28</v>
      </c>
      <c r="CU35" s="40">
        <v>105.23716699155297</v>
      </c>
      <c r="CV35" s="37">
        <v>46760489</v>
      </c>
      <c r="CW35" s="20">
        <v>303513</v>
      </c>
      <c r="CX35" s="20">
        <v>46456976</v>
      </c>
      <c r="CY35" s="104">
        <v>157</v>
      </c>
      <c r="CZ35" s="20">
        <v>24659</v>
      </c>
      <c r="DA35" s="105">
        <v>31</v>
      </c>
      <c r="DB35" s="37">
        <v>46554213</v>
      </c>
      <c r="DC35" s="20">
        <v>347237</v>
      </c>
      <c r="DD35" s="20">
        <v>46206976</v>
      </c>
      <c r="DE35" s="104">
        <v>142</v>
      </c>
      <c r="DF35" s="20">
        <v>27117</v>
      </c>
      <c r="DG35" s="105">
        <v>31</v>
      </c>
      <c r="DH35" s="51">
        <v>109.96796301553185</v>
      </c>
      <c r="DI35" s="52">
        <v>106.43717863170703</v>
      </c>
      <c r="DK35" s="37">
        <v>50193222</v>
      </c>
      <c r="DL35" s="20">
        <v>303513</v>
      </c>
      <c r="DM35" s="20">
        <v>49889709</v>
      </c>
      <c r="DN35" s="104">
        <v>157</v>
      </c>
      <c r="DO35" s="20">
        <v>26481</v>
      </c>
      <c r="DP35" s="105">
        <v>31</v>
      </c>
      <c r="DQ35" s="40">
        <v>109.00222277105458</v>
      </c>
      <c r="DR35" s="37">
        <v>50193222</v>
      </c>
      <c r="DS35" s="20">
        <v>303513</v>
      </c>
      <c r="DT35" s="20">
        <v>49889709</v>
      </c>
      <c r="DU35" s="104">
        <v>157</v>
      </c>
      <c r="DV35" s="20">
        <v>26481</v>
      </c>
      <c r="DW35" s="105">
        <v>31</v>
      </c>
      <c r="DX35" s="37">
        <v>50503683</v>
      </c>
      <c r="DY35" s="20">
        <v>363974</v>
      </c>
      <c r="DZ35" s="20">
        <v>50139709</v>
      </c>
      <c r="EA35" s="104">
        <v>130.32</v>
      </c>
      <c r="EB35" s="20">
        <v>32062</v>
      </c>
      <c r="EC35" s="105">
        <v>29</v>
      </c>
      <c r="ED35" s="51">
        <v>121.07548808579736</v>
      </c>
      <c r="EE35" s="52">
        <v>118.23579304495335</v>
      </c>
      <c r="EG35" s="37">
        <v>51927947</v>
      </c>
      <c r="EH35" s="20">
        <v>303513</v>
      </c>
      <c r="EI35" s="20">
        <v>51624434</v>
      </c>
      <c r="EJ35" s="104">
        <v>152</v>
      </c>
      <c r="EK35" s="20">
        <v>28303</v>
      </c>
      <c r="EL35" s="105">
        <v>31</v>
      </c>
      <c r="EM35" s="40">
        <v>106.88040481854915</v>
      </c>
      <c r="EN35" s="37">
        <v>51927947</v>
      </c>
      <c r="EO35" s="20">
        <v>303513</v>
      </c>
      <c r="EP35" s="20">
        <v>51624434</v>
      </c>
      <c r="EQ35" s="104">
        <v>152</v>
      </c>
      <c r="ER35" s="20">
        <v>28303</v>
      </c>
      <c r="ES35" s="105">
        <v>31</v>
      </c>
      <c r="ET35" s="37">
        <v>52180098</v>
      </c>
      <c r="EU35" s="20">
        <v>247441</v>
      </c>
      <c r="EV35" s="20">
        <v>51932657</v>
      </c>
      <c r="EW35" s="104">
        <v>135.85</v>
      </c>
      <c r="EX35" s="20">
        <v>31857</v>
      </c>
      <c r="EY35" s="41">
        <v>32</v>
      </c>
      <c r="EZ35" s="51">
        <v>112.55697275907148</v>
      </c>
      <c r="FA35" s="52">
        <v>99.360613810741683</v>
      </c>
      <c r="FC35" s="37">
        <v>54470946</v>
      </c>
      <c r="FD35" s="20">
        <v>303513</v>
      </c>
      <c r="FE35" s="20">
        <v>54167433</v>
      </c>
      <c r="FF35" s="104">
        <v>145</v>
      </c>
      <c r="FG35" s="20">
        <v>31131</v>
      </c>
      <c r="FH35" s="105">
        <v>31</v>
      </c>
      <c r="FI35" s="40">
        <v>109.99187365296964</v>
      </c>
      <c r="FJ35" s="37">
        <v>54470946</v>
      </c>
      <c r="FK35" s="20">
        <v>303513</v>
      </c>
      <c r="FL35" s="20">
        <v>54167433</v>
      </c>
      <c r="FM35" s="104">
        <v>145</v>
      </c>
      <c r="FN35" s="20">
        <v>31131</v>
      </c>
      <c r="FO35" s="105">
        <v>32</v>
      </c>
      <c r="FP35" s="37">
        <v>54696666</v>
      </c>
      <c r="FQ35" s="20">
        <v>403933</v>
      </c>
      <c r="FR35" s="20">
        <v>54292733</v>
      </c>
      <c r="FS35" s="104">
        <v>134.16</v>
      </c>
      <c r="FT35" s="20">
        <v>33724</v>
      </c>
      <c r="FU35" s="105">
        <v>32</v>
      </c>
      <c r="FV35" s="51">
        <v>108.32931804310815</v>
      </c>
      <c r="FW35" s="52">
        <v>105.86056439714977</v>
      </c>
      <c r="FY35" s="37">
        <v>54470946</v>
      </c>
      <c r="FZ35" s="20">
        <v>303513</v>
      </c>
      <c r="GA35" s="20">
        <v>54167433</v>
      </c>
      <c r="GB35" s="104">
        <v>145</v>
      </c>
      <c r="GC35" s="20">
        <v>31131</v>
      </c>
      <c r="GD35" s="105">
        <v>32</v>
      </c>
      <c r="GE35" s="40">
        <v>100</v>
      </c>
      <c r="GF35" s="37">
        <v>55478084</v>
      </c>
      <c r="GG35" s="20">
        <v>303513</v>
      </c>
      <c r="GH35" s="20">
        <v>55174571</v>
      </c>
      <c r="GI35" s="104">
        <v>145</v>
      </c>
      <c r="GJ35" s="20">
        <v>31710</v>
      </c>
      <c r="GK35" s="105">
        <f t="shared" si="0"/>
        <v>32</v>
      </c>
      <c r="GL35" s="37">
        <v>54727375</v>
      </c>
      <c r="GM35" s="20">
        <v>94964</v>
      </c>
      <c r="GN35" s="20">
        <v>54632411</v>
      </c>
      <c r="GO35" s="104">
        <v>132.65</v>
      </c>
      <c r="GP35" s="20">
        <v>34321</v>
      </c>
      <c r="GQ35" s="105">
        <f t="shared" si="1"/>
        <v>32</v>
      </c>
      <c r="GR35" s="51">
        <v>106.35700748450098</v>
      </c>
      <c r="GS35" s="52">
        <v>98.179338156802274</v>
      </c>
      <c r="GT35" s="37">
        <v>57720992</v>
      </c>
      <c r="GU35" s="20">
        <v>303513</v>
      </c>
      <c r="GV35" s="20">
        <v>57417479</v>
      </c>
      <c r="GW35" s="104">
        <v>145</v>
      </c>
      <c r="GX35" s="20">
        <v>32999</v>
      </c>
      <c r="GY35" s="105">
        <f t="shared" si="2"/>
        <v>32</v>
      </c>
      <c r="GZ35" s="40"/>
      <c r="HA35" s="37">
        <v>58005992</v>
      </c>
      <c r="HB35" s="20">
        <v>303513</v>
      </c>
      <c r="HC35" s="20">
        <v>57702479</v>
      </c>
      <c r="HD35" s="104">
        <v>145</v>
      </c>
      <c r="HE35" s="20">
        <v>33162</v>
      </c>
      <c r="HF35" s="105">
        <f t="shared" si="3"/>
        <v>33</v>
      </c>
      <c r="HG35" s="37">
        <v>56824867</v>
      </c>
      <c r="HH35" s="20">
        <v>352254</v>
      </c>
      <c r="HI35" s="20">
        <v>56472613</v>
      </c>
      <c r="HJ35" s="104">
        <v>133.31</v>
      </c>
      <c r="HK35" s="20">
        <v>35302</v>
      </c>
      <c r="HL35" s="105">
        <f t="shared" si="4"/>
        <v>33</v>
      </c>
      <c r="HM35" s="51"/>
      <c r="HN35" s="52"/>
    </row>
    <row r="36" spans="1:222" s="13" customFormat="1" ht="18" customHeight="1" x14ac:dyDescent="0.3">
      <c r="A36" s="93">
        <v>358</v>
      </c>
      <c r="B36" s="96" t="s">
        <v>50</v>
      </c>
      <c r="C36" s="47" t="s">
        <v>51</v>
      </c>
      <c r="D36" s="57"/>
      <c r="E36" s="103">
        <v>77862000</v>
      </c>
      <c r="F36" s="104">
        <v>25820000</v>
      </c>
      <c r="G36" s="104">
        <v>52042000</v>
      </c>
      <c r="H36" s="104">
        <v>125</v>
      </c>
      <c r="I36" s="104">
        <v>34695</v>
      </c>
      <c r="J36" s="105">
        <v>5</v>
      </c>
      <c r="K36" s="52">
        <v>103.7995512341062</v>
      </c>
      <c r="L36" s="103">
        <v>80997000</v>
      </c>
      <c r="M36" s="104">
        <v>28955000</v>
      </c>
      <c r="N36" s="104">
        <v>52042000</v>
      </c>
      <c r="O36" s="104">
        <v>125</v>
      </c>
      <c r="P36" s="104">
        <v>34695</v>
      </c>
      <c r="Q36" s="105">
        <v>5</v>
      </c>
      <c r="R36" s="103">
        <v>75895433</v>
      </c>
      <c r="S36" s="104">
        <v>23579098</v>
      </c>
      <c r="T36" s="104">
        <v>52316335</v>
      </c>
      <c r="U36" s="104">
        <v>120</v>
      </c>
      <c r="V36" s="104">
        <v>36331</v>
      </c>
      <c r="W36" s="105">
        <v>7</v>
      </c>
      <c r="X36" s="51">
        <v>104.71537685545466</v>
      </c>
      <c r="Y36" s="52">
        <v>104.13777021140534</v>
      </c>
      <c r="Z36" s="9"/>
      <c r="AA36" s="103">
        <v>78166040</v>
      </c>
      <c r="AB36" s="104">
        <v>24017200</v>
      </c>
      <c r="AC36" s="104">
        <v>54148840</v>
      </c>
      <c r="AD36" s="104">
        <v>127</v>
      </c>
      <c r="AE36" s="104">
        <v>35531</v>
      </c>
      <c r="AF36" s="105">
        <v>6</v>
      </c>
      <c r="AG36" s="52">
        <v>102.40956910217611</v>
      </c>
      <c r="AH36" s="103">
        <v>78481908</v>
      </c>
      <c r="AI36" s="104">
        <v>24017200</v>
      </c>
      <c r="AJ36" s="104">
        <v>54464708</v>
      </c>
      <c r="AK36" s="104">
        <v>127</v>
      </c>
      <c r="AL36" s="104">
        <v>35738</v>
      </c>
      <c r="AM36" s="105">
        <v>6</v>
      </c>
      <c r="AN36" s="103">
        <v>79943097</v>
      </c>
      <c r="AO36" s="104">
        <v>24795995</v>
      </c>
      <c r="AP36" s="104">
        <v>55147102</v>
      </c>
      <c r="AQ36" s="104">
        <v>123</v>
      </c>
      <c r="AR36" s="104">
        <v>37363</v>
      </c>
      <c r="AS36" s="105">
        <v>8</v>
      </c>
      <c r="AT36" s="51">
        <v>104.54698080474564</v>
      </c>
      <c r="AU36" s="52">
        <v>102.84054939308029</v>
      </c>
      <c r="AV36" s="9"/>
      <c r="AW36" s="103">
        <v>88042238</v>
      </c>
      <c r="AX36" s="104">
        <v>31157528</v>
      </c>
      <c r="AY36" s="104">
        <v>56884710</v>
      </c>
      <c r="AZ36" s="104">
        <v>127</v>
      </c>
      <c r="BA36" s="104">
        <v>37326</v>
      </c>
      <c r="BB36" s="41">
        <v>8</v>
      </c>
      <c r="BC36" s="52">
        <v>105.0519264867299</v>
      </c>
      <c r="BD36" s="37">
        <v>88042238</v>
      </c>
      <c r="BE36" s="20">
        <v>31157528</v>
      </c>
      <c r="BF36" s="20">
        <v>56884710</v>
      </c>
      <c r="BG36" s="104">
        <v>127</v>
      </c>
      <c r="BH36" s="20">
        <v>37326</v>
      </c>
      <c r="BI36" s="41">
        <v>8</v>
      </c>
      <c r="BJ36" s="37">
        <v>87980013</v>
      </c>
      <c r="BK36" s="20">
        <v>30350923</v>
      </c>
      <c r="BL36" s="20">
        <v>57629090</v>
      </c>
      <c r="BM36" s="104">
        <v>122</v>
      </c>
      <c r="BN36" s="20">
        <v>39364</v>
      </c>
      <c r="BO36" s="41">
        <v>9</v>
      </c>
      <c r="BP36" s="51">
        <v>105.46000107163907</v>
      </c>
      <c r="BQ36" s="52">
        <v>105.35556566656854</v>
      </c>
      <c r="BR36" s="9"/>
      <c r="BS36" s="37">
        <v>89915851</v>
      </c>
      <c r="BT36" s="20">
        <v>31324600</v>
      </c>
      <c r="BU36" s="20">
        <v>58591251</v>
      </c>
      <c r="BV36" s="104">
        <v>127</v>
      </c>
      <c r="BW36" s="20">
        <v>38446</v>
      </c>
      <c r="BX36" s="41">
        <v>10</v>
      </c>
      <c r="BY36" s="40">
        <v>103.00058940148958</v>
      </c>
      <c r="BZ36" s="37">
        <v>89915851</v>
      </c>
      <c r="CA36" s="20">
        <v>31324600</v>
      </c>
      <c r="CB36" s="20">
        <v>58591251</v>
      </c>
      <c r="CC36" s="104">
        <v>127</v>
      </c>
      <c r="CD36" s="20">
        <v>38446</v>
      </c>
      <c r="CE36" s="105">
        <v>10</v>
      </c>
      <c r="CF36" s="37">
        <v>90708440</v>
      </c>
      <c r="CG36" s="20">
        <v>30867429</v>
      </c>
      <c r="CH36" s="20">
        <v>59841011</v>
      </c>
      <c r="CI36" s="104">
        <v>123</v>
      </c>
      <c r="CJ36" s="20">
        <v>40543</v>
      </c>
      <c r="CK36" s="105">
        <v>10</v>
      </c>
      <c r="CL36" s="51">
        <v>105.45440357904594</v>
      </c>
      <c r="CM36" s="52">
        <v>102.99512244690581</v>
      </c>
      <c r="CN36" s="9"/>
      <c r="CO36" s="37">
        <v>0</v>
      </c>
      <c r="CP36" s="20">
        <v>0</v>
      </c>
      <c r="CQ36" s="245">
        <v>0</v>
      </c>
      <c r="CR36" s="289">
        <v>0</v>
      </c>
      <c r="CS36" s="20">
        <v>0</v>
      </c>
      <c r="CT36" s="62">
        <v>29</v>
      </c>
      <c r="CU36" s="40">
        <v>0</v>
      </c>
      <c r="CV36" s="37">
        <v>0</v>
      </c>
      <c r="CW36" s="20">
        <v>0</v>
      </c>
      <c r="CX36" s="20">
        <v>0</v>
      </c>
      <c r="CY36" s="104">
        <v>0</v>
      </c>
      <c r="CZ36" s="20">
        <v>0</v>
      </c>
      <c r="DA36" s="105">
        <v>32</v>
      </c>
      <c r="DB36" s="37">
        <v>0</v>
      </c>
      <c r="DC36" s="20">
        <v>0</v>
      </c>
      <c r="DD36" s="20">
        <v>0</v>
      </c>
      <c r="DE36" s="104">
        <v>0</v>
      </c>
      <c r="DF36" s="20">
        <v>0</v>
      </c>
      <c r="DG36" s="105">
        <v>32</v>
      </c>
      <c r="DH36" s="51">
        <v>0</v>
      </c>
      <c r="DI36" s="52">
        <v>0</v>
      </c>
      <c r="DJ36" s="9"/>
      <c r="DK36" s="37">
        <v>0</v>
      </c>
      <c r="DL36" s="20">
        <v>0</v>
      </c>
      <c r="DM36" s="20">
        <v>0</v>
      </c>
      <c r="DN36" s="104">
        <v>0</v>
      </c>
      <c r="DO36" s="20">
        <v>0</v>
      </c>
      <c r="DP36" s="105">
        <v>32</v>
      </c>
      <c r="DQ36" s="40">
        <v>0</v>
      </c>
      <c r="DR36" s="290">
        <v>0</v>
      </c>
      <c r="DS36" s="20">
        <v>0</v>
      </c>
      <c r="DT36" s="20">
        <v>0</v>
      </c>
      <c r="DU36" s="104">
        <v>0</v>
      </c>
      <c r="DV36" s="20">
        <v>0</v>
      </c>
      <c r="DW36" s="105">
        <v>32</v>
      </c>
      <c r="DX36" s="37">
        <v>0</v>
      </c>
      <c r="DY36" s="20">
        <v>0</v>
      </c>
      <c r="DZ36" s="20">
        <v>0</v>
      </c>
      <c r="EA36" s="104">
        <v>0</v>
      </c>
      <c r="EB36" s="20">
        <v>0</v>
      </c>
      <c r="EC36" s="105">
        <v>32</v>
      </c>
      <c r="ED36" s="51">
        <v>0</v>
      </c>
      <c r="EE36" s="52">
        <v>0</v>
      </c>
      <c r="EF36" s="9"/>
      <c r="EG36" s="37">
        <v>0</v>
      </c>
      <c r="EH36" s="20">
        <v>0</v>
      </c>
      <c r="EI36" s="20">
        <v>0</v>
      </c>
      <c r="EJ36" s="104">
        <v>0</v>
      </c>
      <c r="EK36" s="20">
        <v>0</v>
      </c>
      <c r="EL36" s="105">
        <v>32</v>
      </c>
      <c r="EM36" s="40">
        <v>0</v>
      </c>
      <c r="EN36" s="37">
        <v>0</v>
      </c>
      <c r="EO36" s="20">
        <v>0</v>
      </c>
      <c r="EP36" s="20">
        <v>0</v>
      </c>
      <c r="EQ36" s="104">
        <v>0</v>
      </c>
      <c r="ER36" s="20">
        <v>0</v>
      </c>
      <c r="ES36" s="105">
        <v>33</v>
      </c>
      <c r="ET36" s="37">
        <v>0</v>
      </c>
      <c r="EU36" s="20">
        <v>0</v>
      </c>
      <c r="EV36" s="20">
        <v>0</v>
      </c>
      <c r="EW36" s="104">
        <v>0</v>
      </c>
      <c r="EX36" s="20">
        <v>0</v>
      </c>
      <c r="EY36" s="41">
        <v>33</v>
      </c>
      <c r="EZ36" s="51">
        <v>0</v>
      </c>
      <c r="FA36" s="52">
        <v>0</v>
      </c>
      <c r="FB36" s="14"/>
      <c r="FC36" s="37">
        <v>0</v>
      </c>
      <c r="FD36" s="20">
        <v>0</v>
      </c>
      <c r="FE36" s="20">
        <v>0</v>
      </c>
      <c r="FF36" s="104">
        <v>0</v>
      </c>
      <c r="FG36" s="20">
        <v>0</v>
      </c>
      <c r="FH36" s="105">
        <v>33</v>
      </c>
      <c r="FI36" s="40">
        <v>0</v>
      </c>
      <c r="FJ36" s="37">
        <v>0</v>
      </c>
      <c r="FK36" s="20">
        <v>0</v>
      </c>
      <c r="FL36" s="20">
        <v>0</v>
      </c>
      <c r="FM36" s="104">
        <v>0</v>
      </c>
      <c r="FN36" s="20">
        <v>0</v>
      </c>
      <c r="FO36" s="105">
        <v>33</v>
      </c>
      <c r="FP36" s="37">
        <v>0</v>
      </c>
      <c r="FQ36" s="20">
        <v>0</v>
      </c>
      <c r="FR36" s="20">
        <v>0</v>
      </c>
      <c r="FS36" s="104">
        <v>0</v>
      </c>
      <c r="FT36" s="20">
        <v>0</v>
      </c>
      <c r="FU36" s="105">
        <v>33</v>
      </c>
      <c r="FV36" s="51">
        <v>0</v>
      </c>
      <c r="FW36" s="52">
        <v>0</v>
      </c>
      <c r="FX36" s="14"/>
      <c r="FY36" s="37">
        <v>0</v>
      </c>
      <c r="FZ36" s="20">
        <v>0</v>
      </c>
      <c r="GA36" s="20">
        <v>0</v>
      </c>
      <c r="GB36" s="104">
        <v>0</v>
      </c>
      <c r="GC36" s="20">
        <v>0</v>
      </c>
      <c r="GD36" s="105">
        <v>33</v>
      </c>
      <c r="GE36" s="40">
        <v>0</v>
      </c>
      <c r="GF36" s="37">
        <v>0</v>
      </c>
      <c r="GG36" s="20">
        <v>0</v>
      </c>
      <c r="GH36" s="20">
        <v>0</v>
      </c>
      <c r="GI36" s="104">
        <v>0</v>
      </c>
      <c r="GJ36" s="20">
        <v>0</v>
      </c>
      <c r="GK36" s="105">
        <f t="shared" si="0"/>
        <v>33</v>
      </c>
      <c r="GL36" s="37">
        <v>0</v>
      </c>
      <c r="GM36" s="20">
        <v>0</v>
      </c>
      <c r="GN36" s="20">
        <v>0</v>
      </c>
      <c r="GO36" s="104">
        <v>0</v>
      </c>
      <c r="GP36" s="20">
        <v>0</v>
      </c>
      <c r="GQ36" s="105">
        <f t="shared" si="1"/>
        <v>33</v>
      </c>
      <c r="GR36" s="51">
        <v>0</v>
      </c>
      <c r="GS36" s="52">
        <v>0</v>
      </c>
      <c r="GT36" s="37">
        <v>0</v>
      </c>
      <c r="GU36" s="20">
        <v>0</v>
      </c>
      <c r="GV36" s="20">
        <v>0</v>
      </c>
      <c r="GW36" s="104">
        <v>0</v>
      </c>
      <c r="GX36" s="20">
        <v>0</v>
      </c>
      <c r="GY36" s="105">
        <f t="shared" si="2"/>
        <v>33</v>
      </c>
      <c r="GZ36" s="40"/>
      <c r="HA36" s="37"/>
      <c r="HB36" s="20"/>
      <c r="HC36" s="20"/>
      <c r="HD36" s="104">
        <v>0</v>
      </c>
      <c r="HE36" s="20">
        <v>0</v>
      </c>
      <c r="HF36" s="105">
        <f t="shared" si="3"/>
        <v>34</v>
      </c>
      <c r="HG36" s="37">
        <v>0</v>
      </c>
      <c r="HH36" s="20">
        <v>0</v>
      </c>
      <c r="HI36" s="20">
        <v>0</v>
      </c>
      <c r="HJ36" s="104">
        <v>0</v>
      </c>
      <c r="HK36" s="20">
        <v>0</v>
      </c>
      <c r="HL36" s="105">
        <f t="shared" si="4"/>
        <v>34</v>
      </c>
      <c r="HM36" s="51"/>
      <c r="HN36" s="52"/>
    </row>
    <row r="37" spans="1:222" ht="18" customHeight="1" x14ac:dyDescent="0.3">
      <c r="A37" s="93">
        <v>359</v>
      </c>
      <c r="B37" s="96" t="s">
        <v>196</v>
      </c>
      <c r="C37" s="47" t="s">
        <v>210</v>
      </c>
      <c r="D37" s="57"/>
      <c r="E37" s="103">
        <v>0</v>
      </c>
      <c r="F37" s="104">
        <v>0</v>
      </c>
      <c r="G37" s="104">
        <v>0</v>
      </c>
      <c r="H37" s="104">
        <v>0</v>
      </c>
      <c r="I37" s="104">
        <v>0</v>
      </c>
      <c r="J37" s="105">
        <v>29</v>
      </c>
      <c r="K37" s="52">
        <v>0</v>
      </c>
      <c r="L37" s="103">
        <v>0</v>
      </c>
      <c r="M37" s="104">
        <v>0</v>
      </c>
      <c r="N37" s="104">
        <v>0</v>
      </c>
      <c r="O37" s="104">
        <v>0</v>
      </c>
      <c r="P37" s="104">
        <v>0</v>
      </c>
      <c r="Q37" s="105">
        <v>29</v>
      </c>
      <c r="R37" s="103">
        <v>0</v>
      </c>
      <c r="S37" s="104">
        <v>0</v>
      </c>
      <c r="T37" s="104">
        <v>0</v>
      </c>
      <c r="U37" s="104">
        <v>0</v>
      </c>
      <c r="V37" s="104">
        <v>0</v>
      </c>
      <c r="W37" s="105">
        <v>29</v>
      </c>
      <c r="X37" s="51">
        <v>0</v>
      </c>
      <c r="Y37" s="52">
        <v>105.137770211405</v>
      </c>
      <c r="AA37" s="103">
        <v>0</v>
      </c>
      <c r="AB37" s="104">
        <v>0</v>
      </c>
      <c r="AC37" s="104">
        <v>0</v>
      </c>
      <c r="AD37" s="104">
        <v>0</v>
      </c>
      <c r="AE37" s="104">
        <v>0</v>
      </c>
      <c r="AF37" s="105">
        <v>29</v>
      </c>
      <c r="AG37" s="52">
        <v>0</v>
      </c>
      <c r="AH37" s="103">
        <v>0</v>
      </c>
      <c r="AI37" s="104">
        <v>0</v>
      </c>
      <c r="AJ37" s="104">
        <v>0</v>
      </c>
      <c r="AK37" s="104">
        <v>0</v>
      </c>
      <c r="AL37" s="104">
        <v>0</v>
      </c>
      <c r="AM37" s="105">
        <v>29</v>
      </c>
      <c r="AN37" s="103">
        <v>0</v>
      </c>
      <c r="AO37" s="104">
        <v>0</v>
      </c>
      <c r="AP37" s="104">
        <v>0</v>
      </c>
      <c r="AQ37" s="104">
        <v>0</v>
      </c>
      <c r="AR37" s="104">
        <v>0</v>
      </c>
      <c r="AS37" s="105">
        <v>29</v>
      </c>
      <c r="AT37" s="51">
        <v>0</v>
      </c>
      <c r="AU37" s="52">
        <v>0</v>
      </c>
      <c r="AW37" s="103">
        <v>0</v>
      </c>
      <c r="AX37" s="104">
        <v>0</v>
      </c>
      <c r="AY37" s="104">
        <v>0</v>
      </c>
      <c r="AZ37" s="104">
        <v>0</v>
      </c>
      <c r="BA37" s="104">
        <v>0</v>
      </c>
      <c r="BB37" s="41">
        <v>29</v>
      </c>
      <c r="BC37" s="52">
        <v>0</v>
      </c>
      <c r="BD37" s="37">
        <v>0</v>
      </c>
      <c r="BE37" s="20">
        <v>0</v>
      </c>
      <c r="BF37" s="20">
        <v>0</v>
      </c>
      <c r="BG37" s="104">
        <v>0</v>
      </c>
      <c r="BH37" s="20">
        <v>0</v>
      </c>
      <c r="BI37" s="41">
        <v>29</v>
      </c>
      <c r="BJ37" s="37">
        <v>0</v>
      </c>
      <c r="BK37" s="20">
        <v>0</v>
      </c>
      <c r="BL37" s="20">
        <v>0</v>
      </c>
      <c r="BM37" s="104">
        <v>0</v>
      </c>
      <c r="BN37" s="20">
        <v>0</v>
      </c>
      <c r="BO37" s="41">
        <v>29</v>
      </c>
      <c r="BP37" s="51">
        <v>0</v>
      </c>
      <c r="BQ37" s="52">
        <v>0</v>
      </c>
      <c r="BS37" s="37">
        <v>0</v>
      </c>
      <c r="BT37" s="20">
        <v>0</v>
      </c>
      <c r="BU37" s="20">
        <v>0</v>
      </c>
      <c r="BV37" s="104">
        <v>0</v>
      </c>
      <c r="BW37" s="20">
        <v>0</v>
      </c>
      <c r="BX37" s="41">
        <v>29</v>
      </c>
      <c r="BY37" s="40">
        <v>0</v>
      </c>
      <c r="BZ37" s="37">
        <v>0</v>
      </c>
      <c r="CA37" s="20">
        <v>0</v>
      </c>
      <c r="CB37" s="20">
        <v>0</v>
      </c>
      <c r="CC37" s="104">
        <v>0</v>
      </c>
      <c r="CD37" s="20">
        <v>0</v>
      </c>
      <c r="CE37" s="105">
        <v>29</v>
      </c>
      <c r="CF37" s="37">
        <v>0</v>
      </c>
      <c r="CG37" s="20">
        <v>0</v>
      </c>
      <c r="CH37" s="20">
        <v>0</v>
      </c>
      <c r="CI37" s="104">
        <v>0</v>
      </c>
      <c r="CJ37" s="20">
        <v>0</v>
      </c>
      <c r="CK37" s="105">
        <v>29</v>
      </c>
      <c r="CL37" s="51">
        <v>0</v>
      </c>
      <c r="CM37" s="52">
        <v>0</v>
      </c>
      <c r="CO37" s="37">
        <v>0</v>
      </c>
      <c r="CP37" s="20">
        <v>0</v>
      </c>
      <c r="CQ37" s="20">
        <v>0</v>
      </c>
      <c r="CR37" s="104">
        <v>0</v>
      </c>
      <c r="CS37" s="20">
        <v>0</v>
      </c>
      <c r="CT37" s="62">
        <v>29</v>
      </c>
      <c r="CU37" s="40">
        <v>0</v>
      </c>
      <c r="CV37" s="37">
        <v>0</v>
      </c>
      <c r="CW37" s="20">
        <v>0</v>
      </c>
      <c r="CX37" s="20">
        <v>0</v>
      </c>
      <c r="CY37" s="104">
        <v>0</v>
      </c>
      <c r="CZ37" s="20">
        <v>0</v>
      </c>
      <c r="DA37" s="105">
        <v>32</v>
      </c>
      <c r="DB37" s="37">
        <v>0</v>
      </c>
      <c r="DC37" s="20">
        <v>0</v>
      </c>
      <c r="DD37" s="20">
        <v>0</v>
      </c>
      <c r="DE37" s="104">
        <v>0</v>
      </c>
      <c r="DF37" s="20">
        <v>0</v>
      </c>
      <c r="DG37" s="105">
        <v>32</v>
      </c>
      <c r="DH37" s="51">
        <v>0</v>
      </c>
      <c r="DI37" s="52">
        <v>0</v>
      </c>
      <c r="DK37" s="37">
        <v>0</v>
      </c>
      <c r="DL37" s="20">
        <v>0</v>
      </c>
      <c r="DM37" s="20">
        <v>0</v>
      </c>
      <c r="DN37" s="104">
        <v>0</v>
      </c>
      <c r="DO37" s="20">
        <v>0</v>
      </c>
      <c r="DP37" s="105">
        <v>32</v>
      </c>
      <c r="DQ37" s="40">
        <v>0</v>
      </c>
      <c r="DR37" s="37">
        <v>0</v>
      </c>
      <c r="DS37" s="20">
        <v>0</v>
      </c>
      <c r="DT37" s="20">
        <v>0</v>
      </c>
      <c r="DU37" s="104">
        <v>0</v>
      </c>
      <c r="DV37" s="20">
        <v>0</v>
      </c>
      <c r="DW37" s="105">
        <v>32</v>
      </c>
      <c r="DX37" s="37">
        <v>0</v>
      </c>
      <c r="DY37" s="20">
        <v>0</v>
      </c>
      <c r="DZ37" s="20">
        <v>0</v>
      </c>
      <c r="EA37" s="104">
        <v>0</v>
      </c>
      <c r="EB37" s="20">
        <v>0</v>
      </c>
      <c r="EC37" s="105">
        <v>32</v>
      </c>
      <c r="ED37" s="51">
        <v>0</v>
      </c>
      <c r="EE37" s="52">
        <v>0</v>
      </c>
      <c r="EG37" s="37">
        <v>0</v>
      </c>
      <c r="EH37" s="20">
        <v>0</v>
      </c>
      <c r="EI37" s="20">
        <v>0</v>
      </c>
      <c r="EJ37" s="104">
        <v>0</v>
      </c>
      <c r="EK37" s="20">
        <v>0</v>
      </c>
      <c r="EL37" s="105">
        <v>32</v>
      </c>
      <c r="EM37" s="40">
        <v>0</v>
      </c>
      <c r="EN37" s="37">
        <v>0</v>
      </c>
      <c r="EO37" s="20">
        <v>0</v>
      </c>
      <c r="EP37" s="20">
        <v>0</v>
      </c>
      <c r="EQ37" s="104">
        <v>0</v>
      </c>
      <c r="ER37" s="20">
        <v>0</v>
      </c>
      <c r="ES37" s="105">
        <v>33</v>
      </c>
      <c r="ET37" s="37">
        <v>0</v>
      </c>
      <c r="EU37" s="20">
        <v>0</v>
      </c>
      <c r="EV37" s="20">
        <v>0</v>
      </c>
      <c r="EW37" s="104">
        <v>0</v>
      </c>
      <c r="EX37" s="20">
        <v>0</v>
      </c>
      <c r="EY37" s="41">
        <v>33</v>
      </c>
      <c r="EZ37" s="51">
        <v>0</v>
      </c>
      <c r="FA37" s="52">
        <v>0</v>
      </c>
      <c r="FB37" s="14"/>
      <c r="FC37" s="37">
        <v>0</v>
      </c>
      <c r="FD37" s="20">
        <v>0</v>
      </c>
      <c r="FE37" s="20">
        <v>0</v>
      </c>
      <c r="FF37" s="104">
        <v>0</v>
      </c>
      <c r="FG37" s="20">
        <v>0</v>
      </c>
      <c r="FH37" s="105">
        <v>33</v>
      </c>
      <c r="FI37" s="40">
        <v>0</v>
      </c>
      <c r="FJ37" s="37">
        <v>0</v>
      </c>
      <c r="FK37" s="20">
        <v>0</v>
      </c>
      <c r="FL37" s="20">
        <v>0</v>
      </c>
      <c r="FM37" s="104">
        <v>0</v>
      </c>
      <c r="FN37" s="20">
        <v>0</v>
      </c>
      <c r="FO37" s="105">
        <v>33</v>
      </c>
      <c r="FP37" s="37">
        <v>0</v>
      </c>
      <c r="FQ37" s="20">
        <v>0</v>
      </c>
      <c r="FR37" s="20">
        <v>0</v>
      </c>
      <c r="FS37" s="104">
        <v>0</v>
      </c>
      <c r="FT37" s="20">
        <v>0</v>
      </c>
      <c r="FU37" s="105">
        <v>33</v>
      </c>
      <c r="FV37" s="51">
        <v>0</v>
      </c>
      <c r="FW37" s="52">
        <v>0</v>
      </c>
      <c r="FX37" s="14"/>
      <c r="FY37" s="37">
        <v>0</v>
      </c>
      <c r="FZ37" s="20">
        <v>0</v>
      </c>
      <c r="GA37" s="20">
        <v>0</v>
      </c>
      <c r="GB37" s="104">
        <v>0</v>
      </c>
      <c r="GC37" s="20">
        <v>0</v>
      </c>
      <c r="GD37" s="105">
        <v>33</v>
      </c>
      <c r="GE37" s="40">
        <v>0</v>
      </c>
      <c r="GF37" s="37">
        <v>0</v>
      </c>
      <c r="GG37" s="20">
        <v>0</v>
      </c>
      <c r="GH37" s="20">
        <v>0</v>
      </c>
      <c r="GI37" s="104">
        <v>0</v>
      </c>
      <c r="GJ37" s="20">
        <v>0</v>
      </c>
      <c r="GK37" s="105">
        <f t="shared" si="0"/>
        <v>33</v>
      </c>
      <c r="GL37" s="37">
        <v>0</v>
      </c>
      <c r="GM37" s="20">
        <v>0</v>
      </c>
      <c r="GN37" s="20">
        <v>0</v>
      </c>
      <c r="GO37" s="104">
        <v>0</v>
      </c>
      <c r="GP37" s="20">
        <v>0</v>
      </c>
      <c r="GQ37" s="105">
        <f t="shared" si="1"/>
        <v>33</v>
      </c>
      <c r="GR37" s="51">
        <v>0</v>
      </c>
      <c r="GS37" s="52">
        <v>0</v>
      </c>
      <c r="GT37" s="37">
        <v>0</v>
      </c>
      <c r="GU37" s="20">
        <v>0</v>
      </c>
      <c r="GV37" s="20">
        <v>0</v>
      </c>
      <c r="GW37" s="104">
        <v>0</v>
      </c>
      <c r="GX37" s="20">
        <v>0</v>
      </c>
      <c r="GY37" s="105">
        <f t="shared" si="2"/>
        <v>33</v>
      </c>
      <c r="GZ37" s="40"/>
      <c r="HA37" s="37"/>
      <c r="HB37" s="20"/>
      <c r="HC37" s="20"/>
      <c r="HD37" s="104">
        <v>0</v>
      </c>
      <c r="HE37" s="20">
        <v>0</v>
      </c>
      <c r="HF37" s="105">
        <f t="shared" si="3"/>
        <v>34</v>
      </c>
      <c r="HG37" s="37">
        <v>0</v>
      </c>
      <c r="HH37" s="20">
        <v>0</v>
      </c>
      <c r="HI37" s="20">
        <v>0</v>
      </c>
      <c r="HJ37" s="104">
        <v>0</v>
      </c>
      <c r="HK37" s="20">
        <v>0</v>
      </c>
      <c r="HL37" s="105">
        <f t="shared" si="4"/>
        <v>34</v>
      </c>
      <c r="HM37" s="51"/>
      <c r="HN37" s="52"/>
    </row>
    <row r="38" spans="1:222" ht="18" customHeight="1" x14ac:dyDescent="0.3">
      <c r="A38" s="93">
        <v>361</v>
      </c>
      <c r="B38" s="96" t="s">
        <v>52</v>
      </c>
      <c r="C38" s="47" t="s">
        <v>53</v>
      </c>
      <c r="D38" s="57"/>
      <c r="E38" s="103">
        <v>0</v>
      </c>
      <c r="F38" s="104">
        <v>0</v>
      </c>
      <c r="G38" s="104">
        <v>0</v>
      </c>
      <c r="H38" s="104">
        <v>0</v>
      </c>
      <c r="I38" s="104">
        <v>0</v>
      </c>
      <c r="J38" s="105">
        <v>29</v>
      </c>
      <c r="K38" s="52">
        <v>0</v>
      </c>
      <c r="L38" s="103">
        <v>0</v>
      </c>
      <c r="M38" s="104">
        <v>0</v>
      </c>
      <c r="N38" s="104">
        <v>0</v>
      </c>
      <c r="O38" s="104">
        <v>0</v>
      </c>
      <c r="P38" s="104">
        <v>0</v>
      </c>
      <c r="Q38" s="105">
        <v>29</v>
      </c>
      <c r="R38" s="103">
        <v>0</v>
      </c>
      <c r="S38" s="104">
        <v>0</v>
      </c>
      <c r="T38" s="104">
        <v>0</v>
      </c>
      <c r="U38" s="104">
        <v>0</v>
      </c>
      <c r="V38" s="104">
        <v>0</v>
      </c>
      <c r="W38" s="105">
        <v>29</v>
      </c>
      <c r="X38" s="51">
        <v>0</v>
      </c>
      <c r="Y38" s="52">
        <v>106.137770211405</v>
      </c>
      <c r="AA38" s="103">
        <v>0</v>
      </c>
      <c r="AB38" s="104">
        <v>0</v>
      </c>
      <c r="AC38" s="104">
        <v>0</v>
      </c>
      <c r="AD38" s="104">
        <v>0</v>
      </c>
      <c r="AE38" s="104">
        <v>0</v>
      </c>
      <c r="AF38" s="105">
        <v>29</v>
      </c>
      <c r="AG38" s="52">
        <v>0</v>
      </c>
      <c r="AH38" s="103">
        <v>0</v>
      </c>
      <c r="AI38" s="104">
        <v>0</v>
      </c>
      <c r="AJ38" s="104">
        <v>0</v>
      </c>
      <c r="AK38" s="104">
        <v>0</v>
      </c>
      <c r="AL38" s="104">
        <v>0</v>
      </c>
      <c r="AM38" s="105">
        <v>29</v>
      </c>
      <c r="AN38" s="103">
        <v>0</v>
      </c>
      <c r="AO38" s="104">
        <v>0</v>
      </c>
      <c r="AP38" s="104">
        <v>0</v>
      </c>
      <c r="AQ38" s="104">
        <v>0</v>
      </c>
      <c r="AR38" s="104">
        <v>0</v>
      </c>
      <c r="AS38" s="105">
        <v>29</v>
      </c>
      <c r="AT38" s="51">
        <v>0</v>
      </c>
      <c r="AU38" s="52">
        <v>0</v>
      </c>
      <c r="AW38" s="103">
        <v>0</v>
      </c>
      <c r="AX38" s="104">
        <v>0</v>
      </c>
      <c r="AY38" s="104">
        <v>0</v>
      </c>
      <c r="AZ38" s="104">
        <v>0</v>
      </c>
      <c r="BA38" s="104">
        <v>0</v>
      </c>
      <c r="BB38" s="41">
        <v>29</v>
      </c>
      <c r="BC38" s="52">
        <v>0</v>
      </c>
      <c r="BD38" s="37">
        <v>0</v>
      </c>
      <c r="BE38" s="20">
        <v>0</v>
      </c>
      <c r="BF38" s="20">
        <v>0</v>
      </c>
      <c r="BG38" s="104">
        <v>0</v>
      </c>
      <c r="BH38" s="20">
        <v>0</v>
      </c>
      <c r="BI38" s="41">
        <v>29</v>
      </c>
      <c r="BJ38" s="37">
        <v>0</v>
      </c>
      <c r="BK38" s="20">
        <v>0</v>
      </c>
      <c r="BL38" s="20">
        <v>0</v>
      </c>
      <c r="BM38" s="104">
        <v>0</v>
      </c>
      <c r="BN38" s="20">
        <v>0</v>
      </c>
      <c r="BO38" s="41">
        <v>29</v>
      </c>
      <c r="BP38" s="51">
        <v>0</v>
      </c>
      <c r="BQ38" s="52">
        <v>0</v>
      </c>
      <c r="BS38" s="37">
        <v>0</v>
      </c>
      <c r="BT38" s="20">
        <v>0</v>
      </c>
      <c r="BU38" s="20">
        <v>0</v>
      </c>
      <c r="BV38" s="104">
        <v>0</v>
      </c>
      <c r="BW38" s="20">
        <v>0</v>
      </c>
      <c r="BX38" s="41">
        <v>29</v>
      </c>
      <c r="BY38" s="40">
        <v>0</v>
      </c>
      <c r="BZ38" s="37">
        <v>0</v>
      </c>
      <c r="CA38" s="20">
        <v>0</v>
      </c>
      <c r="CB38" s="20">
        <v>0</v>
      </c>
      <c r="CC38" s="104">
        <v>0</v>
      </c>
      <c r="CD38" s="20">
        <v>0</v>
      </c>
      <c r="CE38" s="105">
        <v>29</v>
      </c>
      <c r="CF38" s="37">
        <v>0</v>
      </c>
      <c r="CG38" s="20">
        <v>0</v>
      </c>
      <c r="CH38" s="20">
        <v>0</v>
      </c>
      <c r="CI38" s="104">
        <v>0</v>
      </c>
      <c r="CJ38" s="20">
        <v>0</v>
      </c>
      <c r="CK38" s="105">
        <v>29</v>
      </c>
      <c r="CL38" s="51">
        <v>0</v>
      </c>
      <c r="CM38" s="52">
        <v>0</v>
      </c>
      <c r="CO38" s="37">
        <v>0</v>
      </c>
      <c r="CP38" s="20">
        <v>0</v>
      </c>
      <c r="CQ38" s="20">
        <v>0</v>
      </c>
      <c r="CR38" s="104">
        <v>0</v>
      </c>
      <c r="CS38" s="20">
        <v>0</v>
      </c>
      <c r="CT38" s="62">
        <v>29</v>
      </c>
      <c r="CU38" s="40">
        <v>0</v>
      </c>
      <c r="CV38" s="37">
        <v>0</v>
      </c>
      <c r="CW38" s="20">
        <v>0</v>
      </c>
      <c r="CX38" s="20">
        <v>0</v>
      </c>
      <c r="CY38" s="104">
        <v>0</v>
      </c>
      <c r="CZ38" s="20">
        <v>0</v>
      </c>
      <c r="DA38" s="105">
        <v>32</v>
      </c>
      <c r="DB38" s="37">
        <v>0</v>
      </c>
      <c r="DC38" s="20">
        <v>0</v>
      </c>
      <c r="DD38" s="20">
        <v>0</v>
      </c>
      <c r="DE38" s="104">
        <v>0</v>
      </c>
      <c r="DF38" s="20">
        <v>0</v>
      </c>
      <c r="DG38" s="105">
        <v>32</v>
      </c>
      <c r="DH38" s="51">
        <v>0</v>
      </c>
      <c r="DI38" s="52">
        <v>0</v>
      </c>
      <c r="DK38" s="37">
        <v>0</v>
      </c>
      <c r="DL38" s="20">
        <v>0</v>
      </c>
      <c r="DM38" s="20">
        <v>0</v>
      </c>
      <c r="DN38" s="104">
        <v>0</v>
      </c>
      <c r="DO38" s="20">
        <v>0</v>
      </c>
      <c r="DP38" s="105">
        <v>32</v>
      </c>
      <c r="DQ38" s="40">
        <v>0</v>
      </c>
      <c r="DR38" s="37">
        <v>0</v>
      </c>
      <c r="DS38" s="20">
        <v>0</v>
      </c>
      <c r="DT38" s="20">
        <v>0</v>
      </c>
      <c r="DU38" s="104">
        <v>0</v>
      </c>
      <c r="DV38" s="20">
        <v>0</v>
      </c>
      <c r="DW38" s="105">
        <v>32</v>
      </c>
      <c r="DX38" s="37">
        <v>0</v>
      </c>
      <c r="DY38" s="20">
        <v>0</v>
      </c>
      <c r="DZ38" s="20">
        <v>0</v>
      </c>
      <c r="EA38" s="104">
        <v>0</v>
      </c>
      <c r="EB38" s="20">
        <v>0</v>
      </c>
      <c r="EC38" s="105">
        <v>32</v>
      </c>
      <c r="ED38" s="51">
        <v>0</v>
      </c>
      <c r="EE38" s="52">
        <v>0</v>
      </c>
      <c r="EG38" s="37">
        <v>0</v>
      </c>
      <c r="EH38" s="20">
        <v>0</v>
      </c>
      <c r="EI38" s="20">
        <v>0</v>
      </c>
      <c r="EJ38" s="104">
        <v>0</v>
      </c>
      <c r="EK38" s="20">
        <v>0</v>
      </c>
      <c r="EL38" s="105">
        <v>32</v>
      </c>
      <c r="EM38" s="40">
        <v>0</v>
      </c>
      <c r="EN38" s="37">
        <v>0</v>
      </c>
      <c r="EO38" s="20">
        <v>0</v>
      </c>
      <c r="EP38" s="20">
        <v>0</v>
      </c>
      <c r="EQ38" s="104">
        <v>0</v>
      </c>
      <c r="ER38" s="20">
        <v>0</v>
      </c>
      <c r="ES38" s="105">
        <v>33</v>
      </c>
      <c r="ET38" s="37">
        <v>0</v>
      </c>
      <c r="EU38" s="20">
        <v>0</v>
      </c>
      <c r="EV38" s="20">
        <v>0</v>
      </c>
      <c r="EW38" s="104">
        <v>0</v>
      </c>
      <c r="EX38" s="20">
        <v>0</v>
      </c>
      <c r="EY38" s="41">
        <v>33</v>
      </c>
      <c r="EZ38" s="51">
        <v>0</v>
      </c>
      <c r="FA38" s="52">
        <v>0</v>
      </c>
      <c r="FB38" s="14"/>
      <c r="FC38" s="37">
        <v>0</v>
      </c>
      <c r="FD38" s="20">
        <v>0</v>
      </c>
      <c r="FE38" s="20">
        <v>0</v>
      </c>
      <c r="FF38" s="104">
        <v>0</v>
      </c>
      <c r="FG38" s="20">
        <v>0</v>
      </c>
      <c r="FH38" s="105">
        <v>33</v>
      </c>
      <c r="FI38" s="40">
        <v>0</v>
      </c>
      <c r="FJ38" s="37">
        <v>0</v>
      </c>
      <c r="FK38" s="20">
        <v>0</v>
      </c>
      <c r="FL38" s="20">
        <v>0</v>
      </c>
      <c r="FM38" s="104">
        <v>0</v>
      </c>
      <c r="FN38" s="20">
        <v>0</v>
      </c>
      <c r="FO38" s="105">
        <v>33</v>
      </c>
      <c r="FP38" s="37">
        <v>0</v>
      </c>
      <c r="FQ38" s="20">
        <v>0</v>
      </c>
      <c r="FR38" s="20">
        <v>0</v>
      </c>
      <c r="FS38" s="104">
        <v>0</v>
      </c>
      <c r="FT38" s="20">
        <v>0</v>
      </c>
      <c r="FU38" s="105">
        <v>33</v>
      </c>
      <c r="FV38" s="51">
        <v>0</v>
      </c>
      <c r="FW38" s="52">
        <v>0</v>
      </c>
      <c r="FX38" s="14"/>
      <c r="FY38" s="37">
        <v>0</v>
      </c>
      <c r="FZ38" s="20">
        <v>0</v>
      </c>
      <c r="GA38" s="20">
        <v>0</v>
      </c>
      <c r="GB38" s="104">
        <v>0</v>
      </c>
      <c r="GC38" s="20">
        <v>0</v>
      </c>
      <c r="GD38" s="105">
        <v>33</v>
      </c>
      <c r="GE38" s="40">
        <v>0</v>
      </c>
      <c r="GF38" s="37">
        <v>0</v>
      </c>
      <c r="GG38" s="20">
        <v>0</v>
      </c>
      <c r="GH38" s="20">
        <v>0</v>
      </c>
      <c r="GI38" s="104">
        <v>0</v>
      </c>
      <c r="GJ38" s="20">
        <v>0</v>
      </c>
      <c r="GK38" s="105">
        <f t="shared" si="0"/>
        <v>33</v>
      </c>
      <c r="GL38" s="37">
        <v>0</v>
      </c>
      <c r="GM38" s="20">
        <v>0</v>
      </c>
      <c r="GN38" s="20">
        <v>0</v>
      </c>
      <c r="GO38" s="104">
        <v>0</v>
      </c>
      <c r="GP38" s="20">
        <v>0</v>
      </c>
      <c r="GQ38" s="105">
        <f t="shared" si="1"/>
        <v>33</v>
      </c>
      <c r="GR38" s="51">
        <v>0</v>
      </c>
      <c r="GS38" s="52">
        <v>0</v>
      </c>
      <c r="GT38" s="37">
        <v>0</v>
      </c>
      <c r="GU38" s="20">
        <v>0</v>
      </c>
      <c r="GV38" s="20">
        <v>0</v>
      </c>
      <c r="GW38" s="104">
        <v>0</v>
      </c>
      <c r="GX38" s="20">
        <v>0</v>
      </c>
      <c r="GY38" s="105">
        <f t="shared" si="2"/>
        <v>33</v>
      </c>
      <c r="GZ38" s="40"/>
      <c r="HA38" s="37"/>
      <c r="HB38" s="20"/>
      <c r="HC38" s="20"/>
      <c r="HD38" s="104">
        <v>0</v>
      </c>
      <c r="HE38" s="20">
        <v>0</v>
      </c>
      <c r="HF38" s="105">
        <f t="shared" si="3"/>
        <v>34</v>
      </c>
      <c r="HG38" s="37">
        <v>0</v>
      </c>
      <c r="HH38" s="20">
        <v>0</v>
      </c>
      <c r="HI38" s="20">
        <v>0</v>
      </c>
      <c r="HJ38" s="104">
        <v>0</v>
      </c>
      <c r="HK38" s="20">
        <v>0</v>
      </c>
      <c r="HL38" s="105">
        <f t="shared" si="4"/>
        <v>34</v>
      </c>
      <c r="HM38" s="51"/>
      <c r="HN38" s="52"/>
    </row>
    <row r="39" spans="1:222" ht="18" customHeight="1" x14ac:dyDescent="0.3">
      <c r="A39" s="93">
        <v>362</v>
      </c>
      <c r="B39" s="96" t="s">
        <v>193</v>
      </c>
      <c r="C39" s="47" t="s">
        <v>211</v>
      </c>
      <c r="D39" s="57"/>
      <c r="E39" s="254">
        <v>0</v>
      </c>
      <c r="F39" s="104">
        <v>0</v>
      </c>
      <c r="G39" s="104">
        <v>0</v>
      </c>
      <c r="H39" s="104">
        <v>0</v>
      </c>
      <c r="I39" s="104">
        <v>0</v>
      </c>
      <c r="J39" s="105">
        <v>29</v>
      </c>
      <c r="K39" s="52">
        <v>0</v>
      </c>
      <c r="L39" s="103">
        <v>0</v>
      </c>
      <c r="M39" s="104">
        <v>0</v>
      </c>
      <c r="N39" s="104">
        <v>0</v>
      </c>
      <c r="O39" s="104">
        <v>0</v>
      </c>
      <c r="P39" s="104">
        <v>0</v>
      </c>
      <c r="Q39" s="105">
        <v>29</v>
      </c>
      <c r="R39" s="103">
        <v>0</v>
      </c>
      <c r="S39" s="104">
        <v>0</v>
      </c>
      <c r="T39" s="104">
        <v>0</v>
      </c>
      <c r="U39" s="104">
        <v>0</v>
      </c>
      <c r="V39" s="104">
        <v>0</v>
      </c>
      <c r="W39" s="105">
        <v>29</v>
      </c>
      <c r="X39" s="51">
        <v>0</v>
      </c>
      <c r="Y39" s="52">
        <v>107.137770211405</v>
      </c>
      <c r="AA39" s="103">
        <v>0</v>
      </c>
      <c r="AB39" s="104">
        <v>0</v>
      </c>
      <c r="AC39" s="104">
        <v>0</v>
      </c>
      <c r="AD39" s="104">
        <v>0</v>
      </c>
      <c r="AE39" s="104">
        <v>0</v>
      </c>
      <c r="AF39" s="105">
        <v>29</v>
      </c>
      <c r="AG39" s="52">
        <v>0</v>
      </c>
      <c r="AH39" s="103">
        <v>0</v>
      </c>
      <c r="AI39" s="104">
        <v>0</v>
      </c>
      <c r="AJ39" s="104">
        <v>0</v>
      </c>
      <c r="AK39" s="104">
        <v>0</v>
      </c>
      <c r="AL39" s="104">
        <v>0</v>
      </c>
      <c r="AM39" s="105">
        <v>29</v>
      </c>
      <c r="AN39" s="103">
        <v>0</v>
      </c>
      <c r="AO39" s="104">
        <v>0</v>
      </c>
      <c r="AP39" s="104">
        <v>0</v>
      </c>
      <c r="AQ39" s="104">
        <v>0</v>
      </c>
      <c r="AR39" s="104">
        <v>0</v>
      </c>
      <c r="AS39" s="105">
        <v>29</v>
      </c>
      <c r="AT39" s="51">
        <v>0</v>
      </c>
      <c r="AU39" s="52">
        <v>0</v>
      </c>
      <c r="AW39" s="103">
        <v>0</v>
      </c>
      <c r="AX39" s="104">
        <v>0</v>
      </c>
      <c r="AY39" s="104">
        <v>0</v>
      </c>
      <c r="AZ39" s="104">
        <v>0</v>
      </c>
      <c r="BA39" s="104">
        <v>0</v>
      </c>
      <c r="BB39" s="41">
        <v>29</v>
      </c>
      <c r="BC39" s="52">
        <v>0</v>
      </c>
      <c r="BD39" s="37">
        <v>0</v>
      </c>
      <c r="BE39" s="20">
        <v>0</v>
      </c>
      <c r="BF39" s="20">
        <v>0</v>
      </c>
      <c r="BG39" s="104">
        <v>0</v>
      </c>
      <c r="BH39" s="20">
        <v>0</v>
      </c>
      <c r="BI39" s="41">
        <v>29</v>
      </c>
      <c r="BJ39" s="37">
        <v>0</v>
      </c>
      <c r="BK39" s="20">
        <v>0</v>
      </c>
      <c r="BL39" s="20">
        <v>0</v>
      </c>
      <c r="BM39" s="104">
        <v>0</v>
      </c>
      <c r="BN39" s="20">
        <v>0</v>
      </c>
      <c r="BO39" s="41">
        <v>29</v>
      </c>
      <c r="BP39" s="51">
        <v>0</v>
      </c>
      <c r="BQ39" s="52">
        <v>0</v>
      </c>
      <c r="BS39" s="37">
        <v>0</v>
      </c>
      <c r="BT39" s="20">
        <v>0</v>
      </c>
      <c r="BU39" s="20">
        <v>0</v>
      </c>
      <c r="BV39" s="104">
        <v>0</v>
      </c>
      <c r="BW39" s="20">
        <v>0</v>
      </c>
      <c r="BX39" s="41">
        <v>29</v>
      </c>
      <c r="BY39" s="40">
        <v>0</v>
      </c>
      <c r="BZ39" s="37">
        <v>0</v>
      </c>
      <c r="CA39" s="20">
        <v>0</v>
      </c>
      <c r="CB39" s="20">
        <v>0</v>
      </c>
      <c r="CC39" s="104">
        <v>0</v>
      </c>
      <c r="CD39" s="20">
        <v>0</v>
      </c>
      <c r="CE39" s="105">
        <v>29</v>
      </c>
      <c r="CF39" s="37">
        <v>0</v>
      </c>
      <c r="CG39" s="20">
        <v>0</v>
      </c>
      <c r="CH39" s="20">
        <v>0</v>
      </c>
      <c r="CI39" s="104">
        <v>0</v>
      </c>
      <c r="CJ39" s="20">
        <v>0</v>
      </c>
      <c r="CK39" s="105">
        <v>29</v>
      </c>
      <c r="CL39" s="51">
        <v>0</v>
      </c>
      <c r="CM39" s="52">
        <v>0</v>
      </c>
      <c r="CO39" s="37">
        <v>0</v>
      </c>
      <c r="CP39" s="20">
        <v>0</v>
      </c>
      <c r="CQ39" s="20">
        <v>0</v>
      </c>
      <c r="CR39" s="104">
        <v>0</v>
      </c>
      <c r="CS39" s="20">
        <v>0</v>
      </c>
      <c r="CT39" s="62">
        <v>29</v>
      </c>
      <c r="CU39" s="40">
        <v>0</v>
      </c>
      <c r="CV39" s="37">
        <v>0</v>
      </c>
      <c r="CW39" s="20">
        <v>0</v>
      </c>
      <c r="CX39" s="20">
        <v>0</v>
      </c>
      <c r="CY39" s="104">
        <v>0</v>
      </c>
      <c r="CZ39" s="20">
        <v>0</v>
      </c>
      <c r="DA39" s="105">
        <v>32</v>
      </c>
      <c r="DB39" s="37">
        <v>0</v>
      </c>
      <c r="DC39" s="20">
        <v>0</v>
      </c>
      <c r="DD39" s="20">
        <v>0</v>
      </c>
      <c r="DE39" s="104">
        <v>0</v>
      </c>
      <c r="DF39" s="20">
        <v>0</v>
      </c>
      <c r="DG39" s="105">
        <v>32</v>
      </c>
      <c r="DH39" s="51">
        <v>0</v>
      </c>
      <c r="DI39" s="52">
        <v>0</v>
      </c>
      <c r="DK39" s="37">
        <v>0</v>
      </c>
      <c r="DL39" s="20">
        <v>0</v>
      </c>
      <c r="DM39" s="20">
        <v>0</v>
      </c>
      <c r="DN39" s="104">
        <v>0</v>
      </c>
      <c r="DO39" s="20">
        <v>0</v>
      </c>
      <c r="DP39" s="105">
        <v>32</v>
      </c>
      <c r="DQ39" s="40">
        <v>0</v>
      </c>
      <c r="DR39" s="37">
        <v>0</v>
      </c>
      <c r="DS39" s="20">
        <v>0</v>
      </c>
      <c r="DT39" s="20">
        <v>0</v>
      </c>
      <c r="DU39" s="104">
        <v>0</v>
      </c>
      <c r="DV39" s="20">
        <v>0</v>
      </c>
      <c r="DW39" s="105">
        <v>32</v>
      </c>
      <c r="DX39" s="37">
        <v>0</v>
      </c>
      <c r="DY39" s="20">
        <v>0</v>
      </c>
      <c r="DZ39" s="20">
        <v>0</v>
      </c>
      <c r="EA39" s="104">
        <v>0</v>
      </c>
      <c r="EB39" s="20">
        <v>0</v>
      </c>
      <c r="EC39" s="105">
        <v>32</v>
      </c>
      <c r="ED39" s="51">
        <v>0</v>
      </c>
      <c r="EE39" s="52">
        <v>0</v>
      </c>
      <c r="EG39" s="37">
        <v>0</v>
      </c>
      <c r="EH39" s="20">
        <v>0</v>
      </c>
      <c r="EI39" s="20">
        <v>0</v>
      </c>
      <c r="EJ39" s="104">
        <v>0</v>
      </c>
      <c r="EK39" s="20">
        <v>0</v>
      </c>
      <c r="EL39" s="105">
        <v>32</v>
      </c>
      <c r="EM39" s="40">
        <v>0</v>
      </c>
      <c r="EN39" s="37">
        <v>2615949</v>
      </c>
      <c r="EO39" s="20">
        <v>1158806</v>
      </c>
      <c r="EP39" s="20">
        <v>1457143</v>
      </c>
      <c r="EQ39" s="104">
        <v>4.4800000000000004</v>
      </c>
      <c r="ER39" s="20">
        <v>27105</v>
      </c>
      <c r="ES39" s="105">
        <v>32</v>
      </c>
      <c r="ET39" s="37">
        <v>2319884</v>
      </c>
      <c r="EU39" s="20">
        <v>1128756</v>
      </c>
      <c r="EV39" s="20">
        <v>1191128</v>
      </c>
      <c r="EW39" s="104">
        <v>1.8</v>
      </c>
      <c r="EX39" s="20">
        <v>55145</v>
      </c>
      <c r="EY39" s="41">
        <v>3</v>
      </c>
      <c r="EZ39" s="51">
        <v>203.44954805386459</v>
      </c>
      <c r="FA39" s="52">
        <v>0</v>
      </c>
      <c r="FB39" s="14"/>
      <c r="FC39" s="37">
        <v>18997065</v>
      </c>
      <c r="FD39" s="20">
        <v>7838400</v>
      </c>
      <c r="FE39" s="20">
        <v>11158665</v>
      </c>
      <c r="FF39" s="104">
        <v>41.33</v>
      </c>
      <c r="FG39" s="20">
        <v>22499</v>
      </c>
      <c r="FH39" s="105">
        <v>32</v>
      </c>
      <c r="FI39" s="40">
        <v>0</v>
      </c>
      <c r="FJ39" s="37">
        <v>29497065</v>
      </c>
      <c r="FK39" s="20">
        <v>6038400</v>
      </c>
      <c r="FL39" s="20">
        <v>23458665</v>
      </c>
      <c r="FM39" s="104">
        <v>51.33</v>
      </c>
      <c r="FN39" s="20">
        <v>38085</v>
      </c>
      <c r="FO39" s="105">
        <v>29</v>
      </c>
      <c r="FP39" s="37">
        <v>26084176</v>
      </c>
      <c r="FQ39" s="20">
        <v>5595040</v>
      </c>
      <c r="FR39" s="20">
        <v>20489136</v>
      </c>
      <c r="FS39" s="104">
        <v>30.38</v>
      </c>
      <c r="FT39" s="20">
        <v>56202</v>
      </c>
      <c r="FU39" s="105">
        <v>3</v>
      </c>
      <c r="FV39" s="51">
        <v>147.56990941315479</v>
      </c>
      <c r="FW39" s="52">
        <v>101.91676489255599</v>
      </c>
      <c r="FX39" s="14"/>
      <c r="FY39" s="37">
        <v>42700958</v>
      </c>
      <c r="FZ39" s="20">
        <v>4078400</v>
      </c>
      <c r="GA39" s="20">
        <v>38622558</v>
      </c>
      <c r="GB39" s="104">
        <v>77</v>
      </c>
      <c r="GC39" s="20">
        <v>41799</v>
      </c>
      <c r="GD39" s="105">
        <v>19</v>
      </c>
      <c r="GE39" s="40">
        <v>191.82630339126183</v>
      </c>
      <c r="GF39" s="37">
        <v>44089084</v>
      </c>
      <c r="GG39" s="20">
        <v>4078400</v>
      </c>
      <c r="GH39" s="20">
        <v>40010684</v>
      </c>
      <c r="GI39" s="104">
        <v>77</v>
      </c>
      <c r="GJ39" s="20">
        <v>43302</v>
      </c>
      <c r="GK39" s="105">
        <f t="shared" si="0"/>
        <v>21</v>
      </c>
      <c r="GL39" s="37">
        <v>35303969</v>
      </c>
      <c r="GM39" s="20">
        <v>4088900</v>
      </c>
      <c r="GN39" s="20">
        <v>31215069</v>
      </c>
      <c r="GO39" s="104">
        <v>50.72</v>
      </c>
      <c r="GP39" s="20">
        <v>51287</v>
      </c>
      <c r="GQ39" s="105">
        <f t="shared" si="1"/>
        <v>14</v>
      </c>
      <c r="GR39" s="51">
        <v>124.92820354591412</v>
      </c>
      <c r="GS39" s="52">
        <v>93.65503007010426</v>
      </c>
      <c r="GT39" s="37">
        <v>44624731</v>
      </c>
      <c r="GU39" s="20">
        <v>4343600</v>
      </c>
      <c r="GV39" s="20">
        <v>40281131</v>
      </c>
      <c r="GW39" s="104">
        <v>77</v>
      </c>
      <c r="GX39" s="20">
        <v>43594</v>
      </c>
      <c r="GY39" s="105">
        <f t="shared" si="2"/>
        <v>22</v>
      </c>
      <c r="GZ39" s="40"/>
      <c r="HA39" s="37">
        <v>46741563</v>
      </c>
      <c r="HB39" s="20">
        <v>6323600</v>
      </c>
      <c r="HC39" s="20">
        <v>40417963</v>
      </c>
      <c r="HD39" s="104">
        <v>76.5</v>
      </c>
      <c r="HE39" s="20">
        <v>44028</v>
      </c>
      <c r="HF39" s="105">
        <f t="shared" si="3"/>
        <v>26</v>
      </c>
      <c r="HG39" s="37">
        <v>47142756</v>
      </c>
      <c r="HH39" s="20">
        <v>6388297</v>
      </c>
      <c r="HI39" s="20">
        <v>40754459</v>
      </c>
      <c r="HJ39" s="104">
        <v>64.53</v>
      </c>
      <c r="HK39" s="20">
        <v>52630</v>
      </c>
      <c r="HL39" s="105">
        <f t="shared" si="4"/>
        <v>17</v>
      </c>
      <c r="HM39" s="51"/>
      <c r="HN39" s="52"/>
    </row>
    <row r="40" spans="1:222" ht="18" customHeight="1" x14ac:dyDescent="0.3">
      <c r="A40" s="93">
        <v>364</v>
      </c>
      <c r="B40" s="96" t="s">
        <v>238</v>
      </c>
      <c r="C40" s="47"/>
      <c r="D40" s="57"/>
      <c r="E40" s="254"/>
      <c r="F40" s="104"/>
      <c r="G40" s="104"/>
      <c r="H40" s="104"/>
      <c r="I40" s="104"/>
      <c r="J40" s="105"/>
      <c r="K40" s="52"/>
      <c r="L40" s="103"/>
      <c r="M40" s="104"/>
      <c r="N40" s="104"/>
      <c r="O40" s="104"/>
      <c r="P40" s="104"/>
      <c r="Q40" s="105"/>
      <c r="R40" s="103"/>
      <c r="S40" s="104"/>
      <c r="T40" s="104"/>
      <c r="U40" s="104"/>
      <c r="V40" s="104"/>
      <c r="W40" s="105"/>
      <c r="X40" s="51"/>
      <c r="Y40" s="52"/>
      <c r="AA40" s="103"/>
      <c r="AB40" s="104"/>
      <c r="AC40" s="104"/>
      <c r="AD40" s="104"/>
      <c r="AE40" s="104"/>
      <c r="AF40" s="105"/>
      <c r="AG40" s="52"/>
      <c r="AH40" s="103"/>
      <c r="AI40" s="104"/>
      <c r="AJ40" s="104"/>
      <c r="AK40" s="104"/>
      <c r="AL40" s="104"/>
      <c r="AM40" s="105"/>
      <c r="AN40" s="103"/>
      <c r="AO40" s="104"/>
      <c r="AP40" s="104"/>
      <c r="AQ40" s="104"/>
      <c r="AR40" s="104"/>
      <c r="AS40" s="105"/>
      <c r="AT40" s="51"/>
      <c r="AU40" s="52"/>
      <c r="AW40" s="103"/>
      <c r="AX40" s="104"/>
      <c r="AY40" s="104"/>
      <c r="AZ40" s="104"/>
      <c r="BA40" s="104"/>
      <c r="BB40" s="41"/>
      <c r="BC40" s="52"/>
      <c r="BD40" s="37"/>
      <c r="BE40" s="20"/>
      <c r="BF40" s="20"/>
      <c r="BG40" s="104"/>
      <c r="BH40" s="20"/>
      <c r="BI40" s="41"/>
      <c r="BJ40" s="37"/>
      <c r="BK40" s="20"/>
      <c r="BL40" s="20"/>
      <c r="BM40" s="104"/>
      <c r="BN40" s="20"/>
      <c r="BO40" s="41"/>
      <c r="BP40" s="51"/>
      <c r="BQ40" s="52"/>
      <c r="BS40" s="37"/>
      <c r="BT40" s="20"/>
      <c r="BU40" s="20"/>
      <c r="BV40" s="104"/>
      <c r="BW40" s="20"/>
      <c r="BX40" s="41"/>
      <c r="BY40" s="40"/>
      <c r="BZ40" s="37"/>
      <c r="CA40" s="20"/>
      <c r="CB40" s="20"/>
      <c r="CC40" s="104"/>
      <c r="CD40" s="20"/>
      <c r="CE40" s="105"/>
      <c r="CF40" s="37"/>
      <c r="CG40" s="20"/>
      <c r="CH40" s="20"/>
      <c r="CI40" s="104"/>
      <c r="CJ40" s="20"/>
      <c r="CK40" s="105"/>
      <c r="CL40" s="51"/>
      <c r="CM40" s="52"/>
      <c r="CO40" s="37"/>
      <c r="CP40" s="20"/>
      <c r="CQ40" s="20"/>
      <c r="CR40" s="104"/>
      <c r="CS40" s="20"/>
      <c r="CT40" s="62"/>
      <c r="CU40" s="40"/>
      <c r="CV40" s="37"/>
      <c r="CW40" s="20"/>
      <c r="CX40" s="20"/>
      <c r="CY40" s="104"/>
      <c r="CZ40" s="20"/>
      <c r="DA40" s="105"/>
      <c r="DB40" s="37"/>
      <c r="DC40" s="20"/>
      <c r="DD40" s="20"/>
      <c r="DE40" s="104"/>
      <c r="DF40" s="20"/>
      <c r="DG40" s="105"/>
      <c r="DH40" s="51"/>
      <c r="DI40" s="52"/>
      <c r="DK40" s="37"/>
      <c r="DL40" s="20"/>
      <c r="DM40" s="20"/>
      <c r="DN40" s="104"/>
      <c r="DO40" s="20"/>
      <c r="DP40" s="105"/>
      <c r="DQ40" s="40"/>
      <c r="DR40" s="37"/>
      <c r="DS40" s="20"/>
      <c r="DT40" s="20"/>
      <c r="DU40" s="104"/>
      <c r="DV40" s="20"/>
      <c r="DW40" s="105"/>
      <c r="DX40" s="37"/>
      <c r="DY40" s="20"/>
      <c r="DZ40" s="20"/>
      <c r="EA40" s="104"/>
      <c r="EB40" s="20"/>
      <c r="EC40" s="105"/>
      <c r="ED40" s="51"/>
      <c r="EE40" s="52"/>
      <c r="EG40" s="37"/>
      <c r="EH40" s="20"/>
      <c r="EI40" s="20"/>
      <c r="EJ40" s="104"/>
      <c r="EK40" s="20"/>
      <c r="EL40" s="105"/>
      <c r="EM40" s="40"/>
      <c r="EN40" s="37"/>
      <c r="EO40" s="20"/>
      <c r="EP40" s="20"/>
      <c r="EQ40" s="104"/>
      <c r="ER40" s="20"/>
      <c r="ES40" s="105"/>
      <c r="ET40" s="37"/>
      <c r="EU40" s="20"/>
      <c r="EV40" s="20"/>
      <c r="EW40" s="104"/>
      <c r="EX40" s="20"/>
      <c r="EY40" s="41"/>
      <c r="EZ40" s="51"/>
      <c r="FA40" s="52"/>
      <c r="FB40" s="14"/>
      <c r="FC40" s="37"/>
      <c r="FD40" s="20"/>
      <c r="FE40" s="20"/>
      <c r="FF40" s="104"/>
      <c r="FG40" s="20"/>
      <c r="FH40" s="105"/>
      <c r="FI40" s="40"/>
      <c r="FJ40" s="37"/>
      <c r="FK40" s="20"/>
      <c r="FL40" s="20"/>
      <c r="FM40" s="104"/>
      <c r="FN40" s="20"/>
      <c r="FO40" s="105"/>
      <c r="FP40" s="37"/>
      <c r="FQ40" s="20"/>
      <c r="FR40" s="20"/>
      <c r="FS40" s="104"/>
      <c r="FT40" s="20"/>
      <c r="FU40" s="105"/>
      <c r="FV40" s="51"/>
      <c r="FW40" s="52"/>
      <c r="FX40" s="14"/>
      <c r="FY40" s="37"/>
      <c r="FZ40" s="20"/>
      <c r="GA40" s="20"/>
      <c r="GB40" s="104"/>
      <c r="GC40" s="20"/>
      <c r="GD40" s="105">
        <v>19</v>
      </c>
      <c r="GE40" s="40"/>
      <c r="GF40" s="37"/>
      <c r="GG40" s="20"/>
      <c r="GH40" s="20"/>
      <c r="GI40" s="104"/>
      <c r="GJ40" s="20"/>
      <c r="GK40" s="105">
        <f t="shared" si="0"/>
        <v>33</v>
      </c>
      <c r="GL40" s="37"/>
      <c r="GM40" s="20"/>
      <c r="GN40" s="20"/>
      <c r="GO40" s="104"/>
      <c r="GP40" s="20"/>
      <c r="GQ40" s="105"/>
      <c r="GR40" s="51"/>
      <c r="GS40" s="52"/>
      <c r="GT40" s="37">
        <v>0</v>
      </c>
      <c r="GU40" s="20">
        <v>0</v>
      </c>
      <c r="GV40" s="20">
        <v>0</v>
      </c>
      <c r="GW40" s="104">
        <v>0</v>
      </c>
      <c r="GX40" s="20">
        <v>0</v>
      </c>
      <c r="GY40" s="105">
        <f t="shared" si="2"/>
        <v>33</v>
      </c>
      <c r="GZ40" s="40"/>
      <c r="HA40" s="37">
        <v>132509941</v>
      </c>
      <c r="HB40" s="20">
        <v>11832329</v>
      </c>
      <c r="HC40" s="20">
        <v>120677612</v>
      </c>
      <c r="HD40" s="104">
        <v>152.34</v>
      </c>
      <c r="HE40" s="20">
        <v>66013</v>
      </c>
      <c r="HF40" s="105">
        <f t="shared" si="3"/>
        <v>2</v>
      </c>
      <c r="HG40" s="37">
        <v>92316171.340000004</v>
      </c>
      <c r="HH40" s="20">
        <v>7310183.9999999991</v>
      </c>
      <c r="HI40" s="20">
        <v>85005987.340000004</v>
      </c>
      <c r="HJ40" s="104">
        <v>117.68</v>
      </c>
      <c r="HK40" s="20">
        <v>60196</v>
      </c>
      <c r="HL40" s="105">
        <f t="shared" si="4"/>
        <v>6</v>
      </c>
      <c r="HM40" s="51"/>
      <c r="HN40" s="52"/>
    </row>
    <row r="41" spans="1:222" ht="18" customHeight="1" x14ac:dyDescent="0.3">
      <c r="A41" s="93">
        <v>371</v>
      </c>
      <c r="B41" s="96" t="s">
        <v>199</v>
      </c>
      <c r="C41" s="47" t="s">
        <v>212</v>
      </c>
      <c r="D41" s="57"/>
      <c r="E41" s="254">
        <v>0</v>
      </c>
      <c r="F41" s="104">
        <v>0</v>
      </c>
      <c r="G41" s="104">
        <v>0</v>
      </c>
      <c r="H41" s="104">
        <v>0</v>
      </c>
      <c r="I41" s="104">
        <v>0</v>
      </c>
      <c r="J41" s="105">
        <v>29</v>
      </c>
      <c r="K41" s="52">
        <v>0</v>
      </c>
      <c r="L41" s="103">
        <v>0</v>
      </c>
      <c r="M41" s="104">
        <v>0</v>
      </c>
      <c r="N41" s="104">
        <v>0</v>
      </c>
      <c r="O41" s="104">
        <v>0</v>
      </c>
      <c r="P41" s="104">
        <v>0</v>
      </c>
      <c r="Q41" s="105">
        <v>29</v>
      </c>
      <c r="R41" s="103">
        <v>0</v>
      </c>
      <c r="S41" s="104">
        <v>0</v>
      </c>
      <c r="T41" s="104">
        <v>0</v>
      </c>
      <c r="U41" s="104">
        <v>0</v>
      </c>
      <c r="V41" s="104">
        <v>0</v>
      </c>
      <c r="W41" s="105">
        <v>29</v>
      </c>
      <c r="X41" s="51">
        <v>0</v>
      </c>
      <c r="Y41" s="52">
        <v>108.137770211405</v>
      </c>
      <c r="AA41" s="103">
        <v>0</v>
      </c>
      <c r="AB41" s="104">
        <v>0</v>
      </c>
      <c r="AC41" s="104">
        <v>0</v>
      </c>
      <c r="AD41" s="104">
        <v>0</v>
      </c>
      <c r="AE41" s="104">
        <v>0</v>
      </c>
      <c r="AF41" s="105">
        <v>29</v>
      </c>
      <c r="AG41" s="52">
        <v>0</v>
      </c>
      <c r="AH41" s="103">
        <v>0</v>
      </c>
      <c r="AI41" s="104">
        <v>0</v>
      </c>
      <c r="AJ41" s="104">
        <v>0</v>
      </c>
      <c r="AK41" s="104">
        <v>0</v>
      </c>
      <c r="AL41" s="104">
        <v>0</v>
      </c>
      <c r="AM41" s="105">
        <v>29</v>
      </c>
      <c r="AN41" s="103">
        <v>0</v>
      </c>
      <c r="AO41" s="104">
        <v>0</v>
      </c>
      <c r="AP41" s="104">
        <v>0</v>
      </c>
      <c r="AQ41" s="104">
        <v>0</v>
      </c>
      <c r="AR41" s="104">
        <v>0</v>
      </c>
      <c r="AS41" s="105">
        <v>29</v>
      </c>
      <c r="AT41" s="51">
        <v>0</v>
      </c>
      <c r="AU41" s="52">
        <v>0</v>
      </c>
      <c r="AW41" s="103">
        <v>0</v>
      </c>
      <c r="AX41" s="104">
        <v>0</v>
      </c>
      <c r="AY41" s="104">
        <v>0</v>
      </c>
      <c r="AZ41" s="104">
        <v>0</v>
      </c>
      <c r="BA41" s="104">
        <v>0</v>
      </c>
      <c r="BB41" s="41">
        <v>29</v>
      </c>
      <c r="BC41" s="52">
        <v>0</v>
      </c>
      <c r="BD41" s="37">
        <v>0</v>
      </c>
      <c r="BE41" s="20">
        <v>0</v>
      </c>
      <c r="BF41" s="20">
        <v>0</v>
      </c>
      <c r="BG41" s="104">
        <v>0</v>
      </c>
      <c r="BH41" s="20">
        <v>0</v>
      </c>
      <c r="BI41" s="41">
        <v>29</v>
      </c>
      <c r="BJ41" s="37">
        <v>0</v>
      </c>
      <c r="BK41" s="20">
        <v>0</v>
      </c>
      <c r="BL41" s="20">
        <v>0</v>
      </c>
      <c r="BM41" s="104">
        <v>0</v>
      </c>
      <c r="BN41" s="20">
        <v>0</v>
      </c>
      <c r="BO41" s="41">
        <v>29</v>
      </c>
      <c r="BP41" s="51">
        <v>0</v>
      </c>
      <c r="BQ41" s="52">
        <v>0</v>
      </c>
      <c r="BS41" s="37">
        <v>0</v>
      </c>
      <c r="BT41" s="20">
        <v>0</v>
      </c>
      <c r="BU41" s="20">
        <v>0</v>
      </c>
      <c r="BV41" s="104">
        <v>0</v>
      </c>
      <c r="BW41" s="20">
        <v>0</v>
      </c>
      <c r="BX41" s="41">
        <v>29</v>
      </c>
      <c r="BY41" s="40">
        <v>0</v>
      </c>
      <c r="BZ41" s="37">
        <v>0</v>
      </c>
      <c r="CA41" s="20">
        <v>0</v>
      </c>
      <c r="CB41" s="20">
        <v>0</v>
      </c>
      <c r="CC41" s="104">
        <v>0</v>
      </c>
      <c r="CD41" s="20">
        <v>0</v>
      </c>
      <c r="CE41" s="105">
        <v>29</v>
      </c>
      <c r="CF41" s="37">
        <v>0</v>
      </c>
      <c r="CG41" s="20">
        <v>0</v>
      </c>
      <c r="CH41" s="20">
        <v>0</v>
      </c>
      <c r="CI41" s="104">
        <v>0</v>
      </c>
      <c r="CJ41" s="20">
        <v>0</v>
      </c>
      <c r="CK41" s="105">
        <v>29</v>
      </c>
      <c r="CL41" s="51">
        <v>0</v>
      </c>
      <c r="CM41" s="52">
        <v>0</v>
      </c>
      <c r="CO41" s="37">
        <v>0</v>
      </c>
      <c r="CP41" s="20">
        <v>0</v>
      </c>
      <c r="CQ41" s="20">
        <v>0</v>
      </c>
      <c r="CR41" s="104">
        <v>0</v>
      </c>
      <c r="CS41" s="20">
        <v>0</v>
      </c>
      <c r="CT41" s="62">
        <v>29</v>
      </c>
      <c r="CU41" s="40">
        <v>0</v>
      </c>
      <c r="CV41" s="37">
        <v>10646137</v>
      </c>
      <c r="CW41" s="20">
        <v>1200000</v>
      </c>
      <c r="CX41" s="20">
        <v>9446137</v>
      </c>
      <c r="CY41" s="104">
        <v>16</v>
      </c>
      <c r="CZ41" s="20">
        <v>49199</v>
      </c>
      <c r="DA41" s="105">
        <v>3</v>
      </c>
      <c r="DB41" s="37">
        <v>7348332</v>
      </c>
      <c r="DC41" s="20">
        <v>592455</v>
      </c>
      <c r="DD41" s="20">
        <v>6755877</v>
      </c>
      <c r="DE41" s="104">
        <v>9.01</v>
      </c>
      <c r="DF41" s="20">
        <v>62485</v>
      </c>
      <c r="DG41" s="105">
        <v>1</v>
      </c>
      <c r="DH41" s="51">
        <v>127.00461391491697</v>
      </c>
      <c r="DI41" s="52">
        <v>0</v>
      </c>
      <c r="DK41" s="37">
        <v>12589802</v>
      </c>
      <c r="DL41" s="20">
        <v>1200000</v>
      </c>
      <c r="DM41" s="20">
        <v>11389802</v>
      </c>
      <c r="DN41" s="104">
        <v>19</v>
      </c>
      <c r="DO41" s="20">
        <v>49955</v>
      </c>
      <c r="DP41" s="105">
        <v>2</v>
      </c>
      <c r="DQ41" s="40">
        <v>0</v>
      </c>
      <c r="DR41" s="37">
        <v>12589802</v>
      </c>
      <c r="DS41" s="20">
        <v>1200000</v>
      </c>
      <c r="DT41" s="20">
        <v>11389802</v>
      </c>
      <c r="DU41" s="104">
        <v>19</v>
      </c>
      <c r="DV41" s="20">
        <v>49955</v>
      </c>
      <c r="DW41" s="105">
        <v>2</v>
      </c>
      <c r="DX41" s="37">
        <v>13087383.4</v>
      </c>
      <c r="DY41" s="20">
        <v>512594.4</v>
      </c>
      <c r="DZ41" s="20">
        <v>12574789</v>
      </c>
      <c r="EA41" s="104">
        <v>17.200000000000003</v>
      </c>
      <c r="EB41" s="20">
        <v>60924</v>
      </c>
      <c r="EC41" s="105">
        <v>1</v>
      </c>
      <c r="ED41" s="51">
        <v>121.9577619857872</v>
      </c>
      <c r="EE41" s="52">
        <v>97.501800432103707</v>
      </c>
      <c r="EG41" s="37">
        <v>13231838</v>
      </c>
      <c r="EH41" s="20">
        <v>1200000</v>
      </c>
      <c r="EI41" s="20">
        <v>12031838</v>
      </c>
      <c r="EJ41" s="104">
        <v>19</v>
      </c>
      <c r="EK41" s="20">
        <v>52771</v>
      </c>
      <c r="EL41" s="105">
        <v>2</v>
      </c>
      <c r="EM41" s="40">
        <v>105.63707336602943</v>
      </c>
      <c r="EN41" s="37">
        <v>13231838</v>
      </c>
      <c r="EO41" s="20">
        <v>1200000</v>
      </c>
      <c r="EP41" s="20">
        <v>12031838</v>
      </c>
      <c r="EQ41" s="104">
        <v>19</v>
      </c>
      <c r="ER41" s="20">
        <v>52771</v>
      </c>
      <c r="ES41" s="105">
        <v>2</v>
      </c>
      <c r="ET41" s="37">
        <v>14620169</v>
      </c>
      <c r="EU41" s="20">
        <v>1087980</v>
      </c>
      <c r="EV41" s="20">
        <v>13532189</v>
      </c>
      <c r="EW41" s="104">
        <v>18.16</v>
      </c>
      <c r="EX41" s="20">
        <v>62097</v>
      </c>
      <c r="EY41" s="41">
        <v>1</v>
      </c>
      <c r="EZ41" s="51">
        <v>117.6725853214834</v>
      </c>
      <c r="FA41" s="52">
        <v>101.92534961591491</v>
      </c>
      <c r="FB41" s="14"/>
      <c r="FC41" s="37">
        <v>14328698</v>
      </c>
      <c r="FD41" s="20">
        <v>1200000</v>
      </c>
      <c r="FE41" s="20">
        <v>13128698</v>
      </c>
      <c r="FF41" s="104">
        <v>19</v>
      </c>
      <c r="FG41" s="20">
        <v>57582</v>
      </c>
      <c r="FH41" s="105">
        <v>1</v>
      </c>
      <c r="FI41" s="40">
        <v>109.11674972996532</v>
      </c>
      <c r="FJ41" s="37">
        <v>14328698</v>
      </c>
      <c r="FK41" s="20">
        <v>668000</v>
      </c>
      <c r="FL41" s="20">
        <v>13660698</v>
      </c>
      <c r="FM41" s="104">
        <v>19</v>
      </c>
      <c r="FN41" s="20">
        <v>59915</v>
      </c>
      <c r="FO41" s="105">
        <v>1</v>
      </c>
      <c r="FP41" s="37">
        <v>14466385</v>
      </c>
      <c r="FQ41" s="20">
        <v>654325</v>
      </c>
      <c r="FR41" s="20">
        <v>13812060</v>
      </c>
      <c r="FS41" s="104">
        <v>18.240000000000002</v>
      </c>
      <c r="FT41" s="20">
        <v>63103</v>
      </c>
      <c r="FU41" s="105">
        <v>1</v>
      </c>
      <c r="FV41" s="51">
        <v>105.32087123424851</v>
      </c>
      <c r="FW41" s="52">
        <v>101.62004605697538</v>
      </c>
      <c r="FX41" s="14"/>
      <c r="FY41" s="37">
        <v>15314472</v>
      </c>
      <c r="FZ41" s="20">
        <v>700000</v>
      </c>
      <c r="GA41" s="20">
        <v>14614472</v>
      </c>
      <c r="GB41" s="104">
        <v>19</v>
      </c>
      <c r="GC41" s="20">
        <v>64099</v>
      </c>
      <c r="GD41" s="105">
        <v>1</v>
      </c>
      <c r="GE41" s="40">
        <v>109.79299086520093</v>
      </c>
      <c r="GF41" s="37">
        <v>15497276</v>
      </c>
      <c r="GG41" s="20">
        <v>700000</v>
      </c>
      <c r="GH41" s="20">
        <v>14797276</v>
      </c>
      <c r="GI41" s="104">
        <v>19</v>
      </c>
      <c r="GJ41" s="20">
        <v>64900</v>
      </c>
      <c r="GK41" s="105">
        <f t="shared" si="0"/>
        <v>1</v>
      </c>
      <c r="GL41" s="37">
        <v>15005986</v>
      </c>
      <c r="GM41" s="20">
        <v>417075</v>
      </c>
      <c r="GN41" s="20">
        <v>14588911</v>
      </c>
      <c r="GO41" s="104">
        <v>18.37</v>
      </c>
      <c r="GP41" s="20">
        <v>66181</v>
      </c>
      <c r="GQ41" s="105">
        <f t="shared" si="1"/>
        <v>1</v>
      </c>
      <c r="GR41" s="51">
        <v>106.14194650511696</v>
      </c>
      <c r="GS41" s="52">
        <v>106.34042755494984</v>
      </c>
      <c r="GT41" s="37">
        <v>16647340</v>
      </c>
      <c r="GU41" s="20">
        <v>700000</v>
      </c>
      <c r="GV41" s="20">
        <v>15947340</v>
      </c>
      <c r="GW41" s="104">
        <v>19</v>
      </c>
      <c r="GX41" s="20">
        <v>69944</v>
      </c>
      <c r="GY41" s="105">
        <f t="shared" si="2"/>
        <v>1</v>
      </c>
      <c r="GZ41" s="40"/>
      <c r="HA41" s="37">
        <v>16647340</v>
      </c>
      <c r="HB41" s="20">
        <v>480000</v>
      </c>
      <c r="HC41" s="20">
        <v>16167340</v>
      </c>
      <c r="HD41" s="104">
        <v>19</v>
      </c>
      <c r="HE41" s="20">
        <v>70909</v>
      </c>
      <c r="HF41" s="105">
        <f t="shared" si="3"/>
        <v>1</v>
      </c>
      <c r="HG41" s="37">
        <v>15897438</v>
      </c>
      <c r="HH41" s="20">
        <v>27000</v>
      </c>
      <c r="HI41" s="20">
        <v>15870438</v>
      </c>
      <c r="HJ41" s="104">
        <v>18.66</v>
      </c>
      <c r="HK41" s="20">
        <v>70875</v>
      </c>
      <c r="HL41" s="105">
        <f t="shared" si="4"/>
        <v>1</v>
      </c>
      <c r="HM41" s="51"/>
      <c r="HN41" s="52"/>
    </row>
    <row r="42" spans="1:222" ht="18" customHeight="1" x14ac:dyDescent="0.3">
      <c r="A42" s="93">
        <v>372</v>
      </c>
      <c r="B42" s="96" t="s">
        <v>54</v>
      </c>
      <c r="C42" s="47" t="s">
        <v>55</v>
      </c>
      <c r="D42" s="57"/>
      <c r="E42" s="254">
        <v>23910000</v>
      </c>
      <c r="F42" s="104">
        <v>10418000</v>
      </c>
      <c r="G42" s="104">
        <v>13492000</v>
      </c>
      <c r="H42" s="104">
        <v>44</v>
      </c>
      <c r="I42" s="104">
        <v>25553</v>
      </c>
      <c r="J42" s="105">
        <v>24</v>
      </c>
      <c r="K42" s="52">
        <v>100</v>
      </c>
      <c r="L42" s="103">
        <v>24461656</v>
      </c>
      <c r="M42" s="104">
        <v>10418000</v>
      </c>
      <c r="N42" s="104">
        <v>14043656</v>
      </c>
      <c r="O42" s="104">
        <v>44</v>
      </c>
      <c r="P42" s="104">
        <v>26598</v>
      </c>
      <c r="Q42" s="105">
        <v>21</v>
      </c>
      <c r="R42" s="103">
        <v>25045009</v>
      </c>
      <c r="S42" s="104">
        <v>10962820</v>
      </c>
      <c r="T42" s="104">
        <v>14082189</v>
      </c>
      <c r="U42" s="104">
        <v>38</v>
      </c>
      <c r="V42" s="104">
        <v>30882</v>
      </c>
      <c r="W42" s="105">
        <v>18</v>
      </c>
      <c r="X42" s="51">
        <v>116.1064741709903</v>
      </c>
      <c r="Y42" s="52">
        <v>109.137770211405</v>
      </c>
      <c r="AA42" s="103">
        <v>25592140</v>
      </c>
      <c r="AB42" s="104">
        <v>10445140</v>
      </c>
      <c r="AC42" s="104">
        <v>15147000</v>
      </c>
      <c r="AD42" s="104">
        <v>45</v>
      </c>
      <c r="AE42" s="104">
        <v>28050</v>
      </c>
      <c r="AF42" s="105">
        <v>18</v>
      </c>
      <c r="AG42" s="52">
        <v>109.77184674989238</v>
      </c>
      <c r="AH42" s="103">
        <v>25680498</v>
      </c>
      <c r="AI42" s="104">
        <v>10445140</v>
      </c>
      <c r="AJ42" s="104">
        <v>15235358</v>
      </c>
      <c r="AK42" s="104">
        <v>45</v>
      </c>
      <c r="AL42" s="104">
        <v>28214</v>
      </c>
      <c r="AM42" s="105">
        <v>20</v>
      </c>
      <c r="AN42" s="103">
        <v>25279049</v>
      </c>
      <c r="AO42" s="104">
        <v>9946380</v>
      </c>
      <c r="AP42" s="104">
        <v>15332669</v>
      </c>
      <c r="AQ42" s="104">
        <v>42</v>
      </c>
      <c r="AR42" s="104">
        <v>30422</v>
      </c>
      <c r="AS42" s="105">
        <v>20</v>
      </c>
      <c r="AT42" s="51">
        <v>107.82590203445098</v>
      </c>
      <c r="AU42" s="52">
        <v>98.510459167152391</v>
      </c>
      <c r="AW42" s="103">
        <v>26523576</v>
      </c>
      <c r="AX42" s="104">
        <v>10611274</v>
      </c>
      <c r="AY42" s="104">
        <v>15912302</v>
      </c>
      <c r="AZ42" s="104">
        <v>45</v>
      </c>
      <c r="BA42" s="104">
        <v>29467</v>
      </c>
      <c r="BB42" s="41">
        <v>21</v>
      </c>
      <c r="BC42" s="52">
        <v>105.05169340463458</v>
      </c>
      <c r="BD42" s="37">
        <v>26603138</v>
      </c>
      <c r="BE42" s="20">
        <v>10611274</v>
      </c>
      <c r="BF42" s="20">
        <v>15991864</v>
      </c>
      <c r="BG42" s="104">
        <v>45</v>
      </c>
      <c r="BH42" s="20">
        <v>29615</v>
      </c>
      <c r="BI42" s="41">
        <v>22</v>
      </c>
      <c r="BJ42" s="37">
        <v>29068555</v>
      </c>
      <c r="BK42" s="20">
        <v>13080691</v>
      </c>
      <c r="BL42" s="20">
        <v>15987864</v>
      </c>
      <c r="BM42" s="104">
        <v>42</v>
      </c>
      <c r="BN42" s="20">
        <v>31722</v>
      </c>
      <c r="BO42" s="41">
        <v>21</v>
      </c>
      <c r="BP42" s="51">
        <v>107.11463785243964</v>
      </c>
      <c r="BQ42" s="52">
        <v>104.27322332522517</v>
      </c>
      <c r="BS42" s="37">
        <v>29212032</v>
      </c>
      <c r="BT42" s="20">
        <v>12148896</v>
      </c>
      <c r="BU42" s="20">
        <v>17063136</v>
      </c>
      <c r="BV42" s="104">
        <v>45</v>
      </c>
      <c r="BW42" s="20">
        <v>31598</v>
      </c>
      <c r="BX42" s="41">
        <v>20</v>
      </c>
      <c r="BY42" s="40">
        <v>107.23181864458546</v>
      </c>
      <c r="BZ42" s="37">
        <v>29354225</v>
      </c>
      <c r="CA42" s="20">
        <v>12148896</v>
      </c>
      <c r="CB42" s="20">
        <v>17205329</v>
      </c>
      <c r="CC42" s="104">
        <v>45</v>
      </c>
      <c r="CD42" s="20">
        <v>31862</v>
      </c>
      <c r="CE42" s="105">
        <v>21</v>
      </c>
      <c r="CF42" s="37">
        <v>28927825</v>
      </c>
      <c r="CG42" s="20">
        <v>11715496</v>
      </c>
      <c r="CH42" s="20">
        <v>17212329</v>
      </c>
      <c r="CI42" s="104">
        <v>41</v>
      </c>
      <c r="CJ42" s="20">
        <v>34984</v>
      </c>
      <c r="CK42" s="105">
        <v>17</v>
      </c>
      <c r="CL42" s="51">
        <v>109.79850605737242</v>
      </c>
      <c r="CM42" s="52">
        <v>110.28308429481118</v>
      </c>
      <c r="CO42" s="37">
        <v>31134869</v>
      </c>
      <c r="CP42" s="20">
        <v>12991296</v>
      </c>
      <c r="CQ42" s="20">
        <v>18143573</v>
      </c>
      <c r="CR42" s="104">
        <v>45</v>
      </c>
      <c r="CS42" s="20">
        <v>33599</v>
      </c>
      <c r="CT42" s="62">
        <v>20</v>
      </c>
      <c r="CU42" s="40">
        <v>106.33267928349896</v>
      </c>
      <c r="CV42" s="37">
        <v>31407023</v>
      </c>
      <c r="CW42" s="20">
        <v>12991296</v>
      </c>
      <c r="CX42" s="20">
        <v>18415727</v>
      </c>
      <c r="CY42" s="104">
        <v>45</v>
      </c>
      <c r="CZ42" s="20">
        <v>34103</v>
      </c>
      <c r="DA42" s="105">
        <v>23</v>
      </c>
      <c r="DB42" s="37">
        <v>31074571</v>
      </c>
      <c r="DC42" s="20">
        <v>12638553</v>
      </c>
      <c r="DD42" s="20">
        <v>18436018</v>
      </c>
      <c r="DE42" s="104">
        <v>41</v>
      </c>
      <c r="DF42" s="20">
        <v>37472</v>
      </c>
      <c r="DG42" s="105">
        <v>22</v>
      </c>
      <c r="DH42" s="51">
        <v>109.87889628478433</v>
      </c>
      <c r="DI42" s="52">
        <v>107.11182254745026</v>
      </c>
      <c r="DK42" s="37">
        <v>33914390</v>
      </c>
      <c r="DL42" s="20">
        <v>13680096</v>
      </c>
      <c r="DM42" s="20">
        <v>20234294</v>
      </c>
      <c r="DN42" s="104">
        <v>46</v>
      </c>
      <c r="DO42" s="20">
        <v>36656</v>
      </c>
      <c r="DP42" s="105">
        <v>23</v>
      </c>
      <c r="DQ42" s="40">
        <v>109.09848507396053</v>
      </c>
      <c r="DR42" s="37">
        <v>33914390</v>
      </c>
      <c r="DS42" s="20">
        <v>13680096</v>
      </c>
      <c r="DT42" s="20">
        <v>20234294</v>
      </c>
      <c r="DU42" s="104">
        <v>46</v>
      </c>
      <c r="DV42" s="20">
        <v>36656</v>
      </c>
      <c r="DW42" s="105">
        <v>23</v>
      </c>
      <c r="DX42" s="37">
        <v>33669567</v>
      </c>
      <c r="DY42" s="20">
        <v>13435273</v>
      </c>
      <c r="DZ42" s="20">
        <v>20234294</v>
      </c>
      <c r="EA42" s="104">
        <v>40</v>
      </c>
      <c r="EB42" s="20">
        <v>42155</v>
      </c>
      <c r="EC42" s="105">
        <v>18</v>
      </c>
      <c r="ED42" s="51">
        <v>115.00163683980796</v>
      </c>
      <c r="EE42" s="52">
        <v>112.49733134073441</v>
      </c>
      <c r="EG42" s="37">
        <v>36650494</v>
      </c>
      <c r="EH42" s="20">
        <v>16068096</v>
      </c>
      <c r="EI42" s="20">
        <v>20582398</v>
      </c>
      <c r="EJ42" s="104">
        <v>44</v>
      </c>
      <c r="EK42" s="20">
        <v>38982</v>
      </c>
      <c r="EL42" s="105">
        <v>19</v>
      </c>
      <c r="EM42" s="40">
        <v>106.34548232213008</v>
      </c>
      <c r="EN42" s="37">
        <v>36650494</v>
      </c>
      <c r="EO42" s="20">
        <v>16068096</v>
      </c>
      <c r="EP42" s="20">
        <v>20582398</v>
      </c>
      <c r="EQ42" s="104">
        <v>44</v>
      </c>
      <c r="ER42" s="20">
        <v>38982</v>
      </c>
      <c r="ES42" s="105">
        <v>21</v>
      </c>
      <c r="ET42" s="37">
        <v>35794513</v>
      </c>
      <c r="EU42" s="20">
        <v>15300642</v>
      </c>
      <c r="EV42" s="20">
        <v>20493871</v>
      </c>
      <c r="EW42" s="104">
        <v>41</v>
      </c>
      <c r="EX42" s="20">
        <v>41654</v>
      </c>
      <c r="EY42" s="41">
        <v>24</v>
      </c>
      <c r="EZ42" s="51">
        <v>106.85444564157815</v>
      </c>
      <c r="FA42" s="52">
        <v>98.811528881508721</v>
      </c>
      <c r="FB42" s="14"/>
      <c r="FC42" s="37">
        <v>37360047</v>
      </c>
      <c r="FD42" s="20">
        <v>16099296</v>
      </c>
      <c r="FE42" s="20">
        <v>21260751</v>
      </c>
      <c r="FF42" s="104">
        <v>42</v>
      </c>
      <c r="FG42" s="20">
        <v>42184</v>
      </c>
      <c r="FH42" s="105">
        <v>20</v>
      </c>
      <c r="FI42" s="40">
        <v>108.21404750910676</v>
      </c>
      <c r="FJ42" s="37">
        <v>37360047</v>
      </c>
      <c r="FK42" s="20">
        <v>16099296</v>
      </c>
      <c r="FL42" s="20">
        <v>21260751</v>
      </c>
      <c r="FM42" s="104">
        <v>42</v>
      </c>
      <c r="FN42" s="20">
        <v>42184</v>
      </c>
      <c r="FO42" s="105">
        <v>21</v>
      </c>
      <c r="FP42" s="37">
        <v>37850821</v>
      </c>
      <c r="FQ42" s="20">
        <v>16575070</v>
      </c>
      <c r="FR42" s="20">
        <v>21275751</v>
      </c>
      <c r="FS42" s="104">
        <v>41</v>
      </c>
      <c r="FT42" s="20">
        <v>43243</v>
      </c>
      <c r="FU42" s="105">
        <v>25</v>
      </c>
      <c r="FV42" s="51">
        <v>102.51043049497439</v>
      </c>
      <c r="FW42" s="52">
        <v>103.81475968694483</v>
      </c>
      <c r="FX42" s="14"/>
      <c r="FY42" s="37">
        <v>38394663</v>
      </c>
      <c r="FZ42" s="20">
        <v>16099296</v>
      </c>
      <c r="GA42" s="20">
        <v>22295367</v>
      </c>
      <c r="GB42" s="104">
        <v>44</v>
      </c>
      <c r="GC42" s="20">
        <v>42226</v>
      </c>
      <c r="GD42" s="105">
        <v>21</v>
      </c>
      <c r="GE42" s="40">
        <v>100.09956381566471</v>
      </c>
      <c r="GF42" s="37">
        <v>38914888</v>
      </c>
      <c r="GG42" s="20">
        <v>16099296</v>
      </c>
      <c r="GH42" s="20">
        <v>22815592</v>
      </c>
      <c r="GI42" s="104">
        <v>44</v>
      </c>
      <c r="GJ42" s="20">
        <v>43211</v>
      </c>
      <c r="GK42" s="105">
        <f t="shared" si="0"/>
        <v>22</v>
      </c>
      <c r="GL42" s="37">
        <v>38330672</v>
      </c>
      <c r="GM42" s="20">
        <v>16064850</v>
      </c>
      <c r="GN42" s="20">
        <v>22265822</v>
      </c>
      <c r="GO42" s="104">
        <v>42</v>
      </c>
      <c r="GP42" s="20">
        <v>44178</v>
      </c>
      <c r="GQ42" s="105">
        <f t="shared" si="1"/>
        <v>26</v>
      </c>
      <c r="GR42" s="51">
        <v>104.18225737697153</v>
      </c>
      <c r="GS42" s="52">
        <v>101.73207224290637</v>
      </c>
      <c r="GT42" s="37">
        <v>43799416</v>
      </c>
      <c r="GU42" s="20">
        <v>17976096</v>
      </c>
      <c r="GV42" s="20">
        <v>25823320</v>
      </c>
      <c r="GW42" s="104">
        <v>48</v>
      </c>
      <c r="GX42" s="20">
        <v>44832</v>
      </c>
      <c r="GY42" s="105">
        <f t="shared" si="2"/>
        <v>20</v>
      </c>
      <c r="GZ42" s="40"/>
      <c r="HA42" s="37">
        <v>44823416</v>
      </c>
      <c r="HB42" s="20">
        <v>19000096</v>
      </c>
      <c r="HC42" s="20">
        <v>25823320</v>
      </c>
      <c r="HD42" s="104">
        <v>48</v>
      </c>
      <c r="HE42" s="20">
        <v>44832</v>
      </c>
      <c r="HF42" s="105">
        <f t="shared" si="3"/>
        <v>22</v>
      </c>
      <c r="HG42" s="37">
        <v>43392714</v>
      </c>
      <c r="HH42" s="20">
        <v>18363874</v>
      </c>
      <c r="HI42" s="20">
        <v>25028840</v>
      </c>
      <c r="HJ42" s="104">
        <v>45</v>
      </c>
      <c r="HK42" s="20">
        <v>46350</v>
      </c>
      <c r="HL42" s="105">
        <f t="shared" si="4"/>
        <v>27</v>
      </c>
      <c r="HM42" s="51"/>
      <c r="HN42" s="52"/>
    </row>
    <row r="43" spans="1:222" ht="18" customHeight="1" x14ac:dyDescent="0.3">
      <c r="A43" s="93">
        <v>373</v>
      </c>
      <c r="B43" s="96" t="s">
        <v>194</v>
      </c>
      <c r="C43" s="47" t="s">
        <v>213</v>
      </c>
      <c r="D43" s="57"/>
      <c r="E43" s="254">
        <v>0</v>
      </c>
      <c r="F43" s="104">
        <v>0</v>
      </c>
      <c r="G43" s="104">
        <v>0</v>
      </c>
      <c r="H43" s="104">
        <v>0</v>
      </c>
      <c r="I43" s="104">
        <v>0</v>
      </c>
      <c r="J43" s="105">
        <v>29</v>
      </c>
      <c r="K43" s="52">
        <v>0</v>
      </c>
      <c r="L43" s="103">
        <v>0</v>
      </c>
      <c r="M43" s="104">
        <v>0</v>
      </c>
      <c r="N43" s="104">
        <v>0</v>
      </c>
      <c r="O43" s="104">
        <v>0</v>
      </c>
      <c r="P43" s="104">
        <v>0</v>
      </c>
      <c r="Q43" s="105">
        <v>29</v>
      </c>
      <c r="R43" s="103">
        <v>0</v>
      </c>
      <c r="S43" s="104">
        <v>0</v>
      </c>
      <c r="T43" s="104">
        <v>0</v>
      </c>
      <c r="U43" s="104">
        <v>0</v>
      </c>
      <c r="V43" s="104">
        <v>0</v>
      </c>
      <c r="W43" s="105">
        <v>29</v>
      </c>
      <c r="X43" s="51">
        <v>0</v>
      </c>
      <c r="Y43" s="52">
        <v>110.137770211405</v>
      </c>
      <c r="AA43" s="103">
        <v>0</v>
      </c>
      <c r="AB43" s="104">
        <v>0</v>
      </c>
      <c r="AC43" s="104">
        <v>0</v>
      </c>
      <c r="AD43" s="104">
        <v>0</v>
      </c>
      <c r="AE43" s="104">
        <v>0</v>
      </c>
      <c r="AF43" s="105">
        <v>29</v>
      </c>
      <c r="AG43" s="52">
        <v>0</v>
      </c>
      <c r="AH43" s="103">
        <v>0</v>
      </c>
      <c r="AI43" s="104">
        <v>0</v>
      </c>
      <c r="AJ43" s="104">
        <v>0</v>
      </c>
      <c r="AK43" s="104">
        <v>0</v>
      </c>
      <c r="AL43" s="104">
        <v>0</v>
      </c>
      <c r="AM43" s="105">
        <v>29</v>
      </c>
      <c r="AN43" s="103">
        <v>0</v>
      </c>
      <c r="AO43" s="104">
        <v>0</v>
      </c>
      <c r="AP43" s="104">
        <v>0</v>
      </c>
      <c r="AQ43" s="104">
        <v>0</v>
      </c>
      <c r="AR43" s="104">
        <v>0</v>
      </c>
      <c r="AS43" s="105">
        <v>29</v>
      </c>
      <c r="AT43" s="51">
        <v>0</v>
      </c>
      <c r="AU43" s="52">
        <v>0</v>
      </c>
      <c r="AW43" s="103">
        <v>0</v>
      </c>
      <c r="AX43" s="104">
        <v>0</v>
      </c>
      <c r="AY43" s="104">
        <v>0</v>
      </c>
      <c r="AZ43" s="104">
        <v>0</v>
      </c>
      <c r="BA43" s="104">
        <v>0</v>
      </c>
      <c r="BB43" s="41">
        <v>29</v>
      </c>
      <c r="BC43" s="52">
        <v>0</v>
      </c>
      <c r="BD43" s="37">
        <v>0</v>
      </c>
      <c r="BE43" s="20">
        <v>0</v>
      </c>
      <c r="BF43" s="20">
        <v>0</v>
      </c>
      <c r="BG43" s="104">
        <v>0</v>
      </c>
      <c r="BH43" s="20">
        <v>0</v>
      </c>
      <c r="BI43" s="41">
        <v>29</v>
      </c>
      <c r="BJ43" s="37">
        <v>0</v>
      </c>
      <c r="BK43" s="20">
        <v>0</v>
      </c>
      <c r="BL43" s="20">
        <v>0</v>
      </c>
      <c r="BM43" s="104">
        <v>0</v>
      </c>
      <c r="BN43" s="20">
        <v>0</v>
      </c>
      <c r="BO43" s="41">
        <v>29</v>
      </c>
      <c r="BP43" s="51">
        <v>0</v>
      </c>
      <c r="BQ43" s="52">
        <v>0</v>
      </c>
      <c r="BS43" s="37">
        <v>0</v>
      </c>
      <c r="BT43" s="20">
        <v>0</v>
      </c>
      <c r="BU43" s="20">
        <v>0</v>
      </c>
      <c r="BV43" s="104">
        <v>0</v>
      </c>
      <c r="BW43" s="20">
        <v>0</v>
      </c>
      <c r="BX43" s="41">
        <v>29</v>
      </c>
      <c r="BY43" s="40">
        <v>0</v>
      </c>
      <c r="BZ43" s="37">
        <v>0</v>
      </c>
      <c r="CA43" s="20">
        <v>0</v>
      </c>
      <c r="CB43" s="20">
        <v>0</v>
      </c>
      <c r="CC43" s="104">
        <v>0</v>
      </c>
      <c r="CD43" s="20">
        <v>0</v>
      </c>
      <c r="CE43" s="105">
        <v>29</v>
      </c>
      <c r="CF43" s="37">
        <v>0</v>
      </c>
      <c r="CG43" s="20">
        <v>0</v>
      </c>
      <c r="CH43" s="20">
        <v>0</v>
      </c>
      <c r="CI43" s="104">
        <v>0</v>
      </c>
      <c r="CJ43" s="20">
        <v>0</v>
      </c>
      <c r="CK43" s="105">
        <v>29</v>
      </c>
      <c r="CL43" s="51">
        <v>0</v>
      </c>
      <c r="CM43" s="52">
        <v>0</v>
      </c>
      <c r="CO43" s="37">
        <v>0</v>
      </c>
      <c r="CP43" s="20">
        <v>0</v>
      </c>
      <c r="CQ43" s="20">
        <v>0</v>
      </c>
      <c r="CR43" s="104">
        <v>0</v>
      </c>
      <c r="CS43" s="20">
        <v>0</v>
      </c>
      <c r="CT43" s="62">
        <v>29</v>
      </c>
      <c r="CU43" s="40">
        <v>0</v>
      </c>
      <c r="CV43" s="37">
        <v>6538029</v>
      </c>
      <c r="CW43" s="20">
        <v>600000</v>
      </c>
      <c r="CX43" s="20">
        <v>5938029</v>
      </c>
      <c r="CY43" s="104">
        <v>11.67</v>
      </c>
      <c r="CZ43" s="20">
        <v>42402</v>
      </c>
      <c r="DA43" s="105">
        <v>9</v>
      </c>
      <c r="DB43" s="37">
        <v>2823590</v>
      </c>
      <c r="DC43" s="20">
        <v>506800</v>
      </c>
      <c r="DD43" s="20">
        <v>2316790</v>
      </c>
      <c r="DE43" s="104">
        <v>4.3900000000000006</v>
      </c>
      <c r="DF43" s="20">
        <v>43979</v>
      </c>
      <c r="DG43" s="105">
        <v>13</v>
      </c>
      <c r="DH43" s="51">
        <v>103.71916419036837</v>
      </c>
      <c r="DI43" s="52">
        <v>0</v>
      </c>
      <c r="DK43" s="37">
        <v>14483878</v>
      </c>
      <c r="DL43" s="20">
        <v>300000</v>
      </c>
      <c r="DM43" s="20">
        <v>14183878</v>
      </c>
      <c r="DN43" s="104">
        <v>25</v>
      </c>
      <c r="DO43" s="20">
        <v>47280</v>
      </c>
      <c r="DP43" s="105">
        <v>7</v>
      </c>
      <c r="DQ43" s="40">
        <v>0</v>
      </c>
      <c r="DR43" s="37">
        <v>14483878</v>
      </c>
      <c r="DS43" s="20">
        <v>450000</v>
      </c>
      <c r="DT43" s="20">
        <v>14033878</v>
      </c>
      <c r="DU43" s="104">
        <v>25</v>
      </c>
      <c r="DV43" s="20">
        <v>46780</v>
      </c>
      <c r="DW43" s="105">
        <v>7</v>
      </c>
      <c r="DX43" s="37">
        <v>8037060</v>
      </c>
      <c r="DY43" s="20">
        <v>421665</v>
      </c>
      <c r="DZ43" s="20">
        <v>7615395</v>
      </c>
      <c r="EA43" s="104">
        <v>13.57</v>
      </c>
      <c r="EB43" s="20">
        <v>46766</v>
      </c>
      <c r="EC43" s="105">
        <v>13</v>
      </c>
      <c r="ED43" s="51">
        <v>99.970072680632754</v>
      </c>
      <c r="EE43" s="52">
        <v>106.3371154414607</v>
      </c>
      <c r="EG43" s="37">
        <v>12355659</v>
      </c>
      <c r="EH43" s="20">
        <v>300000</v>
      </c>
      <c r="EI43" s="20">
        <v>12055659</v>
      </c>
      <c r="EJ43" s="104">
        <v>24</v>
      </c>
      <c r="EK43" s="20">
        <v>41860</v>
      </c>
      <c r="EL43" s="105">
        <v>16</v>
      </c>
      <c r="EM43" s="40">
        <v>88.536379018612521</v>
      </c>
      <c r="EN43" s="37">
        <v>12355659</v>
      </c>
      <c r="EO43" s="20">
        <v>300000</v>
      </c>
      <c r="EP43" s="20">
        <v>12055659</v>
      </c>
      <c r="EQ43" s="104">
        <v>24</v>
      </c>
      <c r="ER43" s="20">
        <v>41860</v>
      </c>
      <c r="ES43" s="105">
        <v>16</v>
      </c>
      <c r="ET43" s="37">
        <v>12496727</v>
      </c>
      <c r="EU43" s="20">
        <v>271400</v>
      </c>
      <c r="EV43" s="20">
        <v>12225327</v>
      </c>
      <c r="EW43" s="104">
        <v>21.13</v>
      </c>
      <c r="EX43" s="20">
        <v>48215</v>
      </c>
      <c r="EY43" s="41">
        <v>15</v>
      </c>
      <c r="EZ43" s="51">
        <v>115.18155757286192</v>
      </c>
      <c r="FA43" s="52">
        <v>103.09840482401744</v>
      </c>
      <c r="FB43" s="14"/>
      <c r="FC43" s="37">
        <v>14586482</v>
      </c>
      <c r="FD43" s="20">
        <v>300000</v>
      </c>
      <c r="FE43" s="20">
        <v>14286482</v>
      </c>
      <c r="FF43" s="104">
        <v>23</v>
      </c>
      <c r="FG43" s="20">
        <v>51763</v>
      </c>
      <c r="FH43" s="105">
        <v>8</v>
      </c>
      <c r="FI43" s="40">
        <v>123.65742952699475</v>
      </c>
      <c r="FJ43" s="37">
        <v>14586482</v>
      </c>
      <c r="FK43" s="20">
        <v>300000</v>
      </c>
      <c r="FL43" s="20">
        <v>14286482</v>
      </c>
      <c r="FM43" s="104">
        <v>23</v>
      </c>
      <c r="FN43" s="20">
        <v>51763</v>
      </c>
      <c r="FO43" s="105">
        <v>7</v>
      </c>
      <c r="FP43" s="37">
        <v>12864123</v>
      </c>
      <c r="FQ43" s="20">
        <v>246400</v>
      </c>
      <c r="FR43" s="20">
        <v>12617723</v>
      </c>
      <c r="FS43" s="104">
        <v>21.59</v>
      </c>
      <c r="FT43" s="20">
        <v>48702</v>
      </c>
      <c r="FU43" s="105">
        <v>16</v>
      </c>
      <c r="FV43" s="51">
        <v>94.086509669068647</v>
      </c>
      <c r="FW43" s="52">
        <v>101.01005911023539</v>
      </c>
      <c r="FX43" s="14"/>
      <c r="FY43" s="37">
        <v>14586482</v>
      </c>
      <c r="FZ43" s="20">
        <v>300000</v>
      </c>
      <c r="GA43" s="20">
        <v>14286482</v>
      </c>
      <c r="GB43" s="104">
        <v>23</v>
      </c>
      <c r="GC43" s="20">
        <v>51763</v>
      </c>
      <c r="GD43" s="105">
        <v>8</v>
      </c>
      <c r="GE43" s="40">
        <v>100</v>
      </c>
      <c r="GF43" s="37">
        <v>14919833</v>
      </c>
      <c r="GG43" s="20">
        <v>300000</v>
      </c>
      <c r="GH43" s="20">
        <v>14619833</v>
      </c>
      <c r="GI43" s="104">
        <v>23</v>
      </c>
      <c r="GJ43" s="20">
        <v>52970</v>
      </c>
      <c r="GK43" s="105">
        <f t="shared" si="0"/>
        <v>3</v>
      </c>
      <c r="GL43" s="37">
        <v>14087384</v>
      </c>
      <c r="GM43" s="20">
        <v>162400</v>
      </c>
      <c r="GN43" s="20">
        <v>13924984</v>
      </c>
      <c r="GO43" s="104">
        <v>22.810000000000002</v>
      </c>
      <c r="GP43" s="20">
        <v>50873</v>
      </c>
      <c r="GQ43" s="105">
        <f t="shared" si="1"/>
        <v>16</v>
      </c>
      <c r="GR43" s="51">
        <v>93.294438112165054</v>
      </c>
      <c r="GS43" s="52">
        <v>99.158145456038767</v>
      </c>
      <c r="GT43" s="37">
        <v>15443671</v>
      </c>
      <c r="GU43" s="20">
        <v>300000</v>
      </c>
      <c r="GV43" s="20">
        <v>15143671</v>
      </c>
      <c r="GW43" s="104">
        <v>23</v>
      </c>
      <c r="GX43" s="20">
        <v>54868</v>
      </c>
      <c r="GY43" s="105">
        <f t="shared" si="2"/>
        <v>4</v>
      </c>
      <c r="GZ43" s="40"/>
      <c r="HA43" s="37">
        <v>15443671</v>
      </c>
      <c r="HB43" s="20">
        <v>300000</v>
      </c>
      <c r="HC43" s="20">
        <v>15143671</v>
      </c>
      <c r="HD43" s="104">
        <v>23</v>
      </c>
      <c r="HE43" s="20">
        <v>54868</v>
      </c>
      <c r="HF43" s="105">
        <f t="shared" si="3"/>
        <v>6</v>
      </c>
      <c r="HG43" s="37">
        <v>14860294</v>
      </c>
      <c r="HH43" s="20">
        <v>167250</v>
      </c>
      <c r="HI43" s="20">
        <v>14693044</v>
      </c>
      <c r="HJ43" s="104">
        <v>20.25</v>
      </c>
      <c r="HK43" s="20">
        <v>60465</v>
      </c>
      <c r="HL43" s="105">
        <f t="shared" si="4"/>
        <v>5</v>
      </c>
      <c r="HM43" s="51"/>
      <c r="HN43" s="52"/>
    </row>
    <row r="44" spans="1:222" ht="18" customHeight="1" x14ac:dyDescent="0.3">
      <c r="A44" s="93">
        <v>374</v>
      </c>
      <c r="B44" s="96" t="s">
        <v>56</v>
      </c>
      <c r="C44" s="47" t="s">
        <v>57</v>
      </c>
      <c r="D44" s="57"/>
      <c r="E44" s="254">
        <v>119651000</v>
      </c>
      <c r="F44" s="104">
        <v>1230000</v>
      </c>
      <c r="G44" s="104">
        <v>118421000</v>
      </c>
      <c r="H44" s="104">
        <v>377</v>
      </c>
      <c r="I44" s="104">
        <v>26176</v>
      </c>
      <c r="J44" s="105">
        <v>20</v>
      </c>
      <c r="K44" s="52">
        <v>101.32383680421151</v>
      </c>
      <c r="L44" s="103">
        <v>119651000</v>
      </c>
      <c r="M44" s="104">
        <v>1230000</v>
      </c>
      <c r="N44" s="104">
        <v>118421000</v>
      </c>
      <c r="O44" s="104">
        <v>377</v>
      </c>
      <c r="P44" s="104">
        <v>26176</v>
      </c>
      <c r="Q44" s="105">
        <v>24</v>
      </c>
      <c r="R44" s="103">
        <v>119651000</v>
      </c>
      <c r="S44" s="104">
        <v>1230000</v>
      </c>
      <c r="T44" s="104">
        <v>118421000</v>
      </c>
      <c r="U44" s="104">
        <v>348</v>
      </c>
      <c r="V44" s="104">
        <v>28358</v>
      </c>
      <c r="W44" s="105">
        <v>23</v>
      </c>
      <c r="X44" s="51">
        <v>108.33588019559903</v>
      </c>
      <c r="Y44" s="52">
        <v>111.137770211405</v>
      </c>
      <c r="AA44" s="103">
        <v>122044020</v>
      </c>
      <c r="AB44" s="104">
        <v>1254600</v>
      </c>
      <c r="AC44" s="104">
        <v>120789420</v>
      </c>
      <c r="AD44" s="104">
        <v>377</v>
      </c>
      <c r="AE44" s="104">
        <v>26700</v>
      </c>
      <c r="AF44" s="105">
        <v>23</v>
      </c>
      <c r="AG44" s="52">
        <v>102.00183374083129</v>
      </c>
      <c r="AH44" s="103">
        <v>122720333</v>
      </c>
      <c r="AI44" s="104">
        <v>5004600</v>
      </c>
      <c r="AJ44" s="104">
        <v>117715733</v>
      </c>
      <c r="AK44" s="104">
        <v>377</v>
      </c>
      <c r="AL44" s="104">
        <v>26020</v>
      </c>
      <c r="AM44" s="105">
        <v>24</v>
      </c>
      <c r="AN44" s="103">
        <v>125720333</v>
      </c>
      <c r="AO44" s="104">
        <v>5004600</v>
      </c>
      <c r="AP44" s="104">
        <v>120715733</v>
      </c>
      <c r="AQ44" s="104">
        <v>331</v>
      </c>
      <c r="AR44" s="104">
        <v>30392</v>
      </c>
      <c r="AS44" s="105">
        <v>21</v>
      </c>
      <c r="AT44" s="51">
        <v>116.80245964642582</v>
      </c>
      <c r="AU44" s="52">
        <v>107.1725791663728</v>
      </c>
      <c r="AW44" s="103">
        <v>128210295</v>
      </c>
      <c r="AX44" s="104">
        <v>1317989</v>
      </c>
      <c r="AY44" s="104">
        <v>126892306</v>
      </c>
      <c r="AZ44" s="104">
        <v>369</v>
      </c>
      <c r="BA44" s="104">
        <v>28657</v>
      </c>
      <c r="BB44" s="41">
        <v>24</v>
      </c>
      <c r="BC44" s="52">
        <v>107.32958801498127</v>
      </c>
      <c r="BD44" s="37">
        <v>129441757</v>
      </c>
      <c r="BE44" s="20">
        <v>1914989</v>
      </c>
      <c r="BF44" s="20">
        <v>127526768</v>
      </c>
      <c r="BG44" s="104">
        <v>369</v>
      </c>
      <c r="BH44" s="20">
        <v>28800</v>
      </c>
      <c r="BI44" s="41">
        <v>24</v>
      </c>
      <c r="BJ44" s="37">
        <v>122601418</v>
      </c>
      <c r="BK44" s="20">
        <v>1189281</v>
      </c>
      <c r="BL44" s="20">
        <v>121412137</v>
      </c>
      <c r="BM44" s="104">
        <v>338</v>
      </c>
      <c r="BN44" s="20">
        <v>29934</v>
      </c>
      <c r="BO44" s="41">
        <v>25</v>
      </c>
      <c r="BP44" s="51">
        <v>103.9375</v>
      </c>
      <c r="BQ44" s="52">
        <v>98.493024480126351</v>
      </c>
      <c r="BS44" s="37">
        <v>133527539</v>
      </c>
      <c r="BT44" s="20">
        <v>1357529</v>
      </c>
      <c r="BU44" s="20">
        <v>132170010</v>
      </c>
      <c r="BV44" s="104">
        <v>369</v>
      </c>
      <c r="BW44" s="20">
        <v>29849</v>
      </c>
      <c r="BX44" s="41">
        <v>24</v>
      </c>
      <c r="BY44" s="40">
        <v>104.15954217119727</v>
      </c>
      <c r="BZ44" s="37">
        <v>136978956</v>
      </c>
      <c r="CA44" s="20">
        <v>1357529</v>
      </c>
      <c r="CB44" s="20">
        <v>135621427</v>
      </c>
      <c r="CC44" s="104">
        <v>377</v>
      </c>
      <c r="CD44" s="20">
        <v>29978</v>
      </c>
      <c r="CE44" s="105">
        <v>24</v>
      </c>
      <c r="CF44" s="37">
        <v>130967487</v>
      </c>
      <c r="CG44" s="20">
        <v>1173861</v>
      </c>
      <c r="CH44" s="20">
        <v>129793626</v>
      </c>
      <c r="CI44" s="104">
        <v>338</v>
      </c>
      <c r="CJ44" s="20">
        <v>32000</v>
      </c>
      <c r="CK44" s="105">
        <v>24</v>
      </c>
      <c r="CL44" s="51">
        <v>106.7449462939489</v>
      </c>
      <c r="CM44" s="52">
        <v>106.9018507382909</v>
      </c>
      <c r="CO44" s="37">
        <v>145043020</v>
      </c>
      <c r="CP44" s="20">
        <v>1357529</v>
      </c>
      <c r="CQ44" s="20">
        <v>143685491</v>
      </c>
      <c r="CR44" s="104">
        <v>378</v>
      </c>
      <c r="CS44" s="20">
        <v>31677</v>
      </c>
      <c r="CT44" s="62">
        <v>24</v>
      </c>
      <c r="CU44" s="40">
        <v>106.12415826325841</v>
      </c>
      <c r="CV44" s="37">
        <v>147198302</v>
      </c>
      <c r="CW44" s="20">
        <v>1357529</v>
      </c>
      <c r="CX44" s="20">
        <v>145840773</v>
      </c>
      <c r="CY44" s="104">
        <v>378</v>
      </c>
      <c r="CZ44" s="20">
        <v>32152</v>
      </c>
      <c r="DA44" s="105">
        <v>27</v>
      </c>
      <c r="DB44" s="37">
        <v>139457167</v>
      </c>
      <c r="DC44" s="20">
        <v>384819</v>
      </c>
      <c r="DD44" s="20">
        <v>139072348</v>
      </c>
      <c r="DE44" s="104">
        <v>343</v>
      </c>
      <c r="DF44" s="20">
        <v>33788</v>
      </c>
      <c r="DG44" s="105">
        <v>27</v>
      </c>
      <c r="DH44" s="51">
        <v>105.08833043045533</v>
      </c>
      <c r="DI44" s="52">
        <v>105.58749999999999</v>
      </c>
      <c r="DK44" s="37">
        <v>169092289</v>
      </c>
      <c r="DL44" s="20">
        <v>1357529</v>
      </c>
      <c r="DM44" s="20">
        <v>167734760</v>
      </c>
      <c r="DN44" s="104">
        <v>406.71</v>
      </c>
      <c r="DO44" s="20">
        <v>34368</v>
      </c>
      <c r="DP44" s="105">
        <v>27</v>
      </c>
      <c r="DQ44" s="40">
        <v>108.49512264418979</v>
      </c>
      <c r="DR44" s="37">
        <v>169092289</v>
      </c>
      <c r="DS44" s="20">
        <v>1357529</v>
      </c>
      <c r="DT44" s="20">
        <v>167734760</v>
      </c>
      <c r="DU44" s="104">
        <v>406.71000000000004</v>
      </c>
      <c r="DV44" s="20">
        <v>34368</v>
      </c>
      <c r="DW44" s="105">
        <v>28</v>
      </c>
      <c r="DX44" s="37">
        <v>158180177</v>
      </c>
      <c r="DY44" s="20">
        <v>395162</v>
      </c>
      <c r="DZ44" s="20">
        <v>157785015</v>
      </c>
      <c r="EA44" s="104">
        <v>364.23</v>
      </c>
      <c r="EB44" s="20">
        <v>36100</v>
      </c>
      <c r="EC44" s="105">
        <v>28</v>
      </c>
      <c r="ED44" s="51">
        <v>105.03957169459963</v>
      </c>
      <c r="EE44" s="52">
        <v>106.84266603527878</v>
      </c>
      <c r="EG44" s="37">
        <v>179489023</v>
      </c>
      <c r="EH44" s="20">
        <v>1357529</v>
      </c>
      <c r="EI44" s="20">
        <v>178131494</v>
      </c>
      <c r="EJ44" s="104">
        <v>417.00000000000006</v>
      </c>
      <c r="EK44" s="20">
        <v>35598</v>
      </c>
      <c r="EL44" s="105">
        <v>28</v>
      </c>
      <c r="EM44" s="40">
        <v>103.57891061452513</v>
      </c>
      <c r="EN44" s="37">
        <v>179489023</v>
      </c>
      <c r="EO44" s="20">
        <v>1357529</v>
      </c>
      <c r="EP44" s="20">
        <v>178131494</v>
      </c>
      <c r="EQ44" s="104">
        <v>417</v>
      </c>
      <c r="ER44" s="20">
        <v>35598</v>
      </c>
      <c r="ES44" s="105">
        <v>28</v>
      </c>
      <c r="ET44" s="37">
        <v>170558714</v>
      </c>
      <c r="EU44" s="20">
        <v>1370128</v>
      </c>
      <c r="EV44" s="20">
        <v>169188586</v>
      </c>
      <c r="EW44" s="104">
        <v>383.82</v>
      </c>
      <c r="EX44" s="20">
        <v>36733</v>
      </c>
      <c r="EY44" s="41">
        <v>29</v>
      </c>
      <c r="EZ44" s="51">
        <v>103.18838136973987</v>
      </c>
      <c r="FA44" s="52">
        <v>101.75346260387812</v>
      </c>
      <c r="FB44" s="14"/>
      <c r="FC44" s="37">
        <v>188173414</v>
      </c>
      <c r="FD44" s="20">
        <v>1357529</v>
      </c>
      <c r="FE44" s="20">
        <v>186815885</v>
      </c>
      <c r="FF44" s="104">
        <v>406</v>
      </c>
      <c r="FG44" s="20">
        <v>38345</v>
      </c>
      <c r="FH44" s="105">
        <v>28</v>
      </c>
      <c r="FI44" s="40">
        <v>107.71672565874488</v>
      </c>
      <c r="FJ44" s="37">
        <v>188173414</v>
      </c>
      <c r="FK44" s="20">
        <v>1357529</v>
      </c>
      <c r="FL44" s="20">
        <v>186815885</v>
      </c>
      <c r="FM44" s="104">
        <v>406</v>
      </c>
      <c r="FN44" s="20">
        <v>38345</v>
      </c>
      <c r="FO44" s="105">
        <v>28</v>
      </c>
      <c r="FP44" s="37">
        <v>187233487</v>
      </c>
      <c r="FQ44" s="20">
        <v>1815488</v>
      </c>
      <c r="FR44" s="20">
        <v>185417999</v>
      </c>
      <c r="FS44" s="104">
        <v>385.03</v>
      </c>
      <c r="FT44" s="20">
        <v>40131</v>
      </c>
      <c r="FU44" s="105">
        <v>29</v>
      </c>
      <c r="FV44" s="51">
        <v>104.65771286999608</v>
      </c>
      <c r="FW44" s="52">
        <v>109.25053766368116</v>
      </c>
      <c r="FX44" s="14"/>
      <c r="FY44" s="37">
        <v>198026138</v>
      </c>
      <c r="FZ44" s="20">
        <v>1357529</v>
      </c>
      <c r="GA44" s="20">
        <v>196668609</v>
      </c>
      <c r="GB44" s="104">
        <v>429</v>
      </c>
      <c r="GC44" s="20">
        <v>38203</v>
      </c>
      <c r="GD44" s="105">
        <v>29</v>
      </c>
      <c r="GE44" s="40">
        <v>99.825270569826571</v>
      </c>
      <c r="GF44" s="37">
        <v>202615072</v>
      </c>
      <c r="GG44" s="20">
        <v>1357529</v>
      </c>
      <c r="GH44" s="20">
        <v>201257543</v>
      </c>
      <c r="GI44" s="104">
        <v>429</v>
      </c>
      <c r="GJ44" s="20">
        <v>39094</v>
      </c>
      <c r="GK44" s="105">
        <f t="shared" si="0"/>
        <v>28</v>
      </c>
      <c r="GL44" s="37">
        <v>184971968</v>
      </c>
      <c r="GM44" s="20">
        <v>886584</v>
      </c>
      <c r="GN44" s="20">
        <v>184085384</v>
      </c>
      <c r="GO44" s="104">
        <v>384.31</v>
      </c>
      <c r="GP44" s="20">
        <v>39917</v>
      </c>
      <c r="GQ44" s="105">
        <f t="shared" si="1"/>
        <v>29</v>
      </c>
      <c r="GR44" s="51">
        <v>102.67674917578104</v>
      </c>
      <c r="GS44" s="52">
        <v>97.782263088385534</v>
      </c>
      <c r="GT44" s="37">
        <v>209826254</v>
      </c>
      <c r="GU44" s="20">
        <v>1357529</v>
      </c>
      <c r="GV44" s="20">
        <v>208468725</v>
      </c>
      <c r="GW44" s="104">
        <v>429</v>
      </c>
      <c r="GX44" s="20">
        <v>40495</v>
      </c>
      <c r="GY44" s="105">
        <f t="shared" si="2"/>
        <v>29</v>
      </c>
      <c r="GZ44" s="40"/>
      <c r="HA44" s="37">
        <v>209826254</v>
      </c>
      <c r="HB44" s="20">
        <v>1357529</v>
      </c>
      <c r="HC44" s="20">
        <v>208468725</v>
      </c>
      <c r="HD44" s="104">
        <v>425.75</v>
      </c>
      <c r="HE44" s="20">
        <v>40804</v>
      </c>
      <c r="HF44" s="105">
        <f t="shared" si="3"/>
        <v>30</v>
      </c>
      <c r="HG44" s="37">
        <v>201874455</v>
      </c>
      <c r="HH44" s="20">
        <v>935258</v>
      </c>
      <c r="HI44" s="20">
        <v>200939197</v>
      </c>
      <c r="HJ44" s="104">
        <v>380.65</v>
      </c>
      <c r="HK44" s="20">
        <v>43990</v>
      </c>
      <c r="HL44" s="105">
        <f t="shared" si="4"/>
        <v>30</v>
      </c>
      <c r="HM44" s="51"/>
      <c r="HN44" s="52"/>
    </row>
    <row r="45" spans="1:222" ht="16.5" customHeight="1" x14ac:dyDescent="0.3">
      <c r="A45" s="93">
        <v>375</v>
      </c>
      <c r="B45" s="96" t="s">
        <v>58</v>
      </c>
      <c r="C45" s="47" t="s">
        <v>59</v>
      </c>
      <c r="D45" s="57"/>
      <c r="E45" s="254">
        <v>99675000</v>
      </c>
      <c r="F45" s="104">
        <v>190000</v>
      </c>
      <c r="G45" s="104">
        <v>99485000</v>
      </c>
      <c r="H45" s="104">
        <v>203</v>
      </c>
      <c r="I45" s="104">
        <v>40839</v>
      </c>
      <c r="J45" s="105">
        <v>1</v>
      </c>
      <c r="K45" s="52">
        <v>99.904594158226928</v>
      </c>
      <c r="L45" s="103">
        <v>100875000</v>
      </c>
      <c r="M45" s="104">
        <v>240000</v>
      </c>
      <c r="N45" s="104">
        <v>100635000</v>
      </c>
      <c r="O45" s="104">
        <v>203</v>
      </c>
      <c r="P45" s="104">
        <v>41312</v>
      </c>
      <c r="Q45" s="105">
        <v>1</v>
      </c>
      <c r="R45" s="103">
        <v>98849277</v>
      </c>
      <c r="S45" s="104">
        <v>1213813</v>
      </c>
      <c r="T45" s="104">
        <v>97635464</v>
      </c>
      <c r="U45" s="104">
        <v>196</v>
      </c>
      <c r="V45" s="104">
        <v>41512</v>
      </c>
      <c r="W45" s="105">
        <v>2</v>
      </c>
      <c r="X45" s="51">
        <v>100.48412083656079</v>
      </c>
      <c r="Y45" s="52">
        <v>112.137770211405</v>
      </c>
      <c r="AA45" s="103">
        <v>104606100</v>
      </c>
      <c r="AB45" s="104">
        <v>193800</v>
      </c>
      <c r="AC45" s="104">
        <v>104412300</v>
      </c>
      <c r="AD45" s="104">
        <v>209</v>
      </c>
      <c r="AE45" s="104">
        <v>41632</v>
      </c>
      <c r="AF45" s="105">
        <v>2</v>
      </c>
      <c r="AG45" s="52">
        <v>101.94177134601729</v>
      </c>
      <c r="AH45" s="103">
        <v>105715172</v>
      </c>
      <c r="AI45" s="104">
        <v>193800</v>
      </c>
      <c r="AJ45" s="104">
        <v>105521372</v>
      </c>
      <c r="AK45" s="104">
        <v>209</v>
      </c>
      <c r="AL45" s="104">
        <v>42074</v>
      </c>
      <c r="AM45" s="105">
        <v>1</v>
      </c>
      <c r="AN45" s="103">
        <v>104740723</v>
      </c>
      <c r="AO45" s="104">
        <v>1274625</v>
      </c>
      <c r="AP45" s="104">
        <v>103466098</v>
      </c>
      <c r="AQ45" s="104">
        <v>200</v>
      </c>
      <c r="AR45" s="104">
        <v>43111</v>
      </c>
      <c r="AS45" s="105">
        <v>1</v>
      </c>
      <c r="AT45" s="51">
        <v>102.46470504349479</v>
      </c>
      <c r="AU45" s="52">
        <v>103.85189824629022</v>
      </c>
      <c r="AW45" s="103">
        <v>109891323</v>
      </c>
      <c r="AX45" s="104">
        <v>203592</v>
      </c>
      <c r="AY45" s="104">
        <v>109687731</v>
      </c>
      <c r="AZ45" s="104">
        <v>209</v>
      </c>
      <c r="BA45" s="104">
        <v>43735</v>
      </c>
      <c r="BB45" s="41">
        <v>1</v>
      </c>
      <c r="BC45" s="52">
        <v>105.05140276710223</v>
      </c>
      <c r="BD45" s="37">
        <v>111339897</v>
      </c>
      <c r="BE45" s="20">
        <v>203592</v>
      </c>
      <c r="BF45" s="20">
        <v>111136305</v>
      </c>
      <c r="BG45" s="104">
        <v>211</v>
      </c>
      <c r="BH45" s="20">
        <v>43893</v>
      </c>
      <c r="BI45" s="41">
        <v>1</v>
      </c>
      <c r="BJ45" s="37">
        <v>115216238</v>
      </c>
      <c r="BK45" s="20">
        <v>1575719</v>
      </c>
      <c r="BL45" s="20">
        <v>113640519</v>
      </c>
      <c r="BM45" s="104">
        <v>207</v>
      </c>
      <c r="BN45" s="20">
        <v>45749</v>
      </c>
      <c r="BO45" s="41">
        <v>1</v>
      </c>
      <c r="BP45" s="51">
        <v>104.22846467546078</v>
      </c>
      <c r="BQ45" s="52">
        <v>106.11908793579366</v>
      </c>
      <c r="BS45" s="37">
        <v>117497329</v>
      </c>
      <c r="BT45" s="20">
        <v>209700</v>
      </c>
      <c r="BU45" s="20">
        <v>117287629</v>
      </c>
      <c r="BV45" s="104">
        <v>214</v>
      </c>
      <c r="BW45" s="20">
        <v>45673</v>
      </c>
      <c r="BX45" s="41">
        <v>1</v>
      </c>
      <c r="BY45" s="40">
        <v>104.43123356579397</v>
      </c>
      <c r="BZ45" s="37">
        <v>118474726</v>
      </c>
      <c r="CA45" s="20">
        <v>209700</v>
      </c>
      <c r="CB45" s="20">
        <v>118265026</v>
      </c>
      <c r="CC45" s="104">
        <v>214</v>
      </c>
      <c r="CD45" s="20">
        <v>46053</v>
      </c>
      <c r="CE45" s="105">
        <v>1</v>
      </c>
      <c r="CF45" s="37">
        <v>116928820</v>
      </c>
      <c r="CG45" s="20">
        <v>2576688</v>
      </c>
      <c r="CH45" s="20">
        <v>114352132</v>
      </c>
      <c r="CI45" s="104">
        <v>199</v>
      </c>
      <c r="CJ45" s="20">
        <v>47886</v>
      </c>
      <c r="CK45" s="105">
        <v>1</v>
      </c>
      <c r="CL45" s="51">
        <v>103.98019672985473</v>
      </c>
      <c r="CM45" s="52">
        <v>104.67114035279459</v>
      </c>
      <c r="CO45" s="37">
        <v>127562619</v>
      </c>
      <c r="CP45" s="20">
        <v>209700</v>
      </c>
      <c r="CQ45" s="20">
        <v>127352919</v>
      </c>
      <c r="CR45" s="104">
        <v>218</v>
      </c>
      <c r="CS45" s="20">
        <v>48682</v>
      </c>
      <c r="CT45" s="62">
        <v>1</v>
      </c>
      <c r="CU45" s="40">
        <v>106.58813741159985</v>
      </c>
      <c r="CV45" s="37">
        <v>129472913</v>
      </c>
      <c r="CW45" s="20">
        <v>209700</v>
      </c>
      <c r="CX45" s="20">
        <v>129263213</v>
      </c>
      <c r="CY45" s="104">
        <v>218</v>
      </c>
      <c r="CZ45" s="20">
        <v>49413</v>
      </c>
      <c r="DA45" s="105">
        <v>2</v>
      </c>
      <c r="DB45" s="37">
        <v>122935557</v>
      </c>
      <c r="DC45" s="20">
        <v>1577600</v>
      </c>
      <c r="DD45" s="20">
        <v>121357957</v>
      </c>
      <c r="DE45" s="104">
        <v>195</v>
      </c>
      <c r="DF45" s="20">
        <v>51862</v>
      </c>
      <c r="DG45" s="105">
        <v>2</v>
      </c>
      <c r="DH45" s="51">
        <v>104.95618561916903</v>
      </c>
      <c r="DI45" s="52">
        <v>108.3030530844088</v>
      </c>
      <c r="DK45" s="37">
        <v>131310405</v>
      </c>
      <c r="DL45" s="20">
        <v>209700</v>
      </c>
      <c r="DM45" s="20">
        <v>131100705</v>
      </c>
      <c r="DN45" s="104">
        <v>218</v>
      </c>
      <c r="DO45" s="20">
        <v>50115</v>
      </c>
      <c r="DP45" s="105">
        <v>1</v>
      </c>
      <c r="DQ45" s="40">
        <v>102.94359311449817</v>
      </c>
      <c r="DR45" s="37">
        <v>131310405</v>
      </c>
      <c r="DS45" s="20">
        <v>209700</v>
      </c>
      <c r="DT45" s="20">
        <v>131100705</v>
      </c>
      <c r="DU45" s="104">
        <v>218</v>
      </c>
      <c r="DV45" s="20">
        <v>50115</v>
      </c>
      <c r="DW45" s="105">
        <v>1</v>
      </c>
      <c r="DX45" s="37">
        <v>134031508</v>
      </c>
      <c r="DY45" s="20">
        <v>2263550</v>
      </c>
      <c r="DZ45" s="20">
        <v>131767958</v>
      </c>
      <c r="EA45" s="104">
        <v>197.19</v>
      </c>
      <c r="EB45" s="20">
        <v>55686</v>
      </c>
      <c r="EC45" s="105">
        <v>2</v>
      </c>
      <c r="ED45" s="51">
        <v>111.11643220592637</v>
      </c>
      <c r="EE45" s="52">
        <v>107.37341406039104</v>
      </c>
      <c r="EG45" s="37">
        <v>136016966</v>
      </c>
      <c r="EH45" s="20">
        <v>209700</v>
      </c>
      <c r="EI45" s="20">
        <v>135807266</v>
      </c>
      <c r="EJ45" s="104">
        <v>210</v>
      </c>
      <c r="EK45" s="20">
        <v>53892</v>
      </c>
      <c r="EL45" s="105">
        <v>1</v>
      </c>
      <c r="EM45" s="40">
        <v>107.53666566896139</v>
      </c>
      <c r="EN45" s="37">
        <v>136016966</v>
      </c>
      <c r="EO45" s="20">
        <v>209700</v>
      </c>
      <c r="EP45" s="20">
        <v>135807266</v>
      </c>
      <c r="EQ45" s="104">
        <v>210</v>
      </c>
      <c r="ER45" s="20">
        <v>53892</v>
      </c>
      <c r="ES45" s="105">
        <v>1</v>
      </c>
      <c r="ET45" s="37">
        <v>139118379</v>
      </c>
      <c r="EU45" s="20">
        <v>1931250</v>
      </c>
      <c r="EV45" s="20">
        <v>137187129</v>
      </c>
      <c r="EW45" s="104">
        <v>198.9</v>
      </c>
      <c r="EX45" s="20">
        <v>57477</v>
      </c>
      <c r="EY45" s="41">
        <v>2</v>
      </c>
      <c r="EZ45" s="51">
        <v>106.65219327543977</v>
      </c>
      <c r="FA45" s="52">
        <v>103.21624824911109</v>
      </c>
      <c r="FB45" s="14"/>
      <c r="FC45" s="37">
        <v>142849186</v>
      </c>
      <c r="FD45" s="20">
        <v>209700</v>
      </c>
      <c r="FE45" s="20">
        <v>142639486</v>
      </c>
      <c r="FF45" s="104">
        <v>215</v>
      </c>
      <c r="FG45" s="20">
        <v>55287</v>
      </c>
      <c r="FH45" s="105">
        <v>2</v>
      </c>
      <c r="FI45" s="40">
        <v>102.58851035404142</v>
      </c>
      <c r="FJ45" s="37">
        <v>142849186</v>
      </c>
      <c r="FK45" s="20">
        <v>209700</v>
      </c>
      <c r="FL45" s="20">
        <v>142639486</v>
      </c>
      <c r="FM45" s="104">
        <v>215</v>
      </c>
      <c r="FN45" s="20">
        <v>55287</v>
      </c>
      <c r="FO45" s="105">
        <v>2</v>
      </c>
      <c r="FP45" s="37">
        <v>136363596</v>
      </c>
      <c r="FQ45" s="20">
        <v>1023200</v>
      </c>
      <c r="FR45" s="20">
        <v>135340396</v>
      </c>
      <c r="FS45" s="104">
        <v>192.29</v>
      </c>
      <c r="FT45" s="20">
        <v>58653</v>
      </c>
      <c r="FU45" s="105">
        <v>2</v>
      </c>
      <c r="FV45" s="51">
        <v>106.08823050626729</v>
      </c>
      <c r="FW45" s="52">
        <v>102.04603580562659</v>
      </c>
      <c r="FX45" s="14"/>
      <c r="FY45" s="37">
        <v>145544269</v>
      </c>
      <c r="FZ45" s="20">
        <v>1000700</v>
      </c>
      <c r="GA45" s="20">
        <v>144543569</v>
      </c>
      <c r="GB45" s="104">
        <v>218</v>
      </c>
      <c r="GC45" s="20">
        <v>55254</v>
      </c>
      <c r="GD45" s="105">
        <v>2</v>
      </c>
      <c r="GE45" s="40">
        <v>102.52681462188218</v>
      </c>
      <c r="GF45" s="37">
        <v>148916953</v>
      </c>
      <c r="GG45" s="20">
        <v>1000700</v>
      </c>
      <c r="GH45" s="20">
        <v>147916253</v>
      </c>
      <c r="GI45" s="104">
        <v>218</v>
      </c>
      <c r="GJ45" s="20">
        <v>56543</v>
      </c>
      <c r="GK45" s="105">
        <f t="shared" si="0"/>
        <v>2</v>
      </c>
      <c r="GL45" s="37">
        <v>144448138</v>
      </c>
      <c r="GM45" s="20">
        <v>1348575</v>
      </c>
      <c r="GN45" s="20">
        <v>143099563</v>
      </c>
      <c r="GO45" s="104">
        <v>197.2</v>
      </c>
      <c r="GP45" s="20">
        <v>60471</v>
      </c>
      <c r="GQ45" s="105">
        <f t="shared" si="1"/>
        <v>2</v>
      </c>
      <c r="GR45" s="51">
        <v>104.2287065133018</v>
      </c>
      <c r="GS45" s="52">
        <v>100.72971544507527</v>
      </c>
      <c r="GT45" s="37">
        <v>154216883</v>
      </c>
      <c r="GU45" s="20">
        <v>1000700</v>
      </c>
      <c r="GV45" s="20">
        <v>153216183</v>
      </c>
      <c r="GW45" s="104">
        <v>218</v>
      </c>
      <c r="GX45" s="20">
        <v>58569</v>
      </c>
      <c r="GY45" s="105">
        <f t="shared" si="2"/>
        <v>2</v>
      </c>
      <c r="GZ45" s="40"/>
      <c r="HA45" s="37">
        <v>154333715</v>
      </c>
      <c r="HB45" s="20">
        <v>1000700</v>
      </c>
      <c r="HC45" s="20">
        <v>153333015</v>
      </c>
      <c r="HD45" s="104">
        <v>218</v>
      </c>
      <c r="HE45" s="20">
        <v>58614</v>
      </c>
      <c r="HF45" s="105">
        <f t="shared" si="3"/>
        <v>3</v>
      </c>
      <c r="HG45" s="37">
        <v>147679257</v>
      </c>
      <c r="HH45" s="20">
        <v>1628264</v>
      </c>
      <c r="HI45" s="20">
        <v>146050993</v>
      </c>
      <c r="HJ45" s="104">
        <v>197.91</v>
      </c>
      <c r="HK45" s="20">
        <v>61497</v>
      </c>
      <c r="HL45" s="105">
        <f t="shared" si="4"/>
        <v>4</v>
      </c>
      <c r="HM45" s="51"/>
      <c r="HN45" s="52"/>
    </row>
    <row r="46" spans="1:222" ht="16.5" customHeight="1" x14ac:dyDescent="0.3">
      <c r="A46" s="93">
        <v>376</v>
      </c>
      <c r="B46" s="96" t="s">
        <v>108</v>
      </c>
      <c r="C46" s="47" t="s">
        <v>214</v>
      </c>
      <c r="D46" s="58"/>
      <c r="E46" s="255">
        <v>0</v>
      </c>
      <c r="F46" s="104">
        <v>0</v>
      </c>
      <c r="G46" s="104">
        <v>0</v>
      </c>
      <c r="H46" s="104">
        <v>0</v>
      </c>
      <c r="I46" s="61">
        <v>0</v>
      </c>
      <c r="J46" s="62">
        <v>29</v>
      </c>
      <c r="K46" s="52">
        <v>0</v>
      </c>
      <c r="L46" s="103">
        <v>0</v>
      </c>
      <c r="M46" s="104">
        <v>0</v>
      </c>
      <c r="N46" s="104">
        <v>0</v>
      </c>
      <c r="O46" s="104">
        <v>0</v>
      </c>
      <c r="P46" s="104">
        <v>0</v>
      </c>
      <c r="Q46" s="105">
        <v>29</v>
      </c>
      <c r="R46" s="103">
        <v>0</v>
      </c>
      <c r="S46" s="104">
        <v>0</v>
      </c>
      <c r="T46" s="104">
        <v>0</v>
      </c>
      <c r="U46" s="104">
        <v>0</v>
      </c>
      <c r="V46" s="104">
        <v>0</v>
      </c>
      <c r="W46" s="105">
        <v>29</v>
      </c>
      <c r="X46" s="51">
        <v>0</v>
      </c>
      <c r="Y46" s="52">
        <v>113.137770211405</v>
      </c>
      <c r="AA46" s="103">
        <v>0</v>
      </c>
      <c r="AB46" s="104">
        <v>0</v>
      </c>
      <c r="AC46" s="104">
        <v>0</v>
      </c>
      <c r="AD46" s="104">
        <v>0</v>
      </c>
      <c r="AE46" s="104">
        <v>0</v>
      </c>
      <c r="AF46" s="105">
        <v>29</v>
      </c>
      <c r="AG46" s="52">
        <v>0</v>
      </c>
      <c r="AH46" s="103">
        <v>0</v>
      </c>
      <c r="AI46" s="104">
        <v>0</v>
      </c>
      <c r="AJ46" s="104">
        <v>0</v>
      </c>
      <c r="AK46" s="104">
        <v>0</v>
      </c>
      <c r="AL46" s="104">
        <v>0</v>
      </c>
      <c r="AM46" s="105">
        <v>29</v>
      </c>
      <c r="AN46" s="103">
        <v>0</v>
      </c>
      <c r="AO46" s="104">
        <v>0</v>
      </c>
      <c r="AP46" s="104">
        <v>0</v>
      </c>
      <c r="AQ46" s="104">
        <v>0</v>
      </c>
      <c r="AR46" s="104">
        <v>0</v>
      </c>
      <c r="AS46" s="105">
        <v>29</v>
      </c>
      <c r="AT46" s="51">
        <v>0</v>
      </c>
      <c r="AU46" s="52">
        <v>0</v>
      </c>
      <c r="AW46" s="103">
        <v>0</v>
      </c>
      <c r="AX46" s="104">
        <v>0</v>
      </c>
      <c r="AY46" s="104">
        <v>0</v>
      </c>
      <c r="AZ46" s="104">
        <v>0</v>
      </c>
      <c r="BA46" s="104">
        <v>0</v>
      </c>
      <c r="BB46" s="41">
        <v>29</v>
      </c>
      <c r="BC46" s="52">
        <v>0</v>
      </c>
      <c r="BD46" s="37">
        <v>0</v>
      </c>
      <c r="BE46" s="20">
        <v>0</v>
      </c>
      <c r="BF46" s="20">
        <v>0</v>
      </c>
      <c r="BG46" s="104">
        <v>0</v>
      </c>
      <c r="BH46" s="20">
        <v>0</v>
      </c>
      <c r="BI46" s="41">
        <v>29</v>
      </c>
      <c r="BJ46" s="37">
        <v>0</v>
      </c>
      <c r="BK46" s="20">
        <v>0</v>
      </c>
      <c r="BL46" s="20">
        <v>0</v>
      </c>
      <c r="BM46" s="104">
        <v>0</v>
      </c>
      <c r="BN46" s="20">
        <v>0</v>
      </c>
      <c r="BO46" s="41">
        <v>29</v>
      </c>
      <c r="BP46" s="51">
        <v>0</v>
      </c>
      <c r="BQ46" s="52">
        <v>0</v>
      </c>
      <c r="BS46" s="37">
        <v>0</v>
      </c>
      <c r="BT46" s="20">
        <v>0</v>
      </c>
      <c r="BU46" s="20">
        <v>0</v>
      </c>
      <c r="BV46" s="104">
        <v>0</v>
      </c>
      <c r="BW46" s="20">
        <v>0</v>
      </c>
      <c r="BX46" s="41">
        <v>29</v>
      </c>
      <c r="BY46" s="40">
        <v>0</v>
      </c>
      <c r="BZ46" s="37">
        <v>0</v>
      </c>
      <c r="CA46" s="20">
        <v>0</v>
      </c>
      <c r="CB46" s="20">
        <v>0</v>
      </c>
      <c r="CC46" s="104">
        <v>0</v>
      </c>
      <c r="CD46" s="20">
        <v>0</v>
      </c>
      <c r="CE46" s="105">
        <v>29</v>
      </c>
      <c r="CF46" s="37">
        <v>0</v>
      </c>
      <c r="CG46" s="20">
        <v>0</v>
      </c>
      <c r="CH46" s="20">
        <v>0</v>
      </c>
      <c r="CI46" s="104">
        <v>0</v>
      </c>
      <c r="CJ46" s="20">
        <v>0</v>
      </c>
      <c r="CK46" s="105">
        <v>29</v>
      </c>
      <c r="CL46" s="51">
        <v>0</v>
      </c>
      <c r="CM46" s="52">
        <v>0</v>
      </c>
      <c r="CO46" s="37">
        <v>0</v>
      </c>
      <c r="CP46" s="20">
        <v>0</v>
      </c>
      <c r="CQ46" s="20">
        <v>0</v>
      </c>
      <c r="CR46" s="104">
        <v>0</v>
      </c>
      <c r="CS46" s="20">
        <v>0</v>
      </c>
      <c r="CT46" s="62">
        <v>29</v>
      </c>
      <c r="CU46" s="40">
        <v>0</v>
      </c>
      <c r="CV46" s="37">
        <v>0</v>
      </c>
      <c r="CW46" s="20">
        <v>0</v>
      </c>
      <c r="CX46" s="20">
        <v>0</v>
      </c>
      <c r="CY46" s="104">
        <v>0</v>
      </c>
      <c r="CZ46" s="20">
        <v>0</v>
      </c>
      <c r="DA46" s="105">
        <v>32</v>
      </c>
      <c r="DB46" s="37">
        <v>0</v>
      </c>
      <c r="DC46" s="20">
        <v>0</v>
      </c>
      <c r="DD46" s="20">
        <v>0</v>
      </c>
      <c r="DE46" s="104">
        <v>0</v>
      </c>
      <c r="DF46" s="20">
        <v>0</v>
      </c>
      <c r="DG46" s="105">
        <v>32</v>
      </c>
      <c r="DH46" s="51">
        <v>0</v>
      </c>
      <c r="DI46" s="52">
        <v>0</v>
      </c>
      <c r="DK46" s="37">
        <v>0</v>
      </c>
      <c r="DL46" s="20">
        <v>0</v>
      </c>
      <c r="DM46" s="20">
        <v>0</v>
      </c>
      <c r="DN46" s="104">
        <v>0</v>
      </c>
      <c r="DO46" s="20">
        <v>0</v>
      </c>
      <c r="DP46" s="105">
        <v>32</v>
      </c>
      <c r="DQ46" s="40">
        <v>0</v>
      </c>
      <c r="DR46" s="37">
        <v>0</v>
      </c>
      <c r="DS46" s="20">
        <v>0</v>
      </c>
      <c r="DT46" s="20">
        <v>0</v>
      </c>
      <c r="DU46" s="104">
        <v>0</v>
      </c>
      <c r="DV46" s="20">
        <v>0</v>
      </c>
      <c r="DW46" s="105">
        <v>32</v>
      </c>
      <c r="DX46" s="37">
        <v>0</v>
      </c>
      <c r="DY46" s="20">
        <v>0</v>
      </c>
      <c r="DZ46" s="20">
        <v>0</v>
      </c>
      <c r="EA46" s="104">
        <v>0</v>
      </c>
      <c r="EB46" s="20">
        <v>0</v>
      </c>
      <c r="EC46" s="105">
        <v>32</v>
      </c>
      <c r="ED46" s="51">
        <v>0</v>
      </c>
      <c r="EE46" s="52">
        <v>0</v>
      </c>
      <c r="EG46" s="37">
        <v>0</v>
      </c>
      <c r="EH46" s="20">
        <v>0</v>
      </c>
      <c r="EI46" s="20">
        <v>0</v>
      </c>
      <c r="EJ46" s="104">
        <v>0</v>
      </c>
      <c r="EK46" s="20">
        <v>0</v>
      </c>
      <c r="EL46" s="105">
        <v>32</v>
      </c>
      <c r="EM46" s="40">
        <v>0</v>
      </c>
      <c r="EN46" s="37">
        <v>0</v>
      </c>
      <c r="EO46" s="20">
        <v>0</v>
      </c>
      <c r="EP46" s="20">
        <v>0</v>
      </c>
      <c r="EQ46" s="104">
        <v>0</v>
      </c>
      <c r="ER46" s="20">
        <v>0</v>
      </c>
      <c r="ES46" s="105">
        <v>33</v>
      </c>
      <c r="ET46" s="37">
        <v>0</v>
      </c>
      <c r="EU46" s="20">
        <v>0</v>
      </c>
      <c r="EV46" s="20">
        <v>0</v>
      </c>
      <c r="EW46" s="104">
        <v>0</v>
      </c>
      <c r="EX46" s="20">
        <v>0</v>
      </c>
      <c r="EY46" s="41">
        <v>33</v>
      </c>
      <c r="EZ46" s="51">
        <v>0</v>
      </c>
      <c r="FA46" s="52">
        <v>0</v>
      </c>
      <c r="FB46" s="14"/>
      <c r="FC46" s="37">
        <v>0</v>
      </c>
      <c r="FD46" s="20">
        <v>0</v>
      </c>
      <c r="FE46" s="20">
        <v>0</v>
      </c>
      <c r="FF46" s="104">
        <v>0</v>
      </c>
      <c r="FG46" s="20">
        <v>0</v>
      </c>
      <c r="FH46" s="105">
        <v>33</v>
      </c>
      <c r="FI46" s="40">
        <v>0</v>
      </c>
      <c r="FJ46" s="37">
        <v>0</v>
      </c>
      <c r="FK46" s="20">
        <v>0</v>
      </c>
      <c r="FL46" s="20">
        <v>0</v>
      </c>
      <c r="FM46" s="104">
        <v>0</v>
      </c>
      <c r="FN46" s="20">
        <v>0</v>
      </c>
      <c r="FO46" s="105">
        <v>33</v>
      </c>
      <c r="FP46" s="37">
        <v>0</v>
      </c>
      <c r="FQ46" s="20">
        <v>0</v>
      </c>
      <c r="FR46" s="20">
        <v>0</v>
      </c>
      <c r="FS46" s="104">
        <v>0</v>
      </c>
      <c r="FT46" s="20">
        <v>0</v>
      </c>
      <c r="FU46" s="105">
        <v>33</v>
      </c>
      <c r="FV46" s="51">
        <v>0</v>
      </c>
      <c r="FW46" s="52">
        <v>0</v>
      </c>
      <c r="FX46" s="14"/>
      <c r="FY46" s="37">
        <v>0</v>
      </c>
      <c r="FZ46" s="20">
        <v>0</v>
      </c>
      <c r="GA46" s="20">
        <v>0</v>
      </c>
      <c r="GB46" s="104">
        <v>0</v>
      </c>
      <c r="GC46" s="20">
        <v>0</v>
      </c>
      <c r="GD46" s="105">
        <v>33</v>
      </c>
      <c r="GE46" s="40">
        <v>0</v>
      </c>
      <c r="GF46" s="37">
        <v>0</v>
      </c>
      <c r="GG46" s="20">
        <v>0</v>
      </c>
      <c r="GH46" s="20">
        <v>0</v>
      </c>
      <c r="GI46" s="104">
        <v>0</v>
      </c>
      <c r="GJ46" s="20">
        <v>0</v>
      </c>
      <c r="GK46" s="105">
        <f t="shared" si="0"/>
        <v>33</v>
      </c>
      <c r="GL46" s="37">
        <v>0</v>
      </c>
      <c r="GM46" s="20">
        <v>0</v>
      </c>
      <c r="GN46" s="20">
        <v>0</v>
      </c>
      <c r="GO46" s="104">
        <v>0</v>
      </c>
      <c r="GP46" s="20">
        <v>0</v>
      </c>
      <c r="GQ46" s="105">
        <f t="shared" si="1"/>
        <v>33</v>
      </c>
      <c r="GR46" s="51">
        <v>0</v>
      </c>
      <c r="GS46" s="52">
        <v>0</v>
      </c>
      <c r="GT46" s="37">
        <v>0</v>
      </c>
      <c r="GU46" s="20">
        <v>0</v>
      </c>
      <c r="GV46" s="20">
        <v>0</v>
      </c>
      <c r="GW46" s="104">
        <v>0</v>
      </c>
      <c r="GX46" s="20">
        <v>0</v>
      </c>
      <c r="GY46" s="105">
        <f t="shared" si="2"/>
        <v>33</v>
      </c>
      <c r="GZ46" s="40"/>
      <c r="HA46" s="37"/>
      <c r="HB46" s="20"/>
      <c r="HC46" s="20"/>
      <c r="HD46" s="104">
        <v>0</v>
      </c>
      <c r="HE46" s="20">
        <v>0</v>
      </c>
      <c r="HF46" s="105">
        <f t="shared" si="3"/>
        <v>34</v>
      </c>
      <c r="HG46" s="37">
        <v>0</v>
      </c>
      <c r="HH46" s="20">
        <v>0</v>
      </c>
      <c r="HI46" s="20">
        <v>0</v>
      </c>
      <c r="HJ46" s="104">
        <v>0</v>
      </c>
      <c r="HK46" s="20">
        <v>0</v>
      </c>
      <c r="HL46" s="105">
        <f t="shared" si="4"/>
        <v>34</v>
      </c>
      <c r="HM46" s="51"/>
      <c r="HN46" s="52"/>
    </row>
    <row r="47" spans="1:222" ht="16.5" customHeight="1" x14ac:dyDescent="0.3">
      <c r="A47" s="94">
        <v>377</v>
      </c>
      <c r="B47" s="97" t="s">
        <v>169</v>
      </c>
      <c r="C47" s="47" t="s">
        <v>107</v>
      </c>
      <c r="D47" s="58"/>
      <c r="E47" s="254">
        <v>0</v>
      </c>
      <c r="F47" s="104">
        <v>0</v>
      </c>
      <c r="G47" s="104">
        <v>0</v>
      </c>
      <c r="H47" s="104">
        <v>0</v>
      </c>
      <c r="I47" s="104">
        <v>0</v>
      </c>
      <c r="J47" s="105">
        <v>29</v>
      </c>
      <c r="K47" s="52">
        <v>0</v>
      </c>
      <c r="L47" s="103">
        <v>0</v>
      </c>
      <c r="M47" s="104">
        <v>0</v>
      </c>
      <c r="N47" s="104">
        <v>0</v>
      </c>
      <c r="O47" s="104">
        <v>0</v>
      </c>
      <c r="P47" s="104">
        <v>0</v>
      </c>
      <c r="Q47" s="105">
        <v>29</v>
      </c>
      <c r="R47" s="103">
        <v>0</v>
      </c>
      <c r="S47" s="104">
        <v>0</v>
      </c>
      <c r="T47" s="104">
        <v>0</v>
      </c>
      <c r="U47" s="104">
        <v>0</v>
      </c>
      <c r="V47" s="104">
        <v>0</v>
      </c>
      <c r="W47" s="105">
        <v>29</v>
      </c>
      <c r="X47" s="51">
        <v>0</v>
      </c>
      <c r="Y47" s="52">
        <v>114.137770211405</v>
      </c>
      <c r="AA47" s="103">
        <v>0</v>
      </c>
      <c r="AB47" s="104">
        <v>0</v>
      </c>
      <c r="AC47" s="104">
        <v>0</v>
      </c>
      <c r="AD47" s="104">
        <v>0</v>
      </c>
      <c r="AE47" s="104">
        <v>0</v>
      </c>
      <c r="AF47" s="105">
        <v>29</v>
      </c>
      <c r="AG47" s="52">
        <v>0</v>
      </c>
      <c r="AH47" s="103">
        <v>0</v>
      </c>
      <c r="AI47" s="104">
        <v>0</v>
      </c>
      <c r="AJ47" s="104">
        <v>0</v>
      </c>
      <c r="AK47" s="104">
        <v>0</v>
      </c>
      <c r="AL47" s="104">
        <v>0</v>
      </c>
      <c r="AM47" s="105">
        <v>29</v>
      </c>
      <c r="AN47" s="103">
        <v>0</v>
      </c>
      <c r="AO47" s="104">
        <v>0</v>
      </c>
      <c r="AP47" s="104">
        <v>0</v>
      </c>
      <c r="AQ47" s="104">
        <v>0</v>
      </c>
      <c r="AR47" s="104">
        <v>0</v>
      </c>
      <c r="AS47" s="105">
        <v>29</v>
      </c>
      <c r="AT47" s="51">
        <v>0</v>
      </c>
      <c r="AU47" s="52">
        <v>0</v>
      </c>
      <c r="AW47" s="103">
        <v>0</v>
      </c>
      <c r="AX47" s="104">
        <v>0</v>
      </c>
      <c r="AY47" s="104">
        <v>0</v>
      </c>
      <c r="AZ47" s="104">
        <v>0</v>
      </c>
      <c r="BA47" s="104">
        <v>0</v>
      </c>
      <c r="BB47" s="41">
        <v>29</v>
      </c>
      <c r="BC47" s="52">
        <v>0</v>
      </c>
      <c r="BD47" s="37">
        <v>0</v>
      </c>
      <c r="BE47" s="20">
        <v>0</v>
      </c>
      <c r="BF47" s="20">
        <v>0</v>
      </c>
      <c r="BG47" s="104">
        <v>0</v>
      </c>
      <c r="BH47" s="20">
        <v>0</v>
      </c>
      <c r="BI47" s="41">
        <v>29</v>
      </c>
      <c r="BJ47" s="37">
        <v>0</v>
      </c>
      <c r="BK47" s="20">
        <v>0</v>
      </c>
      <c r="BL47" s="20">
        <v>0</v>
      </c>
      <c r="BM47" s="104">
        <v>0</v>
      </c>
      <c r="BN47" s="20">
        <v>0</v>
      </c>
      <c r="BO47" s="41">
        <v>29</v>
      </c>
      <c r="BP47" s="51">
        <v>0</v>
      </c>
      <c r="BQ47" s="52">
        <v>0</v>
      </c>
      <c r="BS47" s="37">
        <v>0</v>
      </c>
      <c r="BT47" s="20">
        <v>0</v>
      </c>
      <c r="BU47" s="20">
        <v>0</v>
      </c>
      <c r="BV47" s="104">
        <v>0</v>
      </c>
      <c r="BW47" s="20">
        <v>0</v>
      </c>
      <c r="BX47" s="41">
        <v>29</v>
      </c>
      <c r="BY47" s="40">
        <v>0</v>
      </c>
      <c r="BZ47" s="37">
        <v>0</v>
      </c>
      <c r="CA47" s="20">
        <v>0</v>
      </c>
      <c r="CB47" s="20">
        <v>0</v>
      </c>
      <c r="CC47" s="104">
        <v>0</v>
      </c>
      <c r="CD47" s="20">
        <v>0</v>
      </c>
      <c r="CE47" s="105">
        <v>29</v>
      </c>
      <c r="CF47" s="37">
        <v>0</v>
      </c>
      <c r="CG47" s="20">
        <v>0</v>
      </c>
      <c r="CH47" s="20">
        <v>0</v>
      </c>
      <c r="CI47" s="104">
        <v>0</v>
      </c>
      <c r="CJ47" s="20">
        <v>0</v>
      </c>
      <c r="CK47" s="105">
        <v>29</v>
      </c>
      <c r="CL47" s="51">
        <v>0</v>
      </c>
      <c r="CM47" s="52">
        <v>0</v>
      </c>
      <c r="CO47" s="37">
        <v>0</v>
      </c>
      <c r="CP47" s="20">
        <v>0</v>
      </c>
      <c r="CQ47" s="20">
        <v>0</v>
      </c>
      <c r="CR47" s="104">
        <v>0</v>
      </c>
      <c r="CS47" s="20">
        <v>0</v>
      </c>
      <c r="CT47" s="62">
        <v>29</v>
      </c>
      <c r="CU47" s="40">
        <v>0</v>
      </c>
      <c r="CV47" s="37">
        <v>0</v>
      </c>
      <c r="CW47" s="20">
        <v>0</v>
      </c>
      <c r="CX47" s="20">
        <v>0</v>
      </c>
      <c r="CY47" s="104">
        <v>0</v>
      </c>
      <c r="CZ47" s="20">
        <v>0</v>
      </c>
      <c r="DA47" s="105">
        <v>32</v>
      </c>
      <c r="DB47" s="37">
        <v>0</v>
      </c>
      <c r="DC47" s="20">
        <v>0</v>
      </c>
      <c r="DD47" s="20">
        <v>0</v>
      </c>
      <c r="DE47" s="104">
        <v>0</v>
      </c>
      <c r="DF47" s="20">
        <v>0</v>
      </c>
      <c r="DG47" s="105">
        <v>32</v>
      </c>
      <c r="DH47" s="51">
        <v>0</v>
      </c>
      <c r="DI47" s="52">
        <v>0</v>
      </c>
      <c r="DK47" s="37">
        <v>0</v>
      </c>
      <c r="DL47" s="20">
        <v>0</v>
      </c>
      <c r="DM47" s="20">
        <v>0</v>
      </c>
      <c r="DN47" s="104">
        <v>0</v>
      </c>
      <c r="DO47" s="20">
        <v>0</v>
      </c>
      <c r="DP47" s="105">
        <v>32</v>
      </c>
      <c r="DQ47" s="40">
        <v>0</v>
      </c>
      <c r="DR47" s="37">
        <v>0</v>
      </c>
      <c r="DS47" s="20">
        <v>0</v>
      </c>
      <c r="DT47" s="20">
        <v>0</v>
      </c>
      <c r="DU47" s="104">
        <v>0</v>
      </c>
      <c r="DV47" s="20">
        <v>0</v>
      </c>
      <c r="DW47" s="105">
        <v>32</v>
      </c>
      <c r="DX47" s="37">
        <v>0</v>
      </c>
      <c r="DY47" s="20">
        <v>0</v>
      </c>
      <c r="DZ47" s="20">
        <v>0</v>
      </c>
      <c r="EA47" s="104">
        <v>0</v>
      </c>
      <c r="EB47" s="20">
        <v>0</v>
      </c>
      <c r="EC47" s="105">
        <v>32</v>
      </c>
      <c r="ED47" s="51">
        <v>0</v>
      </c>
      <c r="EE47" s="52">
        <v>0</v>
      </c>
      <c r="EG47" s="37">
        <v>0</v>
      </c>
      <c r="EH47" s="20">
        <v>0</v>
      </c>
      <c r="EI47" s="20">
        <v>0</v>
      </c>
      <c r="EJ47" s="104">
        <v>0</v>
      </c>
      <c r="EK47" s="20">
        <v>0</v>
      </c>
      <c r="EL47" s="105">
        <v>32</v>
      </c>
      <c r="EM47" s="40">
        <v>0</v>
      </c>
      <c r="EN47" s="37">
        <v>0</v>
      </c>
      <c r="EO47" s="20">
        <v>0</v>
      </c>
      <c r="EP47" s="20">
        <v>0</v>
      </c>
      <c r="EQ47" s="104">
        <v>0</v>
      </c>
      <c r="ER47" s="20">
        <v>0</v>
      </c>
      <c r="ES47" s="105">
        <v>33</v>
      </c>
      <c r="ET47" s="37">
        <v>0</v>
      </c>
      <c r="EU47" s="20">
        <v>0</v>
      </c>
      <c r="EV47" s="20">
        <v>0</v>
      </c>
      <c r="EW47" s="104">
        <v>0</v>
      </c>
      <c r="EX47" s="20">
        <v>0</v>
      </c>
      <c r="EY47" s="41">
        <v>33</v>
      </c>
      <c r="EZ47" s="51">
        <v>0</v>
      </c>
      <c r="FA47" s="52">
        <v>0</v>
      </c>
      <c r="FB47" s="14"/>
      <c r="FC47" s="37">
        <v>0</v>
      </c>
      <c r="FD47" s="20">
        <v>0</v>
      </c>
      <c r="FE47" s="20">
        <v>0</v>
      </c>
      <c r="FF47" s="104">
        <v>0</v>
      </c>
      <c r="FG47" s="20">
        <v>0</v>
      </c>
      <c r="FH47" s="105">
        <v>33</v>
      </c>
      <c r="FI47" s="40">
        <v>0</v>
      </c>
      <c r="FJ47" s="37">
        <v>0</v>
      </c>
      <c r="FK47" s="20">
        <v>0</v>
      </c>
      <c r="FL47" s="20">
        <v>0</v>
      </c>
      <c r="FM47" s="104">
        <v>0</v>
      </c>
      <c r="FN47" s="20">
        <v>0</v>
      </c>
      <c r="FO47" s="105">
        <v>33</v>
      </c>
      <c r="FP47" s="37">
        <v>0</v>
      </c>
      <c r="FQ47" s="20">
        <v>0</v>
      </c>
      <c r="FR47" s="20">
        <v>0</v>
      </c>
      <c r="FS47" s="104">
        <v>0</v>
      </c>
      <c r="FT47" s="20">
        <v>0</v>
      </c>
      <c r="FU47" s="105">
        <v>33</v>
      </c>
      <c r="FV47" s="51">
        <v>0</v>
      </c>
      <c r="FW47" s="52">
        <v>0</v>
      </c>
      <c r="FX47" s="14"/>
      <c r="FY47" s="37">
        <v>0</v>
      </c>
      <c r="FZ47" s="20">
        <v>0</v>
      </c>
      <c r="GA47" s="20">
        <v>0</v>
      </c>
      <c r="GB47" s="104">
        <v>0</v>
      </c>
      <c r="GC47" s="20">
        <v>0</v>
      </c>
      <c r="GD47" s="105">
        <v>33</v>
      </c>
      <c r="GE47" s="40">
        <v>0</v>
      </c>
      <c r="GF47" s="37">
        <v>0</v>
      </c>
      <c r="GG47" s="20">
        <v>0</v>
      </c>
      <c r="GH47" s="20">
        <v>0</v>
      </c>
      <c r="GI47" s="104">
        <v>0</v>
      </c>
      <c r="GJ47" s="20">
        <v>0</v>
      </c>
      <c r="GK47" s="105">
        <f t="shared" si="0"/>
        <v>33</v>
      </c>
      <c r="GL47" s="37">
        <v>0</v>
      </c>
      <c r="GM47" s="20">
        <v>0</v>
      </c>
      <c r="GN47" s="20">
        <v>0</v>
      </c>
      <c r="GO47" s="104">
        <v>0</v>
      </c>
      <c r="GP47" s="20">
        <v>0</v>
      </c>
      <c r="GQ47" s="105">
        <f t="shared" si="1"/>
        <v>33</v>
      </c>
      <c r="GR47" s="51">
        <v>0</v>
      </c>
      <c r="GS47" s="52">
        <v>0</v>
      </c>
      <c r="GT47" s="37">
        <v>0</v>
      </c>
      <c r="GU47" s="20">
        <v>0</v>
      </c>
      <c r="GV47" s="20">
        <v>0</v>
      </c>
      <c r="GW47" s="104">
        <v>0</v>
      </c>
      <c r="GX47" s="20">
        <v>0</v>
      </c>
      <c r="GY47" s="105">
        <f t="shared" si="2"/>
        <v>33</v>
      </c>
      <c r="GZ47" s="40"/>
      <c r="HA47" s="37"/>
      <c r="HB47" s="20"/>
      <c r="HC47" s="20"/>
      <c r="HD47" s="104">
        <v>0</v>
      </c>
      <c r="HE47" s="20">
        <v>0</v>
      </c>
      <c r="HF47" s="105">
        <f t="shared" si="3"/>
        <v>34</v>
      </c>
      <c r="HG47" s="37">
        <v>0</v>
      </c>
      <c r="HH47" s="20">
        <v>0</v>
      </c>
      <c r="HI47" s="20">
        <v>0</v>
      </c>
      <c r="HJ47" s="104">
        <v>0</v>
      </c>
      <c r="HK47" s="20">
        <v>0</v>
      </c>
      <c r="HL47" s="105">
        <f t="shared" si="4"/>
        <v>34</v>
      </c>
      <c r="HM47" s="51"/>
      <c r="HN47" s="52"/>
    </row>
    <row r="48" spans="1:222" ht="18" customHeight="1" x14ac:dyDescent="0.3">
      <c r="A48" s="93">
        <v>378</v>
      </c>
      <c r="B48" s="96" t="s">
        <v>195</v>
      </c>
      <c r="C48" s="47" t="s">
        <v>215</v>
      </c>
      <c r="D48" s="57"/>
      <c r="E48" s="254">
        <v>0</v>
      </c>
      <c r="F48" s="104">
        <v>0</v>
      </c>
      <c r="G48" s="104">
        <v>0</v>
      </c>
      <c r="H48" s="104">
        <v>0</v>
      </c>
      <c r="I48" s="104">
        <v>0</v>
      </c>
      <c r="J48" s="105">
        <v>29</v>
      </c>
      <c r="K48" s="52">
        <v>0</v>
      </c>
      <c r="L48" s="103">
        <v>0</v>
      </c>
      <c r="M48" s="104">
        <v>0</v>
      </c>
      <c r="N48" s="104">
        <v>0</v>
      </c>
      <c r="O48" s="104">
        <v>0</v>
      </c>
      <c r="P48" s="104">
        <v>0</v>
      </c>
      <c r="Q48" s="105">
        <v>29</v>
      </c>
      <c r="R48" s="103">
        <v>0</v>
      </c>
      <c r="S48" s="104">
        <v>0</v>
      </c>
      <c r="T48" s="104">
        <v>0</v>
      </c>
      <c r="U48" s="104">
        <v>0</v>
      </c>
      <c r="V48" s="104">
        <v>0</v>
      </c>
      <c r="W48" s="105">
        <v>29</v>
      </c>
      <c r="X48" s="51">
        <v>0</v>
      </c>
      <c r="Y48" s="52">
        <v>115.137770211405</v>
      </c>
      <c r="AA48" s="103">
        <v>0</v>
      </c>
      <c r="AB48" s="104">
        <v>0</v>
      </c>
      <c r="AC48" s="104">
        <v>0</v>
      </c>
      <c r="AD48" s="104">
        <v>0</v>
      </c>
      <c r="AE48" s="104">
        <v>0</v>
      </c>
      <c r="AF48" s="105">
        <v>29</v>
      </c>
      <c r="AG48" s="52">
        <v>0</v>
      </c>
      <c r="AH48" s="103">
        <v>0</v>
      </c>
      <c r="AI48" s="104">
        <v>0</v>
      </c>
      <c r="AJ48" s="104">
        <v>0</v>
      </c>
      <c r="AK48" s="104">
        <v>0</v>
      </c>
      <c r="AL48" s="104">
        <v>0</v>
      </c>
      <c r="AM48" s="105">
        <v>29</v>
      </c>
      <c r="AN48" s="103">
        <v>0</v>
      </c>
      <c r="AO48" s="104">
        <v>0</v>
      </c>
      <c r="AP48" s="104">
        <v>0</v>
      </c>
      <c r="AQ48" s="104">
        <v>0</v>
      </c>
      <c r="AR48" s="104">
        <v>0</v>
      </c>
      <c r="AS48" s="105">
        <v>29</v>
      </c>
      <c r="AT48" s="51">
        <v>0</v>
      </c>
      <c r="AU48" s="52">
        <v>0</v>
      </c>
      <c r="AW48" s="103">
        <v>0</v>
      </c>
      <c r="AX48" s="104">
        <v>0</v>
      </c>
      <c r="AY48" s="104">
        <v>0</v>
      </c>
      <c r="AZ48" s="104">
        <v>0</v>
      </c>
      <c r="BA48" s="104">
        <v>0</v>
      </c>
      <c r="BB48" s="41">
        <v>29</v>
      </c>
      <c r="BC48" s="52">
        <v>0</v>
      </c>
      <c r="BD48" s="37">
        <v>0</v>
      </c>
      <c r="BE48" s="20">
        <v>0</v>
      </c>
      <c r="BF48" s="20">
        <v>0</v>
      </c>
      <c r="BG48" s="104">
        <v>0</v>
      </c>
      <c r="BH48" s="20">
        <v>0</v>
      </c>
      <c r="BI48" s="41">
        <v>29</v>
      </c>
      <c r="BJ48" s="37">
        <v>0</v>
      </c>
      <c r="BK48" s="20">
        <v>0</v>
      </c>
      <c r="BL48" s="20">
        <v>0</v>
      </c>
      <c r="BM48" s="104">
        <v>0</v>
      </c>
      <c r="BN48" s="20">
        <v>0</v>
      </c>
      <c r="BO48" s="41">
        <v>29</v>
      </c>
      <c r="BP48" s="51">
        <v>0</v>
      </c>
      <c r="BQ48" s="52">
        <v>0</v>
      </c>
      <c r="BS48" s="37">
        <v>0</v>
      </c>
      <c r="BT48" s="20">
        <v>0</v>
      </c>
      <c r="BU48" s="20">
        <v>0</v>
      </c>
      <c r="BV48" s="104">
        <v>0</v>
      </c>
      <c r="BW48" s="20">
        <v>0</v>
      </c>
      <c r="BX48" s="41">
        <v>29</v>
      </c>
      <c r="BY48" s="40">
        <v>0</v>
      </c>
      <c r="BZ48" s="37">
        <v>0</v>
      </c>
      <c r="CA48" s="20">
        <v>0</v>
      </c>
      <c r="CB48" s="20">
        <v>0</v>
      </c>
      <c r="CC48" s="104">
        <v>0</v>
      </c>
      <c r="CD48" s="20">
        <v>0</v>
      </c>
      <c r="CE48" s="105">
        <v>29</v>
      </c>
      <c r="CF48" s="37">
        <v>0</v>
      </c>
      <c r="CG48" s="20">
        <v>0</v>
      </c>
      <c r="CH48" s="20">
        <v>0</v>
      </c>
      <c r="CI48" s="104">
        <v>0</v>
      </c>
      <c r="CJ48" s="20">
        <v>0</v>
      </c>
      <c r="CK48" s="105">
        <v>29</v>
      </c>
      <c r="CL48" s="51">
        <v>0</v>
      </c>
      <c r="CM48" s="52">
        <v>0</v>
      </c>
      <c r="CO48" s="37">
        <v>0</v>
      </c>
      <c r="CP48" s="20">
        <v>0</v>
      </c>
      <c r="CQ48" s="20">
        <v>0</v>
      </c>
      <c r="CR48" s="104">
        <v>0</v>
      </c>
      <c r="CS48" s="20">
        <v>0</v>
      </c>
      <c r="CT48" s="62">
        <v>29</v>
      </c>
      <c r="CU48" s="40">
        <v>0</v>
      </c>
      <c r="CV48" s="37">
        <v>32318780</v>
      </c>
      <c r="CW48" s="20">
        <v>422464</v>
      </c>
      <c r="CX48" s="20">
        <v>31896316</v>
      </c>
      <c r="CY48" s="104">
        <v>53.75</v>
      </c>
      <c r="CZ48" s="20">
        <v>49452</v>
      </c>
      <c r="DA48" s="105">
        <v>1</v>
      </c>
      <c r="DB48" s="37">
        <v>31136241</v>
      </c>
      <c r="DC48" s="20">
        <v>421710</v>
      </c>
      <c r="DD48" s="20">
        <v>30714531</v>
      </c>
      <c r="DE48" s="104">
        <v>53</v>
      </c>
      <c r="DF48" s="20">
        <v>48293</v>
      </c>
      <c r="DG48" s="105">
        <v>4</v>
      </c>
      <c r="DH48" s="51">
        <v>97.656313192590787</v>
      </c>
      <c r="DI48" s="52">
        <v>0</v>
      </c>
      <c r="DK48" s="37">
        <v>104693961</v>
      </c>
      <c r="DL48" s="20">
        <v>579433</v>
      </c>
      <c r="DM48" s="20">
        <v>104114528</v>
      </c>
      <c r="DN48" s="104">
        <v>177</v>
      </c>
      <c r="DO48" s="20">
        <v>49018</v>
      </c>
      <c r="DP48" s="105">
        <v>4</v>
      </c>
      <c r="DQ48" s="40">
        <v>0</v>
      </c>
      <c r="DR48" s="37">
        <v>105653961</v>
      </c>
      <c r="DS48" s="20">
        <v>579433</v>
      </c>
      <c r="DT48" s="20">
        <v>105074528</v>
      </c>
      <c r="DU48" s="104">
        <v>184.5</v>
      </c>
      <c r="DV48" s="20">
        <v>47459</v>
      </c>
      <c r="DW48" s="105">
        <v>6</v>
      </c>
      <c r="DX48" s="37">
        <v>105798828</v>
      </c>
      <c r="DY48" s="20">
        <v>1274519</v>
      </c>
      <c r="DZ48" s="20">
        <v>104524309</v>
      </c>
      <c r="EA48" s="104">
        <v>169.06</v>
      </c>
      <c r="EB48" s="20">
        <v>51522</v>
      </c>
      <c r="EC48" s="105">
        <v>6</v>
      </c>
      <c r="ED48" s="51">
        <v>108.5610737689374</v>
      </c>
      <c r="EE48" s="52">
        <v>106.68626923156566</v>
      </c>
      <c r="EG48" s="37">
        <v>101778730</v>
      </c>
      <c r="EH48" s="20">
        <v>579433</v>
      </c>
      <c r="EI48" s="20">
        <v>101199297</v>
      </c>
      <c r="EJ48" s="104">
        <v>203</v>
      </c>
      <c r="EK48" s="20">
        <v>41543</v>
      </c>
      <c r="EL48" s="105">
        <v>17</v>
      </c>
      <c r="EM48" s="40">
        <v>84.750499816393983</v>
      </c>
      <c r="EN48" s="37">
        <v>122954506</v>
      </c>
      <c r="EO48" s="20">
        <v>579433</v>
      </c>
      <c r="EP48" s="20">
        <v>122375073</v>
      </c>
      <c r="EQ48" s="104">
        <v>207</v>
      </c>
      <c r="ER48" s="20">
        <v>49265</v>
      </c>
      <c r="ES48" s="105">
        <v>7</v>
      </c>
      <c r="ET48" s="37">
        <v>123228104.09999999</v>
      </c>
      <c r="EU48" s="20">
        <v>1079885</v>
      </c>
      <c r="EV48" s="20">
        <v>122148219.09999999</v>
      </c>
      <c r="EW48" s="104">
        <v>197.13</v>
      </c>
      <c r="EX48" s="20">
        <v>51636</v>
      </c>
      <c r="EY48" s="41">
        <v>8</v>
      </c>
      <c r="EZ48" s="51">
        <v>104.81274738658277</v>
      </c>
      <c r="FA48" s="52">
        <v>100.2212647024572</v>
      </c>
      <c r="FB48" s="14"/>
      <c r="FC48" s="37">
        <v>139545994</v>
      </c>
      <c r="FD48" s="20">
        <v>579433</v>
      </c>
      <c r="FE48" s="20">
        <v>138966561</v>
      </c>
      <c r="FF48" s="104">
        <v>221</v>
      </c>
      <c r="FG48" s="20">
        <v>52401</v>
      </c>
      <c r="FH48" s="105">
        <v>6</v>
      </c>
      <c r="FI48" s="40">
        <v>126.13677394506897</v>
      </c>
      <c r="FJ48" s="37">
        <v>143284064</v>
      </c>
      <c r="FK48" s="20">
        <v>579433</v>
      </c>
      <c r="FL48" s="20">
        <v>142704631</v>
      </c>
      <c r="FM48" s="104">
        <v>226.83</v>
      </c>
      <c r="FN48" s="20">
        <v>52427</v>
      </c>
      <c r="FO48" s="105">
        <v>5</v>
      </c>
      <c r="FP48" s="37">
        <v>143331061.53999999</v>
      </c>
      <c r="FQ48" s="20">
        <v>753355</v>
      </c>
      <c r="FR48" s="20">
        <v>142577706.53999999</v>
      </c>
      <c r="FS48" s="104">
        <v>217.29</v>
      </c>
      <c r="FT48" s="20">
        <v>54680</v>
      </c>
      <c r="FU48" s="105">
        <v>6</v>
      </c>
      <c r="FV48" s="51">
        <v>104.29740400938448</v>
      </c>
      <c r="FW48" s="52">
        <v>105.89511193740802</v>
      </c>
      <c r="FX48" s="14"/>
      <c r="FY48" s="37">
        <v>192304771</v>
      </c>
      <c r="FZ48" s="20">
        <v>803648</v>
      </c>
      <c r="GA48" s="20">
        <v>191501123</v>
      </c>
      <c r="GB48" s="104">
        <v>311</v>
      </c>
      <c r="GC48" s="20">
        <v>51313</v>
      </c>
      <c r="GD48" s="105">
        <v>6</v>
      </c>
      <c r="GE48" s="40">
        <v>99.956107707868171</v>
      </c>
      <c r="GF48" s="37">
        <v>199831996</v>
      </c>
      <c r="GG48" s="20">
        <v>803648</v>
      </c>
      <c r="GH48" s="20">
        <v>199028348</v>
      </c>
      <c r="GI48" s="104">
        <v>316.41000000000003</v>
      </c>
      <c r="GJ48" s="20">
        <v>52418</v>
      </c>
      <c r="GK48" s="105">
        <f t="shared" si="0"/>
        <v>6</v>
      </c>
      <c r="GL48" s="37">
        <v>196651841.25999999</v>
      </c>
      <c r="GM48" s="20">
        <v>988870</v>
      </c>
      <c r="GN48" s="20">
        <v>195662971.25999999</v>
      </c>
      <c r="GO48" s="104">
        <v>293.26</v>
      </c>
      <c r="GP48" s="20">
        <v>55600</v>
      </c>
      <c r="GQ48" s="105">
        <f t="shared" si="1"/>
        <v>8</v>
      </c>
      <c r="GR48" s="51">
        <v>102.98598648287449</v>
      </c>
      <c r="GS48" s="52">
        <v>98.650329188002928</v>
      </c>
      <c r="GT48" s="37">
        <v>233025017</v>
      </c>
      <c r="GU48" s="20">
        <v>803648</v>
      </c>
      <c r="GV48" s="20">
        <v>232221369</v>
      </c>
      <c r="GW48" s="104">
        <v>356</v>
      </c>
      <c r="GX48" s="20">
        <v>54359</v>
      </c>
      <c r="GY48" s="105">
        <f t="shared" si="2"/>
        <v>7</v>
      </c>
      <c r="GZ48" s="40"/>
      <c r="HA48" s="37">
        <v>233796110</v>
      </c>
      <c r="HB48" s="20">
        <v>803648</v>
      </c>
      <c r="HC48" s="20">
        <v>232992462</v>
      </c>
      <c r="HD48" s="104">
        <v>356</v>
      </c>
      <c r="HE48" s="20">
        <v>54539</v>
      </c>
      <c r="HF48" s="105">
        <f t="shared" si="3"/>
        <v>7</v>
      </c>
      <c r="HG48" s="37">
        <v>228914016.96000001</v>
      </c>
      <c r="HH48" s="20">
        <v>1454209</v>
      </c>
      <c r="HI48" s="20">
        <v>227459807.96000001</v>
      </c>
      <c r="HJ48" s="104">
        <v>329.59</v>
      </c>
      <c r="HK48" s="20">
        <v>57511</v>
      </c>
      <c r="HL48" s="105">
        <f t="shared" si="4"/>
        <v>12</v>
      </c>
      <c r="HM48" s="51"/>
      <c r="HN48" s="52"/>
    </row>
    <row r="49" spans="1:222" ht="16.5" customHeight="1" thickBot="1" x14ac:dyDescent="0.35">
      <c r="A49" s="95">
        <v>381</v>
      </c>
      <c r="B49" s="98" t="s">
        <v>60</v>
      </c>
      <c r="C49" s="48" t="s">
        <v>61</v>
      </c>
      <c r="D49" s="58"/>
      <c r="E49" s="103">
        <v>0</v>
      </c>
      <c r="F49" s="104">
        <v>0</v>
      </c>
      <c r="G49" s="104">
        <v>0</v>
      </c>
      <c r="H49" s="104">
        <v>0</v>
      </c>
      <c r="I49" s="104">
        <v>0</v>
      </c>
      <c r="J49" s="105">
        <v>29</v>
      </c>
      <c r="K49" s="52">
        <v>0</v>
      </c>
      <c r="L49" s="103">
        <v>0</v>
      </c>
      <c r="M49" s="104">
        <v>0</v>
      </c>
      <c r="N49" s="104">
        <v>0</v>
      </c>
      <c r="O49" s="104">
        <v>0</v>
      </c>
      <c r="P49" s="104">
        <v>0</v>
      </c>
      <c r="Q49" s="105">
        <v>29</v>
      </c>
      <c r="R49" s="103">
        <v>0</v>
      </c>
      <c r="S49" s="104">
        <v>0</v>
      </c>
      <c r="T49" s="104">
        <v>0</v>
      </c>
      <c r="U49" s="104">
        <v>0</v>
      </c>
      <c r="V49" s="104">
        <v>0</v>
      </c>
      <c r="W49" s="105">
        <v>29</v>
      </c>
      <c r="X49" s="51">
        <v>0</v>
      </c>
      <c r="Y49" s="52">
        <v>116.137770211405</v>
      </c>
      <c r="AA49" s="103">
        <v>0</v>
      </c>
      <c r="AB49" s="104">
        <v>0</v>
      </c>
      <c r="AC49" s="104">
        <v>0</v>
      </c>
      <c r="AD49" s="104">
        <v>0</v>
      </c>
      <c r="AE49" s="104">
        <v>0</v>
      </c>
      <c r="AF49" s="105">
        <v>29</v>
      </c>
      <c r="AG49" s="52">
        <v>0</v>
      </c>
      <c r="AH49" s="103">
        <v>0</v>
      </c>
      <c r="AI49" s="104">
        <v>0</v>
      </c>
      <c r="AJ49" s="104">
        <v>0</v>
      </c>
      <c r="AK49" s="104">
        <v>0</v>
      </c>
      <c r="AL49" s="104">
        <v>0</v>
      </c>
      <c r="AM49" s="105">
        <v>29</v>
      </c>
      <c r="AN49" s="103">
        <v>0</v>
      </c>
      <c r="AO49" s="104">
        <v>0</v>
      </c>
      <c r="AP49" s="104">
        <v>0</v>
      </c>
      <c r="AQ49" s="104">
        <v>0</v>
      </c>
      <c r="AR49" s="104">
        <v>0</v>
      </c>
      <c r="AS49" s="105">
        <v>29</v>
      </c>
      <c r="AT49" s="51">
        <v>0</v>
      </c>
      <c r="AU49" s="52">
        <v>0</v>
      </c>
      <c r="AW49" s="103">
        <v>0</v>
      </c>
      <c r="AX49" s="104">
        <v>0</v>
      </c>
      <c r="AY49" s="104">
        <v>0</v>
      </c>
      <c r="AZ49" s="104">
        <v>0</v>
      </c>
      <c r="BA49" s="104">
        <v>0</v>
      </c>
      <c r="BB49" s="41">
        <v>29</v>
      </c>
      <c r="BC49" s="52">
        <v>0</v>
      </c>
      <c r="BD49" s="37">
        <v>0</v>
      </c>
      <c r="BE49" s="20">
        <v>0</v>
      </c>
      <c r="BF49" s="20">
        <v>0</v>
      </c>
      <c r="BG49" s="104">
        <v>0</v>
      </c>
      <c r="BH49" s="20">
        <v>0</v>
      </c>
      <c r="BI49" s="41">
        <v>29</v>
      </c>
      <c r="BJ49" s="37">
        <v>0</v>
      </c>
      <c r="BK49" s="20">
        <v>0</v>
      </c>
      <c r="BL49" s="20">
        <v>0</v>
      </c>
      <c r="BM49" s="104">
        <v>0</v>
      </c>
      <c r="BN49" s="20">
        <v>0</v>
      </c>
      <c r="BO49" s="41">
        <v>29</v>
      </c>
      <c r="BP49" s="51">
        <v>0</v>
      </c>
      <c r="BQ49" s="52">
        <v>0</v>
      </c>
      <c r="BS49" s="37">
        <v>0</v>
      </c>
      <c r="BT49" s="20">
        <v>0</v>
      </c>
      <c r="BU49" s="20">
        <v>0</v>
      </c>
      <c r="BV49" s="104">
        <v>0</v>
      </c>
      <c r="BW49" s="20">
        <v>0</v>
      </c>
      <c r="BX49" s="41">
        <v>29</v>
      </c>
      <c r="BY49" s="40">
        <v>0</v>
      </c>
      <c r="BZ49" s="37">
        <v>0</v>
      </c>
      <c r="CA49" s="20">
        <v>0</v>
      </c>
      <c r="CB49" s="20">
        <v>0</v>
      </c>
      <c r="CC49" s="104">
        <v>0</v>
      </c>
      <c r="CD49" s="20">
        <v>0</v>
      </c>
      <c r="CE49" s="105">
        <v>29</v>
      </c>
      <c r="CF49" s="37">
        <v>0</v>
      </c>
      <c r="CG49" s="20">
        <v>0</v>
      </c>
      <c r="CH49" s="20">
        <v>0</v>
      </c>
      <c r="CI49" s="104">
        <v>0</v>
      </c>
      <c r="CJ49" s="20">
        <v>0</v>
      </c>
      <c r="CK49" s="105">
        <v>29</v>
      </c>
      <c r="CL49" s="51">
        <v>0</v>
      </c>
      <c r="CM49" s="52">
        <v>0</v>
      </c>
      <c r="CO49" s="37">
        <v>0</v>
      </c>
      <c r="CP49" s="20">
        <v>0</v>
      </c>
      <c r="CQ49" s="20">
        <v>0</v>
      </c>
      <c r="CR49" s="104">
        <v>0</v>
      </c>
      <c r="CS49" s="20">
        <v>0</v>
      </c>
      <c r="CT49" s="62">
        <v>29</v>
      </c>
      <c r="CU49" s="40">
        <v>0</v>
      </c>
      <c r="CV49" s="37">
        <v>0</v>
      </c>
      <c r="CW49" s="20">
        <v>0</v>
      </c>
      <c r="CX49" s="20">
        <v>0</v>
      </c>
      <c r="CY49" s="104">
        <v>0</v>
      </c>
      <c r="CZ49" s="20">
        <v>0</v>
      </c>
      <c r="DA49" s="105">
        <v>32</v>
      </c>
      <c r="DB49" s="37">
        <v>0</v>
      </c>
      <c r="DC49" s="20">
        <v>0</v>
      </c>
      <c r="DD49" s="20">
        <v>0</v>
      </c>
      <c r="DE49" s="104">
        <v>0</v>
      </c>
      <c r="DF49" s="20">
        <v>0</v>
      </c>
      <c r="DG49" s="105">
        <v>32</v>
      </c>
      <c r="DH49" s="51">
        <v>0</v>
      </c>
      <c r="DI49" s="52">
        <v>0</v>
      </c>
      <c r="DK49" s="37">
        <v>0</v>
      </c>
      <c r="DL49" s="20">
        <v>0</v>
      </c>
      <c r="DM49" s="20">
        <v>0</v>
      </c>
      <c r="DN49" s="104">
        <v>0</v>
      </c>
      <c r="DO49" s="20">
        <v>0</v>
      </c>
      <c r="DP49" s="105">
        <v>32</v>
      </c>
      <c r="DQ49" s="40">
        <v>0</v>
      </c>
      <c r="DR49" s="37">
        <v>0</v>
      </c>
      <c r="DS49" s="20">
        <v>0</v>
      </c>
      <c r="DT49" s="20">
        <v>0</v>
      </c>
      <c r="DU49" s="104">
        <v>0</v>
      </c>
      <c r="DV49" s="20">
        <v>0</v>
      </c>
      <c r="DW49" s="105">
        <v>32</v>
      </c>
      <c r="DX49" s="37">
        <v>0</v>
      </c>
      <c r="DY49" s="20">
        <v>0</v>
      </c>
      <c r="DZ49" s="20">
        <v>0</v>
      </c>
      <c r="EA49" s="104">
        <v>0</v>
      </c>
      <c r="EB49" s="20">
        <v>0</v>
      </c>
      <c r="EC49" s="105">
        <v>32</v>
      </c>
      <c r="ED49" s="51">
        <v>0</v>
      </c>
      <c r="EE49" s="52">
        <v>0</v>
      </c>
      <c r="EG49" s="37">
        <v>0</v>
      </c>
      <c r="EH49" s="20">
        <v>0</v>
      </c>
      <c r="EI49" s="20">
        <v>0</v>
      </c>
      <c r="EJ49" s="104">
        <v>0</v>
      </c>
      <c r="EK49" s="20">
        <v>0</v>
      </c>
      <c r="EL49" s="105">
        <v>32</v>
      </c>
      <c r="EM49" s="40">
        <v>0</v>
      </c>
      <c r="EN49" s="37">
        <v>0</v>
      </c>
      <c r="EO49" s="20">
        <v>0</v>
      </c>
      <c r="EP49" s="20">
        <v>0</v>
      </c>
      <c r="EQ49" s="104">
        <v>0</v>
      </c>
      <c r="ER49" s="20">
        <v>0</v>
      </c>
      <c r="ES49" s="105">
        <v>33</v>
      </c>
      <c r="ET49" s="37">
        <v>0</v>
      </c>
      <c r="EU49" s="20">
        <v>0</v>
      </c>
      <c r="EV49" s="20">
        <v>0</v>
      </c>
      <c r="EW49" s="104">
        <v>0</v>
      </c>
      <c r="EX49" s="20">
        <v>0</v>
      </c>
      <c r="EY49" s="41">
        <v>33</v>
      </c>
      <c r="EZ49" s="51">
        <v>0</v>
      </c>
      <c r="FA49" s="52">
        <v>0</v>
      </c>
      <c r="FB49" s="14"/>
      <c r="FC49" s="37">
        <v>0</v>
      </c>
      <c r="FD49" s="20">
        <v>0</v>
      </c>
      <c r="FE49" s="20">
        <v>0</v>
      </c>
      <c r="FF49" s="104">
        <v>0</v>
      </c>
      <c r="FG49" s="20">
        <v>0</v>
      </c>
      <c r="FH49" s="105">
        <v>33</v>
      </c>
      <c r="FI49" s="40">
        <v>0</v>
      </c>
      <c r="FJ49" s="37">
        <v>0</v>
      </c>
      <c r="FK49" s="20">
        <v>0</v>
      </c>
      <c r="FL49" s="20">
        <v>0</v>
      </c>
      <c r="FM49" s="104">
        <v>0</v>
      </c>
      <c r="FN49" s="20">
        <v>0</v>
      </c>
      <c r="FO49" s="105">
        <v>33</v>
      </c>
      <c r="FP49" s="37">
        <v>0</v>
      </c>
      <c r="FQ49" s="20">
        <v>0</v>
      </c>
      <c r="FR49" s="20">
        <v>0</v>
      </c>
      <c r="FS49" s="104">
        <v>0</v>
      </c>
      <c r="FT49" s="20">
        <v>0</v>
      </c>
      <c r="FU49" s="105">
        <v>33</v>
      </c>
      <c r="FV49" s="51">
        <v>0</v>
      </c>
      <c r="FW49" s="52">
        <v>0</v>
      </c>
      <c r="FX49" s="14"/>
      <c r="FY49" s="37">
        <v>0</v>
      </c>
      <c r="FZ49" s="20">
        <v>0</v>
      </c>
      <c r="GA49" s="20">
        <v>0</v>
      </c>
      <c r="GB49" s="104">
        <v>0</v>
      </c>
      <c r="GC49" s="20">
        <v>0</v>
      </c>
      <c r="GD49" s="105">
        <v>33</v>
      </c>
      <c r="GE49" s="40">
        <v>0</v>
      </c>
      <c r="GF49" s="37">
        <v>0</v>
      </c>
      <c r="GG49" s="20">
        <v>0</v>
      </c>
      <c r="GH49" s="20">
        <v>0</v>
      </c>
      <c r="GI49" s="104">
        <v>0</v>
      </c>
      <c r="GJ49" s="20">
        <v>0</v>
      </c>
      <c r="GK49" s="105">
        <f t="shared" si="0"/>
        <v>33</v>
      </c>
      <c r="GL49" s="37">
        <v>0</v>
      </c>
      <c r="GM49" s="20">
        <v>0</v>
      </c>
      <c r="GN49" s="20">
        <v>0</v>
      </c>
      <c r="GO49" s="104">
        <v>0</v>
      </c>
      <c r="GP49" s="20">
        <v>0</v>
      </c>
      <c r="GQ49" s="105">
        <f t="shared" si="1"/>
        <v>33</v>
      </c>
      <c r="GR49" s="51">
        <v>0</v>
      </c>
      <c r="GS49" s="52">
        <v>0</v>
      </c>
      <c r="GT49" s="37">
        <v>0</v>
      </c>
      <c r="GU49" s="20">
        <v>0</v>
      </c>
      <c r="GV49" s="20">
        <v>0</v>
      </c>
      <c r="GW49" s="104">
        <v>0</v>
      </c>
      <c r="GX49" s="20">
        <v>0</v>
      </c>
      <c r="GY49" s="105">
        <f t="shared" si="2"/>
        <v>33</v>
      </c>
      <c r="GZ49" s="40"/>
      <c r="HA49" s="37"/>
      <c r="HB49" s="20"/>
      <c r="HC49" s="20"/>
      <c r="HD49" s="104">
        <v>0</v>
      </c>
      <c r="HE49" s="20">
        <v>0</v>
      </c>
      <c r="HF49" s="105">
        <f t="shared" si="3"/>
        <v>34</v>
      </c>
      <c r="HG49" s="37">
        <v>0</v>
      </c>
      <c r="HH49" s="20">
        <v>0</v>
      </c>
      <c r="HI49" s="20">
        <v>0</v>
      </c>
      <c r="HJ49" s="104">
        <v>0</v>
      </c>
      <c r="HK49" s="20">
        <v>0</v>
      </c>
      <c r="HL49" s="105">
        <f t="shared" si="4"/>
        <v>34</v>
      </c>
      <c r="HM49" s="51"/>
      <c r="HN49" s="52"/>
    </row>
    <row r="50" spans="1:222" ht="14.25" x14ac:dyDescent="0.2">
      <c r="A50" s="866" t="s">
        <v>172</v>
      </c>
      <c r="B50" s="867"/>
      <c r="C50" s="63"/>
      <c r="D50" s="59"/>
      <c r="E50" s="70"/>
      <c r="F50" s="71"/>
      <c r="G50" s="71"/>
      <c r="H50" s="71"/>
      <c r="I50" s="71">
        <v>0</v>
      </c>
      <c r="J50" s="72"/>
      <c r="K50" s="73"/>
      <c r="L50" s="70">
        <v>0</v>
      </c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71"/>
      <c r="EP50" s="71"/>
      <c r="EQ50" s="71"/>
      <c r="ER50" s="71"/>
      <c r="ES50" s="72"/>
      <c r="ET50" s="70"/>
      <c r="EU50" s="71"/>
      <c r="EV50" s="71"/>
      <c r="EW50" s="71"/>
      <c r="EX50" s="71"/>
      <c r="EY50" s="72"/>
      <c r="EZ50" s="74"/>
      <c r="FA50" s="73"/>
      <c r="FC50" s="70"/>
      <c r="FD50" s="71"/>
      <c r="FE50" s="71"/>
      <c r="FF50" s="71"/>
      <c r="FG50" s="71"/>
      <c r="FH50" s="72"/>
      <c r="FI50" s="73"/>
      <c r="FJ50" s="70"/>
      <c r="FK50" s="71"/>
      <c r="FL50" s="71"/>
      <c r="FM50" s="71"/>
      <c r="FN50" s="71"/>
      <c r="FO50" s="72"/>
      <c r="FP50" s="70"/>
      <c r="FQ50" s="71"/>
      <c r="FR50" s="71"/>
      <c r="FS50" s="71"/>
      <c r="FT50" s="71"/>
      <c r="FU50" s="72"/>
      <c r="FV50" s="74"/>
      <c r="FW50" s="73"/>
      <c r="FY50" s="70"/>
      <c r="FZ50" s="71"/>
      <c r="GA50" s="71"/>
      <c r="GB50" s="71"/>
      <c r="GC50" s="71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72"/>
      <c r="GR50" s="74"/>
      <c r="GS50" s="73"/>
      <c r="GT50" s="70"/>
      <c r="GU50" s="71"/>
      <c r="GV50" s="71"/>
      <c r="GW50" s="71"/>
      <c r="GX50" s="71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72"/>
      <c r="HM50" s="74"/>
      <c r="HN50" s="73"/>
    </row>
    <row r="51" spans="1:222" s="17" customFormat="1" ht="14.25" x14ac:dyDescent="0.2">
      <c r="A51" s="868"/>
      <c r="B51" s="869"/>
      <c r="C51" s="49" t="s">
        <v>62</v>
      </c>
      <c r="D51" s="59"/>
      <c r="E51" s="32">
        <v>54097094000</v>
      </c>
      <c r="F51" s="106">
        <v>4044201000</v>
      </c>
      <c r="G51" s="106">
        <v>50052893000</v>
      </c>
      <c r="H51" s="106">
        <v>156865</v>
      </c>
      <c r="I51" s="106">
        <v>26590</v>
      </c>
      <c r="J51" s="102" t="s">
        <v>63</v>
      </c>
      <c r="K51" s="39">
        <v>101.3183965858863</v>
      </c>
      <c r="L51" s="32">
        <v>55423151597</v>
      </c>
      <c r="M51" s="106">
        <v>4637710744</v>
      </c>
      <c r="N51" s="106">
        <v>50785440853</v>
      </c>
      <c r="O51" s="106">
        <v>157478</v>
      </c>
      <c r="P51" s="106">
        <v>26874</v>
      </c>
      <c r="Q51" s="16" t="s">
        <v>63</v>
      </c>
      <c r="R51" s="32">
        <v>55934913138</v>
      </c>
      <c r="S51" s="106">
        <v>4415315369</v>
      </c>
      <c r="T51" s="106">
        <v>51519597769</v>
      </c>
      <c r="U51" s="106">
        <v>150670</v>
      </c>
      <c r="V51" s="106">
        <v>28495</v>
      </c>
      <c r="W51" s="16" t="s">
        <v>63</v>
      </c>
      <c r="X51" s="54">
        <v>106.03185234799435</v>
      </c>
      <c r="Y51" s="39">
        <v>102.03227979025739</v>
      </c>
      <c r="AA51" s="32">
        <v>57187087711</v>
      </c>
      <c r="AB51" s="106">
        <v>4487768878</v>
      </c>
      <c r="AC51" s="106">
        <v>52699318833</v>
      </c>
      <c r="AD51" s="106">
        <v>158937</v>
      </c>
      <c r="AE51" s="106">
        <v>27631</v>
      </c>
      <c r="AF51" s="16" t="s">
        <v>63</v>
      </c>
      <c r="AG51" s="39">
        <v>103.9150056412185</v>
      </c>
      <c r="AH51" s="32">
        <v>57604925551</v>
      </c>
      <c r="AI51" s="106">
        <v>4514735449</v>
      </c>
      <c r="AJ51" s="106">
        <v>53090190102</v>
      </c>
      <c r="AK51" s="106">
        <v>158929</v>
      </c>
      <c r="AL51" s="106">
        <v>27837</v>
      </c>
      <c r="AM51" s="16" t="s">
        <v>63</v>
      </c>
      <c r="AN51" s="32">
        <v>58484804837</v>
      </c>
      <c r="AO51" s="15">
        <v>4507905004</v>
      </c>
      <c r="AP51" s="15">
        <v>53976899833</v>
      </c>
      <c r="AQ51" s="15">
        <v>153066</v>
      </c>
      <c r="AR51" s="15">
        <v>29386.50638341195</v>
      </c>
      <c r="AS51" s="16" t="s">
        <v>63</v>
      </c>
      <c r="AT51" s="54">
        <v>105.566355510335</v>
      </c>
      <c r="AU51" s="39">
        <v>103.12864145784155</v>
      </c>
      <c r="AW51" s="32">
        <v>60906727465</v>
      </c>
      <c r="AX51" s="15">
        <v>4797728056</v>
      </c>
      <c r="AY51" s="15">
        <v>56108999409</v>
      </c>
      <c r="AZ51" s="15">
        <v>159197</v>
      </c>
      <c r="BA51" s="15">
        <v>29370.842106007025</v>
      </c>
      <c r="BB51" s="16" t="s">
        <v>63</v>
      </c>
      <c r="BC51" s="39">
        <v>106.2967033621911</v>
      </c>
      <c r="BD51" s="32">
        <v>62765946949</v>
      </c>
      <c r="BE51" s="15">
        <v>5692353870</v>
      </c>
      <c r="BF51" s="15">
        <v>57073593079</v>
      </c>
      <c r="BG51" s="15">
        <v>160150</v>
      </c>
      <c r="BH51" s="15">
        <v>29697.987865022373</v>
      </c>
      <c r="BI51" s="16" t="s">
        <v>63</v>
      </c>
      <c r="BJ51" s="32">
        <v>63781242330.279991</v>
      </c>
      <c r="BK51" s="15">
        <v>5675656572.1300001</v>
      </c>
      <c r="BL51" s="15">
        <v>58105585758.150002</v>
      </c>
      <c r="BM51" s="15">
        <v>155989</v>
      </c>
      <c r="BN51" s="15">
        <v>31041.497455028879</v>
      </c>
      <c r="BO51" s="16" t="s">
        <v>63</v>
      </c>
      <c r="BP51" s="54">
        <v>104.52390780181058</v>
      </c>
      <c r="BQ51" s="39">
        <v>105.6318061426694</v>
      </c>
      <c r="BS51" s="32">
        <v>66212609441</v>
      </c>
      <c r="BT51" s="15">
        <v>5184083529</v>
      </c>
      <c r="BU51" s="15">
        <v>61028525912</v>
      </c>
      <c r="BV51" s="15">
        <v>164637</v>
      </c>
      <c r="BW51" s="15">
        <v>30890.446817341584</v>
      </c>
      <c r="BX51" s="16" t="s">
        <v>63</v>
      </c>
      <c r="BY51" s="39">
        <v>105.17385475653001</v>
      </c>
      <c r="BZ51" s="32">
        <v>67433283866</v>
      </c>
      <c r="CA51" s="15">
        <v>5317724001</v>
      </c>
      <c r="CB51" s="15">
        <v>62115559865</v>
      </c>
      <c r="CC51" s="15">
        <v>165382</v>
      </c>
      <c r="CD51" s="15">
        <v>31299.032877923033</v>
      </c>
      <c r="CE51" s="16" t="s">
        <v>63</v>
      </c>
      <c r="CF51" s="32">
        <v>66625346129.849998</v>
      </c>
      <c r="CG51" s="15">
        <v>5104363650.6700001</v>
      </c>
      <c r="CH51" s="15">
        <v>61520982479.18</v>
      </c>
      <c r="CI51" s="15">
        <v>156634.2164</v>
      </c>
      <c r="CJ51" s="15">
        <v>32730.706340940116</v>
      </c>
      <c r="CK51" s="16" t="s">
        <v>63</v>
      </c>
      <c r="CL51" s="54">
        <v>104.57417795815323</v>
      </c>
      <c r="CM51" s="39">
        <v>105.4417764102987</v>
      </c>
      <c r="CO51" s="32">
        <v>71636707303</v>
      </c>
      <c r="CP51" s="15">
        <v>5356753364</v>
      </c>
      <c r="CQ51" s="15">
        <v>66279953939</v>
      </c>
      <c r="CR51" s="15">
        <v>167554.53</v>
      </c>
      <c r="CS51" s="15">
        <v>32964.369837787533</v>
      </c>
      <c r="CT51" s="16" t="s">
        <v>63</v>
      </c>
      <c r="CU51" s="39">
        <v>106.71380065399919</v>
      </c>
      <c r="CV51" s="32">
        <v>73803944094</v>
      </c>
      <c r="CW51" s="15">
        <v>5527603591</v>
      </c>
      <c r="CX51" s="15">
        <v>68276340503</v>
      </c>
      <c r="CY51" s="15">
        <v>167722.18000000002</v>
      </c>
      <c r="CZ51" s="15">
        <v>33923.331081891891</v>
      </c>
      <c r="DA51" s="16" t="s">
        <v>63</v>
      </c>
      <c r="DB51" s="32">
        <v>73272186299.690002</v>
      </c>
      <c r="DC51" s="15">
        <v>5331070110.1800003</v>
      </c>
      <c r="DD51" s="15">
        <v>67941116189.509995</v>
      </c>
      <c r="DE51" s="15">
        <v>158069.625</v>
      </c>
      <c r="DF51" s="15">
        <v>35818.13825685464</v>
      </c>
      <c r="DG51" s="16" t="s">
        <v>63</v>
      </c>
      <c r="DH51" s="54">
        <v>105.58555753380654</v>
      </c>
      <c r="DI51" s="39">
        <v>109.43283008852367</v>
      </c>
      <c r="DK51" s="32">
        <v>80660473803</v>
      </c>
      <c r="DL51" s="15">
        <v>5565172150</v>
      </c>
      <c r="DM51" s="15">
        <v>75095301653</v>
      </c>
      <c r="DN51" s="15">
        <v>169330.43</v>
      </c>
      <c r="DO51" s="278">
        <v>36956.982890887761</v>
      </c>
      <c r="DP51" s="16" t="s">
        <v>63</v>
      </c>
      <c r="DQ51" s="39">
        <v>112.11190467995368</v>
      </c>
      <c r="DR51" s="32">
        <v>80740745548</v>
      </c>
      <c r="DS51" s="15">
        <v>5629047702</v>
      </c>
      <c r="DT51" s="15">
        <v>75111697846</v>
      </c>
      <c r="DU51" s="15">
        <v>169471.08</v>
      </c>
      <c r="DV51" s="15">
        <v>36934.373427214443</v>
      </c>
      <c r="DW51" s="16" t="s">
        <v>63</v>
      </c>
      <c r="DX51" s="32">
        <v>80682794812.449997</v>
      </c>
      <c r="DY51" s="15">
        <v>5522454278.4299994</v>
      </c>
      <c r="DZ51" s="15">
        <v>75160340534.020004</v>
      </c>
      <c r="EA51" s="15">
        <v>159779.20000000004</v>
      </c>
      <c r="EB51" s="15">
        <v>39200.106842244371</v>
      </c>
      <c r="EC51" s="16" t="s">
        <v>63</v>
      </c>
      <c r="ED51" s="54">
        <v>106.13448450532117</v>
      </c>
      <c r="EE51" s="39">
        <v>109.44205575716239</v>
      </c>
      <c r="EG51" s="32">
        <v>85404875059</v>
      </c>
      <c r="EH51" s="15">
        <v>5980303348</v>
      </c>
      <c r="EI51" s="15">
        <v>79424571711</v>
      </c>
      <c r="EJ51" s="15">
        <v>168894.55</v>
      </c>
      <c r="EK51" s="15">
        <v>39188.442192184411</v>
      </c>
      <c r="EL51" s="16" t="s">
        <v>63</v>
      </c>
      <c r="EM51" s="39">
        <v>106.0379910012807</v>
      </c>
      <c r="EN51" s="32">
        <v>85970435524</v>
      </c>
      <c r="EO51" s="15">
        <v>6030674227</v>
      </c>
      <c r="EP51" s="15">
        <v>79939761297</v>
      </c>
      <c r="EQ51" s="15">
        <v>170206.4</v>
      </c>
      <c r="ER51" s="15">
        <v>39138.638586739391</v>
      </c>
      <c r="ES51" s="16" t="s">
        <v>63</v>
      </c>
      <c r="ET51" s="32">
        <v>86465424870.719986</v>
      </c>
      <c r="EU51" s="15">
        <v>6108522386.96</v>
      </c>
      <c r="EV51" s="15">
        <v>80356902483.759995</v>
      </c>
      <c r="EW51" s="15">
        <v>160977.96000000002</v>
      </c>
      <c r="EX51" s="15">
        <v>41598.294203214726</v>
      </c>
      <c r="EY51" s="16" t="s">
        <v>63</v>
      </c>
      <c r="EZ51" s="54">
        <v>106.28446901908512</v>
      </c>
      <c r="FA51" s="39">
        <v>106.11780822593555</v>
      </c>
      <c r="FC51" s="32">
        <v>89341066100</v>
      </c>
      <c r="FD51" s="15">
        <v>6474941591</v>
      </c>
      <c r="FE51" s="15">
        <v>82866124509</v>
      </c>
      <c r="FF51" s="15">
        <v>167688.08999999994</v>
      </c>
      <c r="FG51" s="15">
        <v>41180.684780594747</v>
      </c>
      <c r="FH51" s="16" t="s">
        <v>63</v>
      </c>
      <c r="FI51" s="39">
        <v>105.08375040436708</v>
      </c>
      <c r="FJ51" s="32">
        <v>90830519933</v>
      </c>
      <c r="FK51" s="15">
        <v>6555520110</v>
      </c>
      <c r="FL51" s="15">
        <v>84274999823</v>
      </c>
      <c r="FM51" s="15">
        <v>168287.83999999994</v>
      </c>
      <c r="FN51" s="15">
        <v>41731.575210167706</v>
      </c>
      <c r="FO51" s="16" t="s">
        <v>63</v>
      </c>
      <c r="FP51" s="32">
        <v>90866767976.369995</v>
      </c>
      <c r="FQ51" s="15">
        <v>6719683401.79</v>
      </c>
      <c r="FR51" s="15">
        <v>84147084574.579987</v>
      </c>
      <c r="FS51" s="15">
        <v>159732.75999999998</v>
      </c>
      <c r="FT51" s="15">
        <v>43899.930408024411</v>
      </c>
      <c r="FU51" s="16" t="s">
        <v>63</v>
      </c>
      <c r="FV51" s="54">
        <v>105.19595818498698</v>
      </c>
      <c r="FW51" s="39">
        <v>105.53300621791317</v>
      </c>
      <c r="FY51" s="32">
        <f>SUM(FY6:FY49)</f>
        <v>91393847886</v>
      </c>
      <c r="FZ51" s="32">
        <f t="shared" ref="FZ51:GB51" si="5">SUM(FZ6:FZ49)</f>
        <v>6513677529</v>
      </c>
      <c r="GA51" s="32">
        <f t="shared" si="5"/>
        <v>84880170357</v>
      </c>
      <c r="GB51" s="32">
        <f t="shared" si="5"/>
        <v>171072.90999999997</v>
      </c>
      <c r="GC51" s="15">
        <f>GA51/GB51/12</f>
        <v>41346.976150402777</v>
      </c>
      <c r="GD51" s="16" t="s">
        <v>63</v>
      </c>
      <c r="GE51" s="39">
        <v>100.54861197436004</v>
      </c>
      <c r="GF51" s="32">
        <f>SUM(GF6:GF49)</f>
        <v>93684315143</v>
      </c>
      <c r="GG51" s="15">
        <f>SUM(GG6:GG49)</f>
        <v>6655595895</v>
      </c>
      <c r="GH51" s="15">
        <f>SUM(GH6:GH49)</f>
        <v>87028719248</v>
      </c>
      <c r="GI51" s="15">
        <f>SUM(GI6:GI49)</f>
        <v>171254.28</v>
      </c>
      <c r="GJ51" s="15">
        <f>GH51/GI51/12</f>
        <v>42348.68331855219</v>
      </c>
      <c r="GK51" s="16" t="s">
        <v>63</v>
      </c>
      <c r="GL51" s="32">
        <f>SUM(GL6:GL49)</f>
        <v>93043810894.259995</v>
      </c>
      <c r="GM51" s="15">
        <f>SUM(GM6:GM49)</f>
        <v>6638474883.4900007</v>
      </c>
      <c r="GN51" s="15">
        <f>SUM(GN6:GN49)</f>
        <v>86405336010.769989</v>
      </c>
      <c r="GO51" s="15">
        <f>SUM(GO6:GO49)</f>
        <v>158717.68999999997</v>
      </c>
      <c r="GP51" s="15">
        <f>GN51/GO51/12</f>
        <v>45366.365069729574</v>
      </c>
      <c r="GQ51" s="16" t="s">
        <v>63</v>
      </c>
      <c r="GR51" s="54">
        <f>GP51/GJ51*100</f>
        <v>107.1257982886457</v>
      </c>
      <c r="GS51" s="39">
        <f>GP51/FT51*100</f>
        <v>103.34040315799025</v>
      </c>
      <c r="GT51" s="32">
        <f>SUM(GT6:GT49)</f>
        <v>97813235204</v>
      </c>
      <c r="GU51" s="15">
        <f>SUM(GU6:GU49)</f>
        <v>7102604421</v>
      </c>
      <c r="GV51" s="15">
        <f>SUM(GV6:GV49)</f>
        <v>90710630783</v>
      </c>
      <c r="GW51" s="15">
        <f>SUM(GW6:GW49)</f>
        <v>171719.27</v>
      </c>
      <c r="GX51" s="15">
        <f>GV51/GW51/12</f>
        <v>44020.79761879181</v>
      </c>
      <c r="GY51" s="16" t="s">
        <v>63</v>
      </c>
      <c r="GZ51" s="39"/>
      <c r="HA51" s="32">
        <f>SUM(HA6:HA49)</f>
        <v>99839160260</v>
      </c>
      <c r="HB51" s="15">
        <f>SUM(HB6:HB49)</f>
        <v>7387389432</v>
      </c>
      <c r="HC51" s="15">
        <f>SUM(HC6:HC49)</f>
        <v>92451770828</v>
      </c>
      <c r="HD51" s="15">
        <f>SUM(HD6:HD49)</f>
        <v>171499.09000000003</v>
      </c>
      <c r="HE51" s="15">
        <f>HC51/HD51/12</f>
        <v>44923.35344558776</v>
      </c>
      <c r="HF51" s="16" t="s">
        <v>63</v>
      </c>
      <c r="HG51" s="32">
        <f>SUM(HG6:HG49)</f>
        <v>99312802345.169998</v>
      </c>
      <c r="HH51" s="15">
        <f>SUM(HH6:HH49)</f>
        <v>7534531292.4799986</v>
      </c>
      <c r="HI51" s="15">
        <f>SUM(HI6:HI49)</f>
        <v>91778271052.689987</v>
      </c>
      <c r="HJ51" s="15">
        <f>SUM(HJ6:HJ49)</f>
        <v>157494.79999999996</v>
      </c>
      <c r="HK51" s="15">
        <f>HI51/HJ51/12</f>
        <v>48561.53507538556</v>
      </c>
      <c r="HL51" s="16" t="s">
        <v>63</v>
      </c>
      <c r="HM51" s="54"/>
      <c r="HN51" s="39"/>
    </row>
    <row r="52" spans="1:222" ht="21" customHeight="1" thickBot="1" x14ac:dyDescent="0.25">
      <c r="A52" s="870"/>
      <c r="B52" s="871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4"/>
      <c r="EP52" s="34"/>
      <c r="EQ52" s="34"/>
      <c r="ER52" s="34"/>
      <c r="ES52" s="35"/>
      <c r="ET52" s="33"/>
      <c r="EU52" s="34"/>
      <c r="EV52" s="34"/>
      <c r="EW52" s="34"/>
      <c r="EX52" s="34"/>
      <c r="EY52" s="35"/>
      <c r="EZ52" s="33"/>
      <c r="FA52" s="35"/>
      <c r="FC52" s="33"/>
      <c r="FD52" s="34"/>
      <c r="FE52" s="34"/>
      <c r="FF52" s="34"/>
      <c r="FG52" s="34"/>
      <c r="FH52" s="35"/>
      <c r="FI52" s="35"/>
      <c r="FJ52" s="33"/>
      <c r="FK52" s="34"/>
      <c r="FL52" s="34"/>
      <c r="FM52" s="34"/>
      <c r="FN52" s="34"/>
      <c r="FO52" s="35"/>
      <c r="FP52" s="33"/>
      <c r="FQ52" s="34"/>
      <c r="FR52" s="34"/>
      <c r="FS52" s="34"/>
      <c r="FT52" s="34"/>
      <c r="FU52" s="35"/>
      <c r="FV52" s="33"/>
      <c r="FW52" s="35"/>
      <c r="FY52" s="33"/>
      <c r="FZ52" s="34"/>
      <c r="GA52" s="34"/>
      <c r="GB52" s="34"/>
      <c r="GC52" s="34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35"/>
      <c r="GR52" s="33"/>
      <c r="GS52" s="35"/>
      <c r="GT52" s="33"/>
      <c r="GU52" s="34"/>
      <c r="GV52" s="34"/>
      <c r="GW52" s="34"/>
      <c r="GX52" s="34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35"/>
      <c r="HM52" s="33"/>
      <c r="HN52" s="35"/>
    </row>
    <row r="54" spans="1:222" s="14" customFormat="1" ht="14.25" x14ac:dyDescent="0.2">
      <c r="C54" s="25"/>
      <c r="D54" s="25"/>
      <c r="E54" s="31"/>
      <c r="F54" s="157"/>
      <c r="G54" s="157"/>
      <c r="H54" s="157"/>
      <c r="I54" s="157"/>
      <c r="J54" s="153"/>
      <c r="K54" s="154"/>
      <c r="L54" s="31"/>
      <c r="M54" s="157"/>
      <c r="N54" s="157"/>
      <c r="O54" s="157"/>
      <c r="P54" s="157"/>
      <c r="Q54" s="153"/>
      <c r="R54" s="31"/>
      <c r="S54" s="157"/>
      <c r="T54" s="157"/>
      <c r="U54" s="157"/>
      <c r="V54" s="157"/>
      <c r="W54" s="153"/>
      <c r="X54" s="154"/>
      <c r="Y54" s="154"/>
      <c r="AA54" s="31"/>
      <c r="AB54" s="31"/>
      <c r="AC54" s="31"/>
      <c r="AD54" s="31"/>
      <c r="AE54" s="31"/>
      <c r="AF54" s="31"/>
      <c r="AG54" s="31"/>
      <c r="AM54" s="27"/>
      <c r="AN54" s="26"/>
      <c r="AO54" s="26"/>
      <c r="AP54" s="26"/>
      <c r="AQ54" s="26"/>
      <c r="AR54" s="26"/>
      <c r="AS54" s="27"/>
      <c r="BD54" s="28"/>
      <c r="BE54" s="28"/>
      <c r="BF54" s="28"/>
      <c r="BG54" s="28"/>
      <c r="BH54" s="28"/>
      <c r="BI54" s="29"/>
      <c r="BO54" s="27"/>
      <c r="CE54" s="27"/>
      <c r="CK54" s="27"/>
      <c r="DK54" s="26"/>
      <c r="DL54" s="26"/>
      <c r="DM54" s="26"/>
      <c r="DN54" s="26"/>
      <c r="DO54" s="26"/>
      <c r="FP54" s="85"/>
      <c r="FQ54" s="85"/>
      <c r="FR54" s="85"/>
      <c r="FS54" s="85"/>
      <c r="FT54" s="85"/>
      <c r="FY54" s="14" t="b">
        <f>FY51=SUMAR!FY10</f>
        <v>1</v>
      </c>
      <c r="FZ54" s="14" t="b">
        <f>FZ51=SUMAR!FZ10</f>
        <v>1</v>
      </c>
      <c r="GA54" s="14" t="b">
        <f>GA51=SUMAR!GA10</f>
        <v>1</v>
      </c>
      <c r="GB54" s="14" t="b">
        <f>GB51=SUMAR!GB10</f>
        <v>1</v>
      </c>
      <c r="GC54" s="14" t="b">
        <f>ROUND(GC51,0)=ROUND(SUMAR!GC10,0)</f>
        <v>1</v>
      </c>
      <c r="GF54" s="14" t="b">
        <f>GF51=SUMAR!GF10</f>
        <v>1</v>
      </c>
      <c r="GG54" s="14" t="b">
        <f>GG51=SUMAR!GG10</f>
        <v>1</v>
      </c>
      <c r="GH54" s="14" t="b">
        <f>GH51=SUMAR!GH10</f>
        <v>1</v>
      </c>
      <c r="GI54" s="14" t="b">
        <f>GI51=SUMAR!GI10</f>
        <v>1</v>
      </c>
      <c r="GJ54" s="14" t="b">
        <f>ROUND(GJ51,0)=ROUND(SUMAR!GJ10,0)</f>
        <v>1</v>
      </c>
      <c r="GL54" s="14" t="b">
        <f>GL51=SUMAR!GL10</f>
        <v>1</v>
      </c>
      <c r="GM54" s="14" t="b">
        <f>GM51=SUMAR!GM10</f>
        <v>1</v>
      </c>
      <c r="GN54" s="14" t="b">
        <f>GN51=SUMAR!GN10</f>
        <v>1</v>
      </c>
      <c r="GO54" s="14" t="b">
        <f>GO51=SUMAR!GO10</f>
        <v>1</v>
      </c>
      <c r="GP54" s="14" t="b">
        <f>ROUND(GP51,0)=ROUND(SUMAR!GP10,0)</f>
        <v>1</v>
      </c>
      <c r="GT54" s="14" t="b">
        <f>GT51=SUMAR!GT10</f>
        <v>1</v>
      </c>
      <c r="GU54" s="14" t="b">
        <f>GU51=SUMAR!GU10</f>
        <v>1</v>
      </c>
      <c r="GV54" s="14" t="b">
        <f>GV51=SUMAR!GV10</f>
        <v>1</v>
      </c>
      <c r="GW54" s="14" t="b">
        <f>GW51=SUMAR!GW10</f>
        <v>1</v>
      </c>
      <c r="GX54" s="14" t="b">
        <f>ROUND(GX51,0)=ROUND(SUMAR!GX10,0)</f>
        <v>1</v>
      </c>
      <c r="HA54" s="14" t="b">
        <f>HA51=SUMAR!HA10</f>
        <v>1</v>
      </c>
      <c r="HB54" s="14" t="b">
        <f>HB51=SUMAR!HB10</f>
        <v>1</v>
      </c>
      <c r="HC54" s="14" t="b">
        <f>HC51=SUMAR!HC10</f>
        <v>1</v>
      </c>
      <c r="HD54" s="14" t="b">
        <f>HD51=SUMAR!HD10</f>
        <v>1</v>
      </c>
      <c r="HE54" s="14" t="b">
        <f>ROUND(HE51,0)=ROUND(SUMAR!HE10,0)</f>
        <v>1</v>
      </c>
      <c r="HG54" s="14" t="b">
        <f>HG51=SUMAR!HG10</f>
        <v>1</v>
      </c>
      <c r="HH54" s="14" t="b">
        <f>HH51=SUMAR!HH10</f>
        <v>1</v>
      </c>
      <c r="HI54" s="14" t="b">
        <f>HI51=SUMAR!HI10</f>
        <v>1</v>
      </c>
      <c r="HJ54" s="14" t="b">
        <f>HJ51=SUMAR!HJ10</f>
        <v>1</v>
      </c>
      <c r="HK54" s="14" t="b">
        <f>ROUND(HK51,0)=ROUND(SUMAR!HK10,0)</f>
        <v>1</v>
      </c>
    </row>
    <row r="55" spans="1:222" ht="14.25" x14ac:dyDescent="0.2">
      <c r="E55" s="10"/>
      <c r="F55" s="10"/>
      <c r="G55" s="10"/>
      <c r="H55" s="10"/>
      <c r="I55" s="10"/>
      <c r="J55" s="10"/>
      <c r="K55" s="10"/>
      <c r="L55" s="10"/>
      <c r="M55" s="10"/>
      <c r="N55" s="81"/>
      <c r="O55" s="81"/>
      <c r="P55" s="81"/>
      <c r="Q55" s="87"/>
      <c r="R55" s="81"/>
      <c r="S55" s="81"/>
      <c r="T55" s="81"/>
      <c r="U55" s="81"/>
      <c r="V55" s="81"/>
      <c r="W55" s="87"/>
      <c r="X55" s="81"/>
      <c r="Y55" s="81"/>
      <c r="Z55" s="19"/>
      <c r="AA55" s="31"/>
      <c r="AB55" s="31"/>
      <c r="AC55" s="31"/>
      <c r="AD55" s="31"/>
      <c r="AE55" s="31"/>
      <c r="AF55" s="31"/>
      <c r="AG55" s="31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0"/>
      <c r="DL55" s="10"/>
      <c r="DM55" s="10"/>
      <c r="DN55" s="10"/>
      <c r="DO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G55" s="10"/>
      <c r="EH55" s="10"/>
      <c r="EI55" s="10"/>
      <c r="EJ55" s="10"/>
      <c r="EK55" s="10"/>
      <c r="ER55" s="82"/>
      <c r="ET55" s="10"/>
      <c r="EU55" s="10"/>
      <c r="EV55" s="10"/>
      <c r="EW55" s="10"/>
      <c r="EX55" s="10"/>
      <c r="FC55" s="10"/>
      <c r="FD55" s="10"/>
      <c r="FE55" s="10"/>
      <c r="FF55" s="10"/>
      <c r="FG55" s="10"/>
      <c r="FN55" s="10"/>
      <c r="FP55" s="86"/>
      <c r="FQ55" s="86"/>
      <c r="FR55" s="86"/>
      <c r="FS55" s="86"/>
      <c r="FT55" s="86"/>
      <c r="FY55" s="10"/>
      <c r="FZ55" s="10"/>
      <c r="GA55" s="10"/>
      <c r="GB55" s="10"/>
      <c r="GC55" s="10"/>
      <c r="GT55" s="10"/>
      <c r="GU55" s="10"/>
      <c r="GV55" s="10"/>
      <c r="GW55" s="10"/>
      <c r="GX55" s="10"/>
    </row>
    <row r="56" spans="1:222" s="19" customFormat="1" x14ac:dyDescent="0.2">
      <c r="C56" s="79"/>
      <c r="D56" s="79"/>
      <c r="E56" s="26"/>
      <c r="F56" s="26"/>
      <c r="G56" s="26"/>
      <c r="H56" s="26"/>
      <c r="I56" s="26"/>
      <c r="J56" s="14"/>
      <c r="K56" s="14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27"/>
      <c r="AN56" s="26"/>
      <c r="AO56" s="26"/>
      <c r="AP56" s="26"/>
      <c r="AQ56" s="26"/>
      <c r="AR56" s="26"/>
      <c r="AS56" s="27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26"/>
      <c r="DL56" s="26"/>
      <c r="DM56" s="26"/>
      <c r="DN56" s="26"/>
      <c r="DO56" s="26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85"/>
      <c r="FQ56" s="85"/>
      <c r="FR56" s="85"/>
      <c r="FS56" s="85"/>
      <c r="FT56" s="85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85"/>
      <c r="GG56" s="85"/>
      <c r="GH56" s="85"/>
      <c r="GI56" s="85"/>
      <c r="GJ56" s="85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85"/>
      <c r="HB56" s="85"/>
      <c r="HC56" s="85"/>
      <c r="HD56" s="85"/>
      <c r="HE56" s="85"/>
      <c r="HF56" s="14"/>
      <c r="HG56" s="14"/>
      <c r="HH56" s="14"/>
      <c r="HI56" s="14"/>
      <c r="HJ56" s="14"/>
      <c r="HK56" s="14"/>
      <c r="HL56" s="14"/>
      <c r="HM56" s="14"/>
      <c r="HN56" s="14"/>
    </row>
    <row r="57" spans="1:222" s="19" customFormat="1" ht="14.25" x14ac:dyDescent="0.2">
      <c r="C57" s="79"/>
      <c r="D57" s="7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1"/>
      <c r="R57" s="9"/>
      <c r="S57" s="9"/>
      <c r="T57" s="9"/>
      <c r="U57" s="9"/>
      <c r="V57" s="9"/>
      <c r="W57" s="11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11"/>
      <c r="AN57" s="9"/>
      <c r="AO57" s="9"/>
      <c r="AP57" s="9"/>
      <c r="AQ57" s="9"/>
      <c r="AR57" s="9"/>
      <c r="AS57" s="11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1"/>
      <c r="BJ57" s="31"/>
      <c r="BK57" s="31"/>
      <c r="BL57" s="31"/>
      <c r="BM57" s="31"/>
      <c r="BN57" s="31"/>
      <c r="BO57" s="11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11"/>
      <c r="CF57" s="9"/>
      <c r="CG57" s="9"/>
      <c r="CH57" s="9"/>
      <c r="CI57" s="9"/>
      <c r="CJ57" s="9"/>
      <c r="CK57" s="11"/>
      <c r="CL57" s="9"/>
      <c r="CM57" s="9"/>
      <c r="CN57" s="9"/>
      <c r="CO57" s="10"/>
      <c r="CP57" s="10"/>
      <c r="CQ57" s="10"/>
      <c r="CR57" s="10"/>
      <c r="CS57" s="10"/>
      <c r="CT57" s="9"/>
      <c r="CU57" s="9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9"/>
      <c r="DH57" s="9"/>
      <c r="DI57" s="9"/>
      <c r="DJ57" s="9"/>
      <c r="DK57" s="288"/>
      <c r="DL57" s="288"/>
      <c r="DM57" s="288"/>
      <c r="DN57" s="185"/>
      <c r="DO57" s="185"/>
      <c r="DP57" s="291"/>
      <c r="DQ57" s="291"/>
      <c r="DR57" s="291"/>
      <c r="DS57" s="14"/>
      <c r="DT57" s="10"/>
      <c r="DU57" s="10"/>
      <c r="DV57" s="10"/>
      <c r="DW57" s="10"/>
      <c r="DX57" s="10"/>
      <c r="DY57" s="10"/>
      <c r="DZ57" s="10"/>
      <c r="EA57" s="10"/>
      <c r="EB57" s="10"/>
      <c r="EC57" s="9"/>
      <c r="ED57" s="9"/>
      <c r="EE57" s="9"/>
      <c r="EF57" s="9"/>
      <c r="EG57" s="10"/>
      <c r="EH57" s="10"/>
      <c r="EI57" s="10"/>
      <c r="EJ57" s="10"/>
      <c r="EK57" s="10"/>
      <c r="EL57" s="9"/>
      <c r="EM57" s="9"/>
      <c r="EN57" s="9"/>
      <c r="EO57" s="9"/>
      <c r="EP57" s="9"/>
      <c r="EQ57" s="9"/>
      <c r="ER57" s="82"/>
      <c r="ES57" s="9"/>
      <c r="ET57" s="10"/>
      <c r="EU57" s="10"/>
      <c r="EV57" s="10"/>
      <c r="EW57" s="10"/>
      <c r="EX57" s="10"/>
      <c r="EY57" s="9"/>
      <c r="EZ57" s="9"/>
      <c r="FA57" s="9"/>
      <c r="FB57" s="9"/>
      <c r="FC57" s="10"/>
      <c r="FD57" s="10"/>
      <c r="FE57" s="10"/>
      <c r="FF57" s="10"/>
      <c r="FG57" s="10"/>
      <c r="FH57" s="9"/>
      <c r="FI57" s="9"/>
      <c r="FJ57" s="9"/>
      <c r="FK57" s="9"/>
      <c r="FL57" s="9"/>
      <c r="FM57" s="9"/>
      <c r="FN57" s="10"/>
      <c r="FO57" s="9"/>
      <c r="FP57" s="86"/>
      <c r="FQ57" s="86"/>
      <c r="FR57" s="86"/>
      <c r="FS57" s="86"/>
      <c r="FT57" s="86"/>
      <c r="FU57" s="9"/>
      <c r="FV57" s="9"/>
      <c r="FW57" s="9"/>
      <c r="FX57" s="9"/>
      <c r="FY57" s="10"/>
      <c r="FZ57" s="10"/>
      <c r="GA57" s="10"/>
      <c r="GB57" s="10"/>
      <c r="GC57" s="10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10"/>
      <c r="GU57" s="10"/>
      <c r="GV57" s="10"/>
      <c r="GW57" s="10"/>
      <c r="GX57" s="10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</row>
    <row r="58" spans="1:222" s="19" customFormat="1" x14ac:dyDescent="0.2">
      <c r="C58" s="79"/>
      <c r="D58" s="79"/>
      <c r="E58" s="26"/>
      <c r="F58" s="26"/>
      <c r="G58" s="26"/>
      <c r="H58" s="26"/>
      <c r="I58" s="26"/>
      <c r="J58" s="14"/>
      <c r="K58" s="14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6"/>
      <c r="W58" s="27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27"/>
      <c r="AN58" s="14"/>
      <c r="AO58" s="14"/>
      <c r="AP58" s="14"/>
      <c r="AQ58" s="14"/>
      <c r="AR58" s="14"/>
      <c r="AS58" s="27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28"/>
      <c r="BE58" s="28"/>
      <c r="BF58" s="28"/>
      <c r="BG58" s="28"/>
      <c r="BH58" s="28"/>
      <c r="BI58" s="29"/>
      <c r="BJ58" s="28"/>
      <c r="BK58" s="28"/>
      <c r="BL58" s="28"/>
      <c r="BM58" s="28"/>
      <c r="BN58" s="28"/>
      <c r="BO58" s="27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27"/>
      <c r="CF58" s="14"/>
      <c r="CG58" s="14"/>
      <c r="CH58" s="14"/>
      <c r="CI58" s="14"/>
      <c r="CJ58" s="14"/>
      <c r="CK58" s="27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288"/>
      <c r="DL58" s="185"/>
      <c r="DM58" s="185"/>
      <c r="DN58" s="185"/>
      <c r="DO58" s="185"/>
      <c r="DP58" s="291"/>
      <c r="DQ58" s="291"/>
      <c r="DR58" s="185"/>
      <c r="DS58" s="10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85"/>
      <c r="FQ58" s="85"/>
      <c r="FR58" s="85"/>
      <c r="FS58" s="85"/>
      <c r="FT58" s="85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85"/>
      <c r="GG58" s="85"/>
      <c r="GH58" s="85"/>
      <c r="GI58" s="85"/>
      <c r="GJ58" s="85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85"/>
      <c r="HB58" s="85"/>
      <c r="HC58" s="85"/>
      <c r="HD58" s="85"/>
      <c r="HE58" s="85"/>
      <c r="HF58" s="14"/>
      <c r="HG58" s="14"/>
      <c r="HH58" s="14"/>
      <c r="HI58" s="14"/>
      <c r="HJ58" s="14"/>
      <c r="HK58" s="14"/>
      <c r="HL58" s="14"/>
      <c r="HM58" s="14"/>
      <c r="HN58" s="14"/>
    </row>
    <row r="59" spans="1:222" s="19" customFormat="1" ht="14.25" x14ac:dyDescent="0.2">
      <c r="C59" s="79"/>
      <c r="D59" s="7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/>
      <c r="R59" s="9"/>
      <c r="S59" s="9"/>
      <c r="T59" s="9"/>
      <c r="U59" s="9"/>
      <c r="V59" s="9"/>
      <c r="W59" s="11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11"/>
      <c r="AN59" s="9"/>
      <c r="AO59" s="9"/>
      <c r="AP59" s="9"/>
      <c r="AQ59" s="9"/>
      <c r="AR59" s="9"/>
      <c r="AS59" s="11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1"/>
      <c r="BJ59" s="31"/>
      <c r="BK59" s="31"/>
      <c r="BL59" s="31"/>
      <c r="BM59" s="31"/>
      <c r="BN59" s="31"/>
      <c r="BO59" s="11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11"/>
      <c r="CF59" s="9"/>
      <c r="CG59" s="9"/>
      <c r="CH59" s="9"/>
      <c r="CI59" s="9"/>
      <c r="CJ59" s="9"/>
      <c r="CK59" s="11"/>
      <c r="CL59" s="9"/>
      <c r="CM59" s="9"/>
      <c r="CN59" s="9"/>
      <c r="CO59" s="10"/>
      <c r="CP59" s="10"/>
      <c r="CQ59" s="10"/>
      <c r="CR59" s="10"/>
      <c r="CS59" s="10"/>
      <c r="CT59" s="9"/>
      <c r="CU59" s="9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9"/>
      <c r="DH59" s="9"/>
      <c r="DI59" s="9"/>
      <c r="DJ59" s="9"/>
      <c r="DK59" s="10"/>
      <c r="DL59" s="10"/>
      <c r="DM59" s="10"/>
      <c r="DN59" s="10"/>
      <c r="DO59" s="10"/>
      <c r="DP59" s="9"/>
      <c r="DQ59" s="9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9"/>
      <c r="ED59" s="9"/>
      <c r="EE59" s="9"/>
      <c r="EF59" s="9"/>
      <c r="EG59" s="10"/>
      <c r="EH59" s="10"/>
      <c r="EI59" s="10"/>
      <c r="EJ59" s="10"/>
      <c r="EK59" s="10"/>
      <c r="EL59" s="9"/>
      <c r="EM59" s="9"/>
      <c r="EN59" s="9"/>
      <c r="EO59" s="9"/>
      <c r="EP59" s="9"/>
      <c r="EQ59" s="9"/>
      <c r="ER59" s="82"/>
      <c r="ES59" s="9"/>
      <c r="ET59" s="10"/>
      <c r="EU59" s="10"/>
      <c r="EV59" s="10"/>
      <c r="EW59" s="10"/>
      <c r="EX59" s="10"/>
      <c r="EY59" s="9"/>
      <c r="EZ59" s="9"/>
      <c r="FA59" s="9"/>
      <c r="FB59" s="9"/>
      <c r="FC59" s="10"/>
      <c r="FD59" s="10"/>
      <c r="FE59" s="10"/>
      <c r="FF59" s="10"/>
      <c r="FG59" s="10"/>
      <c r="FH59" s="9"/>
      <c r="FI59" s="9"/>
      <c r="FJ59" s="9"/>
      <c r="FK59" s="9"/>
      <c r="FL59" s="9"/>
      <c r="FM59" s="9"/>
      <c r="FN59" s="10"/>
      <c r="FO59" s="9"/>
      <c r="FP59" s="86"/>
      <c r="FQ59" s="86"/>
      <c r="FR59" s="86"/>
      <c r="FS59" s="86"/>
      <c r="FT59" s="86"/>
      <c r="FU59" s="9"/>
      <c r="FV59" s="9"/>
      <c r="FW59" s="9"/>
      <c r="FX59" s="9"/>
      <c r="FY59" s="10"/>
      <c r="FZ59" s="10"/>
      <c r="GA59" s="10"/>
      <c r="GB59" s="10"/>
      <c r="GC59" s="10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10"/>
      <c r="GU59" s="10"/>
      <c r="GV59" s="10"/>
      <c r="GW59" s="10"/>
      <c r="GX59" s="10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</row>
    <row r="60" spans="1:222" s="19" customFormat="1" x14ac:dyDescent="0.2">
      <c r="C60" s="79"/>
      <c r="D60" s="79"/>
      <c r="K60" s="99"/>
      <c r="Q60" s="80"/>
      <c r="W60" s="80"/>
      <c r="AM60" s="80"/>
      <c r="AS60" s="80"/>
      <c r="BI60" s="80"/>
      <c r="BO60" s="80"/>
      <c r="CE60" s="80"/>
      <c r="CK60" s="80"/>
    </row>
    <row r="61" spans="1:222" s="19" customFormat="1" x14ac:dyDescent="0.2">
      <c r="C61" s="79"/>
      <c r="D61" s="79"/>
    </row>
    <row r="62" spans="1:222" s="19" customFormat="1" x14ac:dyDescent="0.2">
      <c r="C62" s="79"/>
      <c r="D62" s="79"/>
      <c r="Q62" s="80"/>
      <c r="W62" s="80"/>
      <c r="AM62" s="80"/>
      <c r="AS62" s="80"/>
      <c r="BI62" s="80"/>
      <c r="BO62" s="80"/>
      <c r="CE62" s="80"/>
      <c r="CK62" s="80"/>
    </row>
    <row r="63" spans="1:222" s="19" customFormat="1" x14ac:dyDescent="0.2">
      <c r="C63" s="79"/>
      <c r="D63" s="79"/>
      <c r="Q63" s="80"/>
      <c r="W63" s="80"/>
      <c r="AM63" s="80"/>
      <c r="AS63" s="80"/>
      <c r="BI63" s="80"/>
      <c r="BO63" s="80"/>
      <c r="CE63" s="80"/>
      <c r="CK63" s="80"/>
    </row>
    <row r="64" spans="1:222" s="19" customFormat="1" x14ac:dyDescent="0.2">
      <c r="C64" s="79"/>
      <c r="D64" s="79"/>
      <c r="Q64" s="80"/>
      <c r="W64" s="80"/>
      <c r="AM64" s="80"/>
      <c r="AS64" s="80"/>
      <c r="BI64" s="80"/>
      <c r="BO64" s="80"/>
      <c r="CE64" s="80"/>
      <c r="CK64" s="80"/>
    </row>
    <row r="65" spans="3:89" s="19" customFormat="1" x14ac:dyDescent="0.2">
      <c r="C65" s="79"/>
      <c r="D65" s="79"/>
      <c r="Q65" s="80"/>
      <c r="W65" s="80"/>
      <c r="AM65" s="80"/>
      <c r="AS65" s="80"/>
      <c r="BI65" s="80"/>
      <c r="BO65" s="80"/>
      <c r="CE65" s="80"/>
      <c r="CK65" s="80"/>
    </row>
  </sheetData>
  <mergeCells count="293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FV1:FW2"/>
    <mergeCell ref="DX1:EC2"/>
    <mergeCell ref="ED1:EE2"/>
    <mergeCell ref="EG1:EL2"/>
    <mergeCell ref="EM1:EM2"/>
    <mergeCell ref="EN1:ES2"/>
    <mergeCell ref="ET1:EY2"/>
    <mergeCell ref="FY1:GD2"/>
    <mergeCell ref="GE1:GE2"/>
    <mergeCell ref="GF1:GK2"/>
    <mergeCell ref="GL1:GQ2"/>
    <mergeCell ref="GR1:GS2"/>
    <mergeCell ref="EZ1:FA2"/>
    <mergeCell ref="FC1:FH2"/>
    <mergeCell ref="FI1:FI2"/>
    <mergeCell ref="FJ1:FO2"/>
    <mergeCell ref="FP1:FU2"/>
    <mergeCell ref="X3:X5"/>
    <mergeCell ref="T4:T5"/>
    <mergeCell ref="E3:E5"/>
    <mergeCell ref="F3:G3"/>
    <mergeCell ref="H3:H5"/>
    <mergeCell ref="I3:I5"/>
    <mergeCell ref="J3:J5"/>
    <mergeCell ref="Y3:Y5"/>
    <mergeCell ref="AA3:AA5"/>
    <mergeCell ref="M3:N3"/>
    <mergeCell ref="O3:O5"/>
    <mergeCell ref="P3:P5"/>
    <mergeCell ref="Q3:Q5"/>
    <mergeCell ref="U3:U5"/>
    <mergeCell ref="V3:V5"/>
    <mergeCell ref="W3:W5"/>
    <mergeCell ref="AB3:AC3"/>
    <mergeCell ref="AD3:AD5"/>
    <mergeCell ref="AE3:AE5"/>
    <mergeCell ref="AF3:AF5"/>
    <mergeCell ref="AB4:AB5"/>
    <mergeCell ref="AC4:AC5"/>
    <mergeCell ref="AG3:AG5"/>
    <mergeCell ref="AH3:AH5"/>
    <mergeCell ref="AI3:AJ3"/>
    <mergeCell ref="AK3:AK5"/>
    <mergeCell ref="AL3:AL5"/>
    <mergeCell ref="AM3:AM5"/>
    <mergeCell ref="AJ4:AJ5"/>
    <mergeCell ref="AI4:AI5"/>
    <mergeCell ref="AN3:AN5"/>
    <mergeCell ref="AO3:AP3"/>
    <mergeCell ref="AQ3:AQ5"/>
    <mergeCell ref="AR3:AR5"/>
    <mergeCell ref="AS3:AS5"/>
    <mergeCell ref="AT3:AT5"/>
    <mergeCell ref="AO4:AO5"/>
    <mergeCell ref="AP4:AP5"/>
    <mergeCell ref="AU3:AU5"/>
    <mergeCell ref="AW3:AW5"/>
    <mergeCell ref="AX3:AY3"/>
    <mergeCell ref="AZ3:AZ5"/>
    <mergeCell ref="BA3:BA5"/>
    <mergeCell ref="BB3:BB5"/>
    <mergeCell ref="AX4:AX5"/>
    <mergeCell ref="AY4:AY5"/>
    <mergeCell ref="BC3:BC5"/>
    <mergeCell ref="BD3:BD5"/>
    <mergeCell ref="BE3:BF3"/>
    <mergeCell ref="BG3:BG5"/>
    <mergeCell ref="BH3:BH5"/>
    <mergeCell ref="BI3:BI5"/>
    <mergeCell ref="BE4:BE5"/>
    <mergeCell ref="BF4:BF5"/>
    <mergeCell ref="BJ3:BJ5"/>
    <mergeCell ref="BK3:BL3"/>
    <mergeCell ref="BM3:BM5"/>
    <mergeCell ref="BN3:BN5"/>
    <mergeCell ref="BO3:BO5"/>
    <mergeCell ref="BP3:BP5"/>
    <mergeCell ref="BK4:BK5"/>
    <mergeCell ref="BL4:BL5"/>
    <mergeCell ref="BQ3:BQ5"/>
    <mergeCell ref="BS3:BS5"/>
    <mergeCell ref="BT3:BU3"/>
    <mergeCell ref="BV3:BV5"/>
    <mergeCell ref="BW3:BW5"/>
    <mergeCell ref="BX3:BX5"/>
    <mergeCell ref="BT4:BT5"/>
    <mergeCell ref="BU4:BU5"/>
    <mergeCell ref="BY3:BY5"/>
    <mergeCell ref="BZ3:BZ5"/>
    <mergeCell ref="CA3:CB3"/>
    <mergeCell ref="CC3:CC5"/>
    <mergeCell ref="CD3:CD5"/>
    <mergeCell ref="CE3:CE5"/>
    <mergeCell ref="CA4:CA5"/>
    <mergeCell ref="CB4:CB5"/>
    <mergeCell ref="CF3:CF5"/>
    <mergeCell ref="CG3:CH3"/>
    <mergeCell ref="CI3:CI5"/>
    <mergeCell ref="CJ3:CJ5"/>
    <mergeCell ref="CK3:CK5"/>
    <mergeCell ref="CL3:CL5"/>
    <mergeCell ref="CG4:CG5"/>
    <mergeCell ref="CH4:CH5"/>
    <mergeCell ref="CM3:CM5"/>
    <mergeCell ref="CO3:CO5"/>
    <mergeCell ref="CP3:CQ3"/>
    <mergeCell ref="CR3:CR5"/>
    <mergeCell ref="CS3:CS5"/>
    <mergeCell ref="CT3:CT5"/>
    <mergeCell ref="CP4:CP5"/>
    <mergeCell ref="CQ4:CQ5"/>
    <mergeCell ref="CU3:CU5"/>
    <mergeCell ref="CV3:CV5"/>
    <mergeCell ref="CW3:CX3"/>
    <mergeCell ref="CY3:CY5"/>
    <mergeCell ref="CZ3:CZ5"/>
    <mergeCell ref="DA3:DA5"/>
    <mergeCell ref="CW4:CW5"/>
    <mergeCell ref="CX4:CX5"/>
    <mergeCell ref="DB3:DB5"/>
    <mergeCell ref="DC3:DD3"/>
    <mergeCell ref="DE3:DE5"/>
    <mergeCell ref="DF3:DF5"/>
    <mergeCell ref="DG3:DG5"/>
    <mergeCell ref="DH3:DH5"/>
    <mergeCell ref="DC4:DC5"/>
    <mergeCell ref="DD4:DD5"/>
    <mergeCell ref="DI3:DI5"/>
    <mergeCell ref="DK3:DK5"/>
    <mergeCell ref="DL3:DM3"/>
    <mergeCell ref="DN3:DN5"/>
    <mergeCell ref="DO3:DO5"/>
    <mergeCell ref="DP3:DP5"/>
    <mergeCell ref="DL4:DL5"/>
    <mergeCell ref="DM4:DM5"/>
    <mergeCell ref="DQ3:DQ5"/>
    <mergeCell ref="DR3:DR5"/>
    <mergeCell ref="DS3:DT3"/>
    <mergeCell ref="DU3:DU5"/>
    <mergeCell ref="DV3:DV5"/>
    <mergeCell ref="DW3:DW5"/>
    <mergeCell ref="DS4:DS5"/>
    <mergeCell ref="DT4:DT5"/>
    <mergeCell ref="DX3:DX5"/>
    <mergeCell ref="DY3:DZ3"/>
    <mergeCell ref="EA3:EA5"/>
    <mergeCell ref="EB3:EB5"/>
    <mergeCell ref="EC3:EC5"/>
    <mergeCell ref="ED3:ED5"/>
    <mergeCell ref="DY4:DY5"/>
    <mergeCell ref="DZ4:DZ5"/>
    <mergeCell ref="EE3:EE5"/>
    <mergeCell ref="EG3:EG5"/>
    <mergeCell ref="EH3:EI3"/>
    <mergeCell ref="EJ3:EJ5"/>
    <mergeCell ref="EK3:EK5"/>
    <mergeCell ref="EL3:EL5"/>
    <mergeCell ref="EH4:EH5"/>
    <mergeCell ref="EI4:EI5"/>
    <mergeCell ref="EM3:EM5"/>
    <mergeCell ref="EN3:EN5"/>
    <mergeCell ref="EO3:EP3"/>
    <mergeCell ref="EQ3:EQ5"/>
    <mergeCell ref="ER3:ER5"/>
    <mergeCell ref="ES3:ES5"/>
    <mergeCell ref="EO4:EO5"/>
    <mergeCell ref="EP4:EP5"/>
    <mergeCell ref="ET3:ET5"/>
    <mergeCell ref="EU3:EV3"/>
    <mergeCell ref="EW3:EW5"/>
    <mergeCell ref="EX3:EX5"/>
    <mergeCell ref="EY3:EY5"/>
    <mergeCell ref="EZ3:EZ5"/>
    <mergeCell ref="EU4:EU5"/>
    <mergeCell ref="EV4:EV5"/>
    <mergeCell ref="FA3:FA5"/>
    <mergeCell ref="FC3:FC5"/>
    <mergeCell ref="FD3:FE3"/>
    <mergeCell ref="FF3:FF5"/>
    <mergeCell ref="FG3:FG5"/>
    <mergeCell ref="FH3:FH5"/>
    <mergeCell ref="FD4:FD5"/>
    <mergeCell ref="FE4:FE5"/>
    <mergeCell ref="FI3:FI5"/>
    <mergeCell ref="FJ3:FJ5"/>
    <mergeCell ref="FK3:FL3"/>
    <mergeCell ref="FM3:FM5"/>
    <mergeCell ref="FN3:FN5"/>
    <mergeCell ref="FO3:FO5"/>
    <mergeCell ref="FK4:FK5"/>
    <mergeCell ref="FL4:FL5"/>
    <mergeCell ref="FP3:FP5"/>
    <mergeCell ref="FQ3:FR3"/>
    <mergeCell ref="FS3:FS5"/>
    <mergeCell ref="FT3:FT5"/>
    <mergeCell ref="FU3:FU5"/>
    <mergeCell ref="FV3:FV5"/>
    <mergeCell ref="FQ4:FQ5"/>
    <mergeCell ref="FR4:FR5"/>
    <mergeCell ref="FW3:FW5"/>
    <mergeCell ref="FY3:FY5"/>
    <mergeCell ref="FZ3:GA3"/>
    <mergeCell ref="GB3:GB5"/>
    <mergeCell ref="GC3:GC5"/>
    <mergeCell ref="GD3:GD5"/>
    <mergeCell ref="FZ4:FZ5"/>
    <mergeCell ref="GA4:GA5"/>
    <mergeCell ref="GE3:GE5"/>
    <mergeCell ref="GF3:GF5"/>
    <mergeCell ref="GG3:GH3"/>
    <mergeCell ref="GI3:GI5"/>
    <mergeCell ref="GJ3:GJ5"/>
    <mergeCell ref="GK3:GK5"/>
    <mergeCell ref="GG4:GG5"/>
    <mergeCell ref="GH4:GH5"/>
    <mergeCell ref="GS3:GS5"/>
    <mergeCell ref="GL3:GL5"/>
    <mergeCell ref="GM3:GN3"/>
    <mergeCell ref="GO3:GO5"/>
    <mergeCell ref="GP3:GP5"/>
    <mergeCell ref="GQ3:GQ5"/>
    <mergeCell ref="GR3:GR5"/>
    <mergeCell ref="GM4:GM5"/>
    <mergeCell ref="GN4:GN5"/>
    <mergeCell ref="A50:B52"/>
    <mergeCell ref="F4:F5"/>
    <mergeCell ref="G4:G5"/>
    <mergeCell ref="M4:M5"/>
    <mergeCell ref="N4:N5"/>
    <mergeCell ref="S4:S5"/>
    <mergeCell ref="R3:R5"/>
    <mergeCell ref="S3:T3"/>
    <mergeCell ref="K3:K5"/>
    <mergeCell ref="L3:L5"/>
    <mergeCell ref="A1:A5"/>
    <mergeCell ref="B1:B5"/>
    <mergeCell ref="E1:J2"/>
    <mergeCell ref="K1:K2"/>
    <mergeCell ref="L1:Q2"/>
    <mergeCell ref="R1:W2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HN98"/>
  <sheetViews>
    <sheetView zoomScale="90" zoomScaleNormal="90" workbookViewId="0">
      <pane xSplit="3" ySplit="5" topLeftCell="GT33" activePane="bottomRight" state="frozen"/>
      <selection activeCell="GF21" sqref="GF21"/>
      <selection pane="topRight" activeCell="GF21" sqref="GF21"/>
      <selection pane="bottomLeft" activeCell="GF21" sqref="GF21"/>
      <selection pane="bottomRight" activeCell="HL39" sqref="HL39:HL40"/>
    </sheetView>
  </sheetViews>
  <sheetFormatPr defaultColWidth="11.42578125" defaultRowHeight="12.75" x14ac:dyDescent="0.2"/>
  <cols>
    <col min="1" max="1" width="9.28515625" style="9" customWidth="1"/>
    <col min="2" max="2" width="11.7109375" style="9" customWidth="1"/>
    <col min="3" max="3" width="37" style="18" hidden="1" customWidth="1"/>
    <col min="4" max="4" width="3.7109375" style="18" hidden="1" customWidth="1"/>
    <col min="5" max="5" width="15.28515625" style="9" hidden="1" customWidth="1"/>
    <col min="6" max="6" width="12.28515625" style="9" hidden="1" customWidth="1"/>
    <col min="7" max="7" width="17.28515625" style="9" hidden="1" customWidth="1"/>
    <col min="8" max="8" width="14.28515625" style="9" hidden="1" customWidth="1"/>
    <col min="9" max="9" width="10.7109375" style="9" hidden="1" customWidth="1"/>
    <col min="10" max="10" width="9.7109375" style="9" hidden="1" customWidth="1"/>
    <col min="11" max="11" width="8.7109375" style="9" hidden="1" customWidth="1"/>
    <col min="12" max="12" width="15.7109375" style="9" hidden="1" customWidth="1"/>
    <col min="13" max="13" width="12.7109375" style="9" hidden="1" customWidth="1"/>
    <col min="14" max="14" width="14.7109375" style="9" hidden="1" customWidth="1"/>
    <col min="15" max="15" width="13" style="9" hidden="1" customWidth="1"/>
    <col min="16" max="16" width="9.28515625" style="9" hidden="1" customWidth="1"/>
    <col min="17" max="17" width="9.28515625" style="11" hidden="1" customWidth="1"/>
    <col min="18" max="18" width="15.85546875" style="9" hidden="1" customWidth="1"/>
    <col min="19" max="19" width="13.28515625" style="9" hidden="1" customWidth="1"/>
    <col min="20" max="20" width="14" style="9" hidden="1" customWidth="1"/>
    <col min="21" max="21" width="13" style="9" hidden="1" customWidth="1"/>
    <col min="22" max="22" width="9.2851562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4.7109375" style="9" hidden="1" customWidth="1"/>
    <col min="28" max="28" width="13.7109375" style="9" hidden="1" customWidth="1"/>
    <col min="29" max="29" width="14.7109375" style="9" hidden="1" customWidth="1"/>
    <col min="30" max="30" width="6.85546875" style="9" hidden="1" customWidth="1"/>
    <col min="31" max="31" width="9.7109375" style="9" hidden="1" customWidth="1"/>
    <col min="32" max="32" width="9.28515625" style="9" hidden="1" customWidth="1"/>
    <col min="33" max="33" width="9.7109375" style="9" hidden="1" customWidth="1"/>
    <col min="34" max="34" width="14.28515625" style="9" hidden="1" customWidth="1"/>
    <col min="35" max="35" width="13" style="9" hidden="1" customWidth="1"/>
    <col min="36" max="36" width="15.28515625" style="9" hidden="1" customWidth="1"/>
    <col min="37" max="37" width="13.140625" style="9" hidden="1" customWidth="1"/>
    <col min="38" max="38" width="9.28515625" style="9" hidden="1" customWidth="1"/>
    <col min="39" max="39" width="11.85546875" style="11" hidden="1" customWidth="1"/>
    <col min="40" max="40" width="16.28515625" style="9" hidden="1" customWidth="1"/>
    <col min="41" max="41" width="12.7109375" style="9" hidden="1" customWidth="1"/>
    <col min="42" max="42" width="16.28515625" style="9" hidden="1" customWidth="1"/>
    <col min="43" max="43" width="14.140625" style="9" hidden="1" customWidth="1"/>
    <col min="44" max="44" width="9.28515625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49" width="14.28515625" style="9" hidden="1" customWidth="1"/>
    <col min="50" max="50" width="11.85546875" style="9" hidden="1" customWidth="1"/>
    <col min="51" max="51" width="15.28515625" style="9" hidden="1" customWidth="1"/>
    <col min="52" max="52" width="13.7109375" style="9" hidden="1" customWidth="1"/>
    <col min="53" max="55" width="9.28515625" style="9" hidden="1" customWidth="1"/>
    <col min="56" max="56" width="14.28515625" style="9" hidden="1" customWidth="1"/>
    <col min="57" max="57" width="11.7109375" style="9" hidden="1" customWidth="1"/>
    <col min="58" max="58" width="14.28515625" style="9" hidden="1" customWidth="1"/>
    <col min="59" max="59" width="14.7109375" style="9" hidden="1" customWidth="1"/>
    <col min="60" max="60" width="11.42578125" style="9" hidden="1" customWidth="1"/>
    <col min="61" max="61" width="11.42578125" style="11" hidden="1" customWidth="1"/>
    <col min="62" max="62" width="14.28515625" style="9" hidden="1" customWidth="1"/>
    <col min="63" max="63" width="12.28515625" style="9" hidden="1" customWidth="1"/>
    <col min="64" max="64" width="1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6.7109375" style="9" hidden="1" customWidth="1"/>
    <col min="72" max="72" width="12.140625" style="9" hidden="1" customWidth="1"/>
    <col min="73" max="73" width="14.7109375" style="9" hidden="1" customWidth="1"/>
    <col min="74" max="74" width="14.85546875" style="9" hidden="1" customWidth="1"/>
    <col min="75" max="77" width="11.42578125" style="9" hidden="1" customWidth="1"/>
    <col min="78" max="78" width="15.85546875" style="9" hidden="1" customWidth="1"/>
    <col min="79" max="79" width="13.7109375" style="9" hidden="1" customWidth="1"/>
    <col min="80" max="80" width="16.28515625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4.85546875" style="9" hidden="1" customWidth="1"/>
    <col min="85" max="85" width="14.140625" style="9" hidden="1" customWidth="1"/>
    <col min="86" max="86" width="16.14062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5.7109375" style="9" hidden="1" customWidth="1"/>
    <col min="94" max="94" width="13.28515625" style="9" hidden="1" customWidth="1"/>
    <col min="95" max="95" width="15.140625" style="9" hidden="1" customWidth="1"/>
    <col min="96" max="96" width="15.28515625" style="9" hidden="1" customWidth="1"/>
    <col min="97" max="99" width="11.42578125" style="9" hidden="1" customWidth="1"/>
    <col min="100" max="100" width="16" style="9" hidden="1" customWidth="1"/>
    <col min="101" max="101" width="13.85546875" style="9" hidden="1" customWidth="1"/>
    <col min="102" max="102" width="15" style="9" hidden="1" customWidth="1"/>
    <col min="103" max="103" width="13.140625" style="9" hidden="1" customWidth="1"/>
    <col min="104" max="104" width="11.42578125" style="9" hidden="1" customWidth="1"/>
    <col min="105" max="105" width="10.28515625" style="9" hidden="1" customWidth="1"/>
    <col min="106" max="106" width="17.28515625" style="9" hidden="1" customWidth="1"/>
    <col min="107" max="107" width="13.28515625" style="9" hidden="1" customWidth="1"/>
    <col min="108" max="108" width="15.2851562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4.7109375" style="9" hidden="1" customWidth="1"/>
    <col min="116" max="116" width="12.28515625" style="9" hidden="1" customWidth="1"/>
    <col min="117" max="117" width="14.7109375" style="9" hidden="1" customWidth="1"/>
    <col min="118" max="118" width="13.140625" style="9" hidden="1" customWidth="1"/>
    <col min="119" max="121" width="11.42578125" style="9" hidden="1" customWidth="1"/>
    <col min="122" max="122" width="14.85546875" style="9" hidden="1" customWidth="1"/>
    <col min="123" max="123" width="12.140625" style="9" hidden="1" customWidth="1"/>
    <col min="124" max="124" width="15.7109375" style="9" hidden="1" customWidth="1"/>
    <col min="125" max="125" width="13.140625" style="9" hidden="1" customWidth="1"/>
    <col min="126" max="127" width="11.42578125" style="9" hidden="1" customWidth="1"/>
    <col min="128" max="128" width="14.7109375" style="9" hidden="1" customWidth="1"/>
    <col min="129" max="129" width="13.28515625" style="9" hidden="1" customWidth="1"/>
    <col min="130" max="131" width="14.28515625" style="9" hidden="1" customWidth="1"/>
    <col min="132" max="135" width="11.42578125" style="9" hidden="1" customWidth="1"/>
    <col min="136" max="136" width="3.140625" style="9" hidden="1" customWidth="1"/>
    <col min="137" max="137" width="15.140625" style="9" hidden="1" customWidth="1"/>
    <col min="138" max="138" width="11.7109375" style="9" hidden="1" customWidth="1"/>
    <col min="139" max="139" width="15.28515625" style="9" hidden="1" customWidth="1"/>
    <col min="140" max="140" width="13.28515625" style="9" hidden="1" customWidth="1"/>
    <col min="141" max="143" width="11.42578125" style="9" hidden="1" customWidth="1"/>
    <col min="144" max="144" width="16.28515625" style="9" hidden="1" customWidth="1"/>
    <col min="145" max="145" width="13.7109375" style="336" hidden="1" customWidth="1"/>
    <col min="146" max="146" width="16.7109375" style="336" hidden="1" customWidth="1"/>
    <col min="147" max="147" width="13.7109375" style="336" hidden="1" customWidth="1"/>
    <col min="148" max="149" width="11.42578125" style="9" hidden="1" customWidth="1"/>
    <col min="150" max="150" width="16.28515625" style="9" hidden="1" customWidth="1"/>
    <col min="151" max="151" width="12.7109375" style="336" hidden="1" customWidth="1"/>
    <col min="152" max="152" width="15" style="336" hidden="1" customWidth="1"/>
    <col min="153" max="153" width="13" style="336" hidden="1" customWidth="1"/>
    <col min="154" max="157" width="11.42578125" style="9" hidden="1" customWidth="1"/>
    <col min="158" max="158" width="3" style="9" hidden="1" customWidth="1"/>
    <col min="159" max="159" width="15.28515625" style="9" hidden="1" customWidth="1"/>
    <col min="160" max="160" width="12.140625" style="336" hidden="1" customWidth="1"/>
    <col min="161" max="161" width="15.7109375" style="336" hidden="1" customWidth="1"/>
    <col min="162" max="162" width="13.28515625" style="336" hidden="1" customWidth="1"/>
    <col min="163" max="163" width="10.7109375" style="9" hidden="1" customWidth="1"/>
    <col min="164" max="165" width="11.42578125" style="9" hidden="1" customWidth="1"/>
    <col min="166" max="166" width="17.28515625" style="9" hidden="1" customWidth="1"/>
    <col min="167" max="167" width="14.28515625" style="336" hidden="1" customWidth="1"/>
    <col min="168" max="168" width="17.7109375" style="336" hidden="1" customWidth="1"/>
    <col min="169" max="169" width="13.85546875" style="336" hidden="1" customWidth="1"/>
    <col min="170" max="170" width="10.85546875" style="9" hidden="1" customWidth="1"/>
    <col min="171" max="171" width="11.42578125" style="9" hidden="1" customWidth="1"/>
    <col min="172" max="172" width="15.140625" style="9" hidden="1" customWidth="1"/>
    <col min="173" max="175" width="15.140625" style="336" hidden="1" customWidth="1"/>
    <col min="176" max="179" width="11.42578125" style="9" hidden="1" customWidth="1"/>
    <col min="180" max="180" width="2.7109375" style="9" customWidth="1"/>
    <col min="181" max="181" width="15.85546875" style="9" customWidth="1"/>
    <col min="182" max="182" width="12" style="336" customWidth="1"/>
    <col min="183" max="183" width="16.28515625" style="336" customWidth="1"/>
    <col min="184" max="184" width="14.7109375" style="336" customWidth="1"/>
    <col min="185" max="187" width="11.42578125" style="9" customWidth="1"/>
    <col min="188" max="188" width="14.7109375" style="9" customWidth="1"/>
    <col min="189" max="189" width="12.5703125" style="9" customWidth="1"/>
    <col min="190" max="190" width="15.7109375" style="9" customWidth="1"/>
    <col min="191" max="191" width="13.28515625" style="9" customWidth="1"/>
    <col min="192" max="193" width="9.140625" style="9" customWidth="1"/>
    <col min="194" max="194" width="15.28515625" style="9" customWidth="1"/>
    <col min="195" max="195" width="12.28515625" style="9" customWidth="1"/>
    <col min="196" max="197" width="14.140625" style="9" customWidth="1"/>
    <col min="198" max="199" width="9.140625" style="9" customWidth="1"/>
    <col min="200" max="200" width="10.28515625" style="9" customWidth="1"/>
    <col min="201" max="201" width="9.140625" style="9" customWidth="1"/>
    <col min="202" max="202" width="15.85546875" style="9" customWidth="1"/>
    <col min="203" max="203" width="12" style="336" customWidth="1"/>
    <col min="204" max="204" width="16.28515625" style="336" customWidth="1"/>
    <col min="205" max="205" width="14.7109375" style="336" customWidth="1"/>
    <col min="206" max="208" width="11.42578125" style="9" customWidth="1"/>
    <col min="209" max="209" width="14.7109375" style="9" customWidth="1"/>
    <col min="210" max="210" width="12.5703125" style="9" customWidth="1"/>
    <col min="211" max="211" width="15.7109375" style="9" customWidth="1"/>
    <col min="212" max="212" width="13.28515625" style="9" customWidth="1"/>
    <col min="213" max="214" width="9.140625" style="9" customWidth="1"/>
    <col min="215" max="215" width="15.28515625" style="9" customWidth="1"/>
    <col min="216" max="216" width="12.28515625" style="9" customWidth="1"/>
    <col min="217" max="217" width="22.5703125" style="9" bestFit="1" customWidth="1"/>
    <col min="218" max="218" width="14.140625" style="9" customWidth="1"/>
    <col min="219" max="220" width="9.140625" style="9" customWidth="1"/>
    <col min="221" max="221" width="10.28515625" style="9" customWidth="1"/>
    <col min="222" max="222" width="9.140625" style="9" customWidth="1"/>
    <col min="223" max="16384" width="11.42578125" style="9"/>
  </cols>
  <sheetData>
    <row r="1" spans="1:222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</row>
    <row r="2" spans="1:222" s="23" customFormat="1" ht="26.25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</row>
    <row r="3" spans="1:222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909" t="s">
        <v>1</v>
      </c>
      <c r="EP3" s="910"/>
      <c r="EQ3" s="911" t="s">
        <v>137</v>
      </c>
      <c r="ER3" s="911" t="s">
        <v>189</v>
      </c>
      <c r="ES3" s="914" t="s">
        <v>138</v>
      </c>
      <c r="ET3" s="906" t="s">
        <v>187</v>
      </c>
      <c r="EU3" s="909" t="s">
        <v>1</v>
      </c>
      <c r="EV3" s="910"/>
      <c r="EW3" s="911" t="s">
        <v>137</v>
      </c>
      <c r="EX3" s="911" t="s">
        <v>189</v>
      </c>
      <c r="EY3" s="914" t="s">
        <v>138</v>
      </c>
      <c r="EZ3" s="917" t="s">
        <v>159</v>
      </c>
      <c r="FA3" s="925" t="s">
        <v>160</v>
      </c>
      <c r="FB3" s="358"/>
      <c r="FC3" s="906" t="s">
        <v>187</v>
      </c>
      <c r="FD3" s="909" t="s">
        <v>1</v>
      </c>
      <c r="FE3" s="910"/>
      <c r="FF3" s="911" t="s">
        <v>137</v>
      </c>
      <c r="FG3" s="911" t="s">
        <v>189</v>
      </c>
      <c r="FH3" s="914" t="s">
        <v>138</v>
      </c>
      <c r="FI3" s="922" t="s">
        <v>161</v>
      </c>
      <c r="FJ3" s="906" t="s">
        <v>187</v>
      </c>
      <c r="FK3" s="909" t="s">
        <v>1</v>
      </c>
      <c r="FL3" s="910"/>
      <c r="FM3" s="911" t="s">
        <v>137</v>
      </c>
      <c r="FN3" s="911" t="s">
        <v>189</v>
      </c>
      <c r="FO3" s="914" t="s">
        <v>138</v>
      </c>
      <c r="FP3" s="906" t="s">
        <v>187</v>
      </c>
      <c r="FQ3" s="909" t="s">
        <v>1</v>
      </c>
      <c r="FR3" s="910"/>
      <c r="FS3" s="911" t="s">
        <v>137</v>
      </c>
      <c r="FT3" s="911" t="s">
        <v>189</v>
      </c>
      <c r="FU3" s="914" t="s">
        <v>138</v>
      </c>
      <c r="FV3" s="917" t="s">
        <v>162</v>
      </c>
      <c r="FW3" s="925" t="s">
        <v>163</v>
      </c>
      <c r="FX3" s="358"/>
      <c r="FY3" s="906" t="s">
        <v>187</v>
      </c>
      <c r="FZ3" s="909" t="s">
        <v>1</v>
      </c>
      <c r="GA3" s="910"/>
      <c r="GB3" s="911" t="s">
        <v>137</v>
      </c>
      <c r="GC3" s="874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906" t="s">
        <v>187</v>
      </c>
      <c r="GU3" s="909" t="s">
        <v>1</v>
      </c>
      <c r="GV3" s="910"/>
      <c r="GW3" s="911" t="s">
        <v>137</v>
      </c>
      <c r="GX3" s="874" t="s">
        <v>189</v>
      </c>
      <c r="GY3" s="885" t="s">
        <v>138</v>
      </c>
      <c r="GZ3" s="881" t="s">
        <v>229</v>
      </c>
      <c r="HA3" s="876" t="s">
        <v>187</v>
      </c>
      <c r="HB3" s="879" t="s">
        <v>1</v>
      </c>
      <c r="HC3" s="880"/>
      <c r="HD3" s="874" t="s">
        <v>137</v>
      </c>
      <c r="HE3" s="874" t="s">
        <v>189</v>
      </c>
      <c r="HF3" s="885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885" t="s">
        <v>138</v>
      </c>
      <c r="HM3" s="891" t="s">
        <v>230</v>
      </c>
      <c r="HN3" s="888" t="s">
        <v>231</v>
      </c>
    </row>
    <row r="4" spans="1:222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920" t="s">
        <v>188</v>
      </c>
      <c r="EP4" s="911" t="s">
        <v>136</v>
      </c>
      <c r="EQ4" s="912"/>
      <c r="ER4" s="912"/>
      <c r="ES4" s="915"/>
      <c r="ET4" s="907"/>
      <c r="EU4" s="920" t="s">
        <v>188</v>
      </c>
      <c r="EV4" s="911" t="s">
        <v>136</v>
      </c>
      <c r="EW4" s="912"/>
      <c r="EX4" s="912"/>
      <c r="EY4" s="915"/>
      <c r="EZ4" s="918"/>
      <c r="FA4" s="926"/>
      <c r="FB4" s="358"/>
      <c r="FC4" s="907"/>
      <c r="FD4" s="920" t="s">
        <v>188</v>
      </c>
      <c r="FE4" s="911" t="s">
        <v>136</v>
      </c>
      <c r="FF4" s="912"/>
      <c r="FG4" s="912"/>
      <c r="FH4" s="915"/>
      <c r="FI4" s="923"/>
      <c r="FJ4" s="907"/>
      <c r="FK4" s="920" t="s">
        <v>188</v>
      </c>
      <c r="FL4" s="911" t="s">
        <v>136</v>
      </c>
      <c r="FM4" s="912"/>
      <c r="FN4" s="912"/>
      <c r="FO4" s="915"/>
      <c r="FP4" s="907"/>
      <c r="FQ4" s="920" t="s">
        <v>188</v>
      </c>
      <c r="FR4" s="911" t="s">
        <v>136</v>
      </c>
      <c r="FS4" s="912"/>
      <c r="FT4" s="912"/>
      <c r="FU4" s="915"/>
      <c r="FV4" s="918"/>
      <c r="FW4" s="926"/>
      <c r="FX4" s="358"/>
      <c r="FY4" s="907"/>
      <c r="FZ4" s="920" t="s">
        <v>188</v>
      </c>
      <c r="GA4" s="911" t="s">
        <v>136</v>
      </c>
      <c r="GB4" s="912"/>
      <c r="GC4" s="884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907"/>
      <c r="GU4" s="920" t="s">
        <v>188</v>
      </c>
      <c r="GV4" s="911" t="s">
        <v>136</v>
      </c>
      <c r="GW4" s="912"/>
      <c r="GX4" s="884"/>
      <c r="GY4" s="886"/>
      <c r="GZ4" s="882"/>
      <c r="HA4" s="877"/>
      <c r="HB4" s="872" t="s">
        <v>188</v>
      </c>
      <c r="HC4" s="874" t="s">
        <v>136</v>
      </c>
      <c r="HD4" s="884"/>
      <c r="HE4" s="884"/>
      <c r="HF4" s="886"/>
      <c r="HG4" s="877"/>
      <c r="HH4" s="872" t="s">
        <v>188</v>
      </c>
      <c r="HI4" s="874" t="s">
        <v>136</v>
      </c>
      <c r="HJ4" s="884"/>
      <c r="HK4" s="884"/>
      <c r="HL4" s="886"/>
      <c r="HM4" s="892"/>
      <c r="HN4" s="889"/>
    </row>
    <row r="5" spans="1:222" s="12" customFormat="1" ht="32.1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921"/>
      <c r="EP5" s="913"/>
      <c r="EQ5" s="913"/>
      <c r="ER5" s="913"/>
      <c r="ES5" s="916"/>
      <c r="ET5" s="908"/>
      <c r="EU5" s="921"/>
      <c r="EV5" s="913"/>
      <c r="EW5" s="913"/>
      <c r="EX5" s="913"/>
      <c r="EY5" s="916"/>
      <c r="EZ5" s="919"/>
      <c r="FA5" s="927"/>
      <c r="FB5" s="358"/>
      <c r="FC5" s="908"/>
      <c r="FD5" s="921"/>
      <c r="FE5" s="913"/>
      <c r="FF5" s="913"/>
      <c r="FG5" s="913"/>
      <c r="FH5" s="916"/>
      <c r="FI5" s="924"/>
      <c r="FJ5" s="908"/>
      <c r="FK5" s="921"/>
      <c r="FL5" s="913"/>
      <c r="FM5" s="913"/>
      <c r="FN5" s="913"/>
      <c r="FO5" s="916"/>
      <c r="FP5" s="908"/>
      <c r="FQ5" s="921"/>
      <c r="FR5" s="913"/>
      <c r="FS5" s="913"/>
      <c r="FT5" s="913"/>
      <c r="FU5" s="916"/>
      <c r="FV5" s="919"/>
      <c r="FW5" s="927"/>
      <c r="FX5" s="358"/>
      <c r="FY5" s="908"/>
      <c r="FZ5" s="921"/>
      <c r="GA5" s="913"/>
      <c r="GB5" s="913"/>
      <c r="GC5" s="875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908"/>
      <c r="GU5" s="921"/>
      <c r="GV5" s="913"/>
      <c r="GW5" s="913"/>
      <c r="GX5" s="875"/>
      <c r="GY5" s="887"/>
      <c r="GZ5" s="883"/>
      <c r="HA5" s="878"/>
      <c r="HB5" s="873"/>
      <c r="HC5" s="875"/>
      <c r="HD5" s="875"/>
      <c r="HE5" s="875"/>
      <c r="HF5" s="887"/>
      <c r="HG5" s="878"/>
      <c r="HH5" s="873"/>
      <c r="HI5" s="875"/>
      <c r="HJ5" s="875"/>
      <c r="HK5" s="875"/>
      <c r="HL5" s="887"/>
      <c r="HM5" s="893"/>
      <c r="HN5" s="890"/>
    </row>
    <row r="6" spans="1:222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0</v>
      </c>
      <c r="F6" s="104">
        <v>0</v>
      </c>
      <c r="G6" s="104">
        <v>0</v>
      </c>
      <c r="H6" s="104">
        <v>0</v>
      </c>
      <c r="I6" s="104">
        <v>0</v>
      </c>
      <c r="J6" s="105">
        <v>28</v>
      </c>
      <c r="K6" s="52">
        <v>0</v>
      </c>
      <c r="L6" s="103">
        <v>0</v>
      </c>
      <c r="M6" s="104">
        <v>0</v>
      </c>
      <c r="N6" s="104">
        <v>0</v>
      </c>
      <c r="O6" s="104"/>
      <c r="P6" s="104">
        <v>0</v>
      </c>
      <c r="Q6" s="105">
        <v>28</v>
      </c>
      <c r="R6" s="103">
        <v>0</v>
      </c>
      <c r="S6" s="104">
        <v>0</v>
      </c>
      <c r="T6" s="104">
        <v>0</v>
      </c>
      <c r="U6" s="104"/>
      <c r="V6" s="104">
        <v>0</v>
      </c>
      <c r="W6" s="105">
        <v>28</v>
      </c>
      <c r="X6" s="51">
        <v>0</v>
      </c>
      <c r="Y6" s="52">
        <v>0</v>
      </c>
      <c r="AA6" s="103">
        <v>0</v>
      </c>
      <c r="AB6" s="104">
        <v>0</v>
      </c>
      <c r="AC6" s="104">
        <v>0</v>
      </c>
      <c r="AD6" s="104">
        <v>0</v>
      </c>
      <c r="AE6" s="104">
        <v>0</v>
      </c>
      <c r="AF6" s="105">
        <v>28</v>
      </c>
      <c r="AG6" s="52">
        <v>0</v>
      </c>
      <c r="AH6" s="103">
        <v>0</v>
      </c>
      <c r="AI6" s="104"/>
      <c r="AJ6" s="104"/>
      <c r="AK6" s="104"/>
      <c r="AL6" s="104">
        <v>0</v>
      </c>
      <c r="AM6" s="105">
        <v>28</v>
      </c>
      <c r="AN6" s="103">
        <v>0</v>
      </c>
      <c r="AO6" s="104">
        <v>0</v>
      </c>
      <c r="AP6" s="104">
        <v>0</v>
      </c>
      <c r="AQ6" s="104">
        <v>0</v>
      </c>
      <c r="AR6" s="104">
        <v>0</v>
      </c>
      <c r="AS6" s="105">
        <v>28</v>
      </c>
      <c r="AT6" s="51">
        <v>0</v>
      </c>
      <c r="AU6" s="52">
        <v>0</v>
      </c>
      <c r="AW6" s="103">
        <v>0</v>
      </c>
      <c r="AX6" s="104">
        <v>0</v>
      </c>
      <c r="AY6" s="104">
        <v>0</v>
      </c>
      <c r="AZ6" s="104">
        <v>0</v>
      </c>
      <c r="BA6" s="104">
        <v>0</v>
      </c>
      <c r="BB6" s="105">
        <v>28</v>
      </c>
      <c r="BC6" s="52">
        <v>0</v>
      </c>
      <c r="BD6" s="103">
        <v>0</v>
      </c>
      <c r="BE6" s="104">
        <v>0</v>
      </c>
      <c r="BF6" s="104">
        <v>0</v>
      </c>
      <c r="BG6" s="104">
        <v>0</v>
      </c>
      <c r="BH6" s="104">
        <v>0</v>
      </c>
      <c r="BI6" s="105">
        <v>28</v>
      </c>
      <c r="BJ6" s="103">
        <v>0</v>
      </c>
      <c r="BK6" s="104">
        <v>0</v>
      </c>
      <c r="BL6" s="104">
        <v>0</v>
      </c>
      <c r="BM6" s="104">
        <v>0</v>
      </c>
      <c r="BN6" s="104">
        <v>0</v>
      </c>
      <c r="BO6" s="105">
        <v>28</v>
      </c>
      <c r="BP6" s="51">
        <v>0</v>
      </c>
      <c r="BQ6" s="52">
        <v>0</v>
      </c>
      <c r="BS6" s="103">
        <v>0</v>
      </c>
      <c r="BT6" s="104">
        <v>0</v>
      </c>
      <c r="BU6" s="104">
        <v>0</v>
      </c>
      <c r="BV6" s="104">
        <v>0</v>
      </c>
      <c r="BW6" s="104">
        <v>0</v>
      </c>
      <c r="BX6" s="105">
        <v>28</v>
      </c>
      <c r="BY6" s="52">
        <v>0</v>
      </c>
      <c r="BZ6" s="103">
        <v>0</v>
      </c>
      <c r="CA6" s="104">
        <v>0</v>
      </c>
      <c r="CB6" s="104">
        <v>0</v>
      </c>
      <c r="CC6" s="104">
        <v>0</v>
      </c>
      <c r="CD6" s="104">
        <v>0</v>
      </c>
      <c r="CE6" s="105">
        <v>28</v>
      </c>
      <c r="CF6" s="103">
        <v>0</v>
      </c>
      <c r="CG6" s="104">
        <v>0</v>
      </c>
      <c r="CH6" s="104">
        <v>0</v>
      </c>
      <c r="CI6" s="104">
        <v>0</v>
      </c>
      <c r="CJ6" s="104">
        <v>0</v>
      </c>
      <c r="CK6" s="105">
        <v>28</v>
      </c>
      <c r="CL6" s="51">
        <v>0</v>
      </c>
      <c r="CM6" s="52">
        <v>0</v>
      </c>
      <c r="CO6" s="103">
        <v>0</v>
      </c>
      <c r="CP6" s="104">
        <v>0</v>
      </c>
      <c r="CQ6" s="104">
        <v>0</v>
      </c>
      <c r="CR6" s="104">
        <v>0</v>
      </c>
      <c r="CS6" s="104">
        <v>0</v>
      </c>
      <c r="CT6" s="105">
        <v>28</v>
      </c>
      <c r="CU6" s="52">
        <v>0</v>
      </c>
      <c r="CV6" s="103">
        <v>0</v>
      </c>
      <c r="CW6" s="104">
        <v>0</v>
      </c>
      <c r="CX6" s="104">
        <v>0</v>
      </c>
      <c r="CY6" s="104">
        <v>0</v>
      </c>
      <c r="CZ6" s="104">
        <v>0</v>
      </c>
      <c r="DA6" s="105">
        <v>31</v>
      </c>
      <c r="DB6" s="103">
        <v>0</v>
      </c>
      <c r="DC6" s="104">
        <v>0</v>
      </c>
      <c r="DD6" s="104">
        <v>0</v>
      </c>
      <c r="DE6" s="104">
        <v>0</v>
      </c>
      <c r="DF6" s="104">
        <v>0</v>
      </c>
      <c r="DG6" s="105">
        <v>31</v>
      </c>
      <c r="DH6" s="51">
        <v>0</v>
      </c>
      <c r="DI6" s="52">
        <v>0</v>
      </c>
      <c r="DK6" s="103">
        <v>0</v>
      </c>
      <c r="DL6" s="104">
        <v>0</v>
      </c>
      <c r="DM6" s="104">
        <v>0</v>
      </c>
      <c r="DN6" s="104">
        <v>0</v>
      </c>
      <c r="DO6" s="104">
        <v>0</v>
      </c>
      <c r="DP6" s="105">
        <v>31</v>
      </c>
      <c r="DQ6" s="52">
        <v>0</v>
      </c>
      <c r="DR6" s="103">
        <v>0</v>
      </c>
      <c r="DS6" s="104">
        <v>0</v>
      </c>
      <c r="DT6" s="104">
        <v>0</v>
      </c>
      <c r="DU6" s="104">
        <v>0</v>
      </c>
      <c r="DV6" s="104">
        <v>0</v>
      </c>
      <c r="DW6" s="105">
        <v>31</v>
      </c>
      <c r="DX6" s="103">
        <v>0</v>
      </c>
      <c r="DY6" s="104">
        <v>0</v>
      </c>
      <c r="DZ6" s="104">
        <v>0</v>
      </c>
      <c r="EA6" s="104">
        <v>0</v>
      </c>
      <c r="EB6" s="104">
        <v>0</v>
      </c>
      <c r="EC6" s="105">
        <v>31</v>
      </c>
      <c r="ED6" s="51">
        <v>0</v>
      </c>
      <c r="EE6" s="52">
        <v>0</v>
      </c>
      <c r="EG6" s="103">
        <v>0</v>
      </c>
      <c r="EH6" s="104">
        <v>0</v>
      </c>
      <c r="EI6" s="104">
        <v>0</v>
      </c>
      <c r="EJ6" s="104">
        <v>0</v>
      </c>
      <c r="EK6" s="104">
        <v>0</v>
      </c>
      <c r="EL6" s="105">
        <v>31</v>
      </c>
      <c r="EM6" s="52">
        <v>0</v>
      </c>
      <c r="EN6" s="103">
        <v>0</v>
      </c>
      <c r="EO6" s="104">
        <v>0</v>
      </c>
      <c r="EP6" s="104">
        <v>0</v>
      </c>
      <c r="EQ6" s="104">
        <v>0</v>
      </c>
      <c r="ER6" s="104">
        <v>0</v>
      </c>
      <c r="ES6" s="105">
        <v>32</v>
      </c>
      <c r="ET6" s="103">
        <v>0</v>
      </c>
      <c r="EU6" s="104">
        <v>0</v>
      </c>
      <c r="EV6" s="104">
        <v>0</v>
      </c>
      <c r="EW6" s="104">
        <v>0</v>
      </c>
      <c r="EX6" s="104">
        <v>0</v>
      </c>
      <c r="EY6" s="105">
        <v>32</v>
      </c>
      <c r="EZ6" s="359">
        <v>0</v>
      </c>
      <c r="FA6" s="360">
        <v>0</v>
      </c>
      <c r="FB6" s="358"/>
      <c r="FC6" s="103">
        <v>0</v>
      </c>
      <c r="FD6" s="104">
        <v>0</v>
      </c>
      <c r="FE6" s="104">
        <v>0</v>
      </c>
      <c r="FF6" s="104">
        <v>0</v>
      </c>
      <c r="FG6" s="104">
        <v>0</v>
      </c>
      <c r="FH6" s="105">
        <v>32</v>
      </c>
      <c r="FI6" s="360">
        <v>0</v>
      </c>
      <c r="FJ6" s="103">
        <v>0</v>
      </c>
      <c r="FK6" s="104">
        <v>0</v>
      </c>
      <c r="FL6" s="104">
        <v>0</v>
      </c>
      <c r="FM6" s="104">
        <v>0</v>
      </c>
      <c r="FN6" s="104">
        <v>0</v>
      </c>
      <c r="FO6" s="105">
        <v>32</v>
      </c>
      <c r="FP6" s="103">
        <v>0</v>
      </c>
      <c r="FQ6" s="104">
        <v>0</v>
      </c>
      <c r="FR6" s="104">
        <v>0</v>
      </c>
      <c r="FS6" s="104">
        <v>0</v>
      </c>
      <c r="FT6" s="104">
        <v>0</v>
      </c>
      <c r="FU6" s="105">
        <v>32</v>
      </c>
      <c r="FV6" s="359">
        <v>0</v>
      </c>
      <c r="FW6" s="360">
        <v>0</v>
      </c>
      <c r="FX6" s="358"/>
      <c r="FY6" s="103">
        <v>0</v>
      </c>
      <c r="FZ6" s="104">
        <v>0</v>
      </c>
      <c r="GA6" s="104">
        <v>0</v>
      </c>
      <c r="GB6" s="104">
        <v>0</v>
      </c>
      <c r="GC6" s="104">
        <v>0</v>
      </c>
      <c r="GD6" s="105">
        <v>32</v>
      </c>
      <c r="GE6" s="52">
        <v>0</v>
      </c>
      <c r="GF6" s="103">
        <v>0</v>
      </c>
      <c r="GG6" s="104">
        <v>0</v>
      </c>
      <c r="GH6" s="104">
        <v>0</v>
      </c>
      <c r="GI6" s="104">
        <v>0</v>
      </c>
      <c r="GJ6" s="104">
        <v>0</v>
      </c>
      <c r="GK6" s="105">
        <f>RANK(GJ6,GJ$6:GJ$49,0)</f>
        <v>32</v>
      </c>
      <c r="GL6" s="103">
        <v>0</v>
      </c>
      <c r="GM6" s="104">
        <v>0</v>
      </c>
      <c r="GN6" s="104">
        <v>0</v>
      </c>
      <c r="GO6" s="104">
        <v>0</v>
      </c>
      <c r="GP6" s="104">
        <v>0</v>
      </c>
      <c r="GQ6" s="105">
        <f>RANK(GP6,GP$6:GP$49,0)</f>
        <v>32</v>
      </c>
      <c r="GR6" s="51">
        <v>0</v>
      </c>
      <c r="GS6" s="52">
        <v>0</v>
      </c>
      <c r="GT6" s="103">
        <v>0</v>
      </c>
      <c r="GU6" s="104">
        <v>0</v>
      </c>
      <c r="GV6" s="104">
        <v>0</v>
      </c>
      <c r="GW6" s="104">
        <v>0</v>
      </c>
      <c r="GX6" s="104">
        <v>0</v>
      </c>
      <c r="GY6" s="105">
        <f>RANK(GX6,GX$6:GX$49,0)</f>
        <v>32</v>
      </c>
      <c r="GZ6" s="52"/>
      <c r="HA6" s="103">
        <v>0</v>
      </c>
      <c r="HB6" s="104">
        <v>0</v>
      </c>
      <c r="HC6" s="104">
        <v>0</v>
      </c>
      <c r="HD6" s="104">
        <v>0</v>
      </c>
      <c r="HE6" s="104">
        <v>0</v>
      </c>
      <c r="HF6" s="105">
        <f>RANK(HE6,HE$6:HE$49,0)</f>
        <v>33</v>
      </c>
      <c r="HG6" s="103">
        <v>0</v>
      </c>
      <c r="HH6" s="104">
        <v>0</v>
      </c>
      <c r="HI6" s="104">
        <v>0</v>
      </c>
      <c r="HJ6" s="104">
        <v>0</v>
      </c>
      <c r="HK6" s="104">
        <v>0</v>
      </c>
      <c r="HL6" s="105">
        <f>RANK(HK6,HK$6:HK$49,0)</f>
        <v>33</v>
      </c>
      <c r="HM6" s="51"/>
      <c r="HN6" s="52"/>
    </row>
    <row r="7" spans="1:222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0</v>
      </c>
      <c r="F7" s="104">
        <v>0</v>
      </c>
      <c r="G7" s="104">
        <v>0</v>
      </c>
      <c r="H7" s="104">
        <v>0</v>
      </c>
      <c r="I7" s="104">
        <v>0</v>
      </c>
      <c r="J7" s="105">
        <v>28</v>
      </c>
      <c r="K7" s="52">
        <v>0</v>
      </c>
      <c r="L7" s="103">
        <v>0</v>
      </c>
      <c r="M7" s="104">
        <v>0</v>
      </c>
      <c r="N7" s="104">
        <v>0</v>
      </c>
      <c r="O7" s="104"/>
      <c r="P7" s="104">
        <v>0</v>
      </c>
      <c r="Q7" s="105">
        <v>28</v>
      </c>
      <c r="R7" s="103">
        <v>0</v>
      </c>
      <c r="S7" s="104">
        <v>0</v>
      </c>
      <c r="T7" s="104">
        <v>0</v>
      </c>
      <c r="U7" s="104"/>
      <c r="V7" s="104">
        <v>0</v>
      </c>
      <c r="W7" s="105">
        <v>28</v>
      </c>
      <c r="X7" s="51">
        <v>0</v>
      </c>
      <c r="Y7" s="52">
        <v>0</v>
      </c>
      <c r="AA7" s="103">
        <v>0</v>
      </c>
      <c r="AB7" s="104">
        <v>0</v>
      </c>
      <c r="AC7" s="104">
        <v>0</v>
      </c>
      <c r="AD7" s="104">
        <v>0</v>
      </c>
      <c r="AE7" s="104">
        <v>0</v>
      </c>
      <c r="AF7" s="105">
        <v>28</v>
      </c>
      <c r="AG7" s="52">
        <v>0</v>
      </c>
      <c r="AH7" s="103">
        <v>0</v>
      </c>
      <c r="AI7" s="104"/>
      <c r="AJ7" s="104"/>
      <c r="AK7" s="104"/>
      <c r="AL7" s="104">
        <v>0</v>
      </c>
      <c r="AM7" s="105">
        <v>28</v>
      </c>
      <c r="AN7" s="103">
        <v>0</v>
      </c>
      <c r="AO7" s="104">
        <v>0</v>
      </c>
      <c r="AP7" s="104">
        <v>0</v>
      </c>
      <c r="AQ7" s="104">
        <v>0</v>
      </c>
      <c r="AR7" s="104">
        <v>0</v>
      </c>
      <c r="AS7" s="105">
        <v>28</v>
      </c>
      <c r="AT7" s="51">
        <v>0</v>
      </c>
      <c r="AU7" s="52">
        <v>0</v>
      </c>
      <c r="AW7" s="103">
        <v>0</v>
      </c>
      <c r="AX7" s="104">
        <v>0</v>
      </c>
      <c r="AY7" s="104">
        <v>0</v>
      </c>
      <c r="AZ7" s="104">
        <v>0</v>
      </c>
      <c r="BA7" s="104">
        <v>0</v>
      </c>
      <c r="BB7" s="41">
        <v>28</v>
      </c>
      <c r="BC7" s="52">
        <v>0</v>
      </c>
      <c r="BD7" s="37">
        <v>0</v>
      </c>
      <c r="BE7" s="61">
        <v>0</v>
      </c>
      <c r="BF7" s="61">
        <v>0</v>
      </c>
      <c r="BG7" s="61">
        <v>0</v>
      </c>
      <c r="BH7" s="20">
        <v>0</v>
      </c>
      <c r="BI7" s="41">
        <v>28</v>
      </c>
      <c r="BJ7" s="37">
        <v>0</v>
      </c>
      <c r="BK7" s="61">
        <v>0</v>
      </c>
      <c r="BL7" s="61">
        <v>0</v>
      </c>
      <c r="BM7" s="61">
        <v>0</v>
      </c>
      <c r="BN7" s="20">
        <v>0</v>
      </c>
      <c r="BO7" s="41">
        <v>28</v>
      </c>
      <c r="BP7" s="51">
        <v>0</v>
      </c>
      <c r="BQ7" s="52">
        <v>0</v>
      </c>
      <c r="BS7" s="37">
        <v>0</v>
      </c>
      <c r="BT7" s="20">
        <v>0</v>
      </c>
      <c r="BU7" s="20">
        <v>0</v>
      </c>
      <c r="BV7" s="20">
        <v>0</v>
      </c>
      <c r="BW7" s="20">
        <v>0</v>
      </c>
      <c r="BX7" s="41">
        <v>28</v>
      </c>
      <c r="BY7" s="40">
        <v>0</v>
      </c>
      <c r="BZ7" s="37">
        <v>0</v>
      </c>
      <c r="CA7" s="61">
        <v>0</v>
      </c>
      <c r="CB7" s="61">
        <v>0</v>
      </c>
      <c r="CC7" s="61">
        <v>0</v>
      </c>
      <c r="CD7" s="20">
        <v>0</v>
      </c>
      <c r="CE7" s="105">
        <v>28</v>
      </c>
      <c r="CF7" s="37">
        <v>0</v>
      </c>
      <c r="CG7" s="61">
        <v>0</v>
      </c>
      <c r="CH7" s="61">
        <v>0</v>
      </c>
      <c r="CI7" s="61">
        <v>0</v>
      </c>
      <c r="CJ7" s="20">
        <v>0</v>
      </c>
      <c r="CK7" s="105">
        <v>28</v>
      </c>
      <c r="CL7" s="51">
        <v>0</v>
      </c>
      <c r="CM7" s="52">
        <v>0</v>
      </c>
      <c r="CO7" s="103">
        <v>0</v>
      </c>
      <c r="CP7" s="104">
        <v>0</v>
      </c>
      <c r="CQ7" s="104">
        <v>0</v>
      </c>
      <c r="CR7" s="104">
        <v>0</v>
      </c>
      <c r="CS7" s="104">
        <v>0</v>
      </c>
      <c r="CT7" s="62">
        <v>28</v>
      </c>
      <c r="CU7" s="40">
        <v>0</v>
      </c>
      <c r="CV7" s="103">
        <v>0</v>
      </c>
      <c r="CW7" s="104">
        <v>0</v>
      </c>
      <c r="CX7" s="104">
        <v>0</v>
      </c>
      <c r="CY7" s="104">
        <v>0</v>
      </c>
      <c r="CZ7" s="104">
        <v>0</v>
      </c>
      <c r="DA7" s="105">
        <v>31</v>
      </c>
      <c r="DB7" s="37">
        <v>0</v>
      </c>
      <c r="DC7" s="20">
        <v>0</v>
      </c>
      <c r="DD7" s="20">
        <v>0</v>
      </c>
      <c r="DE7" s="20">
        <v>0</v>
      </c>
      <c r="DF7" s="20">
        <v>0</v>
      </c>
      <c r="DG7" s="105">
        <v>31</v>
      </c>
      <c r="DH7" s="51">
        <v>0</v>
      </c>
      <c r="DI7" s="52">
        <v>0</v>
      </c>
      <c r="DK7" s="37">
        <v>0</v>
      </c>
      <c r="DL7" s="20">
        <v>0</v>
      </c>
      <c r="DM7" s="20">
        <v>0</v>
      </c>
      <c r="DN7" s="20">
        <v>0</v>
      </c>
      <c r="DO7" s="20">
        <v>0</v>
      </c>
      <c r="DP7" s="105">
        <v>31</v>
      </c>
      <c r="DQ7" s="40">
        <v>0</v>
      </c>
      <c r="DR7" s="37">
        <v>0</v>
      </c>
      <c r="DS7" s="20">
        <v>0</v>
      </c>
      <c r="DT7" s="20">
        <v>0</v>
      </c>
      <c r="DU7" s="20">
        <v>0</v>
      </c>
      <c r="DV7" s="20">
        <v>0</v>
      </c>
      <c r="DW7" s="105">
        <v>31</v>
      </c>
      <c r="DX7" s="37">
        <v>0</v>
      </c>
      <c r="DY7" s="20">
        <v>0</v>
      </c>
      <c r="DZ7" s="20">
        <v>0</v>
      </c>
      <c r="EA7" s="20">
        <v>0</v>
      </c>
      <c r="EB7" s="20">
        <v>0</v>
      </c>
      <c r="EC7" s="105">
        <v>31</v>
      </c>
      <c r="ED7" s="51">
        <v>0</v>
      </c>
      <c r="EE7" s="52">
        <v>0</v>
      </c>
      <c r="EG7" s="37">
        <v>0</v>
      </c>
      <c r="EH7" s="20">
        <v>0</v>
      </c>
      <c r="EI7" s="20">
        <v>0</v>
      </c>
      <c r="EJ7" s="20">
        <v>0</v>
      </c>
      <c r="EK7" s="20">
        <v>0</v>
      </c>
      <c r="EL7" s="105">
        <v>31</v>
      </c>
      <c r="EM7" s="40">
        <v>0</v>
      </c>
      <c r="EN7" s="37">
        <v>0</v>
      </c>
      <c r="EO7" s="354">
        <v>0</v>
      </c>
      <c r="EP7" s="354">
        <v>0</v>
      </c>
      <c r="EQ7" s="354">
        <v>0</v>
      </c>
      <c r="ER7" s="354">
        <v>0</v>
      </c>
      <c r="ES7" s="105">
        <v>32</v>
      </c>
      <c r="ET7" s="361">
        <v>0</v>
      </c>
      <c r="EU7" s="354">
        <v>0</v>
      </c>
      <c r="EV7" s="354">
        <v>0</v>
      </c>
      <c r="EW7" s="354">
        <v>0</v>
      </c>
      <c r="EX7" s="354">
        <v>0</v>
      </c>
      <c r="EY7" s="384">
        <v>32</v>
      </c>
      <c r="EZ7" s="359">
        <v>0</v>
      </c>
      <c r="FA7" s="360">
        <v>0</v>
      </c>
      <c r="FB7" s="358"/>
      <c r="FC7" s="361">
        <v>0</v>
      </c>
      <c r="FD7" s="354">
        <v>0</v>
      </c>
      <c r="FE7" s="354">
        <v>0</v>
      </c>
      <c r="FF7" s="354">
        <v>0</v>
      </c>
      <c r="FG7" s="354">
        <v>0</v>
      </c>
      <c r="FH7" s="105">
        <v>32</v>
      </c>
      <c r="FI7" s="385">
        <v>0</v>
      </c>
      <c r="FJ7" s="361">
        <v>0</v>
      </c>
      <c r="FK7" s="354">
        <v>0</v>
      </c>
      <c r="FL7" s="354">
        <v>0</v>
      </c>
      <c r="FM7" s="354">
        <v>0</v>
      </c>
      <c r="FN7" s="354">
        <v>0</v>
      </c>
      <c r="FO7" s="105">
        <v>32</v>
      </c>
      <c r="FP7" s="361">
        <v>0</v>
      </c>
      <c r="FQ7" s="104">
        <v>0</v>
      </c>
      <c r="FR7" s="104">
        <v>0</v>
      </c>
      <c r="FS7" s="104">
        <v>0</v>
      </c>
      <c r="FT7" s="354">
        <v>0</v>
      </c>
      <c r="FU7" s="105">
        <v>32</v>
      </c>
      <c r="FV7" s="359">
        <v>0</v>
      </c>
      <c r="FW7" s="360">
        <v>0</v>
      </c>
      <c r="FX7" s="358"/>
      <c r="FY7" s="103">
        <v>0</v>
      </c>
      <c r="FZ7" s="104">
        <v>0</v>
      </c>
      <c r="GA7" s="104">
        <v>0</v>
      </c>
      <c r="GB7" s="104">
        <v>0</v>
      </c>
      <c r="GC7" s="104">
        <v>0</v>
      </c>
      <c r="GD7" s="105">
        <v>32</v>
      </c>
      <c r="GE7" s="40">
        <v>0</v>
      </c>
      <c r="GF7" s="37">
        <v>0</v>
      </c>
      <c r="GG7" s="20">
        <v>0</v>
      </c>
      <c r="GH7" s="20">
        <v>0</v>
      </c>
      <c r="GI7" s="20">
        <v>0</v>
      </c>
      <c r="GJ7" s="20">
        <v>0</v>
      </c>
      <c r="GK7" s="105">
        <f t="shared" ref="GK7:GK49" si="0">RANK(GJ7,GJ$6:GJ$49,0)</f>
        <v>32</v>
      </c>
      <c r="GL7" s="37">
        <v>0</v>
      </c>
      <c r="GM7" s="20">
        <v>0</v>
      </c>
      <c r="GN7" s="20">
        <v>0</v>
      </c>
      <c r="GO7" s="20">
        <v>0</v>
      </c>
      <c r="GP7" s="20">
        <v>0</v>
      </c>
      <c r="GQ7" s="105">
        <f t="shared" ref="GQ7:GQ49" si="1">RANK(GP7,GP$6:GP$49,0)</f>
        <v>32</v>
      </c>
      <c r="GR7" s="51">
        <v>0</v>
      </c>
      <c r="GS7" s="52">
        <v>0</v>
      </c>
      <c r="GT7" s="103">
        <v>0</v>
      </c>
      <c r="GU7" s="104">
        <v>0</v>
      </c>
      <c r="GV7" s="104">
        <v>0</v>
      </c>
      <c r="GW7" s="104">
        <v>0</v>
      </c>
      <c r="GX7" s="104">
        <v>0</v>
      </c>
      <c r="GY7" s="105">
        <f t="shared" ref="GY7:GY49" si="2">RANK(GX7,GX$6:GX$49,0)</f>
        <v>32</v>
      </c>
      <c r="GZ7" s="40"/>
      <c r="HA7" s="37">
        <v>0</v>
      </c>
      <c r="HB7" s="20">
        <v>0</v>
      </c>
      <c r="HC7" s="20">
        <v>0</v>
      </c>
      <c r="HD7" s="20">
        <v>0</v>
      </c>
      <c r="HE7" s="20">
        <v>0</v>
      </c>
      <c r="HF7" s="105">
        <f t="shared" ref="HF7:HF49" si="3">RANK(HE7,HE$6:HE$49,0)</f>
        <v>33</v>
      </c>
      <c r="HG7" s="37">
        <v>0</v>
      </c>
      <c r="HH7" s="20">
        <v>0</v>
      </c>
      <c r="HI7" s="20">
        <v>0</v>
      </c>
      <c r="HJ7" s="20">
        <v>0</v>
      </c>
      <c r="HK7" s="20">
        <v>0</v>
      </c>
      <c r="HL7" s="105">
        <f t="shared" ref="HL7:HL49" si="4">RANK(HK7,HK$6:HK$49,0)</f>
        <v>33</v>
      </c>
      <c r="HM7" s="51"/>
      <c r="HN7" s="52"/>
    </row>
    <row r="8" spans="1:222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0</v>
      </c>
      <c r="F8" s="104">
        <v>0</v>
      </c>
      <c r="G8" s="104">
        <v>0</v>
      </c>
      <c r="H8" s="104">
        <v>0</v>
      </c>
      <c r="I8" s="104">
        <v>0</v>
      </c>
      <c r="J8" s="105">
        <v>28</v>
      </c>
      <c r="K8" s="52">
        <v>0</v>
      </c>
      <c r="L8" s="103">
        <v>0</v>
      </c>
      <c r="M8" s="104">
        <v>0</v>
      </c>
      <c r="N8" s="104">
        <v>0</v>
      </c>
      <c r="O8" s="104"/>
      <c r="P8" s="104">
        <v>0</v>
      </c>
      <c r="Q8" s="105">
        <v>28</v>
      </c>
      <c r="R8" s="103">
        <v>0</v>
      </c>
      <c r="S8" s="104">
        <v>0</v>
      </c>
      <c r="T8" s="104">
        <v>0</v>
      </c>
      <c r="U8" s="104"/>
      <c r="V8" s="104">
        <v>0</v>
      </c>
      <c r="W8" s="105">
        <v>28</v>
      </c>
      <c r="X8" s="51">
        <v>0</v>
      </c>
      <c r="Y8" s="52">
        <v>0</v>
      </c>
      <c r="AA8" s="103">
        <v>0</v>
      </c>
      <c r="AB8" s="104">
        <v>0</v>
      </c>
      <c r="AC8" s="104">
        <v>0</v>
      </c>
      <c r="AD8" s="104">
        <v>0</v>
      </c>
      <c r="AE8" s="104">
        <v>0</v>
      </c>
      <c r="AF8" s="105">
        <v>28</v>
      </c>
      <c r="AG8" s="52">
        <v>0</v>
      </c>
      <c r="AH8" s="103">
        <v>0</v>
      </c>
      <c r="AI8" s="104"/>
      <c r="AJ8" s="104"/>
      <c r="AK8" s="104"/>
      <c r="AL8" s="104">
        <v>0</v>
      </c>
      <c r="AM8" s="105">
        <v>28</v>
      </c>
      <c r="AN8" s="103">
        <v>0</v>
      </c>
      <c r="AO8" s="104">
        <v>0</v>
      </c>
      <c r="AP8" s="104">
        <v>0</v>
      </c>
      <c r="AQ8" s="104">
        <v>0</v>
      </c>
      <c r="AR8" s="104">
        <v>0</v>
      </c>
      <c r="AS8" s="105">
        <v>28</v>
      </c>
      <c r="AT8" s="51">
        <v>0</v>
      </c>
      <c r="AU8" s="52">
        <v>0</v>
      </c>
      <c r="AW8" s="103">
        <v>0</v>
      </c>
      <c r="AX8" s="104">
        <v>0</v>
      </c>
      <c r="AY8" s="104">
        <v>0</v>
      </c>
      <c r="AZ8" s="104">
        <v>0</v>
      </c>
      <c r="BA8" s="104">
        <v>0</v>
      </c>
      <c r="BB8" s="41">
        <v>28</v>
      </c>
      <c r="BC8" s="52">
        <v>0</v>
      </c>
      <c r="BD8" s="37">
        <v>0</v>
      </c>
      <c r="BE8" s="61">
        <v>0</v>
      </c>
      <c r="BF8" s="61">
        <v>0</v>
      </c>
      <c r="BG8" s="61">
        <v>0</v>
      </c>
      <c r="BH8" s="20">
        <v>0</v>
      </c>
      <c r="BI8" s="41">
        <v>28</v>
      </c>
      <c r="BJ8" s="37">
        <v>0</v>
      </c>
      <c r="BK8" s="61">
        <v>0</v>
      </c>
      <c r="BL8" s="61">
        <v>0</v>
      </c>
      <c r="BM8" s="61">
        <v>0</v>
      </c>
      <c r="BN8" s="20">
        <v>0</v>
      </c>
      <c r="BO8" s="41">
        <v>28</v>
      </c>
      <c r="BP8" s="51">
        <v>0</v>
      </c>
      <c r="BQ8" s="52">
        <v>0</v>
      </c>
      <c r="BS8" s="37">
        <v>0</v>
      </c>
      <c r="BT8" s="20">
        <v>0</v>
      </c>
      <c r="BU8" s="20">
        <v>0</v>
      </c>
      <c r="BV8" s="20">
        <v>0</v>
      </c>
      <c r="BW8" s="20">
        <v>0</v>
      </c>
      <c r="BX8" s="41">
        <v>28</v>
      </c>
      <c r="BY8" s="40">
        <v>0</v>
      </c>
      <c r="BZ8" s="37">
        <v>0</v>
      </c>
      <c r="CA8" s="61">
        <v>0</v>
      </c>
      <c r="CB8" s="61">
        <v>0</v>
      </c>
      <c r="CC8" s="61">
        <v>0</v>
      </c>
      <c r="CD8" s="20">
        <v>0</v>
      </c>
      <c r="CE8" s="105">
        <v>28</v>
      </c>
      <c r="CF8" s="37">
        <v>0</v>
      </c>
      <c r="CG8" s="61">
        <v>0</v>
      </c>
      <c r="CH8" s="61">
        <v>0</v>
      </c>
      <c r="CI8" s="61">
        <v>0</v>
      </c>
      <c r="CJ8" s="20">
        <v>0</v>
      </c>
      <c r="CK8" s="105">
        <v>28</v>
      </c>
      <c r="CL8" s="51">
        <v>0</v>
      </c>
      <c r="CM8" s="52">
        <v>0</v>
      </c>
      <c r="CO8" s="103">
        <v>0</v>
      </c>
      <c r="CP8" s="104">
        <v>0</v>
      </c>
      <c r="CQ8" s="104">
        <v>0</v>
      </c>
      <c r="CR8" s="104">
        <v>0</v>
      </c>
      <c r="CS8" s="104">
        <v>0</v>
      </c>
      <c r="CT8" s="62">
        <v>28</v>
      </c>
      <c r="CU8" s="40">
        <v>0</v>
      </c>
      <c r="CV8" s="103">
        <v>0</v>
      </c>
      <c r="CW8" s="104">
        <v>0</v>
      </c>
      <c r="CX8" s="104">
        <v>0</v>
      </c>
      <c r="CY8" s="104">
        <v>0</v>
      </c>
      <c r="CZ8" s="104">
        <v>0</v>
      </c>
      <c r="DA8" s="105">
        <v>31</v>
      </c>
      <c r="DB8" s="37">
        <v>0</v>
      </c>
      <c r="DC8" s="20">
        <v>0</v>
      </c>
      <c r="DD8" s="20">
        <v>0</v>
      </c>
      <c r="DE8" s="20">
        <v>0</v>
      </c>
      <c r="DF8" s="20">
        <v>0</v>
      </c>
      <c r="DG8" s="105">
        <v>31</v>
      </c>
      <c r="DH8" s="51">
        <v>0</v>
      </c>
      <c r="DI8" s="52">
        <v>0</v>
      </c>
      <c r="DK8" s="37">
        <v>0</v>
      </c>
      <c r="DL8" s="20">
        <v>0</v>
      </c>
      <c r="DM8" s="20">
        <v>0</v>
      </c>
      <c r="DN8" s="20">
        <v>0</v>
      </c>
      <c r="DO8" s="20">
        <v>0</v>
      </c>
      <c r="DP8" s="105">
        <v>31</v>
      </c>
      <c r="DQ8" s="40">
        <v>0</v>
      </c>
      <c r="DR8" s="37">
        <v>0</v>
      </c>
      <c r="DS8" s="20">
        <v>0</v>
      </c>
      <c r="DT8" s="20">
        <v>0</v>
      </c>
      <c r="DU8" s="20">
        <v>0</v>
      </c>
      <c r="DV8" s="20">
        <v>0</v>
      </c>
      <c r="DW8" s="105">
        <v>31</v>
      </c>
      <c r="DX8" s="37">
        <v>0</v>
      </c>
      <c r="DY8" s="20">
        <v>0</v>
      </c>
      <c r="DZ8" s="20">
        <v>0</v>
      </c>
      <c r="EA8" s="20">
        <v>0</v>
      </c>
      <c r="EB8" s="20">
        <v>0</v>
      </c>
      <c r="EC8" s="105">
        <v>31</v>
      </c>
      <c r="ED8" s="51">
        <v>0</v>
      </c>
      <c r="EE8" s="52">
        <v>0</v>
      </c>
      <c r="EG8" s="37">
        <v>0</v>
      </c>
      <c r="EH8" s="20">
        <v>0</v>
      </c>
      <c r="EI8" s="20">
        <v>0</v>
      </c>
      <c r="EJ8" s="20">
        <v>0</v>
      </c>
      <c r="EK8" s="20">
        <v>0</v>
      </c>
      <c r="EL8" s="105">
        <v>31</v>
      </c>
      <c r="EM8" s="40">
        <v>0</v>
      </c>
      <c r="EN8" s="37">
        <v>0</v>
      </c>
      <c r="EO8" s="354">
        <v>0</v>
      </c>
      <c r="EP8" s="354">
        <v>0</v>
      </c>
      <c r="EQ8" s="354">
        <v>0</v>
      </c>
      <c r="ER8" s="354">
        <v>0</v>
      </c>
      <c r="ES8" s="105">
        <v>32</v>
      </c>
      <c r="ET8" s="361">
        <v>0</v>
      </c>
      <c r="EU8" s="354">
        <v>0</v>
      </c>
      <c r="EV8" s="354">
        <v>0</v>
      </c>
      <c r="EW8" s="354">
        <v>0</v>
      </c>
      <c r="EX8" s="354">
        <v>0</v>
      </c>
      <c r="EY8" s="384">
        <v>32</v>
      </c>
      <c r="EZ8" s="359">
        <v>0</v>
      </c>
      <c r="FA8" s="360">
        <v>0</v>
      </c>
      <c r="FB8" s="358"/>
      <c r="FC8" s="361">
        <v>0</v>
      </c>
      <c r="FD8" s="354">
        <v>0</v>
      </c>
      <c r="FE8" s="354">
        <v>0</v>
      </c>
      <c r="FF8" s="354">
        <v>0</v>
      </c>
      <c r="FG8" s="354">
        <v>0</v>
      </c>
      <c r="FH8" s="105">
        <v>32</v>
      </c>
      <c r="FI8" s="385">
        <v>0</v>
      </c>
      <c r="FJ8" s="361">
        <v>0</v>
      </c>
      <c r="FK8" s="354">
        <v>0</v>
      </c>
      <c r="FL8" s="354">
        <v>0</v>
      </c>
      <c r="FM8" s="354">
        <v>0</v>
      </c>
      <c r="FN8" s="354">
        <v>0</v>
      </c>
      <c r="FO8" s="105">
        <v>32</v>
      </c>
      <c r="FP8" s="361">
        <v>0</v>
      </c>
      <c r="FQ8" s="104">
        <v>0</v>
      </c>
      <c r="FR8" s="104">
        <v>0</v>
      </c>
      <c r="FS8" s="104">
        <v>0</v>
      </c>
      <c r="FT8" s="354">
        <v>0</v>
      </c>
      <c r="FU8" s="105">
        <v>32</v>
      </c>
      <c r="FV8" s="359">
        <v>0</v>
      </c>
      <c r="FW8" s="360">
        <v>0</v>
      </c>
      <c r="FX8" s="358"/>
      <c r="FY8" s="103">
        <v>0</v>
      </c>
      <c r="FZ8" s="104">
        <v>0</v>
      </c>
      <c r="GA8" s="104">
        <v>0</v>
      </c>
      <c r="GB8" s="104">
        <v>0</v>
      </c>
      <c r="GC8" s="104">
        <v>0</v>
      </c>
      <c r="GD8" s="105">
        <v>32</v>
      </c>
      <c r="GE8" s="40">
        <v>0</v>
      </c>
      <c r="GF8" s="37">
        <v>0</v>
      </c>
      <c r="GG8" s="20">
        <v>0</v>
      </c>
      <c r="GH8" s="20">
        <v>0</v>
      </c>
      <c r="GI8" s="20">
        <v>0</v>
      </c>
      <c r="GJ8" s="20">
        <v>0</v>
      </c>
      <c r="GK8" s="105">
        <f t="shared" si="0"/>
        <v>32</v>
      </c>
      <c r="GL8" s="37">
        <v>0</v>
      </c>
      <c r="GM8" s="20">
        <v>0</v>
      </c>
      <c r="GN8" s="20">
        <v>0</v>
      </c>
      <c r="GO8" s="20">
        <v>0</v>
      </c>
      <c r="GP8" s="20">
        <v>0</v>
      </c>
      <c r="GQ8" s="105">
        <f t="shared" si="1"/>
        <v>32</v>
      </c>
      <c r="GR8" s="51">
        <v>0</v>
      </c>
      <c r="GS8" s="52">
        <v>0</v>
      </c>
      <c r="GT8" s="103">
        <v>0</v>
      </c>
      <c r="GU8" s="104">
        <v>0</v>
      </c>
      <c r="GV8" s="104">
        <v>0</v>
      </c>
      <c r="GW8" s="104">
        <v>0</v>
      </c>
      <c r="GX8" s="104">
        <v>0</v>
      </c>
      <c r="GY8" s="105">
        <f t="shared" si="2"/>
        <v>32</v>
      </c>
      <c r="GZ8" s="40"/>
      <c r="HA8" s="37">
        <v>0</v>
      </c>
      <c r="HB8" s="20">
        <v>0</v>
      </c>
      <c r="HC8" s="20">
        <v>0</v>
      </c>
      <c r="HD8" s="20">
        <v>0</v>
      </c>
      <c r="HE8" s="20">
        <v>0</v>
      </c>
      <c r="HF8" s="105">
        <f t="shared" si="3"/>
        <v>33</v>
      </c>
      <c r="HG8" s="37">
        <v>0</v>
      </c>
      <c r="HH8" s="20">
        <v>0</v>
      </c>
      <c r="HI8" s="20">
        <v>0</v>
      </c>
      <c r="HJ8" s="20">
        <v>0</v>
      </c>
      <c r="HK8" s="20">
        <v>0</v>
      </c>
      <c r="HL8" s="105">
        <f t="shared" si="4"/>
        <v>33</v>
      </c>
      <c r="HM8" s="51"/>
      <c r="HN8" s="52"/>
    </row>
    <row r="9" spans="1:222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247595000</v>
      </c>
      <c r="F9" s="104">
        <v>36904000</v>
      </c>
      <c r="G9" s="104">
        <v>210691000</v>
      </c>
      <c r="H9" s="104">
        <v>534</v>
      </c>
      <c r="I9" s="104">
        <v>32879</v>
      </c>
      <c r="J9" s="105">
        <v>14</v>
      </c>
      <c r="K9" s="52">
        <v>101.13503537373117</v>
      </c>
      <c r="L9" s="103">
        <v>264426961</v>
      </c>
      <c r="M9" s="104">
        <v>45146938</v>
      </c>
      <c r="N9" s="104">
        <v>219280023</v>
      </c>
      <c r="O9" s="104">
        <v>534</v>
      </c>
      <c r="P9" s="104">
        <v>34220</v>
      </c>
      <c r="Q9" s="105">
        <v>12</v>
      </c>
      <c r="R9" s="103">
        <v>258697756</v>
      </c>
      <c r="S9" s="104">
        <v>39539642</v>
      </c>
      <c r="T9" s="104">
        <v>219158114</v>
      </c>
      <c r="U9" s="104">
        <v>433</v>
      </c>
      <c r="V9" s="104">
        <v>42178</v>
      </c>
      <c r="W9" s="105">
        <v>2</v>
      </c>
      <c r="X9" s="51">
        <v>123.25540619520747</v>
      </c>
      <c r="Y9" s="52">
        <v>103.41531627680773</v>
      </c>
      <c r="AA9" s="103">
        <v>263583620</v>
      </c>
      <c r="AB9" s="104">
        <v>41780832</v>
      </c>
      <c r="AC9" s="104">
        <v>221802788</v>
      </c>
      <c r="AD9" s="104">
        <v>533</v>
      </c>
      <c r="AE9" s="104">
        <v>34678</v>
      </c>
      <c r="AF9" s="105">
        <v>12</v>
      </c>
      <c r="AG9" s="52">
        <v>105.47157760272515</v>
      </c>
      <c r="AH9" s="103">
        <v>286126349</v>
      </c>
      <c r="AI9" s="104">
        <v>43753789</v>
      </c>
      <c r="AJ9" s="104">
        <v>242372560</v>
      </c>
      <c r="AK9" s="104">
        <v>572</v>
      </c>
      <c r="AL9" s="104">
        <v>35311</v>
      </c>
      <c r="AM9" s="105">
        <v>12</v>
      </c>
      <c r="AN9" s="103">
        <v>307139297</v>
      </c>
      <c r="AO9" s="104">
        <v>51799948</v>
      </c>
      <c r="AP9" s="104">
        <v>255339349</v>
      </c>
      <c r="AQ9" s="104">
        <v>528</v>
      </c>
      <c r="AR9" s="104">
        <v>40300</v>
      </c>
      <c r="AS9" s="105">
        <v>7</v>
      </c>
      <c r="AT9" s="51">
        <v>114.12874175186202</v>
      </c>
      <c r="AU9" s="52">
        <v>95.54744179430034</v>
      </c>
      <c r="AW9" s="103">
        <v>318762637</v>
      </c>
      <c r="AX9" s="104">
        <v>42382535</v>
      </c>
      <c r="AY9" s="104">
        <v>276380102</v>
      </c>
      <c r="AZ9" s="104">
        <v>576</v>
      </c>
      <c r="BA9" s="104">
        <v>39986</v>
      </c>
      <c r="BB9" s="41">
        <v>9</v>
      </c>
      <c r="BC9" s="52">
        <v>115.30653440221465</v>
      </c>
      <c r="BD9" s="37">
        <v>328906443</v>
      </c>
      <c r="BE9" s="61">
        <v>46904370</v>
      </c>
      <c r="BF9" s="61">
        <v>282002073</v>
      </c>
      <c r="BG9" s="61">
        <v>585</v>
      </c>
      <c r="BH9" s="20">
        <v>40171</v>
      </c>
      <c r="BI9" s="41">
        <v>8</v>
      </c>
      <c r="BJ9" s="37">
        <v>331608710</v>
      </c>
      <c r="BK9" s="61">
        <v>45987896</v>
      </c>
      <c r="BL9" s="61">
        <v>285620814</v>
      </c>
      <c r="BM9" s="61">
        <v>555</v>
      </c>
      <c r="BN9" s="20">
        <v>42886</v>
      </c>
      <c r="BO9" s="41">
        <v>3</v>
      </c>
      <c r="BP9" s="51">
        <v>106.75860695526625</v>
      </c>
      <c r="BQ9" s="52">
        <v>106.41687344913151</v>
      </c>
      <c r="BS9" s="37">
        <v>404562528</v>
      </c>
      <c r="BT9" s="20">
        <v>60609197</v>
      </c>
      <c r="BU9" s="20">
        <v>343953331</v>
      </c>
      <c r="BV9" s="20">
        <v>692</v>
      </c>
      <c r="BW9" s="20">
        <v>41420</v>
      </c>
      <c r="BX9" s="41">
        <v>9</v>
      </c>
      <c r="BY9" s="40">
        <v>103.58625518931626</v>
      </c>
      <c r="BZ9" s="37">
        <v>421338237</v>
      </c>
      <c r="CA9" s="61">
        <v>60173227</v>
      </c>
      <c r="CB9" s="61">
        <v>361165010</v>
      </c>
      <c r="CC9" s="61">
        <v>730</v>
      </c>
      <c r="CD9" s="20">
        <v>41229</v>
      </c>
      <c r="CE9" s="105">
        <v>9</v>
      </c>
      <c r="CF9" s="37">
        <v>394668136</v>
      </c>
      <c r="CG9" s="61">
        <v>69054585</v>
      </c>
      <c r="CH9" s="61">
        <v>325613551</v>
      </c>
      <c r="CI9" s="61">
        <v>621</v>
      </c>
      <c r="CJ9" s="20">
        <v>43695</v>
      </c>
      <c r="CK9" s="105">
        <v>7</v>
      </c>
      <c r="CL9" s="51">
        <v>105.98122680637417</v>
      </c>
      <c r="CM9" s="52">
        <v>101.88639649302802</v>
      </c>
      <c r="CO9" s="103">
        <v>474196605</v>
      </c>
      <c r="CP9" s="104">
        <v>76043353</v>
      </c>
      <c r="CQ9" s="104">
        <v>398153252</v>
      </c>
      <c r="CR9" s="104">
        <v>768.2</v>
      </c>
      <c r="CS9" s="104">
        <v>43191</v>
      </c>
      <c r="CT9" s="62">
        <v>10</v>
      </c>
      <c r="CU9" s="40">
        <v>104.27571221632061</v>
      </c>
      <c r="CV9" s="103">
        <v>494377440</v>
      </c>
      <c r="CW9" s="104">
        <v>91255853</v>
      </c>
      <c r="CX9" s="104">
        <v>403121587</v>
      </c>
      <c r="CY9" s="104">
        <v>768.2</v>
      </c>
      <c r="CZ9" s="104">
        <v>43730</v>
      </c>
      <c r="DA9" s="105">
        <v>11</v>
      </c>
      <c r="DB9" s="37">
        <v>442127703</v>
      </c>
      <c r="DC9" s="20">
        <v>73998098</v>
      </c>
      <c r="DD9" s="20">
        <v>368129605</v>
      </c>
      <c r="DE9" s="20">
        <v>673</v>
      </c>
      <c r="DF9" s="20">
        <v>45583</v>
      </c>
      <c r="DG9" s="105">
        <v>19</v>
      </c>
      <c r="DH9" s="51">
        <v>104.23736565286987</v>
      </c>
      <c r="DI9" s="52">
        <v>104.32086051035587</v>
      </c>
      <c r="DK9" s="37">
        <v>482777759</v>
      </c>
      <c r="DL9" s="20">
        <v>76059898</v>
      </c>
      <c r="DM9" s="20">
        <v>406717861</v>
      </c>
      <c r="DN9" s="20">
        <v>764.45</v>
      </c>
      <c r="DO9" s="20">
        <v>44337</v>
      </c>
      <c r="DP9" s="105">
        <v>17</v>
      </c>
      <c r="DQ9" s="40">
        <v>102.65333055497675</v>
      </c>
      <c r="DR9" s="37">
        <v>477870534</v>
      </c>
      <c r="DS9" s="20">
        <v>94118465</v>
      </c>
      <c r="DT9" s="20">
        <v>383752069</v>
      </c>
      <c r="DU9" s="20">
        <v>700</v>
      </c>
      <c r="DV9" s="20">
        <v>45685</v>
      </c>
      <c r="DW9" s="105">
        <v>14</v>
      </c>
      <c r="DX9" s="37">
        <v>426435335</v>
      </c>
      <c r="DY9" s="20">
        <v>65504509</v>
      </c>
      <c r="DZ9" s="20">
        <v>360930826</v>
      </c>
      <c r="EA9" s="20">
        <v>630.01</v>
      </c>
      <c r="EB9" s="20">
        <v>47741</v>
      </c>
      <c r="EC9" s="105">
        <v>20</v>
      </c>
      <c r="ED9" s="51">
        <v>104.50038305789646</v>
      </c>
      <c r="EE9" s="52">
        <v>104.73422109119628</v>
      </c>
      <c r="EG9" s="37">
        <v>454444961</v>
      </c>
      <c r="EH9" s="20">
        <v>68534439</v>
      </c>
      <c r="EI9" s="20">
        <v>385910522</v>
      </c>
      <c r="EJ9" s="20">
        <v>637</v>
      </c>
      <c r="EK9" s="20">
        <v>50485</v>
      </c>
      <c r="EL9" s="105">
        <v>5</v>
      </c>
      <c r="EM9" s="40">
        <v>113.86652231770304</v>
      </c>
      <c r="EN9" s="37">
        <v>429110328</v>
      </c>
      <c r="EO9" s="354">
        <v>49126939</v>
      </c>
      <c r="EP9" s="354">
        <v>379983389</v>
      </c>
      <c r="EQ9" s="354">
        <v>629.82999999999993</v>
      </c>
      <c r="ER9" s="354">
        <v>50276</v>
      </c>
      <c r="ES9" s="105">
        <v>6</v>
      </c>
      <c r="ET9" s="361">
        <v>436227165</v>
      </c>
      <c r="EU9" s="354">
        <v>76852755</v>
      </c>
      <c r="EV9" s="354">
        <v>359374410</v>
      </c>
      <c r="EW9" s="354">
        <v>580.93000000000006</v>
      </c>
      <c r="EX9" s="354">
        <v>51552</v>
      </c>
      <c r="EY9" s="384">
        <v>16</v>
      </c>
      <c r="EZ9" s="359">
        <v>102.53799029357944</v>
      </c>
      <c r="FA9" s="360">
        <v>107.98265641691627</v>
      </c>
      <c r="FB9" s="358"/>
      <c r="FC9" s="361">
        <v>384824392</v>
      </c>
      <c r="FD9" s="354">
        <v>58535863</v>
      </c>
      <c r="FE9" s="354">
        <v>326288529</v>
      </c>
      <c r="FF9" s="354">
        <v>500.2</v>
      </c>
      <c r="FG9" s="354">
        <v>54360</v>
      </c>
      <c r="FH9" s="105">
        <v>6</v>
      </c>
      <c r="FI9" s="385">
        <v>107.67554719223531</v>
      </c>
      <c r="FJ9" s="361">
        <v>325127517</v>
      </c>
      <c r="FK9" s="354">
        <v>58535863</v>
      </c>
      <c r="FL9" s="354">
        <v>266591654</v>
      </c>
      <c r="FM9" s="354">
        <v>510.2</v>
      </c>
      <c r="FN9" s="354">
        <v>43544</v>
      </c>
      <c r="FO9" s="105">
        <v>24</v>
      </c>
      <c r="FP9" s="361">
        <v>388629075</v>
      </c>
      <c r="FQ9" s="354">
        <v>61373361</v>
      </c>
      <c r="FR9" s="354">
        <v>327255714</v>
      </c>
      <c r="FS9" s="354">
        <v>490.08</v>
      </c>
      <c r="FT9" s="354">
        <v>55647</v>
      </c>
      <c r="FU9" s="105">
        <v>10</v>
      </c>
      <c r="FV9" s="359">
        <v>127.79487415028477</v>
      </c>
      <c r="FW9" s="360">
        <v>107.94343575418995</v>
      </c>
      <c r="FX9" s="358"/>
      <c r="FY9" s="103">
        <v>413949852</v>
      </c>
      <c r="FZ9" s="104">
        <v>78256461</v>
      </c>
      <c r="GA9" s="104">
        <v>335693391</v>
      </c>
      <c r="GB9" s="104">
        <v>597.75</v>
      </c>
      <c r="GC9" s="104">
        <v>46800</v>
      </c>
      <c r="GD9" s="105">
        <v>8</v>
      </c>
      <c r="GE9" s="40">
        <v>97.273730684326708</v>
      </c>
      <c r="GF9" s="37">
        <v>425009300</v>
      </c>
      <c r="GG9" s="20">
        <v>89535812</v>
      </c>
      <c r="GH9" s="20">
        <v>335473488</v>
      </c>
      <c r="GI9" s="20">
        <v>585</v>
      </c>
      <c r="GJ9" s="20">
        <v>47788</v>
      </c>
      <c r="GK9" s="105">
        <f t="shared" si="0"/>
        <v>19</v>
      </c>
      <c r="GL9" s="37">
        <v>454287992</v>
      </c>
      <c r="GM9" s="20">
        <v>90976167</v>
      </c>
      <c r="GN9" s="20">
        <v>363311825</v>
      </c>
      <c r="GO9" s="20">
        <v>530.19000000000005</v>
      </c>
      <c r="GP9" s="20">
        <v>57104</v>
      </c>
      <c r="GQ9" s="105">
        <f t="shared" si="1"/>
        <v>12</v>
      </c>
      <c r="GR9" s="51">
        <v>106.48925358527497</v>
      </c>
      <c r="GS9" s="52">
        <v>101.68023433428577</v>
      </c>
      <c r="GT9" s="103">
        <v>467783243</v>
      </c>
      <c r="GU9" s="104">
        <v>78813962</v>
      </c>
      <c r="GV9" s="104">
        <v>388969281</v>
      </c>
      <c r="GW9" s="104">
        <v>595</v>
      </c>
      <c r="GX9" s="104">
        <v>54477</v>
      </c>
      <c r="GY9" s="105">
        <f t="shared" si="2"/>
        <v>8</v>
      </c>
      <c r="GZ9" s="40"/>
      <c r="HA9" s="37">
        <v>486187936</v>
      </c>
      <c r="HB9" s="20">
        <v>78813962</v>
      </c>
      <c r="HC9" s="20">
        <v>407373974</v>
      </c>
      <c r="HD9" s="20">
        <v>615.17000000000007</v>
      </c>
      <c r="HE9" s="20">
        <v>55184</v>
      </c>
      <c r="HF9" s="105">
        <f t="shared" si="3"/>
        <v>9</v>
      </c>
      <c r="HG9" s="37">
        <v>497460877</v>
      </c>
      <c r="HH9" s="20">
        <v>95417650</v>
      </c>
      <c r="HI9" s="20">
        <v>402043227</v>
      </c>
      <c r="HJ9" s="20">
        <v>539.46</v>
      </c>
      <c r="HK9" s="20">
        <v>62106</v>
      </c>
      <c r="HL9" s="105">
        <f t="shared" si="4"/>
        <v>5</v>
      </c>
      <c r="HM9" s="51"/>
      <c r="HN9" s="52"/>
    </row>
    <row r="10" spans="1:222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634712000</v>
      </c>
      <c r="F10" s="104">
        <v>5051000</v>
      </c>
      <c r="G10" s="104">
        <v>629661000</v>
      </c>
      <c r="H10" s="104">
        <v>1753</v>
      </c>
      <c r="I10" s="104">
        <v>29933</v>
      </c>
      <c r="J10" s="105">
        <v>19</v>
      </c>
      <c r="K10" s="52">
        <v>100</v>
      </c>
      <c r="L10" s="103">
        <v>642015222</v>
      </c>
      <c r="M10" s="104">
        <v>7960451</v>
      </c>
      <c r="N10" s="104">
        <v>634054771</v>
      </c>
      <c r="O10" s="104">
        <v>1761</v>
      </c>
      <c r="P10" s="104">
        <v>30004</v>
      </c>
      <c r="Q10" s="105">
        <v>18</v>
      </c>
      <c r="R10" s="103">
        <v>650293010</v>
      </c>
      <c r="S10" s="104">
        <v>6840757</v>
      </c>
      <c r="T10" s="104">
        <v>643452253</v>
      </c>
      <c r="U10" s="104">
        <v>1704</v>
      </c>
      <c r="V10" s="104">
        <v>31468</v>
      </c>
      <c r="W10" s="105">
        <v>22</v>
      </c>
      <c r="X10" s="51">
        <v>104.87934942007733</v>
      </c>
      <c r="Y10" s="52">
        <v>101.50225652489675</v>
      </c>
      <c r="AA10" s="103">
        <v>668455723</v>
      </c>
      <c r="AB10" s="104">
        <v>6432020</v>
      </c>
      <c r="AC10" s="104">
        <v>662023703</v>
      </c>
      <c r="AD10" s="104">
        <v>1805</v>
      </c>
      <c r="AE10" s="104">
        <v>30564</v>
      </c>
      <c r="AF10" s="105">
        <v>20</v>
      </c>
      <c r="AG10" s="52">
        <v>102.10804129221928</v>
      </c>
      <c r="AH10" s="103">
        <v>672625908</v>
      </c>
      <c r="AI10" s="104">
        <v>6432020</v>
      </c>
      <c r="AJ10" s="104">
        <v>666193888</v>
      </c>
      <c r="AK10" s="104">
        <v>1806</v>
      </c>
      <c r="AL10" s="104">
        <v>30740</v>
      </c>
      <c r="AM10" s="105">
        <v>19</v>
      </c>
      <c r="AN10" s="103">
        <v>671720956</v>
      </c>
      <c r="AO10" s="104">
        <v>6051825</v>
      </c>
      <c r="AP10" s="104">
        <v>665669131</v>
      </c>
      <c r="AQ10" s="104">
        <v>1731</v>
      </c>
      <c r="AR10" s="104">
        <v>32046</v>
      </c>
      <c r="AS10" s="105">
        <v>23</v>
      </c>
      <c r="AT10" s="51">
        <v>104.24853610930384</v>
      </c>
      <c r="AU10" s="52">
        <v>101.83678657683997</v>
      </c>
      <c r="AW10" s="103">
        <v>708855727</v>
      </c>
      <c r="AX10" s="104">
        <v>6705126</v>
      </c>
      <c r="AY10" s="104">
        <v>702150601</v>
      </c>
      <c r="AZ10" s="104">
        <v>1827</v>
      </c>
      <c r="BA10" s="104">
        <v>32027</v>
      </c>
      <c r="BB10" s="41">
        <v>22</v>
      </c>
      <c r="BC10" s="52">
        <v>104.78667713650044</v>
      </c>
      <c r="BD10" s="37">
        <v>716118496</v>
      </c>
      <c r="BE10" s="61">
        <v>6705126</v>
      </c>
      <c r="BF10" s="61">
        <v>709413370</v>
      </c>
      <c r="BG10" s="61">
        <v>1837</v>
      </c>
      <c r="BH10" s="20">
        <v>32182</v>
      </c>
      <c r="BI10" s="41">
        <v>21</v>
      </c>
      <c r="BJ10" s="37">
        <v>723101850</v>
      </c>
      <c r="BK10" s="61">
        <v>9268401</v>
      </c>
      <c r="BL10" s="61">
        <v>713833449</v>
      </c>
      <c r="BM10" s="61">
        <v>1762</v>
      </c>
      <c r="BN10" s="20">
        <v>33761</v>
      </c>
      <c r="BO10" s="41">
        <v>22</v>
      </c>
      <c r="BP10" s="51">
        <v>104.90646945497484</v>
      </c>
      <c r="BQ10" s="52">
        <v>105.35168195718654</v>
      </c>
      <c r="BS10" s="37">
        <v>752230576</v>
      </c>
      <c r="BT10" s="20">
        <v>7078296</v>
      </c>
      <c r="BU10" s="20">
        <v>745152280</v>
      </c>
      <c r="BV10" s="20">
        <v>1928</v>
      </c>
      <c r="BW10" s="20">
        <v>32207</v>
      </c>
      <c r="BX10" s="41">
        <v>22</v>
      </c>
      <c r="BY10" s="40">
        <v>100.56202579073907</v>
      </c>
      <c r="BZ10" s="37">
        <v>762618591</v>
      </c>
      <c r="CA10" s="61">
        <v>7078296</v>
      </c>
      <c r="CB10" s="61">
        <v>755540295</v>
      </c>
      <c r="CC10" s="61">
        <v>1950</v>
      </c>
      <c r="CD10" s="20">
        <v>32288</v>
      </c>
      <c r="CE10" s="105">
        <v>23</v>
      </c>
      <c r="CF10" s="37">
        <v>760286550</v>
      </c>
      <c r="CG10" s="61">
        <v>6632895</v>
      </c>
      <c r="CH10" s="61">
        <v>753653655</v>
      </c>
      <c r="CI10" s="61">
        <v>1775</v>
      </c>
      <c r="CJ10" s="20">
        <v>35383</v>
      </c>
      <c r="CK10" s="105">
        <v>22</v>
      </c>
      <c r="CL10" s="51">
        <v>109.58560455896928</v>
      </c>
      <c r="CM10" s="52">
        <v>104.80436006042476</v>
      </c>
      <c r="CO10" s="103">
        <v>818717969</v>
      </c>
      <c r="CP10" s="104">
        <v>7197096</v>
      </c>
      <c r="CQ10" s="104">
        <v>811520873</v>
      </c>
      <c r="CR10" s="104">
        <v>1979</v>
      </c>
      <c r="CS10" s="104">
        <v>34172</v>
      </c>
      <c r="CT10" s="62">
        <v>22</v>
      </c>
      <c r="CU10" s="40">
        <v>106.10115813332506</v>
      </c>
      <c r="CV10" s="103">
        <v>834029712</v>
      </c>
      <c r="CW10" s="104">
        <v>8297096</v>
      </c>
      <c r="CX10" s="104">
        <v>825732616</v>
      </c>
      <c r="CY10" s="104">
        <v>1983.83</v>
      </c>
      <c r="CZ10" s="104">
        <v>34686</v>
      </c>
      <c r="DA10" s="105">
        <v>26</v>
      </c>
      <c r="DB10" s="37">
        <v>828257538.38999999</v>
      </c>
      <c r="DC10" s="20">
        <v>6286416.3899999997</v>
      </c>
      <c r="DD10" s="20">
        <v>821971122</v>
      </c>
      <c r="DE10" s="20">
        <v>1797</v>
      </c>
      <c r="DF10" s="20">
        <v>38118</v>
      </c>
      <c r="DG10" s="105">
        <v>26</v>
      </c>
      <c r="DH10" s="51">
        <v>109.89448192354263</v>
      </c>
      <c r="DI10" s="52">
        <v>107.72970070372779</v>
      </c>
      <c r="DK10" s="37">
        <v>899478574</v>
      </c>
      <c r="DL10" s="20">
        <v>7309896</v>
      </c>
      <c r="DM10" s="20">
        <v>892168678</v>
      </c>
      <c r="DN10" s="20">
        <v>1999.5</v>
      </c>
      <c r="DO10" s="20">
        <v>37183</v>
      </c>
      <c r="DP10" s="105">
        <v>26</v>
      </c>
      <c r="DQ10" s="40">
        <v>108.81130750321901</v>
      </c>
      <c r="DR10" s="37">
        <v>901182824</v>
      </c>
      <c r="DS10" s="20">
        <v>8909896</v>
      </c>
      <c r="DT10" s="20">
        <v>892272928</v>
      </c>
      <c r="DU10" s="20">
        <v>2005.17</v>
      </c>
      <c r="DV10" s="20">
        <v>37082</v>
      </c>
      <c r="DW10" s="105">
        <v>26</v>
      </c>
      <c r="DX10" s="37">
        <v>885353582.78999996</v>
      </c>
      <c r="DY10" s="20">
        <v>6498450.79</v>
      </c>
      <c r="DZ10" s="20">
        <v>878855132</v>
      </c>
      <c r="EA10" s="20">
        <v>1788.65</v>
      </c>
      <c r="EB10" s="20">
        <v>40946</v>
      </c>
      <c r="EC10" s="105">
        <v>27</v>
      </c>
      <c r="ED10" s="51">
        <v>110.42014993797528</v>
      </c>
      <c r="EE10" s="52">
        <v>107.41906710740332</v>
      </c>
      <c r="EG10" s="37">
        <v>934859340</v>
      </c>
      <c r="EH10" s="20">
        <v>7648296</v>
      </c>
      <c r="EI10" s="20">
        <v>927211044</v>
      </c>
      <c r="EJ10" s="20">
        <v>2011.5</v>
      </c>
      <c r="EK10" s="20">
        <v>38413</v>
      </c>
      <c r="EL10" s="105">
        <v>27</v>
      </c>
      <c r="EM10" s="40">
        <v>103.3079633165694</v>
      </c>
      <c r="EN10" s="37">
        <v>956097004</v>
      </c>
      <c r="EO10" s="354">
        <v>7648296</v>
      </c>
      <c r="EP10" s="354">
        <v>948448708</v>
      </c>
      <c r="EQ10" s="354">
        <v>2019</v>
      </c>
      <c r="ER10" s="354">
        <v>39147</v>
      </c>
      <c r="ES10" s="105">
        <v>25</v>
      </c>
      <c r="ET10" s="361">
        <v>953763996</v>
      </c>
      <c r="EU10" s="354">
        <v>10531300</v>
      </c>
      <c r="EV10" s="354">
        <v>943232696</v>
      </c>
      <c r="EW10" s="354">
        <v>1828.5800000000002</v>
      </c>
      <c r="EX10" s="354">
        <v>42986</v>
      </c>
      <c r="EY10" s="384">
        <v>27</v>
      </c>
      <c r="EZ10" s="359">
        <v>109.8066263059749</v>
      </c>
      <c r="FA10" s="360">
        <v>104.9821716406975</v>
      </c>
      <c r="FB10" s="358"/>
      <c r="FC10" s="361">
        <v>984398467</v>
      </c>
      <c r="FD10" s="354">
        <v>7653096</v>
      </c>
      <c r="FE10" s="354">
        <v>976745371</v>
      </c>
      <c r="FF10" s="354">
        <v>2025.58</v>
      </c>
      <c r="FG10" s="354">
        <v>40184</v>
      </c>
      <c r="FH10" s="105">
        <v>28</v>
      </c>
      <c r="FI10" s="385">
        <v>104.61041834795512</v>
      </c>
      <c r="FJ10" s="361">
        <v>1004005633</v>
      </c>
      <c r="FK10" s="354">
        <v>7653096</v>
      </c>
      <c r="FL10" s="354">
        <v>996352537</v>
      </c>
      <c r="FM10" s="354">
        <v>2049.5699999999997</v>
      </c>
      <c r="FN10" s="354">
        <v>40511</v>
      </c>
      <c r="FO10" s="105">
        <v>29</v>
      </c>
      <c r="FP10" s="361">
        <v>1006626461</v>
      </c>
      <c r="FQ10" s="354">
        <v>8471523</v>
      </c>
      <c r="FR10" s="354">
        <v>998154938</v>
      </c>
      <c r="FS10" s="354">
        <v>1846.52</v>
      </c>
      <c r="FT10" s="354">
        <v>45047</v>
      </c>
      <c r="FU10" s="105">
        <v>27</v>
      </c>
      <c r="FV10" s="359">
        <v>111.19695885068252</v>
      </c>
      <c r="FW10" s="360">
        <v>104.79458428325501</v>
      </c>
      <c r="FX10" s="358"/>
      <c r="FY10" s="103">
        <v>1036704629</v>
      </c>
      <c r="FZ10" s="104">
        <v>7653096</v>
      </c>
      <c r="GA10" s="104">
        <v>1029051533</v>
      </c>
      <c r="GB10" s="104">
        <v>2108.5</v>
      </c>
      <c r="GC10" s="104">
        <v>40671</v>
      </c>
      <c r="GD10" s="105">
        <v>30</v>
      </c>
      <c r="GE10" s="40">
        <v>100.53255026876369</v>
      </c>
      <c r="GF10" s="37">
        <v>1060554186</v>
      </c>
      <c r="GG10" s="20">
        <v>7653096</v>
      </c>
      <c r="GH10" s="20">
        <v>1052901090</v>
      </c>
      <c r="GI10" s="20">
        <v>2103.66</v>
      </c>
      <c r="GJ10" s="20">
        <v>41709</v>
      </c>
      <c r="GK10" s="105">
        <f t="shared" si="0"/>
        <v>30</v>
      </c>
      <c r="GL10" s="37">
        <v>1025397423</v>
      </c>
      <c r="GM10" s="20">
        <v>7632437</v>
      </c>
      <c r="GN10" s="20">
        <v>1017764986</v>
      </c>
      <c r="GO10" s="20">
        <v>1900.68</v>
      </c>
      <c r="GP10" s="20">
        <v>44623</v>
      </c>
      <c r="GQ10" s="105">
        <f t="shared" si="1"/>
        <v>28</v>
      </c>
      <c r="GR10" s="51">
        <v>108.31744931554323</v>
      </c>
      <c r="GS10" s="52">
        <v>97.136324283526093</v>
      </c>
      <c r="GT10" s="103">
        <v>1045918621</v>
      </c>
      <c r="GU10" s="104">
        <v>7918296</v>
      </c>
      <c r="GV10" s="104">
        <v>1038000325</v>
      </c>
      <c r="GW10" s="104">
        <v>2099.5</v>
      </c>
      <c r="GX10" s="104">
        <v>41200</v>
      </c>
      <c r="GY10" s="105">
        <f t="shared" si="2"/>
        <v>30</v>
      </c>
      <c r="GZ10" s="40"/>
      <c r="HA10" s="37">
        <v>1127249522</v>
      </c>
      <c r="HB10" s="20">
        <v>10018296</v>
      </c>
      <c r="HC10" s="20">
        <v>1117231226</v>
      </c>
      <c r="HD10" s="20">
        <v>2086.7399999999998</v>
      </c>
      <c r="HE10" s="20">
        <v>44616</v>
      </c>
      <c r="HF10" s="105">
        <f t="shared" si="3"/>
        <v>28</v>
      </c>
      <c r="HG10" s="37">
        <v>1100741272.8299999</v>
      </c>
      <c r="HH10" s="20">
        <v>9551945.8300000001</v>
      </c>
      <c r="HI10" s="20">
        <v>1091189327</v>
      </c>
      <c r="HJ10" s="20">
        <v>1852.01</v>
      </c>
      <c r="HK10" s="20">
        <v>49099</v>
      </c>
      <c r="HL10" s="105">
        <f t="shared" si="4"/>
        <v>28</v>
      </c>
      <c r="HM10" s="51"/>
      <c r="HN10" s="52"/>
    </row>
    <row r="11" spans="1:222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690769000</v>
      </c>
      <c r="F11" s="104">
        <v>19611000</v>
      </c>
      <c r="G11" s="104">
        <v>671158000</v>
      </c>
      <c r="H11" s="104">
        <v>1530</v>
      </c>
      <c r="I11" s="104">
        <v>36555</v>
      </c>
      <c r="J11" s="105">
        <v>6</v>
      </c>
      <c r="K11" s="52">
        <v>100.02462649811197</v>
      </c>
      <c r="L11" s="103">
        <v>654426628</v>
      </c>
      <c r="M11" s="104">
        <v>26622000</v>
      </c>
      <c r="N11" s="104">
        <v>627804628</v>
      </c>
      <c r="O11" s="104">
        <v>1432</v>
      </c>
      <c r="P11" s="104">
        <v>36534</v>
      </c>
      <c r="Q11" s="105">
        <v>8</v>
      </c>
      <c r="R11" s="103">
        <v>650250969</v>
      </c>
      <c r="S11" s="104">
        <v>28073283</v>
      </c>
      <c r="T11" s="104">
        <v>622177686</v>
      </c>
      <c r="U11" s="104">
        <v>1343</v>
      </c>
      <c r="V11" s="104">
        <v>38606</v>
      </c>
      <c r="W11" s="105">
        <v>8</v>
      </c>
      <c r="X11" s="51">
        <v>105.67142935347896</v>
      </c>
      <c r="Y11" s="52">
        <v>103.8162129937606</v>
      </c>
      <c r="AA11" s="103">
        <v>723633020</v>
      </c>
      <c r="AB11" s="104">
        <v>10649000</v>
      </c>
      <c r="AC11" s="104">
        <v>712984020</v>
      </c>
      <c r="AD11" s="104">
        <v>1166</v>
      </c>
      <c r="AE11" s="104">
        <v>50957</v>
      </c>
      <c r="AF11" s="105">
        <v>1</v>
      </c>
      <c r="AG11" s="52">
        <v>139.39816714539734</v>
      </c>
      <c r="AH11" s="103">
        <v>574594780</v>
      </c>
      <c r="AI11" s="104">
        <v>17249000</v>
      </c>
      <c r="AJ11" s="104">
        <v>557345780</v>
      </c>
      <c r="AK11" s="104">
        <v>1124</v>
      </c>
      <c r="AL11" s="104">
        <v>41322</v>
      </c>
      <c r="AM11" s="105">
        <v>3</v>
      </c>
      <c r="AN11" s="103">
        <v>579204566</v>
      </c>
      <c r="AO11" s="104">
        <v>24402158</v>
      </c>
      <c r="AP11" s="104">
        <v>554802408</v>
      </c>
      <c r="AQ11" s="104">
        <v>1101</v>
      </c>
      <c r="AR11" s="104">
        <v>41992</v>
      </c>
      <c r="AS11" s="105">
        <v>5</v>
      </c>
      <c r="AT11" s="51">
        <v>101.62141232273365</v>
      </c>
      <c r="AU11" s="52">
        <v>108.77065741076517</v>
      </c>
      <c r="AW11" s="103">
        <v>854984065</v>
      </c>
      <c r="AX11" s="104">
        <v>11349198</v>
      </c>
      <c r="AY11" s="104">
        <v>843634867</v>
      </c>
      <c r="AZ11" s="104">
        <v>1665</v>
      </c>
      <c r="BA11" s="104">
        <v>42224</v>
      </c>
      <c r="BB11" s="41">
        <v>6</v>
      </c>
      <c r="BC11" s="52">
        <v>82.862020919598876</v>
      </c>
      <c r="BD11" s="37">
        <v>840087956</v>
      </c>
      <c r="BE11" s="61">
        <v>11349198</v>
      </c>
      <c r="BF11" s="61">
        <v>828738758</v>
      </c>
      <c r="BG11" s="61">
        <v>1691</v>
      </c>
      <c r="BH11" s="20">
        <v>40841</v>
      </c>
      <c r="BI11" s="41">
        <v>6</v>
      </c>
      <c r="BJ11" s="37">
        <v>832843513.43000007</v>
      </c>
      <c r="BK11" s="61">
        <v>17158527</v>
      </c>
      <c r="BL11" s="61">
        <v>815684986.43000007</v>
      </c>
      <c r="BM11" s="61">
        <v>1600</v>
      </c>
      <c r="BN11" s="20">
        <v>42484</v>
      </c>
      <c r="BO11" s="41">
        <v>4</v>
      </c>
      <c r="BP11" s="51">
        <v>104.02291814598075</v>
      </c>
      <c r="BQ11" s="52">
        <v>101.17165174318919</v>
      </c>
      <c r="BS11" s="37">
        <v>883503462</v>
      </c>
      <c r="BT11" s="20">
        <v>11599040</v>
      </c>
      <c r="BU11" s="20">
        <v>871904422</v>
      </c>
      <c r="BV11" s="20">
        <v>1709</v>
      </c>
      <c r="BW11" s="20">
        <v>42515</v>
      </c>
      <c r="BX11" s="41">
        <v>7</v>
      </c>
      <c r="BY11" s="40">
        <v>100.68918150814703</v>
      </c>
      <c r="BZ11" s="37">
        <v>899185348</v>
      </c>
      <c r="CA11" s="61">
        <v>15188508</v>
      </c>
      <c r="CB11" s="61">
        <v>883996840</v>
      </c>
      <c r="CC11" s="61">
        <v>1719</v>
      </c>
      <c r="CD11" s="20">
        <v>42854</v>
      </c>
      <c r="CE11" s="105">
        <v>7</v>
      </c>
      <c r="CF11" s="37">
        <v>888509216</v>
      </c>
      <c r="CG11" s="61">
        <v>10503309</v>
      </c>
      <c r="CH11" s="61">
        <v>878005907</v>
      </c>
      <c r="CI11" s="61">
        <v>1604</v>
      </c>
      <c r="CJ11" s="20">
        <v>45615</v>
      </c>
      <c r="CK11" s="105">
        <v>6</v>
      </c>
      <c r="CL11" s="51">
        <v>106.44280580575909</v>
      </c>
      <c r="CM11" s="52">
        <v>107.36983334902553</v>
      </c>
      <c r="CO11" s="103">
        <v>1002386804</v>
      </c>
      <c r="CP11" s="104">
        <v>11717840</v>
      </c>
      <c r="CQ11" s="104">
        <v>990668964</v>
      </c>
      <c r="CR11" s="104">
        <v>1788</v>
      </c>
      <c r="CS11" s="104">
        <v>46172</v>
      </c>
      <c r="CT11" s="62">
        <v>5</v>
      </c>
      <c r="CU11" s="40">
        <v>108.60166999882395</v>
      </c>
      <c r="CV11" s="103">
        <v>1011550035</v>
      </c>
      <c r="CW11" s="104">
        <v>11998118</v>
      </c>
      <c r="CX11" s="104">
        <v>999551917</v>
      </c>
      <c r="CY11" s="104">
        <v>1787</v>
      </c>
      <c r="CZ11" s="104">
        <v>46612</v>
      </c>
      <c r="DA11" s="105">
        <v>7</v>
      </c>
      <c r="DB11" s="37">
        <v>1006521403.73</v>
      </c>
      <c r="DC11" s="20">
        <v>9470426</v>
      </c>
      <c r="DD11" s="20">
        <v>997050977.73000002</v>
      </c>
      <c r="DE11" s="20">
        <v>1623</v>
      </c>
      <c r="DF11" s="20">
        <v>51194</v>
      </c>
      <c r="DG11" s="105">
        <v>7</v>
      </c>
      <c r="DH11" s="51">
        <v>109.83008667295975</v>
      </c>
      <c r="DI11" s="52">
        <v>112.23062589060615</v>
      </c>
      <c r="DK11" s="37">
        <v>1136118044</v>
      </c>
      <c r="DL11" s="20">
        <v>11830640</v>
      </c>
      <c r="DM11" s="20">
        <v>1124287404</v>
      </c>
      <c r="DN11" s="20">
        <v>1813</v>
      </c>
      <c r="DO11" s="20">
        <v>51677</v>
      </c>
      <c r="DP11" s="105">
        <v>1</v>
      </c>
      <c r="DQ11" s="40">
        <v>111.9228103612579</v>
      </c>
      <c r="DR11" s="37">
        <v>1136118044</v>
      </c>
      <c r="DS11" s="20">
        <v>11830640</v>
      </c>
      <c r="DT11" s="20">
        <v>1124287404</v>
      </c>
      <c r="DU11" s="20">
        <v>1813</v>
      </c>
      <c r="DV11" s="20">
        <v>51677</v>
      </c>
      <c r="DW11" s="105">
        <v>1</v>
      </c>
      <c r="DX11" s="37">
        <v>1128590901</v>
      </c>
      <c r="DY11" s="20">
        <v>11621945</v>
      </c>
      <c r="DZ11" s="20">
        <v>1116968956</v>
      </c>
      <c r="EA11" s="20">
        <v>1643.48</v>
      </c>
      <c r="EB11" s="20">
        <v>56636</v>
      </c>
      <c r="EC11" s="105">
        <v>3</v>
      </c>
      <c r="ED11" s="51">
        <v>109.59614528707162</v>
      </c>
      <c r="EE11" s="52">
        <v>110.63015197093409</v>
      </c>
      <c r="EG11" s="37">
        <v>1174409008</v>
      </c>
      <c r="EH11" s="20">
        <v>16909040</v>
      </c>
      <c r="EI11" s="20">
        <v>1157499968</v>
      </c>
      <c r="EJ11" s="20">
        <v>1811</v>
      </c>
      <c r="EK11" s="20">
        <v>53262</v>
      </c>
      <c r="EL11" s="105">
        <v>2</v>
      </c>
      <c r="EM11" s="40">
        <v>103.06712850978192</v>
      </c>
      <c r="EN11" s="37">
        <v>1174409008</v>
      </c>
      <c r="EO11" s="354">
        <v>16909040</v>
      </c>
      <c r="EP11" s="354">
        <v>1157499968</v>
      </c>
      <c r="EQ11" s="354">
        <v>1811</v>
      </c>
      <c r="ER11" s="354">
        <v>53262</v>
      </c>
      <c r="ES11" s="105">
        <v>2</v>
      </c>
      <c r="ET11" s="361">
        <v>1154558924</v>
      </c>
      <c r="EU11" s="354">
        <v>22386375</v>
      </c>
      <c r="EV11" s="354">
        <v>1132172549</v>
      </c>
      <c r="EW11" s="354">
        <v>1639.06</v>
      </c>
      <c r="EX11" s="354">
        <v>57562</v>
      </c>
      <c r="EY11" s="384">
        <v>3</v>
      </c>
      <c r="EZ11" s="359">
        <v>108.0732980361233</v>
      </c>
      <c r="FA11" s="360">
        <v>101.63500247192599</v>
      </c>
      <c r="FB11" s="358"/>
      <c r="FC11" s="361">
        <v>1195180046</v>
      </c>
      <c r="FD11" s="354">
        <v>16913840</v>
      </c>
      <c r="FE11" s="354">
        <v>1178266206</v>
      </c>
      <c r="FF11" s="354">
        <v>1746</v>
      </c>
      <c r="FG11" s="354">
        <v>56236</v>
      </c>
      <c r="FH11" s="105">
        <v>2</v>
      </c>
      <c r="FI11" s="385">
        <v>105.58371822312343</v>
      </c>
      <c r="FJ11" s="361">
        <v>1201851046</v>
      </c>
      <c r="FK11" s="354">
        <v>23584840</v>
      </c>
      <c r="FL11" s="354">
        <v>1178266206</v>
      </c>
      <c r="FM11" s="354">
        <v>1746</v>
      </c>
      <c r="FN11" s="354">
        <v>56236</v>
      </c>
      <c r="FO11" s="105">
        <v>2</v>
      </c>
      <c r="FP11" s="361">
        <v>1162021479</v>
      </c>
      <c r="FQ11" s="354">
        <v>48302659</v>
      </c>
      <c r="FR11" s="354">
        <v>1113718820</v>
      </c>
      <c r="FS11" s="354">
        <v>1609.77</v>
      </c>
      <c r="FT11" s="354">
        <v>57654</v>
      </c>
      <c r="FU11" s="105">
        <v>5</v>
      </c>
      <c r="FV11" s="359">
        <v>102.52151646632051</v>
      </c>
      <c r="FW11" s="360">
        <v>100.15982766408393</v>
      </c>
      <c r="FX11" s="358"/>
      <c r="FY11" s="103">
        <v>1259267554</v>
      </c>
      <c r="FZ11" s="104">
        <v>26638840</v>
      </c>
      <c r="GA11" s="104">
        <v>1232628714</v>
      </c>
      <c r="GB11" s="104">
        <v>1853</v>
      </c>
      <c r="GC11" s="104">
        <v>55434</v>
      </c>
      <c r="GD11" s="105">
        <v>5</v>
      </c>
      <c r="GE11" s="40">
        <v>98.090191336510429</v>
      </c>
      <c r="GF11" s="37">
        <v>1259267554</v>
      </c>
      <c r="GG11" s="20">
        <v>26638840</v>
      </c>
      <c r="GH11" s="20">
        <v>1232628714</v>
      </c>
      <c r="GI11" s="20">
        <v>1852.5</v>
      </c>
      <c r="GJ11" s="20">
        <v>55449</v>
      </c>
      <c r="GK11" s="105">
        <f t="shared" si="0"/>
        <v>4</v>
      </c>
      <c r="GL11" s="37">
        <v>1229222620</v>
      </c>
      <c r="GM11" s="20">
        <v>32911215</v>
      </c>
      <c r="GN11" s="20">
        <v>1196311405</v>
      </c>
      <c r="GO11" s="20">
        <v>1634.3300000000002</v>
      </c>
      <c r="GP11" s="20">
        <v>60999</v>
      </c>
      <c r="GQ11" s="105">
        <f t="shared" si="1"/>
        <v>3</v>
      </c>
      <c r="GR11" s="51">
        <v>107.90036619411913</v>
      </c>
      <c r="GS11" s="52">
        <v>103.23654906858152</v>
      </c>
      <c r="GT11" s="103">
        <v>1391223854</v>
      </c>
      <c r="GU11" s="104">
        <v>33579040</v>
      </c>
      <c r="GV11" s="104">
        <v>1357644814</v>
      </c>
      <c r="GW11" s="104">
        <v>1855</v>
      </c>
      <c r="GX11" s="104">
        <v>60990</v>
      </c>
      <c r="GY11" s="105">
        <f t="shared" si="2"/>
        <v>2</v>
      </c>
      <c r="GZ11" s="40"/>
      <c r="HA11" s="37">
        <v>1401927027</v>
      </c>
      <c r="HB11" s="20">
        <v>33579040</v>
      </c>
      <c r="HC11" s="20">
        <v>1368347987</v>
      </c>
      <c r="HD11" s="20">
        <v>1854.25</v>
      </c>
      <c r="HE11" s="20">
        <v>61496</v>
      </c>
      <c r="HF11" s="105">
        <f t="shared" si="3"/>
        <v>3</v>
      </c>
      <c r="HG11" s="37">
        <v>1328450245</v>
      </c>
      <c r="HH11" s="20">
        <v>37061401</v>
      </c>
      <c r="HI11" s="20">
        <v>1291388844</v>
      </c>
      <c r="HJ11" s="20">
        <v>1627.33</v>
      </c>
      <c r="HK11" s="20">
        <v>66130</v>
      </c>
      <c r="HL11" s="105">
        <f t="shared" si="4"/>
        <v>2</v>
      </c>
      <c r="HM11" s="51"/>
      <c r="HN11" s="52"/>
    </row>
    <row r="12" spans="1:222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130608000</v>
      </c>
      <c r="F12" s="104">
        <v>1812000</v>
      </c>
      <c r="G12" s="104">
        <v>128796000</v>
      </c>
      <c r="H12" s="104">
        <v>294</v>
      </c>
      <c r="I12" s="104">
        <v>36507</v>
      </c>
      <c r="J12" s="105">
        <v>7</v>
      </c>
      <c r="K12" s="52">
        <v>101.70213951415199</v>
      </c>
      <c r="L12" s="103">
        <v>131788000</v>
      </c>
      <c r="M12" s="104">
        <v>1812000</v>
      </c>
      <c r="N12" s="104">
        <v>129976000</v>
      </c>
      <c r="O12" s="104">
        <v>296</v>
      </c>
      <c r="P12" s="104">
        <v>36592</v>
      </c>
      <c r="Q12" s="105">
        <v>7</v>
      </c>
      <c r="R12" s="103">
        <v>129440136</v>
      </c>
      <c r="S12" s="104">
        <v>1231226</v>
      </c>
      <c r="T12" s="104">
        <v>128208910</v>
      </c>
      <c r="U12" s="104">
        <v>279</v>
      </c>
      <c r="V12" s="104">
        <v>38294</v>
      </c>
      <c r="W12" s="105">
        <v>9</v>
      </c>
      <c r="X12" s="51">
        <v>104.65128989943157</v>
      </c>
      <c r="Y12" s="52">
        <v>101.22511658169577</v>
      </c>
      <c r="AA12" s="103">
        <v>143749898</v>
      </c>
      <c r="AB12" s="104">
        <v>1848240</v>
      </c>
      <c r="AC12" s="104">
        <v>141901658</v>
      </c>
      <c r="AD12" s="104">
        <v>310</v>
      </c>
      <c r="AE12" s="104">
        <v>38146</v>
      </c>
      <c r="AF12" s="105">
        <v>8</v>
      </c>
      <c r="AG12" s="52">
        <v>104.48954994932478</v>
      </c>
      <c r="AH12" s="103">
        <v>144577658</v>
      </c>
      <c r="AI12" s="104">
        <v>1848240</v>
      </c>
      <c r="AJ12" s="104">
        <v>142729418</v>
      </c>
      <c r="AK12" s="104">
        <v>310</v>
      </c>
      <c r="AL12" s="104">
        <v>38368</v>
      </c>
      <c r="AM12" s="105">
        <v>7</v>
      </c>
      <c r="AN12" s="103">
        <v>142096196</v>
      </c>
      <c r="AO12" s="104">
        <v>1351736</v>
      </c>
      <c r="AP12" s="104">
        <v>140744460</v>
      </c>
      <c r="AQ12" s="104">
        <v>290</v>
      </c>
      <c r="AR12" s="104">
        <v>40444</v>
      </c>
      <c r="AS12" s="105">
        <v>6</v>
      </c>
      <c r="AT12" s="51">
        <v>105.41075896580483</v>
      </c>
      <c r="AU12" s="52">
        <v>105.61445657283126</v>
      </c>
      <c r="AW12" s="103">
        <v>155078393</v>
      </c>
      <c r="AX12" s="104">
        <v>1941622</v>
      </c>
      <c r="AY12" s="104">
        <v>153136771</v>
      </c>
      <c r="AZ12" s="104">
        <v>316</v>
      </c>
      <c r="BA12" s="104">
        <v>40384</v>
      </c>
      <c r="BB12" s="41">
        <v>8</v>
      </c>
      <c r="BC12" s="52">
        <v>105.86693231269334</v>
      </c>
      <c r="BD12" s="37">
        <v>155844077</v>
      </c>
      <c r="BE12" s="61">
        <v>1941622</v>
      </c>
      <c r="BF12" s="61">
        <v>153902455</v>
      </c>
      <c r="BG12" s="61">
        <v>316</v>
      </c>
      <c r="BH12" s="20">
        <v>40586</v>
      </c>
      <c r="BI12" s="41">
        <v>7</v>
      </c>
      <c r="BJ12" s="37">
        <v>151481114</v>
      </c>
      <c r="BK12" s="61">
        <v>1562290</v>
      </c>
      <c r="BL12" s="61">
        <v>149918824</v>
      </c>
      <c r="BM12" s="61">
        <v>303</v>
      </c>
      <c r="BN12" s="20">
        <v>41232</v>
      </c>
      <c r="BO12" s="41">
        <v>8</v>
      </c>
      <c r="BP12" s="51">
        <v>101.59168186074015</v>
      </c>
      <c r="BQ12" s="52">
        <v>101.9483730590446</v>
      </c>
      <c r="BS12" s="37">
        <v>164916377</v>
      </c>
      <c r="BT12" s="20">
        <v>1999871</v>
      </c>
      <c r="BU12" s="20">
        <v>162916506</v>
      </c>
      <c r="BV12" s="20">
        <v>324</v>
      </c>
      <c r="BW12" s="20">
        <v>41902</v>
      </c>
      <c r="BX12" s="41">
        <v>8</v>
      </c>
      <c r="BY12" s="40">
        <v>103.7589144215531</v>
      </c>
      <c r="BZ12" s="37">
        <v>166317228</v>
      </c>
      <c r="CA12" s="61">
        <v>1999871</v>
      </c>
      <c r="CB12" s="61">
        <v>164317357</v>
      </c>
      <c r="CC12" s="61">
        <v>333</v>
      </c>
      <c r="CD12" s="20">
        <v>41120</v>
      </c>
      <c r="CE12" s="105">
        <v>10</v>
      </c>
      <c r="CF12" s="37">
        <v>165647889</v>
      </c>
      <c r="CG12" s="61">
        <v>2521929</v>
      </c>
      <c r="CH12" s="61">
        <v>163125960</v>
      </c>
      <c r="CI12" s="61">
        <v>312</v>
      </c>
      <c r="CJ12" s="20">
        <v>43570</v>
      </c>
      <c r="CK12" s="105">
        <v>8</v>
      </c>
      <c r="CL12" s="51">
        <v>105.95817120622569</v>
      </c>
      <c r="CM12" s="52">
        <v>105.67035312378734</v>
      </c>
      <c r="CO12" s="103">
        <v>187547263</v>
      </c>
      <c r="CP12" s="104">
        <v>1999871</v>
      </c>
      <c r="CQ12" s="104">
        <v>185547392</v>
      </c>
      <c r="CR12" s="104">
        <v>352</v>
      </c>
      <c r="CS12" s="104">
        <v>43927</v>
      </c>
      <c r="CT12" s="62">
        <v>8</v>
      </c>
      <c r="CU12" s="40">
        <v>104.83270488282182</v>
      </c>
      <c r="CV12" s="103">
        <v>164462070</v>
      </c>
      <c r="CW12" s="104">
        <v>1577407</v>
      </c>
      <c r="CX12" s="104">
        <v>162884663</v>
      </c>
      <c r="CY12" s="104">
        <v>330.91</v>
      </c>
      <c r="CZ12" s="104">
        <v>41019</v>
      </c>
      <c r="DA12" s="105">
        <v>18</v>
      </c>
      <c r="DB12" s="37">
        <v>167504390</v>
      </c>
      <c r="DC12" s="20">
        <v>1713309</v>
      </c>
      <c r="DD12" s="20">
        <v>165791081</v>
      </c>
      <c r="DE12" s="20">
        <v>295</v>
      </c>
      <c r="DF12" s="20">
        <v>46834</v>
      </c>
      <c r="DG12" s="105">
        <v>13</v>
      </c>
      <c r="DH12" s="51">
        <v>114.1763572978376</v>
      </c>
      <c r="DI12" s="52">
        <v>107.49139316043149</v>
      </c>
      <c r="DK12" s="37">
        <v>154889377</v>
      </c>
      <c r="DL12" s="20">
        <v>1420438</v>
      </c>
      <c r="DM12" s="20">
        <v>153468939</v>
      </c>
      <c r="DN12" s="20">
        <v>268</v>
      </c>
      <c r="DO12" s="20">
        <v>47720</v>
      </c>
      <c r="DP12" s="105">
        <v>7</v>
      </c>
      <c r="DQ12" s="40">
        <v>108.6347804311699</v>
      </c>
      <c r="DR12" s="37">
        <v>154889377</v>
      </c>
      <c r="DS12" s="20">
        <v>1420438</v>
      </c>
      <c r="DT12" s="20">
        <v>153468939</v>
      </c>
      <c r="DU12" s="20">
        <v>268</v>
      </c>
      <c r="DV12" s="20">
        <v>47720</v>
      </c>
      <c r="DW12" s="105">
        <v>6</v>
      </c>
      <c r="DX12" s="37">
        <v>156122766</v>
      </c>
      <c r="DY12" s="20">
        <v>1295413</v>
      </c>
      <c r="DZ12" s="20">
        <v>154827353</v>
      </c>
      <c r="EA12" s="20">
        <v>249.67</v>
      </c>
      <c r="EB12" s="20">
        <v>51677</v>
      </c>
      <c r="EC12" s="105">
        <v>9</v>
      </c>
      <c r="ED12" s="51">
        <v>108.2921207041073</v>
      </c>
      <c r="EE12" s="52">
        <v>110.34077806721612</v>
      </c>
      <c r="EG12" s="37">
        <v>158091571</v>
      </c>
      <c r="EH12" s="20">
        <v>1420438</v>
      </c>
      <c r="EI12" s="20">
        <v>156671133</v>
      </c>
      <c r="EJ12" s="20">
        <v>268</v>
      </c>
      <c r="EK12" s="20">
        <v>48716</v>
      </c>
      <c r="EL12" s="105">
        <v>8</v>
      </c>
      <c r="EM12" s="40">
        <v>102.08717518860017</v>
      </c>
      <c r="EN12" s="37">
        <v>161091571</v>
      </c>
      <c r="EO12" s="354">
        <v>2260438</v>
      </c>
      <c r="EP12" s="354">
        <v>158831133</v>
      </c>
      <c r="EQ12" s="354">
        <v>268</v>
      </c>
      <c r="ER12" s="354">
        <v>49388</v>
      </c>
      <c r="ES12" s="105">
        <v>8</v>
      </c>
      <c r="ET12" s="361">
        <v>160848569</v>
      </c>
      <c r="EU12" s="354">
        <v>3489188</v>
      </c>
      <c r="EV12" s="354">
        <v>157359381</v>
      </c>
      <c r="EW12" s="354">
        <v>254.44</v>
      </c>
      <c r="EX12" s="354">
        <v>51538</v>
      </c>
      <c r="EY12" s="384">
        <v>17</v>
      </c>
      <c r="EZ12" s="359">
        <v>104.35328419859076</v>
      </c>
      <c r="FA12" s="360">
        <v>99.731021537627967</v>
      </c>
      <c r="FB12" s="358"/>
      <c r="FC12" s="361">
        <v>166149005</v>
      </c>
      <c r="FD12" s="354">
        <v>1420438</v>
      </c>
      <c r="FE12" s="354">
        <v>164728567</v>
      </c>
      <c r="FF12" s="354">
        <v>262</v>
      </c>
      <c r="FG12" s="354">
        <v>52395</v>
      </c>
      <c r="FH12" s="105">
        <v>9</v>
      </c>
      <c r="FI12" s="385">
        <v>107.55193365629363</v>
      </c>
      <c r="FJ12" s="361">
        <v>166149005</v>
      </c>
      <c r="FK12" s="354">
        <v>1420438</v>
      </c>
      <c r="FL12" s="354">
        <v>164728567</v>
      </c>
      <c r="FM12" s="354">
        <v>262</v>
      </c>
      <c r="FN12" s="354">
        <v>52395</v>
      </c>
      <c r="FO12" s="105">
        <v>9</v>
      </c>
      <c r="FP12" s="361">
        <v>161387122</v>
      </c>
      <c r="FQ12" s="354">
        <v>1260714</v>
      </c>
      <c r="FR12" s="354">
        <v>160126408</v>
      </c>
      <c r="FS12" s="354">
        <v>245.64</v>
      </c>
      <c r="FT12" s="354">
        <v>54323</v>
      </c>
      <c r="FU12" s="105">
        <v>14</v>
      </c>
      <c r="FV12" s="359">
        <v>103.67974043324746</v>
      </c>
      <c r="FW12" s="360">
        <v>105.40377973534092</v>
      </c>
      <c r="FX12" s="358"/>
      <c r="FY12" s="103">
        <v>163334434</v>
      </c>
      <c r="FZ12" s="104">
        <v>1420438</v>
      </c>
      <c r="GA12" s="104">
        <v>161913996</v>
      </c>
      <c r="GB12" s="104">
        <v>263</v>
      </c>
      <c r="GC12" s="104">
        <v>51304</v>
      </c>
      <c r="GD12" s="105">
        <v>10</v>
      </c>
      <c r="GE12" s="40">
        <v>99.954194102490703</v>
      </c>
      <c r="GF12" s="37">
        <v>167101227</v>
      </c>
      <c r="GG12" s="20">
        <v>1420438</v>
      </c>
      <c r="GH12" s="20">
        <v>165680789</v>
      </c>
      <c r="GI12" s="20">
        <v>263</v>
      </c>
      <c r="GJ12" s="20">
        <v>52497</v>
      </c>
      <c r="GK12" s="105">
        <f t="shared" si="0"/>
        <v>7</v>
      </c>
      <c r="GL12" s="37">
        <v>159169915</v>
      </c>
      <c r="GM12" s="20">
        <v>878128</v>
      </c>
      <c r="GN12" s="20">
        <v>158291787</v>
      </c>
      <c r="GO12" s="20">
        <v>241.76</v>
      </c>
      <c r="GP12" s="20">
        <v>54562</v>
      </c>
      <c r="GQ12" s="105">
        <f t="shared" si="1"/>
        <v>18</v>
      </c>
      <c r="GR12" s="51">
        <v>107.57671230261023</v>
      </c>
      <c r="GS12" s="52">
        <v>103.71113524658064</v>
      </c>
      <c r="GT12" s="103">
        <v>172540474</v>
      </c>
      <c r="GU12" s="104">
        <v>1420438</v>
      </c>
      <c r="GV12" s="104">
        <v>171120036</v>
      </c>
      <c r="GW12" s="104">
        <v>262</v>
      </c>
      <c r="GX12" s="104">
        <v>54427</v>
      </c>
      <c r="GY12" s="105">
        <f t="shared" si="2"/>
        <v>9</v>
      </c>
      <c r="GZ12" s="40"/>
      <c r="HA12" s="37">
        <v>172704039</v>
      </c>
      <c r="HB12" s="20">
        <v>1420438</v>
      </c>
      <c r="HC12" s="20">
        <v>171283601</v>
      </c>
      <c r="HD12" s="20">
        <v>262</v>
      </c>
      <c r="HE12" s="20">
        <v>54480</v>
      </c>
      <c r="HF12" s="105">
        <f t="shared" si="3"/>
        <v>12</v>
      </c>
      <c r="HG12" s="37">
        <v>168669711</v>
      </c>
      <c r="HH12" s="20">
        <v>1147709</v>
      </c>
      <c r="HI12" s="20">
        <v>167522002</v>
      </c>
      <c r="HJ12" s="20">
        <v>240.88</v>
      </c>
      <c r="HK12" s="20">
        <v>57955</v>
      </c>
      <c r="HL12" s="105">
        <f t="shared" si="4"/>
        <v>17</v>
      </c>
      <c r="HM12" s="51"/>
      <c r="HN12" s="52"/>
    </row>
    <row r="13" spans="1:222" ht="18" customHeight="1" x14ac:dyDescent="0.3">
      <c r="A13" s="93">
        <v>309</v>
      </c>
      <c r="B13" s="96" t="s">
        <v>85</v>
      </c>
      <c r="C13" s="47" t="s">
        <v>94</v>
      </c>
      <c r="D13" s="57"/>
      <c r="E13" s="103">
        <v>0</v>
      </c>
      <c r="F13" s="104">
        <v>0</v>
      </c>
      <c r="G13" s="104">
        <v>0</v>
      </c>
      <c r="H13" s="104">
        <v>0</v>
      </c>
      <c r="I13" s="104">
        <v>0</v>
      </c>
      <c r="J13" s="105">
        <v>28</v>
      </c>
      <c r="K13" s="52">
        <v>0</v>
      </c>
      <c r="L13" s="103">
        <v>0</v>
      </c>
      <c r="M13" s="104">
        <v>0</v>
      </c>
      <c r="N13" s="104">
        <v>0</v>
      </c>
      <c r="O13" s="104"/>
      <c r="P13" s="104">
        <v>0</v>
      </c>
      <c r="Q13" s="105">
        <v>28</v>
      </c>
      <c r="R13" s="103">
        <v>0</v>
      </c>
      <c r="S13" s="104">
        <v>0</v>
      </c>
      <c r="T13" s="104">
        <v>0</v>
      </c>
      <c r="U13" s="104"/>
      <c r="V13" s="104">
        <v>0</v>
      </c>
      <c r="W13" s="105">
        <v>28</v>
      </c>
      <c r="X13" s="51">
        <v>0</v>
      </c>
      <c r="Y13" s="52">
        <v>0</v>
      </c>
      <c r="AA13" s="103">
        <v>0</v>
      </c>
      <c r="AB13" s="104">
        <v>0</v>
      </c>
      <c r="AC13" s="104">
        <v>0</v>
      </c>
      <c r="AD13" s="104">
        <v>0</v>
      </c>
      <c r="AE13" s="104">
        <v>0</v>
      </c>
      <c r="AF13" s="105">
        <v>28</v>
      </c>
      <c r="AG13" s="52">
        <v>0</v>
      </c>
      <c r="AH13" s="103">
        <v>0</v>
      </c>
      <c r="AI13" s="104"/>
      <c r="AJ13" s="104"/>
      <c r="AK13" s="104"/>
      <c r="AL13" s="104">
        <v>0</v>
      </c>
      <c r="AM13" s="105">
        <v>28</v>
      </c>
      <c r="AN13" s="103">
        <v>0</v>
      </c>
      <c r="AO13" s="104">
        <v>0</v>
      </c>
      <c r="AP13" s="104">
        <v>0</v>
      </c>
      <c r="AQ13" s="104">
        <v>0</v>
      </c>
      <c r="AR13" s="104">
        <v>0</v>
      </c>
      <c r="AS13" s="105">
        <v>28</v>
      </c>
      <c r="AT13" s="51">
        <v>0</v>
      </c>
      <c r="AU13" s="52">
        <v>0</v>
      </c>
      <c r="AW13" s="103">
        <v>0</v>
      </c>
      <c r="AX13" s="104">
        <v>0</v>
      </c>
      <c r="AY13" s="104">
        <v>0</v>
      </c>
      <c r="AZ13" s="104">
        <v>0</v>
      </c>
      <c r="BA13" s="104">
        <v>0</v>
      </c>
      <c r="BB13" s="41">
        <v>28</v>
      </c>
      <c r="BC13" s="52">
        <v>0</v>
      </c>
      <c r="BD13" s="37">
        <v>0</v>
      </c>
      <c r="BE13" s="61">
        <v>0</v>
      </c>
      <c r="BF13" s="61">
        <v>0</v>
      </c>
      <c r="BG13" s="61">
        <v>0</v>
      </c>
      <c r="BH13" s="20">
        <v>0</v>
      </c>
      <c r="BI13" s="41">
        <v>28</v>
      </c>
      <c r="BJ13" s="37">
        <v>0</v>
      </c>
      <c r="BK13" s="61">
        <v>0</v>
      </c>
      <c r="BL13" s="61">
        <v>0</v>
      </c>
      <c r="BM13" s="61">
        <v>0</v>
      </c>
      <c r="BN13" s="20">
        <v>0</v>
      </c>
      <c r="BO13" s="41">
        <v>28</v>
      </c>
      <c r="BP13" s="51">
        <v>0</v>
      </c>
      <c r="BQ13" s="52">
        <v>0</v>
      </c>
      <c r="BS13" s="37">
        <v>0</v>
      </c>
      <c r="BT13" s="20">
        <v>0</v>
      </c>
      <c r="BU13" s="20">
        <v>0</v>
      </c>
      <c r="BV13" s="20">
        <v>0</v>
      </c>
      <c r="BW13" s="20">
        <v>0</v>
      </c>
      <c r="BX13" s="41">
        <v>28</v>
      </c>
      <c r="BY13" s="40">
        <v>0</v>
      </c>
      <c r="BZ13" s="37">
        <v>0</v>
      </c>
      <c r="CA13" s="61">
        <v>0</v>
      </c>
      <c r="CB13" s="61">
        <v>0</v>
      </c>
      <c r="CC13" s="61">
        <v>0</v>
      </c>
      <c r="CD13" s="20">
        <v>0</v>
      </c>
      <c r="CE13" s="105">
        <v>28</v>
      </c>
      <c r="CF13" s="37">
        <v>0</v>
      </c>
      <c r="CG13" s="61">
        <v>0</v>
      </c>
      <c r="CH13" s="61">
        <v>0</v>
      </c>
      <c r="CI13" s="61">
        <v>0</v>
      </c>
      <c r="CJ13" s="20">
        <v>0</v>
      </c>
      <c r="CK13" s="105">
        <v>28</v>
      </c>
      <c r="CL13" s="51">
        <v>0</v>
      </c>
      <c r="CM13" s="52">
        <v>0</v>
      </c>
      <c r="CO13" s="103">
        <v>0</v>
      </c>
      <c r="CP13" s="104">
        <v>0</v>
      </c>
      <c r="CQ13" s="104">
        <v>0</v>
      </c>
      <c r="CR13" s="104">
        <v>0</v>
      </c>
      <c r="CS13" s="104">
        <v>0</v>
      </c>
      <c r="CT13" s="62">
        <v>28</v>
      </c>
      <c r="CU13" s="40">
        <v>0</v>
      </c>
      <c r="CV13" s="103">
        <v>0</v>
      </c>
      <c r="CW13" s="104">
        <v>0</v>
      </c>
      <c r="CX13" s="104">
        <v>0</v>
      </c>
      <c r="CY13" s="104">
        <v>0</v>
      </c>
      <c r="CZ13" s="104">
        <v>0</v>
      </c>
      <c r="DA13" s="105">
        <v>31</v>
      </c>
      <c r="DB13" s="37">
        <v>0</v>
      </c>
      <c r="DC13" s="20">
        <v>0</v>
      </c>
      <c r="DD13" s="20">
        <v>0</v>
      </c>
      <c r="DE13" s="20">
        <v>0</v>
      </c>
      <c r="DF13" s="20">
        <v>0</v>
      </c>
      <c r="DG13" s="105">
        <v>31</v>
      </c>
      <c r="DH13" s="51">
        <v>0</v>
      </c>
      <c r="DI13" s="52">
        <v>0</v>
      </c>
      <c r="DK13" s="37">
        <v>0</v>
      </c>
      <c r="DL13" s="20">
        <v>0</v>
      </c>
      <c r="DM13" s="20">
        <v>0</v>
      </c>
      <c r="DN13" s="20">
        <v>0</v>
      </c>
      <c r="DO13" s="20">
        <v>0</v>
      </c>
      <c r="DP13" s="105">
        <v>31</v>
      </c>
      <c r="DQ13" s="40">
        <v>0</v>
      </c>
      <c r="DR13" s="37">
        <v>0</v>
      </c>
      <c r="DS13" s="20">
        <v>0</v>
      </c>
      <c r="DT13" s="20">
        <v>0</v>
      </c>
      <c r="DU13" s="20">
        <v>0</v>
      </c>
      <c r="DV13" s="20">
        <v>0</v>
      </c>
      <c r="DW13" s="105">
        <v>31</v>
      </c>
      <c r="DX13" s="37">
        <v>0</v>
      </c>
      <c r="DY13" s="20">
        <v>0</v>
      </c>
      <c r="DZ13" s="20">
        <v>0</v>
      </c>
      <c r="EA13" s="20">
        <v>0</v>
      </c>
      <c r="EB13" s="20">
        <v>0</v>
      </c>
      <c r="EC13" s="105">
        <v>31</v>
      </c>
      <c r="ED13" s="51">
        <v>0</v>
      </c>
      <c r="EE13" s="52">
        <v>0</v>
      </c>
      <c r="EG13" s="37">
        <v>0</v>
      </c>
      <c r="EH13" s="20">
        <v>0</v>
      </c>
      <c r="EI13" s="20">
        <v>0</v>
      </c>
      <c r="EJ13" s="20">
        <v>0</v>
      </c>
      <c r="EK13" s="20">
        <v>0</v>
      </c>
      <c r="EL13" s="105">
        <v>31</v>
      </c>
      <c r="EM13" s="40">
        <v>0</v>
      </c>
      <c r="EN13" s="37">
        <v>0</v>
      </c>
      <c r="EO13" s="354">
        <v>0</v>
      </c>
      <c r="EP13" s="354">
        <v>0</v>
      </c>
      <c r="EQ13" s="354">
        <v>0</v>
      </c>
      <c r="ER13" s="354">
        <v>0</v>
      </c>
      <c r="ES13" s="105">
        <v>32</v>
      </c>
      <c r="ET13" s="361">
        <v>0</v>
      </c>
      <c r="EU13" s="354">
        <v>0</v>
      </c>
      <c r="EV13" s="354">
        <v>0</v>
      </c>
      <c r="EW13" s="354">
        <v>0</v>
      </c>
      <c r="EX13" s="354">
        <v>0</v>
      </c>
      <c r="EY13" s="384">
        <v>32</v>
      </c>
      <c r="EZ13" s="359">
        <v>0</v>
      </c>
      <c r="FA13" s="360">
        <v>0</v>
      </c>
      <c r="FB13" s="358"/>
      <c r="FC13" s="361">
        <v>0</v>
      </c>
      <c r="FD13" s="354">
        <v>0</v>
      </c>
      <c r="FE13" s="354">
        <v>0</v>
      </c>
      <c r="FF13" s="354">
        <v>0</v>
      </c>
      <c r="FG13" s="354">
        <v>0</v>
      </c>
      <c r="FH13" s="105">
        <v>32</v>
      </c>
      <c r="FI13" s="385">
        <v>0</v>
      </c>
      <c r="FJ13" s="361">
        <v>0</v>
      </c>
      <c r="FK13" s="354">
        <v>0</v>
      </c>
      <c r="FL13" s="354">
        <v>0</v>
      </c>
      <c r="FM13" s="354">
        <v>0</v>
      </c>
      <c r="FN13" s="354">
        <v>0</v>
      </c>
      <c r="FO13" s="105">
        <v>32</v>
      </c>
      <c r="FP13" s="361">
        <v>0</v>
      </c>
      <c r="FQ13" s="354">
        <v>0</v>
      </c>
      <c r="FR13" s="354">
        <v>0</v>
      </c>
      <c r="FS13" s="354">
        <v>0</v>
      </c>
      <c r="FT13" s="354">
        <v>0</v>
      </c>
      <c r="FU13" s="105">
        <v>32</v>
      </c>
      <c r="FV13" s="359">
        <v>0</v>
      </c>
      <c r="FW13" s="360">
        <v>0</v>
      </c>
      <c r="FX13" s="358"/>
      <c r="FY13" s="103">
        <v>0</v>
      </c>
      <c r="FZ13" s="104">
        <v>0</v>
      </c>
      <c r="GA13" s="104">
        <v>0</v>
      </c>
      <c r="GB13" s="104">
        <v>0</v>
      </c>
      <c r="GC13" s="104">
        <v>0</v>
      </c>
      <c r="GD13" s="105">
        <v>32</v>
      </c>
      <c r="GE13" s="40">
        <v>0</v>
      </c>
      <c r="GF13" s="37">
        <v>0</v>
      </c>
      <c r="GG13" s="20">
        <v>0</v>
      </c>
      <c r="GH13" s="20">
        <v>0</v>
      </c>
      <c r="GI13" s="20">
        <v>0</v>
      </c>
      <c r="GJ13" s="20">
        <v>0</v>
      </c>
      <c r="GK13" s="105">
        <f t="shared" si="0"/>
        <v>32</v>
      </c>
      <c r="GL13" s="37">
        <v>0</v>
      </c>
      <c r="GM13" s="20">
        <v>0</v>
      </c>
      <c r="GN13" s="20">
        <v>0</v>
      </c>
      <c r="GO13" s="20">
        <v>0</v>
      </c>
      <c r="GP13" s="20">
        <v>0</v>
      </c>
      <c r="GQ13" s="105">
        <f t="shared" si="1"/>
        <v>32</v>
      </c>
      <c r="GR13" s="51">
        <v>0</v>
      </c>
      <c r="GS13" s="52">
        <v>0</v>
      </c>
      <c r="GT13" s="103">
        <v>0</v>
      </c>
      <c r="GU13" s="104">
        <v>0</v>
      </c>
      <c r="GV13" s="104">
        <v>0</v>
      </c>
      <c r="GW13" s="104">
        <v>0</v>
      </c>
      <c r="GX13" s="104">
        <v>0</v>
      </c>
      <c r="GY13" s="105">
        <f t="shared" si="2"/>
        <v>32</v>
      </c>
      <c r="GZ13" s="40"/>
      <c r="HA13" s="37">
        <v>0</v>
      </c>
      <c r="HB13" s="20">
        <v>0</v>
      </c>
      <c r="HC13" s="20">
        <v>0</v>
      </c>
      <c r="HD13" s="20">
        <v>0</v>
      </c>
      <c r="HE13" s="20">
        <v>0</v>
      </c>
      <c r="HF13" s="105">
        <f t="shared" si="3"/>
        <v>33</v>
      </c>
      <c r="HG13" s="37">
        <v>0</v>
      </c>
      <c r="HH13" s="20">
        <v>0</v>
      </c>
      <c r="HI13" s="20">
        <v>0</v>
      </c>
      <c r="HJ13" s="20">
        <v>0</v>
      </c>
      <c r="HK13" s="20">
        <v>0</v>
      </c>
      <c r="HL13" s="105">
        <f t="shared" si="4"/>
        <v>33</v>
      </c>
      <c r="HM13" s="51"/>
      <c r="HN13" s="52"/>
    </row>
    <row r="14" spans="1:222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666717000</v>
      </c>
      <c r="F14" s="104">
        <v>16306000</v>
      </c>
      <c r="G14" s="104">
        <v>650411000</v>
      </c>
      <c r="H14" s="104">
        <v>1348</v>
      </c>
      <c r="I14" s="104">
        <v>40208</v>
      </c>
      <c r="J14" s="105">
        <v>2</v>
      </c>
      <c r="K14" s="52">
        <v>102.0999974607044</v>
      </c>
      <c r="L14" s="103">
        <v>679200856</v>
      </c>
      <c r="M14" s="104">
        <v>16328000</v>
      </c>
      <c r="N14" s="104">
        <v>662872856</v>
      </c>
      <c r="O14" s="104">
        <v>1379</v>
      </c>
      <c r="P14" s="104">
        <v>40058</v>
      </c>
      <c r="Q14" s="105">
        <v>2</v>
      </c>
      <c r="R14" s="103">
        <v>651091440</v>
      </c>
      <c r="S14" s="104">
        <v>11516044</v>
      </c>
      <c r="T14" s="104">
        <v>639575396</v>
      </c>
      <c r="U14" s="104">
        <v>1295</v>
      </c>
      <c r="V14" s="104">
        <v>41157</v>
      </c>
      <c r="W14" s="105">
        <v>4</v>
      </c>
      <c r="X14" s="51">
        <v>102.74352189325478</v>
      </c>
      <c r="Y14" s="52">
        <v>100.4946898875663</v>
      </c>
      <c r="AA14" s="103">
        <v>690678601</v>
      </c>
      <c r="AB14" s="104">
        <v>18334500</v>
      </c>
      <c r="AC14" s="104">
        <v>672344101</v>
      </c>
      <c r="AD14" s="104">
        <v>1358</v>
      </c>
      <c r="AE14" s="104">
        <v>41258</v>
      </c>
      <c r="AF14" s="105">
        <v>3</v>
      </c>
      <c r="AG14" s="52">
        <v>102.61142061281336</v>
      </c>
      <c r="AH14" s="103">
        <v>719111857</v>
      </c>
      <c r="AI14" s="104">
        <v>18356500</v>
      </c>
      <c r="AJ14" s="104">
        <v>700755357</v>
      </c>
      <c r="AK14" s="104">
        <v>1417</v>
      </c>
      <c r="AL14" s="104">
        <v>41211</v>
      </c>
      <c r="AM14" s="105">
        <v>4</v>
      </c>
      <c r="AN14" s="103">
        <v>705038684</v>
      </c>
      <c r="AO14" s="104">
        <v>17784770</v>
      </c>
      <c r="AP14" s="104">
        <v>687253914</v>
      </c>
      <c r="AQ14" s="104">
        <v>1363</v>
      </c>
      <c r="AR14" s="104">
        <v>42018</v>
      </c>
      <c r="AS14" s="105">
        <v>4</v>
      </c>
      <c r="AT14" s="51">
        <v>101.95821503967389</v>
      </c>
      <c r="AU14" s="52">
        <v>102.0919892120417</v>
      </c>
      <c r="AW14" s="103">
        <v>755971087</v>
      </c>
      <c r="AX14" s="104">
        <v>21058477</v>
      </c>
      <c r="AY14" s="104">
        <v>734912610</v>
      </c>
      <c r="AZ14" s="104">
        <v>1424</v>
      </c>
      <c r="BA14" s="104">
        <v>43008</v>
      </c>
      <c r="BB14" s="41">
        <v>4</v>
      </c>
      <c r="BC14" s="52">
        <v>104.24160162877503</v>
      </c>
      <c r="BD14" s="37">
        <v>829727986</v>
      </c>
      <c r="BE14" s="61">
        <v>24175045</v>
      </c>
      <c r="BF14" s="61">
        <v>805552941</v>
      </c>
      <c r="BG14" s="61">
        <v>1560</v>
      </c>
      <c r="BH14" s="20">
        <v>43032</v>
      </c>
      <c r="BI14" s="41">
        <v>3</v>
      </c>
      <c r="BJ14" s="37">
        <v>764728717</v>
      </c>
      <c r="BK14" s="61">
        <v>20030771</v>
      </c>
      <c r="BL14" s="61">
        <v>744697946</v>
      </c>
      <c r="BM14" s="61">
        <v>1461</v>
      </c>
      <c r="BN14" s="20">
        <v>42476</v>
      </c>
      <c r="BO14" s="41">
        <v>5</v>
      </c>
      <c r="BP14" s="51">
        <v>98.707938278490431</v>
      </c>
      <c r="BQ14" s="52">
        <v>101.09000904374317</v>
      </c>
      <c r="BS14" s="37">
        <v>894780125</v>
      </c>
      <c r="BT14" s="20">
        <v>21248979</v>
      </c>
      <c r="BU14" s="20">
        <v>873531146</v>
      </c>
      <c r="BV14" s="20">
        <v>1633</v>
      </c>
      <c r="BW14" s="20">
        <v>44577</v>
      </c>
      <c r="BX14" s="41">
        <v>4</v>
      </c>
      <c r="BY14" s="40">
        <v>103.64815848214286</v>
      </c>
      <c r="BZ14" s="37">
        <v>900950349</v>
      </c>
      <c r="CA14" s="61">
        <v>21621913</v>
      </c>
      <c r="CB14" s="61">
        <v>879328436</v>
      </c>
      <c r="CC14" s="61">
        <v>1633</v>
      </c>
      <c r="CD14" s="20">
        <v>44873</v>
      </c>
      <c r="CE14" s="105">
        <v>4</v>
      </c>
      <c r="CF14" s="37">
        <v>804874184</v>
      </c>
      <c r="CG14" s="61">
        <v>17314178</v>
      </c>
      <c r="CH14" s="61">
        <v>787560006</v>
      </c>
      <c r="CI14" s="61">
        <v>1418</v>
      </c>
      <c r="CJ14" s="20">
        <v>46283</v>
      </c>
      <c r="CK14" s="105">
        <v>4</v>
      </c>
      <c r="CL14" s="51">
        <v>103.14220132373589</v>
      </c>
      <c r="CM14" s="52">
        <v>108.96270835295225</v>
      </c>
      <c r="CO14" s="103">
        <v>978013852</v>
      </c>
      <c r="CP14" s="104">
        <v>22675906</v>
      </c>
      <c r="CQ14" s="104">
        <v>955337946</v>
      </c>
      <c r="CR14" s="104">
        <v>1682</v>
      </c>
      <c r="CS14" s="104">
        <v>47331</v>
      </c>
      <c r="CT14" s="62">
        <v>2</v>
      </c>
      <c r="CU14" s="40">
        <v>106.17807389460934</v>
      </c>
      <c r="CV14" s="103">
        <v>953286088</v>
      </c>
      <c r="CW14" s="104">
        <v>21666216</v>
      </c>
      <c r="CX14" s="104">
        <v>931619872</v>
      </c>
      <c r="CY14" s="104">
        <v>1623</v>
      </c>
      <c r="CZ14" s="104">
        <v>47834</v>
      </c>
      <c r="DA14" s="105">
        <v>4</v>
      </c>
      <c r="DB14" s="37">
        <v>874753443</v>
      </c>
      <c r="DC14" s="20">
        <v>14433590</v>
      </c>
      <c r="DD14" s="20">
        <v>860319853</v>
      </c>
      <c r="DE14" s="20">
        <v>1362</v>
      </c>
      <c r="DF14" s="20">
        <v>52638</v>
      </c>
      <c r="DG14" s="105">
        <v>3</v>
      </c>
      <c r="DH14" s="51">
        <v>110.04306560187314</v>
      </c>
      <c r="DI14" s="52">
        <v>113.73074346952446</v>
      </c>
      <c r="DK14" s="37">
        <v>943039335</v>
      </c>
      <c r="DL14" s="20">
        <v>23224586</v>
      </c>
      <c r="DM14" s="20">
        <v>919814749</v>
      </c>
      <c r="DN14" s="20">
        <v>1628.67</v>
      </c>
      <c r="DO14" s="20">
        <v>47064</v>
      </c>
      <c r="DP14" s="105">
        <v>10</v>
      </c>
      <c r="DQ14" s="40">
        <v>99.435887684604168</v>
      </c>
      <c r="DR14" s="37">
        <v>943952027</v>
      </c>
      <c r="DS14" s="20">
        <v>24137278</v>
      </c>
      <c r="DT14" s="20">
        <v>919814749</v>
      </c>
      <c r="DU14" s="20">
        <v>1628.67</v>
      </c>
      <c r="DV14" s="20">
        <v>47064</v>
      </c>
      <c r="DW14" s="105">
        <v>9</v>
      </c>
      <c r="DX14" s="37">
        <v>953518604</v>
      </c>
      <c r="DY14" s="20">
        <v>13708750</v>
      </c>
      <c r="DZ14" s="20">
        <v>939809854</v>
      </c>
      <c r="EA14" s="20">
        <v>1362.0900000000001</v>
      </c>
      <c r="EB14" s="20">
        <v>57498</v>
      </c>
      <c r="EC14" s="105">
        <v>2</v>
      </c>
      <c r="ED14" s="51">
        <v>122.1698113207547</v>
      </c>
      <c r="EE14" s="52">
        <v>109.23287358942208</v>
      </c>
      <c r="EG14" s="37">
        <v>986306778</v>
      </c>
      <c r="EH14" s="20">
        <v>22487589</v>
      </c>
      <c r="EI14" s="20">
        <v>963819189</v>
      </c>
      <c r="EJ14" s="20">
        <v>1567</v>
      </c>
      <c r="EK14" s="20">
        <v>51256</v>
      </c>
      <c r="EL14" s="105">
        <v>4</v>
      </c>
      <c r="EM14" s="40">
        <v>108.90702022777494</v>
      </c>
      <c r="EN14" s="37">
        <v>986336778</v>
      </c>
      <c r="EO14" s="354">
        <v>22517589</v>
      </c>
      <c r="EP14" s="354">
        <v>963819189</v>
      </c>
      <c r="EQ14" s="354">
        <v>1569</v>
      </c>
      <c r="ER14" s="354">
        <v>51191</v>
      </c>
      <c r="ES14" s="105">
        <v>5</v>
      </c>
      <c r="ET14" s="361">
        <v>961249408</v>
      </c>
      <c r="EU14" s="354">
        <v>14301012</v>
      </c>
      <c r="EV14" s="354">
        <v>946948396</v>
      </c>
      <c r="EW14" s="354">
        <v>1354.05</v>
      </c>
      <c r="EX14" s="354">
        <v>58279</v>
      </c>
      <c r="EY14" s="384">
        <v>2</v>
      </c>
      <c r="EZ14" s="359">
        <v>113.84618389951358</v>
      </c>
      <c r="FA14" s="360">
        <v>101.35830811506487</v>
      </c>
      <c r="FB14" s="358"/>
      <c r="FC14" s="361">
        <v>982667476</v>
      </c>
      <c r="FD14" s="354">
        <v>18196171</v>
      </c>
      <c r="FE14" s="354">
        <v>964471305</v>
      </c>
      <c r="FF14" s="354">
        <v>1431</v>
      </c>
      <c r="FG14" s="354">
        <v>56165</v>
      </c>
      <c r="FH14" s="105">
        <v>3</v>
      </c>
      <c r="FI14" s="385">
        <v>109.5774153269861</v>
      </c>
      <c r="FJ14" s="361">
        <v>982531143</v>
      </c>
      <c r="FK14" s="354">
        <v>18226171</v>
      </c>
      <c r="FL14" s="354">
        <v>964304972</v>
      </c>
      <c r="FM14" s="354">
        <v>1434.17</v>
      </c>
      <c r="FN14" s="354">
        <v>56032</v>
      </c>
      <c r="FO14" s="105">
        <v>3</v>
      </c>
      <c r="FP14" s="361">
        <v>931173656</v>
      </c>
      <c r="FQ14" s="354">
        <v>30465399</v>
      </c>
      <c r="FR14" s="354">
        <v>900708257</v>
      </c>
      <c r="FS14" s="354">
        <v>1300.3600000000001</v>
      </c>
      <c r="FT14" s="354">
        <v>57722</v>
      </c>
      <c r="FU14" s="105">
        <v>4</v>
      </c>
      <c r="FV14" s="359">
        <v>103.01613363792119</v>
      </c>
      <c r="FW14" s="360">
        <v>99.044252646750977</v>
      </c>
      <c r="FX14" s="358"/>
      <c r="FY14" s="103">
        <v>883216252</v>
      </c>
      <c r="FZ14" s="104">
        <v>19381145</v>
      </c>
      <c r="GA14" s="104">
        <v>863835107</v>
      </c>
      <c r="GB14" s="104">
        <v>1437</v>
      </c>
      <c r="GC14" s="104">
        <v>50095</v>
      </c>
      <c r="GD14" s="105">
        <v>3</v>
      </c>
      <c r="GE14" s="40">
        <v>99.095522122318172</v>
      </c>
      <c r="GF14" s="37">
        <v>897243789</v>
      </c>
      <c r="GG14" s="20">
        <v>19381145</v>
      </c>
      <c r="GH14" s="20">
        <v>877862644</v>
      </c>
      <c r="GI14" s="20">
        <v>1438.75</v>
      </c>
      <c r="GJ14" s="20">
        <v>50846</v>
      </c>
      <c r="GK14" s="105">
        <f t="shared" si="0"/>
        <v>13</v>
      </c>
      <c r="GL14" s="37">
        <v>940274560.77999997</v>
      </c>
      <c r="GM14" s="20">
        <v>18474913.699999999</v>
      </c>
      <c r="GN14" s="20">
        <v>921799647.07999992</v>
      </c>
      <c r="GO14" s="20">
        <v>1256.8300000000002</v>
      </c>
      <c r="GP14" s="20">
        <v>61119</v>
      </c>
      <c r="GQ14" s="105">
        <f t="shared" si="1"/>
        <v>2</v>
      </c>
      <c r="GR14" s="51">
        <v>108.01264776687867</v>
      </c>
      <c r="GS14" s="52">
        <v>104.15786008800805</v>
      </c>
      <c r="GT14" s="103">
        <v>1051219702</v>
      </c>
      <c r="GU14" s="104">
        <v>20107526</v>
      </c>
      <c r="GV14" s="104">
        <v>1031112176</v>
      </c>
      <c r="GW14" s="104">
        <v>1451</v>
      </c>
      <c r="GX14" s="104">
        <v>59218</v>
      </c>
      <c r="GY14" s="105">
        <f t="shared" si="2"/>
        <v>3</v>
      </c>
      <c r="GZ14" s="40"/>
      <c r="HA14" s="37">
        <v>1053366426</v>
      </c>
      <c r="HB14" s="20">
        <v>20107526</v>
      </c>
      <c r="HC14" s="20">
        <v>1033258900</v>
      </c>
      <c r="HD14" s="20">
        <v>1449.92</v>
      </c>
      <c r="HE14" s="20">
        <v>59386</v>
      </c>
      <c r="HF14" s="105">
        <f t="shared" si="3"/>
        <v>4</v>
      </c>
      <c r="HG14" s="37">
        <v>1007675591.0300001</v>
      </c>
      <c r="HH14" s="20">
        <v>18914986</v>
      </c>
      <c r="HI14" s="20">
        <v>988760605.03000009</v>
      </c>
      <c r="HJ14" s="20">
        <v>1265.68</v>
      </c>
      <c r="HK14" s="20">
        <v>65101</v>
      </c>
      <c r="HL14" s="105">
        <f t="shared" si="4"/>
        <v>3</v>
      </c>
      <c r="HM14" s="51"/>
      <c r="HN14" s="52"/>
    </row>
    <row r="15" spans="1:222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525915000</v>
      </c>
      <c r="F15" s="104">
        <v>29520000</v>
      </c>
      <c r="G15" s="104">
        <v>496395000</v>
      </c>
      <c r="H15" s="104">
        <v>1074</v>
      </c>
      <c r="I15" s="104">
        <v>38516</v>
      </c>
      <c r="J15" s="105">
        <v>5</v>
      </c>
      <c r="K15" s="52">
        <v>96.388798518481451</v>
      </c>
      <c r="L15" s="103">
        <v>512673947</v>
      </c>
      <c r="M15" s="104">
        <v>37152122</v>
      </c>
      <c r="N15" s="104">
        <v>475521825</v>
      </c>
      <c r="O15" s="104">
        <v>1029</v>
      </c>
      <c r="P15" s="104">
        <v>38510</v>
      </c>
      <c r="Q15" s="105">
        <v>3</v>
      </c>
      <c r="R15" s="103">
        <v>483326890</v>
      </c>
      <c r="S15" s="104">
        <v>24610526</v>
      </c>
      <c r="T15" s="104">
        <v>458716364</v>
      </c>
      <c r="U15" s="104">
        <v>1003</v>
      </c>
      <c r="V15" s="104">
        <v>38112</v>
      </c>
      <c r="W15" s="105">
        <v>12</v>
      </c>
      <c r="X15" s="51">
        <v>98.966502207218909</v>
      </c>
      <c r="Y15" s="52">
        <v>98.887940879668463</v>
      </c>
      <c r="AA15" s="103">
        <v>617010739</v>
      </c>
      <c r="AB15" s="104">
        <v>73409042</v>
      </c>
      <c r="AC15" s="104">
        <v>543601697</v>
      </c>
      <c r="AD15" s="104">
        <v>1127</v>
      </c>
      <c r="AE15" s="104">
        <v>40195</v>
      </c>
      <c r="AF15" s="105">
        <v>5</v>
      </c>
      <c r="AG15" s="52">
        <v>104.35922733409492</v>
      </c>
      <c r="AH15" s="103">
        <v>612359177</v>
      </c>
      <c r="AI15" s="104">
        <v>73638393</v>
      </c>
      <c r="AJ15" s="104">
        <v>538720784</v>
      </c>
      <c r="AK15" s="104">
        <v>1119</v>
      </c>
      <c r="AL15" s="104">
        <v>40119</v>
      </c>
      <c r="AM15" s="105">
        <v>6</v>
      </c>
      <c r="AN15" s="103">
        <v>541148511</v>
      </c>
      <c r="AO15" s="104">
        <v>32863455</v>
      </c>
      <c r="AP15" s="104">
        <v>508285056</v>
      </c>
      <c r="AQ15" s="104">
        <v>1073</v>
      </c>
      <c r="AR15" s="104">
        <v>39475</v>
      </c>
      <c r="AS15" s="105">
        <v>9</v>
      </c>
      <c r="AT15" s="51">
        <v>98.3947755427603</v>
      </c>
      <c r="AU15" s="52">
        <v>103.57630142737196</v>
      </c>
      <c r="AW15" s="103">
        <v>573633065</v>
      </c>
      <c r="AX15" s="104">
        <v>33246805</v>
      </c>
      <c r="AY15" s="104">
        <v>540386260</v>
      </c>
      <c r="AZ15" s="104">
        <v>1061</v>
      </c>
      <c r="BA15" s="104">
        <v>42443</v>
      </c>
      <c r="BB15" s="41">
        <v>5</v>
      </c>
      <c r="BC15" s="52">
        <v>105.59273541485258</v>
      </c>
      <c r="BD15" s="37">
        <v>597411033</v>
      </c>
      <c r="BE15" s="61">
        <v>33246805</v>
      </c>
      <c r="BF15" s="61">
        <v>564164228</v>
      </c>
      <c r="BG15" s="61">
        <v>1134</v>
      </c>
      <c r="BH15" s="20">
        <v>41458</v>
      </c>
      <c r="BI15" s="41">
        <v>5</v>
      </c>
      <c r="BJ15" s="37">
        <v>606729342</v>
      </c>
      <c r="BK15" s="61">
        <v>41823182</v>
      </c>
      <c r="BL15" s="61">
        <v>564906160</v>
      </c>
      <c r="BM15" s="61">
        <v>1161</v>
      </c>
      <c r="BN15" s="20">
        <v>40547</v>
      </c>
      <c r="BO15" s="41">
        <v>10</v>
      </c>
      <c r="BP15" s="51">
        <v>97.802595397751944</v>
      </c>
      <c r="BQ15" s="52">
        <v>102.71564281190626</v>
      </c>
      <c r="BS15" s="37">
        <v>613905476</v>
      </c>
      <c r="BT15" s="20">
        <v>32866908</v>
      </c>
      <c r="BU15" s="20">
        <v>581038568</v>
      </c>
      <c r="BV15" s="20">
        <v>1364</v>
      </c>
      <c r="BW15" s="20">
        <v>35498</v>
      </c>
      <c r="BX15" s="41">
        <v>20</v>
      </c>
      <c r="BY15" s="40">
        <v>83.636877694790655</v>
      </c>
      <c r="BZ15" s="37">
        <v>778716578</v>
      </c>
      <c r="CA15" s="61">
        <v>76130931</v>
      </c>
      <c r="CB15" s="61">
        <v>702585647</v>
      </c>
      <c r="CC15" s="61">
        <v>1414</v>
      </c>
      <c r="CD15" s="20">
        <v>41407</v>
      </c>
      <c r="CE15" s="105">
        <v>8</v>
      </c>
      <c r="CF15" s="37">
        <v>661240572.39999998</v>
      </c>
      <c r="CG15" s="61">
        <v>64384574</v>
      </c>
      <c r="CH15" s="61">
        <v>596855998.39999998</v>
      </c>
      <c r="CI15" s="61">
        <v>1167</v>
      </c>
      <c r="CJ15" s="20">
        <v>42620</v>
      </c>
      <c r="CK15" s="105">
        <v>10</v>
      </c>
      <c r="CL15" s="51">
        <v>102.92945637211099</v>
      </c>
      <c r="CM15" s="52">
        <v>105.11258539472709</v>
      </c>
      <c r="CO15" s="103">
        <v>840946875</v>
      </c>
      <c r="CP15" s="104">
        <v>38342647</v>
      </c>
      <c r="CQ15" s="104">
        <v>802604228</v>
      </c>
      <c r="CR15" s="104">
        <v>1602.77</v>
      </c>
      <c r="CS15" s="104">
        <v>41730</v>
      </c>
      <c r="CT15" s="62">
        <v>15</v>
      </c>
      <c r="CU15" s="40">
        <v>117.55591864330385</v>
      </c>
      <c r="CV15" s="103">
        <v>865842578</v>
      </c>
      <c r="CW15" s="104">
        <v>113563036</v>
      </c>
      <c r="CX15" s="104">
        <v>752279542</v>
      </c>
      <c r="CY15" s="104">
        <v>1602.77</v>
      </c>
      <c r="CZ15" s="104">
        <v>39114</v>
      </c>
      <c r="DA15" s="105">
        <v>22</v>
      </c>
      <c r="DB15" s="37">
        <v>779248126</v>
      </c>
      <c r="DC15" s="20">
        <v>73415456</v>
      </c>
      <c r="DD15" s="20">
        <v>705832670</v>
      </c>
      <c r="DE15" s="20">
        <v>1260</v>
      </c>
      <c r="DF15" s="20">
        <v>46682</v>
      </c>
      <c r="DG15" s="105">
        <v>14</v>
      </c>
      <c r="DH15" s="51">
        <v>119.348570844199</v>
      </c>
      <c r="DI15" s="52">
        <v>109.530736743313</v>
      </c>
      <c r="DK15" s="37">
        <v>922790723</v>
      </c>
      <c r="DL15" s="20">
        <v>62049027</v>
      </c>
      <c r="DM15" s="20">
        <v>860741696</v>
      </c>
      <c r="DN15" s="20">
        <v>1630.75</v>
      </c>
      <c r="DO15" s="20">
        <v>43985</v>
      </c>
      <c r="DP15" s="105">
        <v>18</v>
      </c>
      <c r="DQ15" s="40">
        <v>105.40378624490774</v>
      </c>
      <c r="DR15" s="37">
        <v>904512031</v>
      </c>
      <c r="DS15" s="20">
        <v>64930592</v>
      </c>
      <c r="DT15" s="20">
        <v>839581439</v>
      </c>
      <c r="DU15" s="20">
        <v>1632</v>
      </c>
      <c r="DV15" s="20">
        <v>42871</v>
      </c>
      <c r="DW15" s="105">
        <v>18</v>
      </c>
      <c r="DX15" s="37">
        <v>877599725.20000005</v>
      </c>
      <c r="DY15" s="20">
        <v>77338688</v>
      </c>
      <c r="DZ15" s="20">
        <v>800261037.20000005</v>
      </c>
      <c r="EA15" s="20">
        <v>1322.07</v>
      </c>
      <c r="EB15" s="20">
        <v>50442</v>
      </c>
      <c r="EC15" s="105">
        <v>13</v>
      </c>
      <c r="ED15" s="51">
        <v>117.65995661402813</v>
      </c>
      <c r="EE15" s="52">
        <v>108.05449637976095</v>
      </c>
      <c r="EG15" s="37">
        <v>853542705</v>
      </c>
      <c r="EH15" s="20">
        <v>58585703</v>
      </c>
      <c r="EI15" s="20">
        <v>794957002</v>
      </c>
      <c r="EJ15" s="20">
        <v>1580.43</v>
      </c>
      <c r="EK15" s="20">
        <v>41917</v>
      </c>
      <c r="EL15" s="105">
        <v>22</v>
      </c>
      <c r="EM15" s="40">
        <v>95.298397180857108</v>
      </c>
      <c r="EN15" s="37">
        <v>861593105</v>
      </c>
      <c r="EO15" s="354">
        <v>67495131</v>
      </c>
      <c r="EP15" s="354">
        <v>794097974</v>
      </c>
      <c r="EQ15" s="354">
        <v>1596.82</v>
      </c>
      <c r="ER15" s="354">
        <v>41442</v>
      </c>
      <c r="ES15" s="105">
        <v>24</v>
      </c>
      <c r="ET15" s="361">
        <v>955648021</v>
      </c>
      <c r="EU15" s="354">
        <v>83690352</v>
      </c>
      <c r="EV15" s="354">
        <v>871957669</v>
      </c>
      <c r="EW15" s="354">
        <v>1363.77</v>
      </c>
      <c r="EX15" s="354">
        <v>53281</v>
      </c>
      <c r="EY15" s="384">
        <v>10</v>
      </c>
      <c r="EZ15" s="359">
        <v>128.56763669707061</v>
      </c>
      <c r="FA15" s="360">
        <v>105.62824630268427</v>
      </c>
      <c r="FB15" s="358"/>
      <c r="FC15" s="361">
        <v>927089765</v>
      </c>
      <c r="FD15" s="354">
        <v>37349767</v>
      </c>
      <c r="FE15" s="354">
        <v>889739998</v>
      </c>
      <c r="FF15" s="354">
        <v>1496.15</v>
      </c>
      <c r="FG15" s="354">
        <v>49557</v>
      </c>
      <c r="FH15" s="105">
        <v>15</v>
      </c>
      <c r="FI15" s="385">
        <v>118.22649521673785</v>
      </c>
      <c r="FJ15" s="361">
        <v>924432085</v>
      </c>
      <c r="FK15" s="354">
        <v>34692087</v>
      </c>
      <c r="FL15" s="354">
        <v>889739998</v>
      </c>
      <c r="FM15" s="354">
        <v>1514</v>
      </c>
      <c r="FN15" s="354">
        <v>48973</v>
      </c>
      <c r="FO15" s="105">
        <v>14</v>
      </c>
      <c r="FP15" s="361">
        <v>941568974.27999997</v>
      </c>
      <c r="FQ15" s="354">
        <v>56115383</v>
      </c>
      <c r="FR15" s="354">
        <v>885453591.27999997</v>
      </c>
      <c r="FS15" s="354">
        <v>1341.0700000000002</v>
      </c>
      <c r="FT15" s="354">
        <v>55022</v>
      </c>
      <c r="FU15" s="105">
        <v>11</v>
      </c>
      <c r="FV15" s="359">
        <v>112.35170400016337</v>
      </c>
      <c r="FW15" s="360">
        <v>103.26758131416452</v>
      </c>
      <c r="FX15" s="358"/>
      <c r="FY15" s="103">
        <v>961027711</v>
      </c>
      <c r="FZ15" s="104">
        <v>41981863</v>
      </c>
      <c r="GA15" s="104">
        <v>919045848</v>
      </c>
      <c r="GB15" s="104">
        <v>1477.75</v>
      </c>
      <c r="GC15" s="104">
        <v>51827</v>
      </c>
      <c r="GD15" s="105">
        <v>21</v>
      </c>
      <c r="GE15" s="40">
        <v>95.10260911677463</v>
      </c>
      <c r="GF15" s="37">
        <v>971491770</v>
      </c>
      <c r="GG15" s="20">
        <v>42272960</v>
      </c>
      <c r="GH15" s="20">
        <v>929218810</v>
      </c>
      <c r="GI15" s="20">
        <v>1494</v>
      </c>
      <c r="GJ15" s="20">
        <v>51831</v>
      </c>
      <c r="GK15" s="105">
        <f t="shared" si="0"/>
        <v>10</v>
      </c>
      <c r="GL15" s="37">
        <v>929356675</v>
      </c>
      <c r="GM15" s="20">
        <v>46714858</v>
      </c>
      <c r="GN15" s="20">
        <v>882641817</v>
      </c>
      <c r="GO15" s="20">
        <v>1280.8600000000001</v>
      </c>
      <c r="GP15" s="20">
        <v>57425</v>
      </c>
      <c r="GQ15" s="105">
        <f t="shared" si="1"/>
        <v>9</v>
      </c>
      <c r="GR15" s="51">
        <v>119.91167272419914</v>
      </c>
      <c r="GS15" s="52">
        <v>103.13510959252663</v>
      </c>
      <c r="GT15" s="103">
        <v>969344737</v>
      </c>
      <c r="GU15" s="104">
        <v>34307409</v>
      </c>
      <c r="GV15" s="104">
        <v>935037328</v>
      </c>
      <c r="GW15" s="104">
        <v>1508</v>
      </c>
      <c r="GX15" s="104">
        <v>51671</v>
      </c>
      <c r="GY15" s="105">
        <f t="shared" si="2"/>
        <v>17</v>
      </c>
      <c r="GZ15" s="40"/>
      <c r="HA15" s="37">
        <v>990533589</v>
      </c>
      <c r="HB15" s="20">
        <v>48827524</v>
      </c>
      <c r="HC15" s="20">
        <v>941706065</v>
      </c>
      <c r="HD15" s="20">
        <v>1526</v>
      </c>
      <c r="HE15" s="20">
        <v>51426</v>
      </c>
      <c r="HF15" s="105">
        <f t="shared" si="3"/>
        <v>20</v>
      </c>
      <c r="HG15" s="37">
        <v>957650451</v>
      </c>
      <c r="HH15" s="20">
        <v>50564148</v>
      </c>
      <c r="HI15" s="20">
        <v>907086303</v>
      </c>
      <c r="HJ15" s="20">
        <v>1255.96</v>
      </c>
      <c r="HK15" s="20">
        <v>60185</v>
      </c>
      <c r="HL15" s="105">
        <f t="shared" si="4"/>
        <v>11</v>
      </c>
      <c r="HM15" s="51"/>
      <c r="HN15" s="52"/>
    </row>
    <row r="16" spans="1:222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3674077000</v>
      </c>
      <c r="F16" s="104">
        <v>118817000</v>
      </c>
      <c r="G16" s="104">
        <v>3555260000</v>
      </c>
      <c r="H16" s="104">
        <v>9548</v>
      </c>
      <c r="I16" s="104">
        <v>31030</v>
      </c>
      <c r="J16" s="105">
        <v>18</v>
      </c>
      <c r="K16" s="52">
        <v>101.20348325234009</v>
      </c>
      <c r="L16" s="103">
        <v>3418503986</v>
      </c>
      <c r="M16" s="104">
        <v>116385770</v>
      </c>
      <c r="N16" s="104">
        <v>3302118216</v>
      </c>
      <c r="O16" s="104">
        <v>9409</v>
      </c>
      <c r="P16" s="104">
        <v>29246</v>
      </c>
      <c r="Q16" s="105">
        <v>20</v>
      </c>
      <c r="R16" s="103">
        <v>3585944328</v>
      </c>
      <c r="S16" s="104">
        <v>94034497</v>
      </c>
      <c r="T16" s="104">
        <v>3491909831</v>
      </c>
      <c r="U16" s="104">
        <v>8733</v>
      </c>
      <c r="V16" s="104">
        <v>33321</v>
      </c>
      <c r="W16" s="105">
        <v>19</v>
      </c>
      <c r="X16" s="51">
        <v>113.93352937153797</v>
      </c>
      <c r="Y16" s="52">
        <v>101.88957250751949</v>
      </c>
      <c r="AA16" s="103">
        <v>3958659565</v>
      </c>
      <c r="AB16" s="104">
        <v>111531463</v>
      </c>
      <c r="AC16" s="104">
        <v>3847128102</v>
      </c>
      <c r="AD16" s="104">
        <v>10838</v>
      </c>
      <c r="AE16" s="104">
        <v>29581</v>
      </c>
      <c r="AF16" s="105">
        <v>21</v>
      </c>
      <c r="AG16" s="52">
        <v>95.330325491459874</v>
      </c>
      <c r="AH16" s="103">
        <v>3661606605</v>
      </c>
      <c r="AI16" s="104">
        <v>117222667</v>
      </c>
      <c r="AJ16" s="104">
        <v>3544383938</v>
      </c>
      <c r="AK16" s="104">
        <v>9665</v>
      </c>
      <c r="AL16" s="104">
        <v>30560</v>
      </c>
      <c r="AM16" s="105">
        <v>20</v>
      </c>
      <c r="AN16" s="103">
        <v>3739082000</v>
      </c>
      <c r="AO16" s="104">
        <v>96897720</v>
      </c>
      <c r="AP16" s="104">
        <v>3642184280</v>
      </c>
      <c r="AQ16" s="104">
        <v>8898</v>
      </c>
      <c r="AR16" s="104">
        <v>34111</v>
      </c>
      <c r="AS16" s="105">
        <v>19</v>
      </c>
      <c r="AT16" s="51">
        <v>111.61976439790575</v>
      </c>
      <c r="AU16" s="52">
        <v>102.37087722457309</v>
      </c>
      <c r="AW16" s="103">
        <v>4051400275</v>
      </c>
      <c r="AX16" s="104">
        <v>98314379</v>
      </c>
      <c r="AY16" s="104">
        <v>3953085896</v>
      </c>
      <c r="AZ16" s="104">
        <v>9082</v>
      </c>
      <c r="BA16" s="104">
        <v>36272</v>
      </c>
      <c r="BB16" s="41">
        <v>17</v>
      </c>
      <c r="BC16" s="52">
        <v>122.61924884216219</v>
      </c>
      <c r="BD16" s="37">
        <v>3956473088</v>
      </c>
      <c r="BE16" s="61">
        <v>103705862</v>
      </c>
      <c r="BF16" s="61">
        <v>3852767226</v>
      </c>
      <c r="BG16" s="61">
        <v>9405</v>
      </c>
      <c r="BH16" s="20">
        <v>34138</v>
      </c>
      <c r="BI16" s="41">
        <v>20</v>
      </c>
      <c r="BJ16" s="37">
        <v>4025489711.4200001</v>
      </c>
      <c r="BK16" s="61">
        <v>111996073.44</v>
      </c>
      <c r="BL16" s="61">
        <v>3913493637.98</v>
      </c>
      <c r="BM16" s="61">
        <v>9049</v>
      </c>
      <c r="BN16" s="20">
        <v>36040</v>
      </c>
      <c r="BO16" s="41">
        <v>19</v>
      </c>
      <c r="BP16" s="51">
        <v>105.57150389595174</v>
      </c>
      <c r="BQ16" s="52">
        <v>105.65506728034946</v>
      </c>
      <c r="BS16" s="37">
        <v>4953448032</v>
      </c>
      <c r="BT16" s="20">
        <v>82707476</v>
      </c>
      <c r="BU16" s="20">
        <v>4870740556</v>
      </c>
      <c r="BV16" s="20">
        <v>10894</v>
      </c>
      <c r="BW16" s="20">
        <v>37259</v>
      </c>
      <c r="BX16" s="41">
        <v>17</v>
      </c>
      <c r="BY16" s="40">
        <v>102.72110719011911</v>
      </c>
      <c r="BZ16" s="37">
        <v>4641875017</v>
      </c>
      <c r="CA16" s="61">
        <v>103235709</v>
      </c>
      <c r="CB16" s="61">
        <v>4538639308</v>
      </c>
      <c r="CC16" s="61">
        <v>10733</v>
      </c>
      <c r="CD16" s="20">
        <v>35239</v>
      </c>
      <c r="CE16" s="105">
        <v>20</v>
      </c>
      <c r="CF16" s="37">
        <v>4529286767.6599998</v>
      </c>
      <c r="CG16" s="61">
        <v>87619678.709999993</v>
      </c>
      <c r="CH16" s="61">
        <v>4441667088.9499998</v>
      </c>
      <c r="CI16" s="61">
        <v>9635</v>
      </c>
      <c r="CJ16" s="20">
        <v>38416</v>
      </c>
      <c r="CK16" s="105">
        <v>20</v>
      </c>
      <c r="CL16" s="51">
        <v>109.0155793297199</v>
      </c>
      <c r="CM16" s="52">
        <v>106.59267480577137</v>
      </c>
      <c r="CO16" s="103">
        <v>5215504384</v>
      </c>
      <c r="CP16" s="104">
        <v>119355151</v>
      </c>
      <c r="CQ16" s="104">
        <v>5096149233</v>
      </c>
      <c r="CR16" s="104">
        <v>10032.56</v>
      </c>
      <c r="CS16" s="104">
        <v>42330</v>
      </c>
      <c r="CT16" s="62">
        <v>12</v>
      </c>
      <c r="CU16" s="40">
        <v>113.6101344641563</v>
      </c>
      <c r="CV16" s="103">
        <v>5250425508</v>
      </c>
      <c r="CW16" s="104">
        <v>126491165</v>
      </c>
      <c r="CX16" s="104">
        <v>5123934343</v>
      </c>
      <c r="CY16" s="104">
        <v>10946.13</v>
      </c>
      <c r="CZ16" s="104">
        <v>39009</v>
      </c>
      <c r="DA16" s="105">
        <v>23</v>
      </c>
      <c r="DB16" s="37">
        <v>5164178283.8400002</v>
      </c>
      <c r="DC16" s="20">
        <v>98397353.840000004</v>
      </c>
      <c r="DD16" s="20">
        <v>5065780930</v>
      </c>
      <c r="DE16" s="20">
        <v>9959</v>
      </c>
      <c r="DF16" s="20">
        <v>42389</v>
      </c>
      <c r="DG16" s="105">
        <v>22</v>
      </c>
      <c r="DH16" s="51">
        <v>108.66466712809864</v>
      </c>
      <c r="DI16" s="52">
        <v>110.34204498125781</v>
      </c>
      <c r="DK16" s="37">
        <v>6173852983</v>
      </c>
      <c r="DL16" s="20">
        <v>114952195</v>
      </c>
      <c r="DM16" s="20">
        <v>6058900788</v>
      </c>
      <c r="DN16" s="20">
        <v>11042.01</v>
      </c>
      <c r="DO16" s="20">
        <v>45726</v>
      </c>
      <c r="DP16" s="105">
        <v>13</v>
      </c>
      <c r="DQ16" s="40">
        <v>108.02267895109851</v>
      </c>
      <c r="DR16" s="37">
        <v>5848779016</v>
      </c>
      <c r="DS16" s="20">
        <v>119205277</v>
      </c>
      <c r="DT16" s="20">
        <v>5729573739</v>
      </c>
      <c r="DU16" s="20">
        <v>11202</v>
      </c>
      <c r="DV16" s="20">
        <v>42623</v>
      </c>
      <c r="DW16" s="105">
        <v>21</v>
      </c>
      <c r="DX16" s="37">
        <v>5889521435.21</v>
      </c>
      <c r="DY16" s="20">
        <v>103185978.58</v>
      </c>
      <c r="DZ16" s="20">
        <v>5786335456.6300001</v>
      </c>
      <c r="EA16" s="20">
        <v>10390.789999999999</v>
      </c>
      <c r="EB16" s="20">
        <v>46406</v>
      </c>
      <c r="EC16" s="105">
        <v>22</v>
      </c>
      <c r="ED16" s="51">
        <v>108.87548975905028</v>
      </c>
      <c r="EE16" s="52">
        <v>109.47651513364316</v>
      </c>
      <c r="EG16" s="37">
        <v>6304508550</v>
      </c>
      <c r="EH16" s="20">
        <v>109373907</v>
      </c>
      <c r="EI16" s="20">
        <v>6195134643</v>
      </c>
      <c r="EJ16" s="20">
        <v>11214.880000000001</v>
      </c>
      <c r="EK16" s="20">
        <v>46034</v>
      </c>
      <c r="EL16" s="105">
        <v>14</v>
      </c>
      <c r="EM16" s="40">
        <v>100.67357739579232</v>
      </c>
      <c r="EN16" s="37">
        <v>6273071270</v>
      </c>
      <c r="EO16" s="354">
        <v>112219527</v>
      </c>
      <c r="EP16" s="354">
        <v>6160851743</v>
      </c>
      <c r="EQ16" s="354">
        <v>11573.21</v>
      </c>
      <c r="ER16" s="354">
        <v>44361</v>
      </c>
      <c r="ES16" s="105">
        <v>18</v>
      </c>
      <c r="ET16" s="361">
        <v>6342975572.8299999</v>
      </c>
      <c r="EU16" s="354">
        <v>111908593.62</v>
      </c>
      <c r="EV16" s="354">
        <v>6231066979.21</v>
      </c>
      <c r="EW16" s="354">
        <v>10643.71</v>
      </c>
      <c r="EX16" s="354">
        <v>48785</v>
      </c>
      <c r="EY16" s="384">
        <v>22</v>
      </c>
      <c r="EZ16" s="359">
        <v>109.9727237889137</v>
      </c>
      <c r="FA16" s="360">
        <v>105.12649226393138</v>
      </c>
      <c r="FB16" s="358"/>
      <c r="FC16" s="361">
        <v>6704443399</v>
      </c>
      <c r="FD16" s="354">
        <v>103325583</v>
      </c>
      <c r="FE16" s="354">
        <v>6601117816</v>
      </c>
      <c r="FF16" s="354">
        <v>11475.220000000001</v>
      </c>
      <c r="FG16" s="354">
        <v>47937</v>
      </c>
      <c r="FH16" s="105">
        <v>19</v>
      </c>
      <c r="FI16" s="385">
        <v>104.13390102967372</v>
      </c>
      <c r="FJ16" s="361">
        <v>6676177061</v>
      </c>
      <c r="FK16" s="354">
        <v>110462336</v>
      </c>
      <c r="FL16" s="354">
        <v>6565714725</v>
      </c>
      <c r="FM16" s="354">
        <v>11872.150000000001</v>
      </c>
      <c r="FN16" s="354">
        <v>46086</v>
      </c>
      <c r="FO16" s="105">
        <v>22</v>
      </c>
      <c r="FP16" s="361">
        <v>6610329475.6599998</v>
      </c>
      <c r="FQ16" s="354">
        <v>98960929.359999999</v>
      </c>
      <c r="FR16" s="354">
        <v>6511368546.3000002</v>
      </c>
      <c r="FS16" s="354">
        <v>10728.66</v>
      </c>
      <c r="FT16" s="354">
        <v>50576</v>
      </c>
      <c r="FU16" s="105">
        <v>22</v>
      </c>
      <c r="FV16" s="359">
        <v>109.74265503623658</v>
      </c>
      <c r="FW16" s="360">
        <v>103.67121041303679</v>
      </c>
      <c r="FX16" s="358"/>
      <c r="FY16" s="103">
        <v>7584477151</v>
      </c>
      <c r="FZ16" s="104">
        <v>212035192</v>
      </c>
      <c r="GA16" s="104">
        <v>7372441959</v>
      </c>
      <c r="GB16" s="104">
        <v>13513.73</v>
      </c>
      <c r="GC16" s="104">
        <v>45463</v>
      </c>
      <c r="GD16" s="105">
        <v>24</v>
      </c>
      <c r="GE16" s="40">
        <v>96.720695913386322</v>
      </c>
      <c r="GF16" s="37">
        <v>7459730366</v>
      </c>
      <c r="GG16" s="20">
        <v>250536783</v>
      </c>
      <c r="GH16" s="20">
        <v>7209193583</v>
      </c>
      <c r="GI16" s="20">
        <v>13738.11</v>
      </c>
      <c r="GJ16" s="20">
        <v>43730</v>
      </c>
      <c r="GK16" s="105">
        <f t="shared" si="0"/>
        <v>26</v>
      </c>
      <c r="GL16" s="37">
        <v>7143855020.1000004</v>
      </c>
      <c r="GM16" s="20">
        <v>141727109.62</v>
      </c>
      <c r="GN16" s="20">
        <v>7002127910.4800005</v>
      </c>
      <c r="GO16" s="20">
        <v>10959.45</v>
      </c>
      <c r="GP16" s="20">
        <v>53243</v>
      </c>
      <c r="GQ16" s="105">
        <f t="shared" si="1"/>
        <v>19</v>
      </c>
      <c r="GR16" s="51">
        <v>114.05115603708254</v>
      </c>
      <c r="GS16" s="52">
        <v>100.94708952863019</v>
      </c>
      <c r="GT16" s="103">
        <v>8032416404</v>
      </c>
      <c r="GU16" s="104">
        <v>140494917</v>
      </c>
      <c r="GV16" s="104">
        <v>7891921487</v>
      </c>
      <c r="GW16" s="104">
        <v>14327.05</v>
      </c>
      <c r="GX16" s="104">
        <v>45903</v>
      </c>
      <c r="GY16" s="105">
        <f t="shared" si="2"/>
        <v>25</v>
      </c>
      <c r="GZ16" s="40"/>
      <c r="HA16" s="37">
        <v>7907864995</v>
      </c>
      <c r="HB16" s="20">
        <v>132724591</v>
      </c>
      <c r="HC16" s="20">
        <v>7775140404</v>
      </c>
      <c r="HD16" s="20">
        <v>14060.04</v>
      </c>
      <c r="HE16" s="20">
        <v>46083</v>
      </c>
      <c r="HF16" s="105">
        <f t="shared" si="3"/>
        <v>26</v>
      </c>
      <c r="HG16" s="37">
        <v>7711311450.3100004</v>
      </c>
      <c r="HH16" s="20">
        <v>185190163.86000007</v>
      </c>
      <c r="HI16" s="20">
        <v>7526121286.4500008</v>
      </c>
      <c r="HJ16" s="20">
        <v>11070.960000000001</v>
      </c>
      <c r="HK16" s="20">
        <v>56651</v>
      </c>
      <c r="HL16" s="105">
        <f t="shared" si="4"/>
        <v>19</v>
      </c>
      <c r="HM16" s="51"/>
      <c r="HN16" s="52"/>
    </row>
    <row r="17" spans="1:222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246888000</v>
      </c>
      <c r="F17" s="104">
        <v>9671000</v>
      </c>
      <c r="G17" s="104">
        <v>237217000</v>
      </c>
      <c r="H17" s="104">
        <v>548</v>
      </c>
      <c r="I17" s="104">
        <v>36073</v>
      </c>
      <c r="J17" s="105">
        <v>10</v>
      </c>
      <c r="K17" s="52">
        <v>102.76915187601492</v>
      </c>
      <c r="L17" s="103">
        <v>249082048</v>
      </c>
      <c r="M17" s="104">
        <v>9671000</v>
      </c>
      <c r="N17" s="104">
        <v>239411048</v>
      </c>
      <c r="O17" s="104">
        <v>555</v>
      </c>
      <c r="P17" s="104">
        <v>35948</v>
      </c>
      <c r="Q17" s="105">
        <v>10</v>
      </c>
      <c r="R17" s="103">
        <v>258333166</v>
      </c>
      <c r="S17" s="104">
        <v>13503131</v>
      </c>
      <c r="T17" s="104">
        <v>244830035</v>
      </c>
      <c r="U17" s="104">
        <v>525</v>
      </c>
      <c r="V17" s="104">
        <v>38862</v>
      </c>
      <c r="W17" s="105">
        <v>6</v>
      </c>
      <c r="X17" s="51">
        <v>108.10615333259153</v>
      </c>
      <c r="Y17" s="52">
        <v>103.71772931226961</v>
      </c>
      <c r="AA17" s="103">
        <v>265795856</v>
      </c>
      <c r="AB17" s="104">
        <v>7384184</v>
      </c>
      <c r="AC17" s="104">
        <v>258411672</v>
      </c>
      <c r="AD17" s="104">
        <v>558</v>
      </c>
      <c r="AE17" s="104">
        <v>38592</v>
      </c>
      <c r="AF17" s="105">
        <v>7</v>
      </c>
      <c r="AG17" s="52">
        <v>106.98306212402629</v>
      </c>
      <c r="AH17" s="103">
        <v>275203002</v>
      </c>
      <c r="AI17" s="104">
        <v>7384184</v>
      </c>
      <c r="AJ17" s="104">
        <v>267818818</v>
      </c>
      <c r="AK17" s="104">
        <v>586</v>
      </c>
      <c r="AL17" s="104">
        <v>38086</v>
      </c>
      <c r="AM17" s="105">
        <v>8</v>
      </c>
      <c r="AN17" s="103">
        <v>275058855</v>
      </c>
      <c r="AO17" s="104">
        <v>14432032</v>
      </c>
      <c r="AP17" s="104">
        <v>260626823</v>
      </c>
      <c r="AQ17" s="104">
        <v>556</v>
      </c>
      <c r="AR17" s="104">
        <v>39063</v>
      </c>
      <c r="AS17" s="105">
        <v>10</v>
      </c>
      <c r="AT17" s="51">
        <v>102.56524707241506</v>
      </c>
      <c r="AU17" s="52">
        <v>100.51721475991972</v>
      </c>
      <c r="AW17" s="103">
        <v>285884998</v>
      </c>
      <c r="AX17" s="104">
        <v>8255715</v>
      </c>
      <c r="AY17" s="104">
        <v>277629283</v>
      </c>
      <c r="AZ17" s="104">
        <v>579</v>
      </c>
      <c r="BA17" s="104">
        <v>39958</v>
      </c>
      <c r="BB17" s="41">
        <v>10</v>
      </c>
      <c r="BC17" s="52">
        <v>103.53959369817578</v>
      </c>
      <c r="BD17" s="37">
        <v>286176200</v>
      </c>
      <c r="BE17" s="61">
        <v>7355715</v>
      </c>
      <c r="BF17" s="61">
        <v>278820485</v>
      </c>
      <c r="BG17" s="61">
        <v>583</v>
      </c>
      <c r="BH17" s="20">
        <v>39854</v>
      </c>
      <c r="BI17" s="41">
        <v>9</v>
      </c>
      <c r="BJ17" s="37">
        <v>283132583</v>
      </c>
      <c r="BK17" s="61">
        <v>9587263</v>
      </c>
      <c r="BL17" s="61">
        <v>273545320</v>
      </c>
      <c r="BM17" s="61">
        <v>576</v>
      </c>
      <c r="BN17" s="20">
        <v>39575</v>
      </c>
      <c r="BO17" s="41">
        <v>14</v>
      </c>
      <c r="BP17" s="51">
        <v>99.299944798514588</v>
      </c>
      <c r="BQ17" s="52">
        <v>101.31070322299875</v>
      </c>
      <c r="BS17" s="37">
        <v>321211970</v>
      </c>
      <c r="BT17" s="20">
        <v>8640490</v>
      </c>
      <c r="BU17" s="20">
        <v>312571480</v>
      </c>
      <c r="BV17" s="20">
        <v>610</v>
      </c>
      <c r="BW17" s="20">
        <v>42701</v>
      </c>
      <c r="BX17" s="41">
        <v>6</v>
      </c>
      <c r="BY17" s="40">
        <v>106.86470794334051</v>
      </c>
      <c r="BZ17" s="37">
        <v>324073602</v>
      </c>
      <c r="CA17" s="61">
        <v>9392472</v>
      </c>
      <c r="CB17" s="61">
        <v>314681130</v>
      </c>
      <c r="CC17" s="61">
        <v>610</v>
      </c>
      <c r="CD17" s="20">
        <v>42989</v>
      </c>
      <c r="CE17" s="105">
        <v>6</v>
      </c>
      <c r="CF17" s="37">
        <v>292971210</v>
      </c>
      <c r="CG17" s="61">
        <v>10860031</v>
      </c>
      <c r="CH17" s="61">
        <v>282111179</v>
      </c>
      <c r="CI17" s="61">
        <v>559</v>
      </c>
      <c r="CJ17" s="20">
        <v>42056</v>
      </c>
      <c r="CK17" s="105">
        <v>12</v>
      </c>
      <c r="CL17" s="51">
        <v>97.829677359324478</v>
      </c>
      <c r="CM17" s="52">
        <v>106.2691092861655</v>
      </c>
      <c r="CO17" s="103">
        <v>345913466</v>
      </c>
      <c r="CP17" s="104">
        <v>10781580</v>
      </c>
      <c r="CQ17" s="104">
        <v>335131886</v>
      </c>
      <c r="CR17" s="104">
        <v>620.5</v>
      </c>
      <c r="CS17" s="104">
        <v>45008</v>
      </c>
      <c r="CT17" s="62">
        <v>7</v>
      </c>
      <c r="CU17" s="40">
        <v>105.40268377789748</v>
      </c>
      <c r="CV17" s="103">
        <v>350812445</v>
      </c>
      <c r="CW17" s="104">
        <v>10509053</v>
      </c>
      <c r="CX17" s="104">
        <v>340303392</v>
      </c>
      <c r="CY17" s="104">
        <v>620.5</v>
      </c>
      <c r="CZ17" s="104">
        <v>45703</v>
      </c>
      <c r="DA17" s="105">
        <v>9</v>
      </c>
      <c r="DB17" s="37">
        <v>327951041</v>
      </c>
      <c r="DC17" s="20">
        <v>12510209</v>
      </c>
      <c r="DD17" s="20">
        <v>315440832</v>
      </c>
      <c r="DE17" s="20">
        <v>568</v>
      </c>
      <c r="DF17" s="20">
        <v>46279</v>
      </c>
      <c r="DG17" s="105">
        <v>16</v>
      </c>
      <c r="DH17" s="51">
        <v>101.26031113931251</v>
      </c>
      <c r="DI17" s="52">
        <v>110.04137340688607</v>
      </c>
      <c r="DK17" s="37">
        <v>355001091</v>
      </c>
      <c r="DL17" s="20">
        <v>14187760</v>
      </c>
      <c r="DM17" s="20">
        <v>340813331</v>
      </c>
      <c r="DN17" s="20">
        <v>621.66999999999996</v>
      </c>
      <c r="DO17" s="20">
        <v>45685</v>
      </c>
      <c r="DP17" s="105">
        <v>14</v>
      </c>
      <c r="DQ17" s="40">
        <v>101.50417703519375</v>
      </c>
      <c r="DR17" s="37">
        <v>359698102</v>
      </c>
      <c r="DS17" s="20">
        <v>13996003</v>
      </c>
      <c r="DT17" s="20">
        <v>345702099</v>
      </c>
      <c r="DU17" s="20">
        <v>628</v>
      </c>
      <c r="DV17" s="20">
        <v>45873</v>
      </c>
      <c r="DW17" s="105">
        <v>13</v>
      </c>
      <c r="DX17" s="37">
        <v>355422410</v>
      </c>
      <c r="DY17" s="20">
        <v>9669960</v>
      </c>
      <c r="DZ17" s="20">
        <v>345752450</v>
      </c>
      <c r="EA17" s="20">
        <v>582</v>
      </c>
      <c r="EB17" s="20">
        <v>49506</v>
      </c>
      <c r="EC17" s="105">
        <v>17</v>
      </c>
      <c r="ED17" s="51">
        <v>107.9196913216925</v>
      </c>
      <c r="EE17" s="52">
        <v>106.97292508481169</v>
      </c>
      <c r="EG17" s="37">
        <v>370344300</v>
      </c>
      <c r="EH17" s="20">
        <v>11995070</v>
      </c>
      <c r="EI17" s="20">
        <v>358349230</v>
      </c>
      <c r="EJ17" s="20">
        <v>634</v>
      </c>
      <c r="EK17" s="20">
        <v>47102</v>
      </c>
      <c r="EL17" s="105">
        <v>12</v>
      </c>
      <c r="EM17" s="40">
        <v>103.10167451023311</v>
      </c>
      <c r="EN17" s="37">
        <v>369843860</v>
      </c>
      <c r="EO17" s="354">
        <v>12303070</v>
      </c>
      <c r="EP17" s="354">
        <v>357540790</v>
      </c>
      <c r="EQ17" s="354">
        <v>633.16999999999996</v>
      </c>
      <c r="ER17" s="354">
        <v>47057</v>
      </c>
      <c r="ES17" s="105">
        <v>13</v>
      </c>
      <c r="ET17" s="361">
        <v>371457256</v>
      </c>
      <c r="EU17" s="354">
        <v>10620847</v>
      </c>
      <c r="EV17" s="354">
        <v>360836409</v>
      </c>
      <c r="EW17" s="354">
        <v>576.13</v>
      </c>
      <c r="EX17" s="354">
        <v>52193</v>
      </c>
      <c r="EY17" s="384">
        <v>13</v>
      </c>
      <c r="EZ17" s="359">
        <v>110.91442293388869</v>
      </c>
      <c r="FA17" s="360">
        <v>105.42762493435139</v>
      </c>
      <c r="FB17" s="358"/>
      <c r="FC17" s="361">
        <v>351053326</v>
      </c>
      <c r="FD17" s="354">
        <v>9425451</v>
      </c>
      <c r="FE17" s="354">
        <v>341627875</v>
      </c>
      <c r="FF17" s="354">
        <v>576.83000000000004</v>
      </c>
      <c r="FG17" s="354">
        <v>49354</v>
      </c>
      <c r="FH17" s="105">
        <v>16</v>
      </c>
      <c r="FI17" s="385">
        <v>104.78111332852109</v>
      </c>
      <c r="FJ17" s="361">
        <v>353280922</v>
      </c>
      <c r="FK17" s="354">
        <v>9425451</v>
      </c>
      <c r="FL17" s="354">
        <v>343855471</v>
      </c>
      <c r="FM17" s="354">
        <v>579.94000000000005</v>
      </c>
      <c r="FN17" s="354">
        <v>49410</v>
      </c>
      <c r="FO17" s="105">
        <v>13</v>
      </c>
      <c r="FP17" s="361">
        <v>374673441</v>
      </c>
      <c r="FQ17" s="354">
        <v>15992071</v>
      </c>
      <c r="FR17" s="354">
        <v>358681370</v>
      </c>
      <c r="FS17" s="354">
        <v>551.47</v>
      </c>
      <c r="FT17" s="354">
        <v>54201</v>
      </c>
      <c r="FU17" s="105">
        <v>15</v>
      </c>
      <c r="FV17" s="359">
        <v>109.69641772920463</v>
      </c>
      <c r="FW17" s="360">
        <v>103.84725921100531</v>
      </c>
      <c r="FX17" s="358"/>
      <c r="FY17" s="103">
        <v>376199152</v>
      </c>
      <c r="FZ17" s="104">
        <v>8715786</v>
      </c>
      <c r="GA17" s="104">
        <v>367483366</v>
      </c>
      <c r="GB17" s="104">
        <v>609.9</v>
      </c>
      <c r="GC17" s="104">
        <v>50211</v>
      </c>
      <c r="GD17" s="105">
        <v>14</v>
      </c>
      <c r="GE17" s="40">
        <v>101.9390525590631</v>
      </c>
      <c r="GF17" s="37">
        <v>394291522</v>
      </c>
      <c r="GG17" s="20">
        <v>8715786</v>
      </c>
      <c r="GH17" s="20">
        <v>385575736</v>
      </c>
      <c r="GI17" s="20">
        <v>617.78</v>
      </c>
      <c r="GJ17" s="20">
        <v>52011</v>
      </c>
      <c r="GK17" s="105">
        <f t="shared" si="0"/>
        <v>9</v>
      </c>
      <c r="GL17" s="37">
        <v>427997169</v>
      </c>
      <c r="GM17" s="20">
        <v>28782229</v>
      </c>
      <c r="GN17" s="20">
        <v>399214940</v>
      </c>
      <c r="GO17" s="20">
        <v>574.59</v>
      </c>
      <c r="GP17" s="20">
        <v>57899</v>
      </c>
      <c r="GQ17" s="105">
        <f t="shared" si="1"/>
        <v>8</v>
      </c>
      <c r="GR17" s="51">
        <v>112.72149384187524</v>
      </c>
      <c r="GS17" s="52">
        <v>104.69179535432926</v>
      </c>
      <c r="GT17" s="103">
        <v>413115317</v>
      </c>
      <c r="GU17" s="104">
        <v>11670986</v>
      </c>
      <c r="GV17" s="104">
        <v>401444331</v>
      </c>
      <c r="GW17" s="104">
        <v>622.69000000000005</v>
      </c>
      <c r="GX17" s="104">
        <v>53724</v>
      </c>
      <c r="GY17" s="105">
        <f t="shared" si="2"/>
        <v>12</v>
      </c>
      <c r="GZ17" s="40"/>
      <c r="HA17" s="37">
        <v>469444132</v>
      </c>
      <c r="HB17" s="20">
        <v>24406148</v>
      </c>
      <c r="HC17" s="20">
        <v>445037984</v>
      </c>
      <c r="HD17" s="20">
        <v>646.9</v>
      </c>
      <c r="HE17" s="20">
        <v>57330</v>
      </c>
      <c r="HF17" s="105">
        <f t="shared" si="3"/>
        <v>8</v>
      </c>
      <c r="HG17" s="37">
        <v>455268345</v>
      </c>
      <c r="HH17" s="20">
        <v>22755745</v>
      </c>
      <c r="HI17" s="20">
        <v>432512600</v>
      </c>
      <c r="HJ17" s="20">
        <v>584.98</v>
      </c>
      <c r="HK17" s="20">
        <v>61614</v>
      </c>
      <c r="HL17" s="105">
        <f t="shared" si="4"/>
        <v>7</v>
      </c>
      <c r="HM17" s="51"/>
      <c r="HN17" s="52"/>
    </row>
    <row r="18" spans="1:222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301752000</v>
      </c>
      <c r="F18" s="104">
        <v>13954000</v>
      </c>
      <c r="G18" s="104">
        <v>287798000</v>
      </c>
      <c r="H18" s="104">
        <v>608</v>
      </c>
      <c r="I18" s="104">
        <v>39446</v>
      </c>
      <c r="J18" s="105">
        <v>3</v>
      </c>
      <c r="K18" s="52">
        <v>99.951856075003164</v>
      </c>
      <c r="L18" s="103">
        <v>302591000</v>
      </c>
      <c r="M18" s="104">
        <v>21274000</v>
      </c>
      <c r="N18" s="104">
        <v>281317000</v>
      </c>
      <c r="O18" s="104">
        <v>609</v>
      </c>
      <c r="P18" s="104">
        <v>38494</v>
      </c>
      <c r="Q18" s="105">
        <v>4</v>
      </c>
      <c r="R18" s="103">
        <v>281974140</v>
      </c>
      <c r="S18" s="104">
        <v>15367605</v>
      </c>
      <c r="T18" s="104">
        <v>266606534.99999997</v>
      </c>
      <c r="U18" s="104">
        <v>567</v>
      </c>
      <c r="V18" s="104">
        <v>39184</v>
      </c>
      <c r="W18" s="105">
        <v>5</v>
      </c>
      <c r="X18" s="51">
        <v>101.79248714085311</v>
      </c>
      <c r="Y18" s="52">
        <v>99.565699001691172</v>
      </c>
      <c r="AA18" s="103">
        <v>338787512</v>
      </c>
      <c r="AB18" s="104">
        <v>35512962</v>
      </c>
      <c r="AC18" s="104">
        <v>303274550</v>
      </c>
      <c r="AD18" s="104">
        <v>627</v>
      </c>
      <c r="AE18" s="104">
        <v>40308</v>
      </c>
      <c r="AF18" s="105">
        <v>4</v>
      </c>
      <c r="AG18" s="52">
        <v>102.18526593317448</v>
      </c>
      <c r="AH18" s="103">
        <v>335377088</v>
      </c>
      <c r="AI18" s="104">
        <v>36803962</v>
      </c>
      <c r="AJ18" s="104">
        <v>298573126</v>
      </c>
      <c r="AK18" s="104">
        <v>611</v>
      </c>
      <c r="AL18" s="104">
        <v>40722</v>
      </c>
      <c r="AM18" s="105">
        <v>5</v>
      </c>
      <c r="AN18" s="103">
        <v>290342385</v>
      </c>
      <c r="AO18" s="104">
        <v>19186905.000000004</v>
      </c>
      <c r="AP18" s="104">
        <v>271155480</v>
      </c>
      <c r="AQ18" s="104">
        <v>584</v>
      </c>
      <c r="AR18" s="104">
        <v>38692</v>
      </c>
      <c r="AS18" s="105">
        <v>12</v>
      </c>
      <c r="AT18" s="51">
        <v>95.014979617896955</v>
      </c>
      <c r="AU18" s="52">
        <v>98.744385463454478</v>
      </c>
      <c r="AW18" s="103">
        <v>369773924</v>
      </c>
      <c r="AX18" s="104">
        <v>25542139</v>
      </c>
      <c r="AY18" s="104">
        <v>344231785</v>
      </c>
      <c r="AZ18" s="104">
        <v>659</v>
      </c>
      <c r="BA18" s="104">
        <v>43530</v>
      </c>
      <c r="BB18" s="41">
        <v>3</v>
      </c>
      <c r="BC18" s="52">
        <v>107.9934504316761</v>
      </c>
      <c r="BD18" s="103">
        <v>370835177</v>
      </c>
      <c r="BE18" s="104">
        <v>25542139</v>
      </c>
      <c r="BF18" s="104">
        <v>345293038</v>
      </c>
      <c r="BG18" s="104">
        <v>669</v>
      </c>
      <c r="BH18" s="104">
        <v>43011</v>
      </c>
      <c r="BI18" s="41">
        <v>4</v>
      </c>
      <c r="BJ18" s="37">
        <v>315830904.42000002</v>
      </c>
      <c r="BK18" s="61">
        <v>19940890.600000001</v>
      </c>
      <c r="BL18" s="61">
        <v>295890013.81999999</v>
      </c>
      <c r="BM18" s="61">
        <v>613</v>
      </c>
      <c r="BN18" s="20">
        <v>40224</v>
      </c>
      <c r="BO18" s="41">
        <v>11</v>
      </c>
      <c r="BP18" s="51">
        <v>93.520262258492011</v>
      </c>
      <c r="BQ18" s="52">
        <v>103.95947482683758</v>
      </c>
      <c r="BS18" s="37">
        <v>422826697</v>
      </c>
      <c r="BT18" s="20">
        <v>35510297</v>
      </c>
      <c r="BU18" s="20">
        <v>387316400</v>
      </c>
      <c r="BV18" s="20">
        <v>716</v>
      </c>
      <c r="BW18" s="20">
        <v>45079</v>
      </c>
      <c r="BX18" s="41">
        <v>2</v>
      </c>
      <c r="BY18" s="40">
        <v>103.55846542614289</v>
      </c>
      <c r="BZ18" s="37">
        <v>431452500</v>
      </c>
      <c r="CA18" s="61">
        <v>33984416</v>
      </c>
      <c r="CB18" s="61">
        <v>397468084</v>
      </c>
      <c r="CC18" s="61">
        <v>737</v>
      </c>
      <c r="CD18" s="20">
        <v>44942</v>
      </c>
      <c r="CE18" s="105">
        <v>2</v>
      </c>
      <c r="CF18" s="37">
        <v>331251887</v>
      </c>
      <c r="CG18" s="61">
        <v>15272272</v>
      </c>
      <c r="CH18" s="61">
        <v>315979615</v>
      </c>
      <c r="CI18" s="61">
        <v>613</v>
      </c>
      <c r="CJ18" s="20">
        <v>42955</v>
      </c>
      <c r="CK18" s="105">
        <v>9</v>
      </c>
      <c r="CL18" s="51">
        <v>95.578745939210535</v>
      </c>
      <c r="CM18" s="52">
        <v>106.78947891805888</v>
      </c>
      <c r="CO18" s="103">
        <v>458713340</v>
      </c>
      <c r="CP18" s="104">
        <v>29869528</v>
      </c>
      <c r="CQ18" s="104">
        <v>428843812</v>
      </c>
      <c r="CR18" s="104">
        <v>775</v>
      </c>
      <c r="CS18" s="104">
        <v>46112</v>
      </c>
      <c r="CT18" s="62">
        <v>6</v>
      </c>
      <c r="CU18" s="40">
        <v>102.29153264269392</v>
      </c>
      <c r="CV18" s="103">
        <v>462151376</v>
      </c>
      <c r="CW18" s="104">
        <v>29869528</v>
      </c>
      <c r="CX18" s="104">
        <v>432281848</v>
      </c>
      <c r="CY18" s="104">
        <v>775</v>
      </c>
      <c r="CZ18" s="104">
        <v>46482</v>
      </c>
      <c r="DA18" s="105">
        <v>8</v>
      </c>
      <c r="DB18" s="37">
        <v>390732049.54000002</v>
      </c>
      <c r="DC18" s="20">
        <v>23219213.539999999</v>
      </c>
      <c r="DD18" s="20">
        <v>367512836</v>
      </c>
      <c r="DE18" s="20">
        <v>649</v>
      </c>
      <c r="DF18" s="20">
        <v>47190</v>
      </c>
      <c r="DG18" s="105">
        <v>10</v>
      </c>
      <c r="DH18" s="51">
        <v>101.52317025945527</v>
      </c>
      <c r="DI18" s="52">
        <v>109.85915492957747</v>
      </c>
      <c r="DK18" s="37">
        <v>406042912</v>
      </c>
      <c r="DL18" s="20">
        <v>19005576</v>
      </c>
      <c r="DM18" s="20">
        <v>387037336</v>
      </c>
      <c r="DN18" s="20">
        <v>802</v>
      </c>
      <c r="DO18" s="20">
        <v>40216</v>
      </c>
      <c r="DP18" s="105">
        <v>23</v>
      </c>
      <c r="DQ18" s="40">
        <v>87.213740458015266</v>
      </c>
      <c r="DR18" s="37">
        <v>405590525</v>
      </c>
      <c r="DS18" s="20">
        <v>18553189</v>
      </c>
      <c r="DT18" s="20">
        <v>387037336</v>
      </c>
      <c r="DU18" s="20">
        <v>802</v>
      </c>
      <c r="DV18" s="20">
        <v>40216</v>
      </c>
      <c r="DW18" s="105">
        <v>23</v>
      </c>
      <c r="DX18" s="37">
        <v>442911485</v>
      </c>
      <c r="DY18" s="20">
        <v>23631201</v>
      </c>
      <c r="DZ18" s="20">
        <v>419280284</v>
      </c>
      <c r="EA18" s="20">
        <v>680.81</v>
      </c>
      <c r="EB18" s="20">
        <v>51321</v>
      </c>
      <c r="EC18" s="105">
        <v>11</v>
      </c>
      <c r="ED18" s="51">
        <v>127.61338770638552</v>
      </c>
      <c r="EE18" s="52">
        <v>108.75397329942784</v>
      </c>
      <c r="EG18" s="37">
        <v>460358990</v>
      </c>
      <c r="EH18" s="20">
        <v>20588222</v>
      </c>
      <c r="EI18" s="20">
        <v>439770768</v>
      </c>
      <c r="EJ18" s="20">
        <v>756</v>
      </c>
      <c r="EK18" s="20">
        <v>48476</v>
      </c>
      <c r="EL18" s="105">
        <v>9</v>
      </c>
      <c r="EM18" s="40">
        <v>120.53908891983289</v>
      </c>
      <c r="EN18" s="37">
        <v>460839770</v>
      </c>
      <c r="EO18" s="354">
        <v>20588222</v>
      </c>
      <c r="EP18" s="354">
        <v>440251548</v>
      </c>
      <c r="EQ18" s="354">
        <v>757</v>
      </c>
      <c r="ER18" s="354">
        <v>48465</v>
      </c>
      <c r="ES18" s="105">
        <v>11</v>
      </c>
      <c r="ET18" s="361">
        <v>467664467</v>
      </c>
      <c r="EU18" s="354">
        <v>25770942</v>
      </c>
      <c r="EV18" s="354">
        <v>441893525</v>
      </c>
      <c r="EW18" s="354">
        <v>701.56</v>
      </c>
      <c r="EX18" s="354">
        <v>52489</v>
      </c>
      <c r="EY18" s="384">
        <v>12</v>
      </c>
      <c r="EZ18" s="359">
        <v>108.30289899927783</v>
      </c>
      <c r="FA18" s="360">
        <v>102.27587147561428</v>
      </c>
      <c r="FB18" s="358"/>
      <c r="FC18" s="361">
        <v>512724210</v>
      </c>
      <c r="FD18" s="354">
        <v>46297615</v>
      </c>
      <c r="FE18" s="354">
        <v>466426595</v>
      </c>
      <c r="FF18" s="354">
        <v>821.5</v>
      </c>
      <c r="FG18" s="354">
        <v>47315</v>
      </c>
      <c r="FH18" s="105">
        <v>22</v>
      </c>
      <c r="FI18" s="385">
        <v>97.605000412575293</v>
      </c>
      <c r="FJ18" s="361">
        <v>510745047</v>
      </c>
      <c r="FK18" s="354">
        <v>46297615</v>
      </c>
      <c r="FL18" s="354">
        <v>464447432</v>
      </c>
      <c r="FM18" s="354">
        <v>828</v>
      </c>
      <c r="FN18" s="354">
        <v>46744</v>
      </c>
      <c r="FO18" s="105">
        <v>20</v>
      </c>
      <c r="FP18" s="361">
        <v>502056457.00000006</v>
      </c>
      <c r="FQ18" s="354">
        <v>45195657.000000007</v>
      </c>
      <c r="FR18" s="354">
        <v>456860800.00000006</v>
      </c>
      <c r="FS18" s="354">
        <v>751.6</v>
      </c>
      <c r="FT18" s="354">
        <v>50654</v>
      </c>
      <c r="FU18" s="105">
        <v>21</v>
      </c>
      <c r="FV18" s="359">
        <v>108.36470990929317</v>
      </c>
      <c r="FW18" s="360">
        <v>96.5040294156871</v>
      </c>
      <c r="FX18" s="358"/>
      <c r="FY18" s="103">
        <v>478119747</v>
      </c>
      <c r="FZ18" s="104">
        <v>18303955</v>
      </c>
      <c r="GA18" s="104">
        <v>459815792</v>
      </c>
      <c r="GB18" s="104">
        <v>864</v>
      </c>
      <c r="GC18" s="104">
        <v>44350</v>
      </c>
      <c r="GD18" s="105">
        <v>13</v>
      </c>
      <c r="GE18" s="40">
        <v>107.45640917256685</v>
      </c>
      <c r="GF18" s="37">
        <v>485751051</v>
      </c>
      <c r="GG18" s="20">
        <v>23303955</v>
      </c>
      <c r="GH18" s="20">
        <v>462447096</v>
      </c>
      <c r="GI18" s="20">
        <v>836.5</v>
      </c>
      <c r="GJ18" s="20">
        <v>46070</v>
      </c>
      <c r="GK18" s="105">
        <f t="shared" si="0"/>
        <v>23</v>
      </c>
      <c r="GL18" s="37">
        <v>518431738.00000006</v>
      </c>
      <c r="GM18" s="20">
        <v>32681149</v>
      </c>
      <c r="GN18" s="20">
        <v>485750589.00000006</v>
      </c>
      <c r="GO18" s="20">
        <v>736.51</v>
      </c>
      <c r="GP18" s="20">
        <v>54961</v>
      </c>
      <c r="GQ18" s="105">
        <f t="shared" si="1"/>
        <v>17</v>
      </c>
      <c r="GR18" s="51">
        <v>105.04444619257394</v>
      </c>
      <c r="GS18" s="52">
        <v>105.44675642594858</v>
      </c>
      <c r="GT18" s="103">
        <v>564892810</v>
      </c>
      <c r="GU18" s="104">
        <v>28249678</v>
      </c>
      <c r="GV18" s="104">
        <v>536643132</v>
      </c>
      <c r="GW18" s="104">
        <v>827.17000000000007</v>
      </c>
      <c r="GX18" s="104">
        <v>54064</v>
      </c>
      <c r="GY18" s="105">
        <f t="shared" si="2"/>
        <v>11</v>
      </c>
      <c r="GZ18" s="40"/>
      <c r="HA18" s="37">
        <v>571136568</v>
      </c>
      <c r="HB18" s="20">
        <v>34486278</v>
      </c>
      <c r="HC18" s="20">
        <v>536650290</v>
      </c>
      <c r="HD18" s="20">
        <v>839.17000000000007</v>
      </c>
      <c r="HE18" s="20">
        <v>53292</v>
      </c>
      <c r="HF18" s="105">
        <f t="shared" si="3"/>
        <v>14</v>
      </c>
      <c r="HG18" s="37">
        <v>557137456.00999999</v>
      </c>
      <c r="HH18" s="20">
        <v>36634030.010000005</v>
      </c>
      <c r="HI18" s="20">
        <v>520503426</v>
      </c>
      <c r="HJ18" s="20">
        <v>736.70999999999992</v>
      </c>
      <c r="HK18" s="20">
        <v>58877</v>
      </c>
      <c r="HL18" s="105">
        <f t="shared" si="4"/>
        <v>14</v>
      </c>
      <c r="HM18" s="51"/>
      <c r="HN18" s="52"/>
    </row>
    <row r="19" spans="1:222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0</v>
      </c>
      <c r="F19" s="104">
        <v>0</v>
      </c>
      <c r="G19" s="104">
        <v>0</v>
      </c>
      <c r="H19" s="104">
        <v>0</v>
      </c>
      <c r="I19" s="104">
        <v>0</v>
      </c>
      <c r="J19" s="105">
        <v>28</v>
      </c>
      <c r="K19" s="52">
        <v>0</v>
      </c>
      <c r="L19" s="103">
        <v>0</v>
      </c>
      <c r="M19" s="104">
        <v>0</v>
      </c>
      <c r="N19" s="104">
        <v>0</v>
      </c>
      <c r="O19" s="104"/>
      <c r="P19" s="104">
        <v>0</v>
      </c>
      <c r="Q19" s="105">
        <v>28</v>
      </c>
      <c r="R19" s="103">
        <v>0</v>
      </c>
      <c r="S19" s="104">
        <v>0</v>
      </c>
      <c r="T19" s="104">
        <v>0</v>
      </c>
      <c r="U19" s="104"/>
      <c r="V19" s="104">
        <v>0</v>
      </c>
      <c r="W19" s="105">
        <v>28</v>
      </c>
      <c r="X19" s="51">
        <v>0</v>
      </c>
      <c r="Y19" s="52">
        <v>0</v>
      </c>
      <c r="AA19" s="103">
        <v>0</v>
      </c>
      <c r="AB19" s="104">
        <v>0</v>
      </c>
      <c r="AC19" s="104">
        <v>0</v>
      </c>
      <c r="AD19" s="104">
        <v>0</v>
      </c>
      <c r="AE19" s="104">
        <v>0</v>
      </c>
      <c r="AF19" s="105">
        <v>28</v>
      </c>
      <c r="AG19" s="52">
        <v>0</v>
      </c>
      <c r="AH19" s="103">
        <v>0</v>
      </c>
      <c r="AI19" s="104"/>
      <c r="AJ19" s="104"/>
      <c r="AK19" s="104"/>
      <c r="AL19" s="104">
        <v>0</v>
      </c>
      <c r="AM19" s="105">
        <v>28</v>
      </c>
      <c r="AN19" s="103">
        <v>0</v>
      </c>
      <c r="AO19" s="104">
        <v>0</v>
      </c>
      <c r="AP19" s="104">
        <v>0</v>
      </c>
      <c r="AQ19" s="104">
        <v>0</v>
      </c>
      <c r="AR19" s="104">
        <v>0</v>
      </c>
      <c r="AS19" s="105">
        <v>28</v>
      </c>
      <c r="AT19" s="51">
        <v>0</v>
      </c>
      <c r="AU19" s="52">
        <v>0</v>
      </c>
      <c r="AW19" s="103">
        <v>0</v>
      </c>
      <c r="AX19" s="104">
        <v>0</v>
      </c>
      <c r="AY19" s="104">
        <v>0</v>
      </c>
      <c r="AZ19" s="104">
        <v>0</v>
      </c>
      <c r="BA19" s="104">
        <v>0</v>
      </c>
      <c r="BB19" s="41">
        <v>28</v>
      </c>
      <c r="BC19" s="52">
        <v>0</v>
      </c>
      <c r="BD19" s="37">
        <v>0</v>
      </c>
      <c r="BE19" s="61">
        <v>0</v>
      </c>
      <c r="BF19" s="61">
        <v>0</v>
      </c>
      <c r="BG19" s="61">
        <v>0</v>
      </c>
      <c r="BH19" s="20">
        <v>0</v>
      </c>
      <c r="BI19" s="41">
        <v>28</v>
      </c>
      <c r="BJ19" s="37">
        <v>0</v>
      </c>
      <c r="BK19" s="61">
        <v>0</v>
      </c>
      <c r="BL19" s="61">
        <v>0</v>
      </c>
      <c r="BM19" s="61">
        <v>0</v>
      </c>
      <c r="BN19" s="20">
        <v>0</v>
      </c>
      <c r="BO19" s="41">
        <v>28</v>
      </c>
      <c r="BP19" s="51">
        <v>0</v>
      </c>
      <c r="BQ19" s="52">
        <v>0</v>
      </c>
      <c r="BS19" s="37">
        <v>0</v>
      </c>
      <c r="BT19" s="20">
        <v>0</v>
      </c>
      <c r="BU19" s="20">
        <v>0</v>
      </c>
      <c r="BV19" s="20">
        <v>0</v>
      </c>
      <c r="BW19" s="20">
        <v>0</v>
      </c>
      <c r="BX19" s="41">
        <v>28</v>
      </c>
      <c r="BY19" s="40">
        <v>0</v>
      </c>
      <c r="BZ19" s="37">
        <v>0</v>
      </c>
      <c r="CA19" s="61">
        <v>0</v>
      </c>
      <c r="CB19" s="61">
        <v>0</v>
      </c>
      <c r="CC19" s="61">
        <v>0</v>
      </c>
      <c r="CD19" s="20">
        <v>0</v>
      </c>
      <c r="CE19" s="105">
        <v>28</v>
      </c>
      <c r="CF19" s="37">
        <v>0</v>
      </c>
      <c r="CG19" s="61">
        <v>0</v>
      </c>
      <c r="CH19" s="61">
        <v>0</v>
      </c>
      <c r="CI19" s="61">
        <v>0</v>
      </c>
      <c r="CJ19" s="20">
        <v>0</v>
      </c>
      <c r="CK19" s="105">
        <v>28</v>
      </c>
      <c r="CL19" s="51">
        <v>0</v>
      </c>
      <c r="CM19" s="52">
        <v>0</v>
      </c>
      <c r="CO19" s="103">
        <v>0</v>
      </c>
      <c r="CP19" s="104">
        <v>0</v>
      </c>
      <c r="CQ19" s="104">
        <v>0</v>
      </c>
      <c r="CR19" s="104">
        <v>0</v>
      </c>
      <c r="CS19" s="104">
        <v>0</v>
      </c>
      <c r="CT19" s="62">
        <v>28</v>
      </c>
      <c r="CU19" s="40">
        <v>0</v>
      </c>
      <c r="CV19" s="103">
        <v>0</v>
      </c>
      <c r="CW19" s="104">
        <v>0</v>
      </c>
      <c r="CX19" s="104">
        <v>0</v>
      </c>
      <c r="CY19" s="104">
        <v>0</v>
      </c>
      <c r="CZ19" s="104">
        <v>0</v>
      </c>
      <c r="DA19" s="105">
        <v>31</v>
      </c>
      <c r="DB19" s="37">
        <v>0</v>
      </c>
      <c r="DC19" s="20">
        <v>0</v>
      </c>
      <c r="DD19" s="20">
        <v>0</v>
      </c>
      <c r="DE19" s="20">
        <v>0</v>
      </c>
      <c r="DF19" s="20">
        <v>0</v>
      </c>
      <c r="DG19" s="105">
        <v>31</v>
      </c>
      <c r="DH19" s="51">
        <v>0</v>
      </c>
      <c r="DI19" s="52">
        <v>0</v>
      </c>
      <c r="DK19" s="37">
        <v>0</v>
      </c>
      <c r="DL19" s="20">
        <v>0</v>
      </c>
      <c r="DM19" s="20">
        <v>0</v>
      </c>
      <c r="DN19" s="20">
        <v>0</v>
      </c>
      <c r="DO19" s="20">
        <v>0</v>
      </c>
      <c r="DP19" s="105">
        <v>31</v>
      </c>
      <c r="DQ19" s="40">
        <v>0</v>
      </c>
      <c r="DR19" s="37">
        <v>0</v>
      </c>
      <c r="DS19" s="20">
        <v>0</v>
      </c>
      <c r="DT19" s="20">
        <v>0</v>
      </c>
      <c r="DU19" s="20">
        <v>0</v>
      </c>
      <c r="DV19" s="20">
        <v>0</v>
      </c>
      <c r="DW19" s="105">
        <v>31</v>
      </c>
      <c r="DX19" s="37">
        <v>0</v>
      </c>
      <c r="DY19" s="20">
        <v>0</v>
      </c>
      <c r="DZ19" s="20">
        <v>0</v>
      </c>
      <c r="EA19" s="20">
        <v>0</v>
      </c>
      <c r="EB19" s="20">
        <v>0</v>
      </c>
      <c r="EC19" s="105">
        <v>31</v>
      </c>
      <c r="ED19" s="51">
        <v>0</v>
      </c>
      <c r="EE19" s="52">
        <v>0</v>
      </c>
      <c r="EG19" s="37">
        <v>0</v>
      </c>
      <c r="EH19" s="20">
        <v>0</v>
      </c>
      <c r="EI19" s="20">
        <v>0</v>
      </c>
      <c r="EJ19" s="20">
        <v>0</v>
      </c>
      <c r="EK19" s="20">
        <v>0</v>
      </c>
      <c r="EL19" s="105">
        <v>31</v>
      </c>
      <c r="EM19" s="40">
        <v>0</v>
      </c>
      <c r="EN19" s="37">
        <v>0</v>
      </c>
      <c r="EO19" s="354">
        <v>0</v>
      </c>
      <c r="EP19" s="354">
        <v>0</v>
      </c>
      <c r="EQ19" s="354">
        <v>0</v>
      </c>
      <c r="ER19" s="354">
        <v>0</v>
      </c>
      <c r="ES19" s="105">
        <v>32</v>
      </c>
      <c r="ET19" s="361">
        <v>0</v>
      </c>
      <c r="EU19" s="354">
        <v>0</v>
      </c>
      <c r="EV19" s="354">
        <v>0</v>
      </c>
      <c r="EW19" s="354">
        <v>0</v>
      </c>
      <c r="EX19" s="354">
        <v>0</v>
      </c>
      <c r="EY19" s="384">
        <v>32</v>
      </c>
      <c r="EZ19" s="359">
        <v>0</v>
      </c>
      <c r="FA19" s="360">
        <v>0</v>
      </c>
      <c r="FB19" s="358"/>
      <c r="FC19" s="361">
        <v>0</v>
      </c>
      <c r="FD19" s="354">
        <v>0</v>
      </c>
      <c r="FE19" s="354">
        <v>0</v>
      </c>
      <c r="FF19" s="354">
        <v>0</v>
      </c>
      <c r="FG19" s="354">
        <v>0</v>
      </c>
      <c r="FH19" s="105">
        <v>32</v>
      </c>
      <c r="FI19" s="385">
        <v>0</v>
      </c>
      <c r="FJ19" s="361">
        <v>0</v>
      </c>
      <c r="FK19" s="354">
        <v>0</v>
      </c>
      <c r="FL19" s="354">
        <v>0</v>
      </c>
      <c r="FM19" s="354">
        <v>0</v>
      </c>
      <c r="FN19" s="354">
        <v>0</v>
      </c>
      <c r="FO19" s="105">
        <v>32</v>
      </c>
      <c r="FP19" s="361">
        <v>0</v>
      </c>
      <c r="FQ19" s="354">
        <v>0</v>
      </c>
      <c r="FR19" s="354">
        <v>0</v>
      </c>
      <c r="FS19" s="354">
        <v>0</v>
      </c>
      <c r="FT19" s="354">
        <v>0</v>
      </c>
      <c r="FU19" s="105">
        <v>32</v>
      </c>
      <c r="FV19" s="359">
        <v>0</v>
      </c>
      <c r="FW19" s="360">
        <v>0</v>
      </c>
      <c r="FX19" s="358"/>
      <c r="FY19" s="103">
        <v>0</v>
      </c>
      <c r="FZ19" s="104">
        <v>0</v>
      </c>
      <c r="GA19" s="104">
        <v>0</v>
      </c>
      <c r="GB19" s="104">
        <v>0</v>
      </c>
      <c r="GC19" s="104">
        <v>0</v>
      </c>
      <c r="GD19" s="105">
        <v>32</v>
      </c>
      <c r="GE19" s="40">
        <v>0</v>
      </c>
      <c r="GF19" s="37">
        <v>0</v>
      </c>
      <c r="GG19" s="20">
        <v>0</v>
      </c>
      <c r="GH19" s="20">
        <v>0</v>
      </c>
      <c r="GI19" s="20">
        <v>0</v>
      </c>
      <c r="GJ19" s="20">
        <v>0</v>
      </c>
      <c r="GK19" s="105">
        <f t="shared" si="0"/>
        <v>32</v>
      </c>
      <c r="GL19" s="37">
        <v>0</v>
      </c>
      <c r="GM19" s="20">
        <v>0</v>
      </c>
      <c r="GN19" s="20">
        <v>0</v>
      </c>
      <c r="GO19" s="20">
        <v>0</v>
      </c>
      <c r="GP19" s="20">
        <v>0</v>
      </c>
      <c r="GQ19" s="105">
        <f t="shared" si="1"/>
        <v>32</v>
      </c>
      <c r="GR19" s="51">
        <v>0</v>
      </c>
      <c r="GS19" s="52">
        <v>0</v>
      </c>
      <c r="GT19" s="103">
        <v>0</v>
      </c>
      <c r="GU19" s="104">
        <v>0</v>
      </c>
      <c r="GV19" s="104">
        <v>0</v>
      </c>
      <c r="GW19" s="104">
        <v>0</v>
      </c>
      <c r="GX19" s="104">
        <v>0</v>
      </c>
      <c r="GY19" s="105">
        <f t="shared" si="2"/>
        <v>32</v>
      </c>
      <c r="GZ19" s="40"/>
      <c r="HA19" s="37">
        <v>0</v>
      </c>
      <c r="HB19" s="20">
        <v>0</v>
      </c>
      <c r="HC19" s="20">
        <v>0</v>
      </c>
      <c r="HD19" s="20">
        <v>0</v>
      </c>
      <c r="HE19" s="20">
        <v>0</v>
      </c>
      <c r="HF19" s="105">
        <f t="shared" si="3"/>
        <v>33</v>
      </c>
      <c r="HG19" s="37">
        <v>0</v>
      </c>
      <c r="HH19" s="20">
        <v>0</v>
      </c>
      <c r="HI19" s="20">
        <v>0</v>
      </c>
      <c r="HJ19" s="20">
        <v>0</v>
      </c>
      <c r="HK19" s="20">
        <v>0</v>
      </c>
      <c r="HL19" s="105">
        <f t="shared" si="4"/>
        <v>33</v>
      </c>
      <c r="HM19" s="51"/>
      <c r="HN19" s="52"/>
    </row>
    <row r="20" spans="1:222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397270000</v>
      </c>
      <c r="F20" s="104">
        <v>17614000</v>
      </c>
      <c r="G20" s="104">
        <v>379656000</v>
      </c>
      <c r="H20" s="104">
        <v>872</v>
      </c>
      <c r="I20" s="104">
        <v>36282</v>
      </c>
      <c r="J20" s="105">
        <v>8</v>
      </c>
      <c r="K20" s="52">
        <v>98.226710344640878</v>
      </c>
      <c r="L20" s="103">
        <v>402586000</v>
      </c>
      <c r="M20" s="104">
        <v>7367000</v>
      </c>
      <c r="N20" s="104">
        <v>395219000</v>
      </c>
      <c r="O20" s="104">
        <v>894</v>
      </c>
      <c r="P20" s="104">
        <v>36840</v>
      </c>
      <c r="Q20" s="105">
        <v>6</v>
      </c>
      <c r="R20" s="103">
        <v>394936002</v>
      </c>
      <c r="S20" s="104">
        <v>6947499</v>
      </c>
      <c r="T20" s="104">
        <v>387988503</v>
      </c>
      <c r="U20" s="104">
        <v>757</v>
      </c>
      <c r="V20" s="104">
        <v>42711</v>
      </c>
      <c r="W20" s="105">
        <v>1</v>
      </c>
      <c r="X20" s="51">
        <v>115.93648208469057</v>
      </c>
      <c r="Y20" s="52">
        <v>99.44133601221013</v>
      </c>
      <c r="AA20" s="103">
        <v>409482494</v>
      </c>
      <c r="AB20" s="104">
        <v>17226680</v>
      </c>
      <c r="AC20" s="104">
        <v>392255814</v>
      </c>
      <c r="AD20" s="104">
        <v>815</v>
      </c>
      <c r="AE20" s="104">
        <v>40108</v>
      </c>
      <c r="AF20" s="105">
        <v>6</v>
      </c>
      <c r="AG20" s="52">
        <v>110.54517391544016</v>
      </c>
      <c r="AH20" s="103">
        <v>413122227</v>
      </c>
      <c r="AI20" s="104">
        <v>7576680</v>
      </c>
      <c r="AJ20" s="104">
        <v>405545547</v>
      </c>
      <c r="AK20" s="104">
        <v>798</v>
      </c>
      <c r="AL20" s="104">
        <v>42350</v>
      </c>
      <c r="AM20" s="105">
        <v>1</v>
      </c>
      <c r="AN20" s="103">
        <v>405100793</v>
      </c>
      <c r="AO20" s="104">
        <v>7858130</v>
      </c>
      <c r="AP20" s="104">
        <v>397242663</v>
      </c>
      <c r="AQ20" s="104">
        <v>755</v>
      </c>
      <c r="AR20" s="104">
        <v>43846</v>
      </c>
      <c r="AS20" s="105">
        <v>1</v>
      </c>
      <c r="AT20" s="51">
        <v>103.53246753246754</v>
      </c>
      <c r="AU20" s="52">
        <v>102.65739505045539</v>
      </c>
      <c r="AW20" s="103">
        <v>436035351</v>
      </c>
      <c r="AX20" s="104">
        <v>18798457</v>
      </c>
      <c r="AY20" s="104">
        <v>417236894</v>
      </c>
      <c r="AZ20" s="104">
        <v>795</v>
      </c>
      <c r="BA20" s="104">
        <v>43736</v>
      </c>
      <c r="BB20" s="41">
        <v>1</v>
      </c>
      <c r="BC20" s="52">
        <v>109.04557694225592</v>
      </c>
      <c r="BD20" s="37">
        <v>459738595</v>
      </c>
      <c r="BE20" s="61">
        <v>18798457</v>
      </c>
      <c r="BF20" s="61">
        <v>440940138</v>
      </c>
      <c r="BG20" s="61">
        <v>843</v>
      </c>
      <c r="BH20" s="20">
        <v>43588</v>
      </c>
      <c r="BI20" s="41">
        <v>2</v>
      </c>
      <c r="BJ20" s="37">
        <v>443011036</v>
      </c>
      <c r="BK20" s="61">
        <v>11806847</v>
      </c>
      <c r="BL20" s="61">
        <v>431204189</v>
      </c>
      <c r="BM20" s="61">
        <v>765</v>
      </c>
      <c r="BN20" s="20">
        <v>46972</v>
      </c>
      <c r="BO20" s="41">
        <v>1</v>
      </c>
      <c r="BP20" s="51">
        <v>107.76360466183353</v>
      </c>
      <c r="BQ20" s="52">
        <v>107.12949869999544</v>
      </c>
      <c r="BS20" s="37">
        <v>527301084</v>
      </c>
      <c r="BT20" s="20">
        <v>27250869</v>
      </c>
      <c r="BU20" s="20">
        <v>500050215</v>
      </c>
      <c r="BV20" s="20">
        <v>927</v>
      </c>
      <c r="BW20" s="20">
        <v>44952</v>
      </c>
      <c r="BX20" s="41">
        <v>3</v>
      </c>
      <c r="BY20" s="40">
        <v>102.78031827327602</v>
      </c>
      <c r="BZ20" s="37">
        <v>568432426</v>
      </c>
      <c r="CA20" s="61">
        <v>60250869</v>
      </c>
      <c r="CB20" s="61">
        <v>508181557</v>
      </c>
      <c r="CC20" s="61">
        <v>943</v>
      </c>
      <c r="CD20" s="20">
        <v>44908</v>
      </c>
      <c r="CE20" s="105">
        <v>3</v>
      </c>
      <c r="CF20" s="37">
        <v>489695901</v>
      </c>
      <c r="CG20" s="61">
        <v>25583020</v>
      </c>
      <c r="CH20" s="61">
        <v>464112881</v>
      </c>
      <c r="CI20" s="61">
        <v>775</v>
      </c>
      <c r="CJ20" s="20">
        <v>49905</v>
      </c>
      <c r="CK20" s="105">
        <v>1</v>
      </c>
      <c r="CL20" s="51">
        <v>111.12719337311839</v>
      </c>
      <c r="CM20" s="52">
        <v>106.24414544835221</v>
      </c>
      <c r="CO20" s="103">
        <v>571370348</v>
      </c>
      <c r="CP20" s="104">
        <v>48121531</v>
      </c>
      <c r="CQ20" s="104">
        <v>523248817</v>
      </c>
      <c r="CR20" s="104">
        <v>934</v>
      </c>
      <c r="CS20" s="104">
        <v>46685</v>
      </c>
      <c r="CT20" s="62">
        <v>3</v>
      </c>
      <c r="CU20" s="40">
        <v>103.85522334935042</v>
      </c>
      <c r="CV20" s="103">
        <v>585191195</v>
      </c>
      <c r="CW20" s="104">
        <v>55424131</v>
      </c>
      <c r="CX20" s="104">
        <v>529767064</v>
      </c>
      <c r="CY20" s="104">
        <v>936.75</v>
      </c>
      <c r="CZ20" s="104">
        <v>47128</v>
      </c>
      <c r="DA20" s="105">
        <v>5</v>
      </c>
      <c r="DB20" s="37">
        <v>528286299</v>
      </c>
      <c r="DC20" s="20">
        <v>24289116</v>
      </c>
      <c r="DD20" s="20">
        <v>503997183</v>
      </c>
      <c r="DE20" s="20">
        <v>800</v>
      </c>
      <c r="DF20" s="20">
        <v>52500</v>
      </c>
      <c r="DG20" s="105">
        <v>4</v>
      </c>
      <c r="DH20" s="51">
        <v>111.39874384654559</v>
      </c>
      <c r="DI20" s="52">
        <v>105.19987977156597</v>
      </c>
      <c r="DK20" s="37">
        <v>554577787</v>
      </c>
      <c r="DL20" s="20">
        <v>21838265</v>
      </c>
      <c r="DM20" s="20">
        <v>532739522</v>
      </c>
      <c r="DN20" s="20">
        <v>955</v>
      </c>
      <c r="DO20" s="20">
        <v>46487</v>
      </c>
      <c r="DP20" s="105">
        <v>11</v>
      </c>
      <c r="DQ20" s="40">
        <v>99.575880903930596</v>
      </c>
      <c r="DR20" s="37">
        <v>563562343</v>
      </c>
      <c r="DS20" s="20">
        <v>27947321</v>
      </c>
      <c r="DT20" s="20">
        <v>535615022</v>
      </c>
      <c r="DU20" s="20">
        <v>960.42</v>
      </c>
      <c r="DV20" s="20">
        <v>46474</v>
      </c>
      <c r="DW20" s="105">
        <v>11</v>
      </c>
      <c r="DX20" s="37">
        <v>588851291</v>
      </c>
      <c r="DY20" s="20">
        <v>29323504</v>
      </c>
      <c r="DZ20" s="20">
        <v>559527787</v>
      </c>
      <c r="EA20" s="20">
        <v>849.43</v>
      </c>
      <c r="EB20" s="20">
        <v>54892</v>
      </c>
      <c r="EC20" s="105">
        <v>6</v>
      </c>
      <c r="ED20" s="51">
        <v>118.11335370314583</v>
      </c>
      <c r="EE20" s="52">
        <v>104.55619047619047</v>
      </c>
      <c r="EG20" s="37">
        <v>572792778</v>
      </c>
      <c r="EH20" s="20">
        <v>23541012</v>
      </c>
      <c r="EI20" s="20">
        <v>549251766</v>
      </c>
      <c r="EJ20" s="20">
        <v>912</v>
      </c>
      <c r="EK20" s="20">
        <v>50187</v>
      </c>
      <c r="EL20" s="105">
        <v>6</v>
      </c>
      <c r="EM20" s="40">
        <v>107.95921440402694</v>
      </c>
      <c r="EN20" s="37">
        <v>572293455</v>
      </c>
      <c r="EO20" s="354">
        <v>23399212</v>
      </c>
      <c r="EP20" s="354">
        <v>548894243</v>
      </c>
      <c r="EQ20" s="354">
        <v>912</v>
      </c>
      <c r="ER20" s="354">
        <v>50155</v>
      </c>
      <c r="ES20" s="105">
        <v>7</v>
      </c>
      <c r="ET20" s="361">
        <v>611699886</v>
      </c>
      <c r="EU20" s="354">
        <v>29766198</v>
      </c>
      <c r="EV20" s="354">
        <v>581933688</v>
      </c>
      <c r="EW20" s="354">
        <v>851.18999999999994</v>
      </c>
      <c r="EX20" s="354">
        <v>56973</v>
      </c>
      <c r="EY20" s="384">
        <v>5</v>
      </c>
      <c r="EZ20" s="359">
        <v>113.59385903698535</v>
      </c>
      <c r="FA20" s="360">
        <v>103.79108066749254</v>
      </c>
      <c r="FB20" s="358"/>
      <c r="FC20" s="361">
        <v>561132128</v>
      </c>
      <c r="FD20" s="354">
        <v>23508031</v>
      </c>
      <c r="FE20" s="354">
        <v>537624097</v>
      </c>
      <c r="FF20" s="354">
        <v>864</v>
      </c>
      <c r="FG20" s="354">
        <v>51854</v>
      </c>
      <c r="FH20" s="105">
        <v>10</v>
      </c>
      <c r="FI20" s="385">
        <v>103.32157730089466</v>
      </c>
      <c r="FJ20" s="361">
        <v>577791089</v>
      </c>
      <c r="FK20" s="354">
        <v>22084132</v>
      </c>
      <c r="FL20" s="354">
        <v>555706957</v>
      </c>
      <c r="FM20" s="354">
        <v>871.38</v>
      </c>
      <c r="FN20" s="354">
        <v>53144</v>
      </c>
      <c r="FO20" s="105">
        <v>7</v>
      </c>
      <c r="FP20" s="361">
        <v>622126517.38</v>
      </c>
      <c r="FQ20" s="354">
        <v>41949212</v>
      </c>
      <c r="FR20" s="354">
        <v>580177305.38</v>
      </c>
      <c r="FS20" s="354">
        <v>849.63</v>
      </c>
      <c r="FT20" s="354">
        <v>56905</v>
      </c>
      <c r="FU20" s="105">
        <v>7</v>
      </c>
      <c r="FV20" s="359">
        <v>107.07699834412163</v>
      </c>
      <c r="FW20" s="360">
        <v>99.880645217910242</v>
      </c>
      <c r="FX20" s="358"/>
      <c r="FY20" s="103">
        <v>633376431</v>
      </c>
      <c r="FZ20" s="104">
        <v>37561115</v>
      </c>
      <c r="GA20" s="104">
        <v>595815316</v>
      </c>
      <c r="GB20" s="104">
        <v>930.5</v>
      </c>
      <c r="GC20" s="104">
        <v>53360</v>
      </c>
      <c r="GD20" s="105">
        <v>6</v>
      </c>
      <c r="GE20" s="40">
        <v>104.11540093338991</v>
      </c>
      <c r="GF20" s="37">
        <v>695007205</v>
      </c>
      <c r="GG20" s="20">
        <v>72038147</v>
      </c>
      <c r="GH20" s="20">
        <v>622969058</v>
      </c>
      <c r="GI20" s="20">
        <v>945.75</v>
      </c>
      <c r="GJ20" s="20">
        <v>54892</v>
      </c>
      <c r="GK20" s="105">
        <f t="shared" si="0"/>
        <v>5</v>
      </c>
      <c r="GL20" s="37">
        <v>652238052</v>
      </c>
      <c r="GM20" s="20">
        <v>45177990</v>
      </c>
      <c r="GN20" s="20">
        <v>607060062</v>
      </c>
      <c r="GO20" s="20">
        <v>856.49</v>
      </c>
      <c r="GP20" s="20">
        <v>59065</v>
      </c>
      <c r="GQ20" s="105">
        <f t="shared" si="1"/>
        <v>6</v>
      </c>
      <c r="GR20" s="51">
        <v>103.99512834234469</v>
      </c>
      <c r="GS20" s="52">
        <v>99.035234162200155</v>
      </c>
      <c r="GT20" s="103">
        <v>673448751</v>
      </c>
      <c r="GU20" s="104">
        <v>36066315</v>
      </c>
      <c r="GV20" s="104">
        <v>637382436</v>
      </c>
      <c r="GW20" s="104">
        <v>942</v>
      </c>
      <c r="GX20" s="104">
        <v>56386</v>
      </c>
      <c r="GY20" s="105">
        <f t="shared" si="2"/>
        <v>6</v>
      </c>
      <c r="GZ20" s="40"/>
      <c r="HA20" s="37">
        <v>700433235</v>
      </c>
      <c r="HB20" s="20">
        <v>46926315</v>
      </c>
      <c r="HC20" s="20">
        <v>653506920</v>
      </c>
      <c r="HD20" s="20">
        <v>939.59</v>
      </c>
      <c r="HE20" s="20">
        <v>57960</v>
      </c>
      <c r="HF20" s="105">
        <f t="shared" si="3"/>
        <v>7</v>
      </c>
      <c r="HG20" s="37">
        <v>692809332</v>
      </c>
      <c r="HH20" s="20">
        <v>57832326</v>
      </c>
      <c r="HI20" s="20">
        <v>634977006</v>
      </c>
      <c r="HJ20" s="20">
        <v>855.45999999999992</v>
      </c>
      <c r="HK20" s="20">
        <v>61855</v>
      </c>
      <c r="HL20" s="105">
        <f t="shared" si="4"/>
        <v>6</v>
      </c>
      <c r="HM20" s="51"/>
      <c r="HN20" s="52"/>
    </row>
    <row r="21" spans="1:222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202618000</v>
      </c>
      <c r="F21" s="104">
        <v>6047000</v>
      </c>
      <c r="G21" s="104">
        <v>196571000</v>
      </c>
      <c r="H21" s="104">
        <v>502</v>
      </c>
      <c r="I21" s="104">
        <v>32631</v>
      </c>
      <c r="J21" s="105">
        <v>15</v>
      </c>
      <c r="K21" s="52">
        <v>98.905795344325895</v>
      </c>
      <c r="L21" s="103">
        <v>204826000</v>
      </c>
      <c r="M21" s="104">
        <v>8092000</v>
      </c>
      <c r="N21" s="104">
        <v>196734000</v>
      </c>
      <c r="O21" s="104">
        <v>502</v>
      </c>
      <c r="P21" s="104">
        <v>32658</v>
      </c>
      <c r="Q21" s="105">
        <v>16</v>
      </c>
      <c r="R21" s="103">
        <v>201191665</v>
      </c>
      <c r="S21" s="104">
        <v>7975504</v>
      </c>
      <c r="T21" s="104">
        <v>193216161</v>
      </c>
      <c r="U21" s="104">
        <v>416</v>
      </c>
      <c r="V21" s="104">
        <v>38705</v>
      </c>
      <c r="W21" s="105">
        <v>7</v>
      </c>
      <c r="X21" s="51">
        <v>118.51613693428868</v>
      </c>
      <c r="Y21" s="52">
        <v>103.64914601756314</v>
      </c>
      <c r="AA21" s="103">
        <v>204535442</v>
      </c>
      <c r="AB21" s="104">
        <v>5878650</v>
      </c>
      <c r="AC21" s="104">
        <v>198656792</v>
      </c>
      <c r="AD21" s="104">
        <v>498</v>
      </c>
      <c r="AE21" s="104">
        <v>33242</v>
      </c>
      <c r="AF21" s="105">
        <v>16</v>
      </c>
      <c r="AG21" s="52">
        <v>101.8724525757715</v>
      </c>
      <c r="AH21" s="103">
        <v>205610784</v>
      </c>
      <c r="AI21" s="104">
        <v>5878650</v>
      </c>
      <c r="AJ21" s="104">
        <v>199732134</v>
      </c>
      <c r="AK21" s="104">
        <v>498</v>
      </c>
      <c r="AL21" s="104">
        <v>33422</v>
      </c>
      <c r="AM21" s="105">
        <v>16</v>
      </c>
      <c r="AN21" s="103">
        <v>198371397</v>
      </c>
      <c r="AO21" s="104">
        <v>6353340</v>
      </c>
      <c r="AP21" s="104">
        <v>192018057</v>
      </c>
      <c r="AQ21" s="104">
        <v>413</v>
      </c>
      <c r="AR21" s="104">
        <v>38745</v>
      </c>
      <c r="AS21" s="105">
        <v>11</v>
      </c>
      <c r="AT21" s="51">
        <v>115.92663515049968</v>
      </c>
      <c r="AU21" s="52">
        <v>100.10334582095336</v>
      </c>
      <c r="AW21" s="103">
        <v>214980917</v>
      </c>
      <c r="AX21" s="104">
        <v>9890203</v>
      </c>
      <c r="AY21" s="104">
        <v>205090714</v>
      </c>
      <c r="AZ21" s="104">
        <v>453</v>
      </c>
      <c r="BA21" s="104">
        <v>37728</v>
      </c>
      <c r="BB21" s="41">
        <v>14</v>
      </c>
      <c r="BC21" s="52">
        <v>113.49497623488358</v>
      </c>
      <c r="BD21" s="37">
        <v>220574193</v>
      </c>
      <c r="BE21" s="61">
        <v>9890203</v>
      </c>
      <c r="BF21" s="61">
        <v>210683990</v>
      </c>
      <c r="BG21" s="61">
        <v>456</v>
      </c>
      <c r="BH21" s="20">
        <v>38502</v>
      </c>
      <c r="BI21" s="41">
        <v>12</v>
      </c>
      <c r="BJ21" s="37">
        <v>212813505</v>
      </c>
      <c r="BK21" s="61">
        <v>7182024</v>
      </c>
      <c r="BL21" s="61">
        <v>205631481</v>
      </c>
      <c r="BM21" s="61">
        <v>415</v>
      </c>
      <c r="BN21" s="20">
        <v>41291</v>
      </c>
      <c r="BO21" s="41">
        <v>7</v>
      </c>
      <c r="BP21" s="51">
        <v>107.2437795439198</v>
      </c>
      <c r="BQ21" s="52">
        <v>106.57117047360948</v>
      </c>
      <c r="BS21" s="37">
        <v>258068527</v>
      </c>
      <c r="BT21" s="20">
        <v>13837298</v>
      </c>
      <c r="BU21" s="20">
        <v>244231229</v>
      </c>
      <c r="BV21" s="20">
        <v>462</v>
      </c>
      <c r="BW21" s="20">
        <v>44053</v>
      </c>
      <c r="BX21" s="41">
        <v>5</v>
      </c>
      <c r="BY21" s="40">
        <v>116.76473706530959</v>
      </c>
      <c r="BZ21" s="37">
        <v>263953267</v>
      </c>
      <c r="CA21" s="61">
        <v>13837298</v>
      </c>
      <c r="CB21" s="61">
        <v>250115969</v>
      </c>
      <c r="CC21" s="61">
        <v>472</v>
      </c>
      <c r="CD21" s="20">
        <v>44159</v>
      </c>
      <c r="CE21" s="105">
        <v>5</v>
      </c>
      <c r="CF21" s="37">
        <v>242684915</v>
      </c>
      <c r="CG21" s="61">
        <v>7064351</v>
      </c>
      <c r="CH21" s="61">
        <v>235620564</v>
      </c>
      <c r="CI21" s="61">
        <v>406</v>
      </c>
      <c r="CJ21" s="20">
        <v>48362</v>
      </c>
      <c r="CK21" s="105">
        <v>2</v>
      </c>
      <c r="CL21" s="51">
        <v>109.5178785751489</v>
      </c>
      <c r="CM21" s="52">
        <v>117.12479717129641</v>
      </c>
      <c r="CO21" s="103">
        <v>286952021</v>
      </c>
      <c r="CP21" s="104">
        <v>14565614</v>
      </c>
      <c r="CQ21" s="104">
        <v>272386407</v>
      </c>
      <c r="CR21" s="104">
        <v>487.6</v>
      </c>
      <c r="CS21" s="104">
        <v>46552</v>
      </c>
      <c r="CT21" s="62">
        <v>4</v>
      </c>
      <c r="CU21" s="40">
        <v>105.6727124145915</v>
      </c>
      <c r="CV21" s="103">
        <v>291622334</v>
      </c>
      <c r="CW21" s="104">
        <v>15978469</v>
      </c>
      <c r="CX21" s="104">
        <v>275643865</v>
      </c>
      <c r="CY21" s="104">
        <v>492</v>
      </c>
      <c r="CZ21" s="104">
        <v>46688</v>
      </c>
      <c r="DA21" s="105">
        <v>6</v>
      </c>
      <c r="DB21" s="37">
        <v>272748795</v>
      </c>
      <c r="DC21" s="20">
        <v>7909345</v>
      </c>
      <c r="DD21" s="20">
        <v>264839450</v>
      </c>
      <c r="DE21" s="20">
        <v>414</v>
      </c>
      <c r="DF21" s="20">
        <v>53309</v>
      </c>
      <c r="DG21" s="105">
        <v>2</v>
      </c>
      <c r="DH21" s="51">
        <v>114.18137422892391</v>
      </c>
      <c r="DI21" s="52">
        <v>110.22910549605062</v>
      </c>
      <c r="DK21" s="37">
        <v>318993472</v>
      </c>
      <c r="DL21" s="20">
        <v>17187321</v>
      </c>
      <c r="DM21" s="20">
        <v>301806151</v>
      </c>
      <c r="DN21" s="20">
        <v>503</v>
      </c>
      <c r="DO21" s="20">
        <v>50001</v>
      </c>
      <c r="DP21" s="105">
        <v>3</v>
      </c>
      <c r="DQ21" s="40">
        <v>107.40891905825742</v>
      </c>
      <c r="DR21" s="37">
        <v>318993472</v>
      </c>
      <c r="DS21" s="20">
        <v>17187321</v>
      </c>
      <c r="DT21" s="20">
        <v>301806151</v>
      </c>
      <c r="DU21" s="20">
        <v>502</v>
      </c>
      <c r="DV21" s="20">
        <v>50101</v>
      </c>
      <c r="DW21" s="105">
        <v>3</v>
      </c>
      <c r="DX21" s="37">
        <v>302179654</v>
      </c>
      <c r="DY21" s="20">
        <v>8781275</v>
      </c>
      <c r="DZ21" s="20">
        <v>293398379</v>
      </c>
      <c r="EA21" s="20">
        <v>439.5</v>
      </c>
      <c r="EB21" s="20">
        <v>55631</v>
      </c>
      <c r="EC21" s="105">
        <v>5</v>
      </c>
      <c r="ED21" s="51">
        <v>111.03770383824674</v>
      </c>
      <c r="EE21" s="52">
        <v>104.35573730514547</v>
      </c>
      <c r="EG21" s="37">
        <v>297466505</v>
      </c>
      <c r="EH21" s="20">
        <v>14607598</v>
      </c>
      <c r="EI21" s="20">
        <v>282858907</v>
      </c>
      <c r="EJ21" s="20">
        <v>489</v>
      </c>
      <c r="EK21" s="20">
        <v>48204</v>
      </c>
      <c r="EL21" s="105">
        <v>11</v>
      </c>
      <c r="EM21" s="40">
        <v>96.406071878562429</v>
      </c>
      <c r="EN21" s="37">
        <v>295613563</v>
      </c>
      <c r="EO21" s="354">
        <v>14454656</v>
      </c>
      <c r="EP21" s="354">
        <v>281158907</v>
      </c>
      <c r="EQ21" s="354">
        <v>489</v>
      </c>
      <c r="ER21" s="354">
        <v>47914</v>
      </c>
      <c r="ES21" s="105">
        <v>12</v>
      </c>
      <c r="ET21" s="361">
        <v>314642296</v>
      </c>
      <c r="EU21" s="354">
        <v>10522185</v>
      </c>
      <c r="EV21" s="354">
        <v>304120111</v>
      </c>
      <c r="EW21" s="354">
        <v>445.79999999999995</v>
      </c>
      <c r="EX21" s="354">
        <v>56849</v>
      </c>
      <c r="EY21" s="384">
        <v>6</v>
      </c>
      <c r="EZ21" s="359">
        <v>118.64799432316234</v>
      </c>
      <c r="FA21" s="360">
        <v>102.18942675846201</v>
      </c>
      <c r="FB21" s="358"/>
      <c r="FC21" s="361">
        <v>303487082</v>
      </c>
      <c r="FD21" s="354">
        <v>6365644</v>
      </c>
      <c r="FE21" s="354">
        <v>297121438</v>
      </c>
      <c r="FF21" s="354">
        <v>449</v>
      </c>
      <c r="FG21" s="354">
        <v>55145</v>
      </c>
      <c r="FH21" s="105">
        <v>5</v>
      </c>
      <c r="FI21" s="385">
        <v>114.39921998174425</v>
      </c>
      <c r="FJ21" s="361">
        <v>303195704</v>
      </c>
      <c r="FK21" s="354">
        <v>6074266</v>
      </c>
      <c r="FL21" s="354">
        <v>297121438</v>
      </c>
      <c r="FM21" s="354">
        <v>453</v>
      </c>
      <c r="FN21" s="354">
        <v>54658</v>
      </c>
      <c r="FO21" s="105">
        <v>5</v>
      </c>
      <c r="FP21" s="361">
        <v>312332993</v>
      </c>
      <c r="FQ21" s="354">
        <v>10212341</v>
      </c>
      <c r="FR21" s="354">
        <v>302120652</v>
      </c>
      <c r="FS21" s="354">
        <v>424.62</v>
      </c>
      <c r="FT21" s="354">
        <v>59292</v>
      </c>
      <c r="FU21" s="105">
        <v>2</v>
      </c>
      <c r="FV21" s="359">
        <v>108.47817336894875</v>
      </c>
      <c r="FW21" s="360">
        <v>104.29734911783848</v>
      </c>
      <c r="FX21" s="358"/>
      <c r="FY21" s="103">
        <v>306192701</v>
      </c>
      <c r="FZ21" s="104">
        <v>4359512</v>
      </c>
      <c r="GA21" s="104">
        <v>301833189</v>
      </c>
      <c r="GB21" s="104">
        <v>465</v>
      </c>
      <c r="GC21" s="104">
        <v>54092</v>
      </c>
      <c r="GD21" s="105">
        <v>4</v>
      </c>
      <c r="GE21" s="40">
        <v>100.46604406564512</v>
      </c>
      <c r="GF21" s="37">
        <v>315153712</v>
      </c>
      <c r="GG21" s="20">
        <v>4359512</v>
      </c>
      <c r="GH21" s="20">
        <v>310794200</v>
      </c>
      <c r="GI21" s="20">
        <v>465.5</v>
      </c>
      <c r="GJ21" s="20">
        <v>55638</v>
      </c>
      <c r="GK21" s="105">
        <f t="shared" si="0"/>
        <v>3</v>
      </c>
      <c r="GL21" s="37">
        <v>315597672</v>
      </c>
      <c r="GM21" s="20">
        <v>9039405</v>
      </c>
      <c r="GN21" s="20">
        <v>306558267</v>
      </c>
      <c r="GO21" s="20">
        <v>426.39</v>
      </c>
      <c r="GP21" s="20">
        <v>59914</v>
      </c>
      <c r="GQ21" s="105">
        <f t="shared" si="1"/>
        <v>5</v>
      </c>
      <c r="GR21" s="51">
        <v>104.5174463779115</v>
      </c>
      <c r="GS21" s="52">
        <v>97.552789583754972</v>
      </c>
      <c r="GT21" s="103">
        <v>341725955</v>
      </c>
      <c r="GU21" s="104">
        <v>14329499</v>
      </c>
      <c r="GV21" s="104">
        <v>327396456</v>
      </c>
      <c r="GW21" s="104">
        <v>470</v>
      </c>
      <c r="GX21" s="104">
        <v>58049</v>
      </c>
      <c r="GY21" s="105">
        <f t="shared" si="2"/>
        <v>5</v>
      </c>
      <c r="GZ21" s="40"/>
      <c r="HA21" s="37">
        <v>345561353</v>
      </c>
      <c r="HB21" s="20">
        <v>14329499</v>
      </c>
      <c r="HC21" s="20">
        <v>331231854</v>
      </c>
      <c r="HD21" s="20">
        <v>471</v>
      </c>
      <c r="HE21" s="20">
        <v>58604</v>
      </c>
      <c r="HF21" s="105">
        <f t="shared" si="3"/>
        <v>6</v>
      </c>
      <c r="HG21" s="37">
        <v>325591635</v>
      </c>
      <c r="HH21" s="20">
        <v>8512948</v>
      </c>
      <c r="HI21" s="20">
        <v>317078687</v>
      </c>
      <c r="HJ21" s="20">
        <v>422.15000000000003</v>
      </c>
      <c r="HK21" s="20">
        <v>62592</v>
      </c>
      <c r="HL21" s="105">
        <f t="shared" si="4"/>
        <v>4</v>
      </c>
      <c r="HM21" s="51"/>
      <c r="HN21" s="52"/>
    </row>
    <row r="22" spans="1:222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164360000</v>
      </c>
      <c r="F22" s="104">
        <v>7078000</v>
      </c>
      <c r="G22" s="104">
        <v>157282000</v>
      </c>
      <c r="H22" s="104">
        <v>472</v>
      </c>
      <c r="I22" s="104">
        <v>27769</v>
      </c>
      <c r="J22" s="105">
        <v>21</v>
      </c>
      <c r="K22" s="52">
        <v>99.221066923928973</v>
      </c>
      <c r="L22" s="103">
        <v>185171574</v>
      </c>
      <c r="M22" s="104">
        <v>7026920</v>
      </c>
      <c r="N22" s="104">
        <v>178144654</v>
      </c>
      <c r="O22" s="104">
        <v>535</v>
      </c>
      <c r="P22" s="104">
        <v>27748</v>
      </c>
      <c r="Q22" s="105">
        <v>22</v>
      </c>
      <c r="R22" s="103">
        <v>179611779</v>
      </c>
      <c r="S22" s="104">
        <v>7357088</v>
      </c>
      <c r="T22" s="104">
        <v>172254691</v>
      </c>
      <c r="U22" s="104">
        <v>503</v>
      </c>
      <c r="V22" s="104">
        <v>28538</v>
      </c>
      <c r="W22" s="105">
        <v>26</v>
      </c>
      <c r="X22" s="51">
        <v>102.84705203978666</v>
      </c>
      <c r="Y22" s="52">
        <v>101.61826350932346</v>
      </c>
      <c r="AA22" s="103">
        <v>218359082</v>
      </c>
      <c r="AB22" s="104">
        <v>7099970</v>
      </c>
      <c r="AC22" s="104">
        <v>211259112</v>
      </c>
      <c r="AD22" s="104">
        <v>622</v>
      </c>
      <c r="AE22" s="104">
        <v>28304</v>
      </c>
      <c r="AF22" s="105">
        <v>23</v>
      </c>
      <c r="AG22" s="52">
        <v>101.92660880838345</v>
      </c>
      <c r="AH22" s="103">
        <v>219591427</v>
      </c>
      <c r="AI22" s="104">
        <v>7099970</v>
      </c>
      <c r="AJ22" s="104">
        <v>212491457</v>
      </c>
      <c r="AK22" s="104">
        <v>622</v>
      </c>
      <c r="AL22" s="104">
        <v>28469</v>
      </c>
      <c r="AM22" s="105">
        <v>24</v>
      </c>
      <c r="AN22" s="103">
        <v>235837719</v>
      </c>
      <c r="AO22" s="104">
        <v>7514270</v>
      </c>
      <c r="AP22" s="104">
        <v>228323449</v>
      </c>
      <c r="AQ22" s="104">
        <v>628</v>
      </c>
      <c r="AR22" s="104">
        <v>30298</v>
      </c>
      <c r="AS22" s="105">
        <v>26</v>
      </c>
      <c r="AT22" s="51">
        <v>106.4245319470301</v>
      </c>
      <c r="AU22" s="52">
        <v>106.1672156423015</v>
      </c>
      <c r="AW22" s="103">
        <v>229438064</v>
      </c>
      <c r="AX22" s="104">
        <v>7342642</v>
      </c>
      <c r="AY22" s="104">
        <v>222095422</v>
      </c>
      <c r="AZ22" s="104">
        <v>622</v>
      </c>
      <c r="BA22" s="104">
        <v>29756</v>
      </c>
      <c r="BB22" s="41">
        <v>25</v>
      </c>
      <c r="BC22" s="52">
        <v>105.13001695873373</v>
      </c>
      <c r="BD22" s="37">
        <v>230547729</v>
      </c>
      <c r="BE22" s="61">
        <v>7342642</v>
      </c>
      <c r="BF22" s="61">
        <v>223205087</v>
      </c>
      <c r="BG22" s="61">
        <v>622</v>
      </c>
      <c r="BH22" s="20">
        <v>29904</v>
      </c>
      <c r="BI22" s="41">
        <v>25</v>
      </c>
      <c r="BJ22" s="37">
        <v>250678372</v>
      </c>
      <c r="BK22" s="61">
        <v>8173351</v>
      </c>
      <c r="BL22" s="61">
        <v>242505021</v>
      </c>
      <c r="BM22" s="61">
        <v>612</v>
      </c>
      <c r="BN22" s="20">
        <v>33021</v>
      </c>
      <c r="BO22" s="41">
        <v>23</v>
      </c>
      <c r="BP22" s="51">
        <v>110.42335473515249</v>
      </c>
      <c r="BQ22" s="52">
        <v>108.98739190705658</v>
      </c>
      <c r="BS22" s="37">
        <v>243994316</v>
      </c>
      <c r="BT22" s="20">
        <v>7625777</v>
      </c>
      <c r="BU22" s="20">
        <v>236368539</v>
      </c>
      <c r="BV22" s="20">
        <v>633</v>
      </c>
      <c r="BW22" s="20">
        <v>31118</v>
      </c>
      <c r="BX22" s="41">
        <v>26</v>
      </c>
      <c r="BY22" s="40">
        <v>104.57722812205941</v>
      </c>
      <c r="BZ22" s="37">
        <v>249964054</v>
      </c>
      <c r="CA22" s="61">
        <v>11625777</v>
      </c>
      <c r="CB22" s="61">
        <v>238338277</v>
      </c>
      <c r="CC22" s="61">
        <v>633</v>
      </c>
      <c r="CD22" s="20">
        <v>31377</v>
      </c>
      <c r="CE22" s="105">
        <v>26</v>
      </c>
      <c r="CF22" s="37">
        <v>247115106</v>
      </c>
      <c r="CG22" s="61">
        <v>8568192</v>
      </c>
      <c r="CH22" s="61">
        <v>238546914</v>
      </c>
      <c r="CI22" s="61">
        <v>601</v>
      </c>
      <c r="CJ22" s="20">
        <v>33076</v>
      </c>
      <c r="CK22" s="105">
        <v>26</v>
      </c>
      <c r="CL22" s="51">
        <v>105.41479427606208</v>
      </c>
      <c r="CM22" s="52">
        <v>100.1665606735108</v>
      </c>
      <c r="CO22" s="103">
        <v>259217803</v>
      </c>
      <c r="CP22" s="104">
        <v>8099777</v>
      </c>
      <c r="CQ22" s="104">
        <v>251118026</v>
      </c>
      <c r="CR22" s="104">
        <v>633</v>
      </c>
      <c r="CS22" s="104">
        <v>33059</v>
      </c>
      <c r="CT22" s="62">
        <v>25</v>
      </c>
      <c r="CU22" s="40">
        <v>106.23754740021852</v>
      </c>
      <c r="CV22" s="103">
        <v>265289447</v>
      </c>
      <c r="CW22" s="104">
        <v>9102811</v>
      </c>
      <c r="CX22" s="104">
        <v>256186636</v>
      </c>
      <c r="CY22" s="104">
        <v>637.62</v>
      </c>
      <c r="CZ22" s="104">
        <v>33482</v>
      </c>
      <c r="DA22" s="105">
        <v>29</v>
      </c>
      <c r="DB22" s="37">
        <v>266786551</v>
      </c>
      <c r="DC22" s="20">
        <v>10600505</v>
      </c>
      <c r="DD22" s="20">
        <v>256186046</v>
      </c>
      <c r="DE22" s="20">
        <v>583.91999999999996</v>
      </c>
      <c r="DF22" s="20">
        <v>36561</v>
      </c>
      <c r="DG22" s="105">
        <v>28</v>
      </c>
      <c r="DH22" s="51">
        <v>109.19598590287319</v>
      </c>
      <c r="DI22" s="52">
        <v>110.53634054903858</v>
      </c>
      <c r="DK22" s="37">
        <v>295033476</v>
      </c>
      <c r="DL22" s="20">
        <v>8543777</v>
      </c>
      <c r="DM22" s="20">
        <v>286489699</v>
      </c>
      <c r="DN22" s="20">
        <v>663</v>
      </c>
      <c r="DO22" s="20">
        <v>36009</v>
      </c>
      <c r="DP22" s="105">
        <v>28</v>
      </c>
      <c r="DQ22" s="40">
        <v>108.92343991046312</v>
      </c>
      <c r="DR22" s="37">
        <v>297533476</v>
      </c>
      <c r="DS22" s="20">
        <v>11043777</v>
      </c>
      <c r="DT22" s="20">
        <v>286489699</v>
      </c>
      <c r="DU22" s="20">
        <v>663</v>
      </c>
      <c r="DV22" s="20">
        <v>36009</v>
      </c>
      <c r="DW22" s="105">
        <v>28</v>
      </c>
      <c r="DX22" s="37">
        <v>295300306</v>
      </c>
      <c r="DY22" s="20">
        <v>11400520</v>
      </c>
      <c r="DZ22" s="20">
        <v>283899786</v>
      </c>
      <c r="EA22" s="20">
        <v>581.69000000000005</v>
      </c>
      <c r="EB22" s="20">
        <v>40672</v>
      </c>
      <c r="EC22" s="105">
        <v>28</v>
      </c>
      <c r="ED22" s="51">
        <v>112.94954039267961</v>
      </c>
      <c r="EE22" s="52">
        <v>111.24422198517546</v>
      </c>
      <c r="EG22" s="37">
        <v>298854741</v>
      </c>
      <c r="EH22" s="20">
        <v>14276917</v>
      </c>
      <c r="EI22" s="20">
        <v>284577824</v>
      </c>
      <c r="EJ22" s="20">
        <v>627</v>
      </c>
      <c r="EK22" s="20">
        <v>37823</v>
      </c>
      <c r="EL22" s="105">
        <v>28</v>
      </c>
      <c r="EM22" s="40">
        <v>105.03762948151851</v>
      </c>
      <c r="EN22" s="37">
        <v>298854741</v>
      </c>
      <c r="EO22" s="354">
        <v>14276917</v>
      </c>
      <c r="EP22" s="354">
        <v>284577824</v>
      </c>
      <c r="EQ22" s="354">
        <v>627</v>
      </c>
      <c r="ER22" s="354">
        <v>37823</v>
      </c>
      <c r="ES22" s="105">
        <v>29</v>
      </c>
      <c r="ET22" s="361">
        <v>301419158</v>
      </c>
      <c r="EU22" s="354">
        <v>14048380</v>
      </c>
      <c r="EV22" s="354">
        <v>287370778</v>
      </c>
      <c r="EW22" s="354">
        <v>576.66</v>
      </c>
      <c r="EX22" s="354">
        <v>41528</v>
      </c>
      <c r="EY22" s="384">
        <v>29</v>
      </c>
      <c r="EZ22" s="359">
        <v>109.79562699944478</v>
      </c>
      <c r="FA22" s="360">
        <v>102.10464201416207</v>
      </c>
      <c r="FB22" s="358"/>
      <c r="FC22" s="361">
        <v>312610788</v>
      </c>
      <c r="FD22" s="354">
        <v>13886777</v>
      </c>
      <c r="FE22" s="354">
        <v>298724011</v>
      </c>
      <c r="FF22" s="354">
        <v>596</v>
      </c>
      <c r="FG22" s="354">
        <v>41768</v>
      </c>
      <c r="FH22" s="105">
        <v>27</v>
      </c>
      <c r="FI22" s="385">
        <v>110.43016154191893</v>
      </c>
      <c r="FJ22" s="361">
        <v>312610788</v>
      </c>
      <c r="FK22" s="354">
        <v>13886777</v>
      </c>
      <c r="FL22" s="354">
        <v>298724011</v>
      </c>
      <c r="FM22" s="354">
        <v>596</v>
      </c>
      <c r="FN22" s="354">
        <v>41768</v>
      </c>
      <c r="FO22" s="105">
        <v>27</v>
      </c>
      <c r="FP22" s="361">
        <v>312969268</v>
      </c>
      <c r="FQ22" s="354">
        <v>15233312</v>
      </c>
      <c r="FR22" s="354">
        <v>297735956</v>
      </c>
      <c r="FS22" s="354">
        <v>563.58000000000004</v>
      </c>
      <c r="FT22" s="354">
        <v>44025</v>
      </c>
      <c r="FU22" s="105">
        <v>28</v>
      </c>
      <c r="FV22" s="359">
        <v>105.40365830300709</v>
      </c>
      <c r="FW22" s="360">
        <v>106.01281063378924</v>
      </c>
      <c r="FX22" s="358"/>
      <c r="FY22" s="103">
        <v>313054788</v>
      </c>
      <c r="FZ22" s="104">
        <v>14330777</v>
      </c>
      <c r="GA22" s="104">
        <v>298724011</v>
      </c>
      <c r="GB22" s="104">
        <v>596</v>
      </c>
      <c r="GC22" s="104">
        <v>41768</v>
      </c>
      <c r="GD22" s="105">
        <v>28</v>
      </c>
      <c r="GE22" s="40">
        <v>100</v>
      </c>
      <c r="GF22" s="37">
        <v>320025015</v>
      </c>
      <c r="GG22" s="20">
        <v>14330777</v>
      </c>
      <c r="GH22" s="20">
        <v>305694238</v>
      </c>
      <c r="GI22" s="20">
        <v>596</v>
      </c>
      <c r="GJ22" s="20">
        <v>42742</v>
      </c>
      <c r="GK22" s="105">
        <f t="shared" si="0"/>
        <v>29</v>
      </c>
      <c r="GL22" s="37">
        <v>308791032</v>
      </c>
      <c r="GM22" s="20">
        <v>11420229</v>
      </c>
      <c r="GN22" s="20">
        <v>297370803</v>
      </c>
      <c r="GO22" s="20">
        <v>555.53</v>
      </c>
      <c r="GP22" s="20">
        <v>44608</v>
      </c>
      <c r="GQ22" s="105">
        <f t="shared" si="1"/>
        <v>29</v>
      </c>
      <c r="GR22" s="51">
        <v>103.52183489752922</v>
      </c>
      <c r="GS22" s="52">
        <v>98.214650766609878</v>
      </c>
      <c r="GT22" s="103">
        <v>330706029</v>
      </c>
      <c r="GU22" s="104">
        <v>14058577</v>
      </c>
      <c r="GV22" s="104">
        <v>316647452</v>
      </c>
      <c r="GW22" s="104">
        <v>596</v>
      </c>
      <c r="GX22" s="104">
        <v>44274</v>
      </c>
      <c r="GY22" s="105">
        <f t="shared" si="2"/>
        <v>27</v>
      </c>
      <c r="GZ22" s="40"/>
      <c r="HA22" s="37">
        <v>330878509</v>
      </c>
      <c r="HB22" s="20">
        <v>14058577</v>
      </c>
      <c r="HC22" s="20">
        <v>316819932</v>
      </c>
      <c r="HD22" s="20">
        <v>596.30999999999995</v>
      </c>
      <c r="HE22" s="20">
        <v>44275</v>
      </c>
      <c r="HF22" s="105">
        <f t="shared" si="3"/>
        <v>29</v>
      </c>
      <c r="HG22" s="37">
        <v>319925686</v>
      </c>
      <c r="HH22" s="20">
        <v>12052253</v>
      </c>
      <c r="HI22" s="20">
        <v>307873433</v>
      </c>
      <c r="HJ22" s="20">
        <v>549.23</v>
      </c>
      <c r="HK22" s="20">
        <v>46713</v>
      </c>
      <c r="HL22" s="105">
        <f t="shared" si="4"/>
        <v>29</v>
      </c>
      <c r="HM22" s="51"/>
      <c r="HN22" s="52"/>
    </row>
    <row r="23" spans="1:222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677027000</v>
      </c>
      <c r="F23" s="104">
        <v>10832000</v>
      </c>
      <c r="G23" s="104">
        <v>666195000</v>
      </c>
      <c r="H23" s="104">
        <v>2077</v>
      </c>
      <c r="I23" s="104">
        <v>26729</v>
      </c>
      <c r="J23" s="105">
        <v>23</v>
      </c>
      <c r="K23" s="52">
        <v>107.12596689511442</v>
      </c>
      <c r="L23" s="103">
        <v>319039000</v>
      </c>
      <c r="M23" s="104">
        <v>17137000</v>
      </c>
      <c r="N23" s="104">
        <v>301902000</v>
      </c>
      <c r="O23" s="104">
        <v>942</v>
      </c>
      <c r="P23" s="104">
        <v>26708</v>
      </c>
      <c r="Q23" s="105">
        <v>24</v>
      </c>
      <c r="R23" s="103">
        <v>319783098</v>
      </c>
      <c r="S23" s="104">
        <v>17773678</v>
      </c>
      <c r="T23" s="104">
        <v>302009420</v>
      </c>
      <c r="U23" s="104">
        <v>658</v>
      </c>
      <c r="V23" s="104">
        <v>38248</v>
      </c>
      <c r="W23" s="105">
        <v>11</v>
      </c>
      <c r="X23" s="51">
        <v>143.20802755728621</v>
      </c>
      <c r="Y23" s="52">
        <v>134.33414257932989</v>
      </c>
      <c r="AA23" s="103">
        <v>451601000</v>
      </c>
      <c r="AB23" s="104">
        <v>10202960</v>
      </c>
      <c r="AC23" s="104">
        <v>441398040</v>
      </c>
      <c r="AD23" s="104">
        <v>1171</v>
      </c>
      <c r="AE23" s="104">
        <v>31412</v>
      </c>
      <c r="AF23" s="105">
        <v>18</v>
      </c>
      <c r="AG23" s="52">
        <v>117.5202963073815</v>
      </c>
      <c r="AH23" s="103">
        <v>439268944</v>
      </c>
      <c r="AI23" s="104">
        <v>11373960</v>
      </c>
      <c r="AJ23" s="104">
        <v>427894984</v>
      </c>
      <c r="AK23" s="104">
        <v>1171</v>
      </c>
      <c r="AL23" s="104">
        <v>30451</v>
      </c>
      <c r="AM23" s="105">
        <v>21</v>
      </c>
      <c r="AN23" s="103">
        <v>332681884</v>
      </c>
      <c r="AO23" s="104">
        <v>11463653</v>
      </c>
      <c r="AP23" s="104">
        <v>321218231</v>
      </c>
      <c r="AQ23" s="104">
        <v>634</v>
      </c>
      <c r="AR23" s="104">
        <v>42221</v>
      </c>
      <c r="AS23" s="105">
        <v>3</v>
      </c>
      <c r="AT23" s="51">
        <v>138.65226100949067</v>
      </c>
      <c r="AU23" s="52">
        <v>110.38747124032628</v>
      </c>
      <c r="AW23" s="103">
        <v>400333307</v>
      </c>
      <c r="AX23" s="104">
        <v>10666593</v>
      </c>
      <c r="AY23" s="104">
        <v>389666714</v>
      </c>
      <c r="AZ23" s="104">
        <v>803</v>
      </c>
      <c r="BA23" s="104">
        <v>40439</v>
      </c>
      <c r="BB23" s="41">
        <v>7</v>
      </c>
      <c r="BC23" s="52">
        <v>128.73742518782632</v>
      </c>
      <c r="BD23" s="37">
        <v>392941844</v>
      </c>
      <c r="BE23" s="61">
        <v>14410993</v>
      </c>
      <c r="BF23" s="61">
        <v>378530851</v>
      </c>
      <c r="BG23" s="61">
        <v>802</v>
      </c>
      <c r="BH23" s="20">
        <v>39332</v>
      </c>
      <c r="BI23" s="41">
        <v>10</v>
      </c>
      <c r="BJ23" s="37">
        <v>373659473</v>
      </c>
      <c r="BK23" s="61">
        <v>14362300</v>
      </c>
      <c r="BL23" s="61">
        <v>359297173</v>
      </c>
      <c r="BM23" s="61">
        <v>707</v>
      </c>
      <c r="BN23" s="20">
        <v>42350</v>
      </c>
      <c r="BO23" s="41">
        <v>6</v>
      </c>
      <c r="BP23" s="51">
        <v>107.67314146242246</v>
      </c>
      <c r="BQ23" s="52">
        <v>100.30553516022833</v>
      </c>
      <c r="BS23" s="37">
        <v>400762469</v>
      </c>
      <c r="BT23" s="20">
        <v>13939682</v>
      </c>
      <c r="BU23" s="20">
        <v>386822787</v>
      </c>
      <c r="BV23" s="20">
        <v>796</v>
      </c>
      <c r="BW23" s="20">
        <v>40497</v>
      </c>
      <c r="BX23" s="41">
        <v>10</v>
      </c>
      <c r="BY23" s="40">
        <v>100.14342590073939</v>
      </c>
      <c r="BZ23" s="37">
        <v>405344743</v>
      </c>
      <c r="CA23" s="61">
        <v>26508682</v>
      </c>
      <c r="CB23" s="61">
        <v>378836061</v>
      </c>
      <c r="CC23" s="61">
        <v>794</v>
      </c>
      <c r="CD23" s="20">
        <v>39760</v>
      </c>
      <c r="CE23" s="105">
        <v>13</v>
      </c>
      <c r="CF23" s="37">
        <v>418814577</v>
      </c>
      <c r="CG23" s="61">
        <v>18771165</v>
      </c>
      <c r="CH23" s="61">
        <v>400043412</v>
      </c>
      <c r="CI23" s="61">
        <v>723</v>
      </c>
      <c r="CJ23" s="20">
        <v>46109</v>
      </c>
      <c r="CK23" s="105">
        <v>5</v>
      </c>
      <c r="CL23" s="51">
        <v>115.96830985915494</v>
      </c>
      <c r="CM23" s="52">
        <v>108.87603305785123</v>
      </c>
      <c r="CO23" s="103">
        <v>425053098</v>
      </c>
      <c r="CP23" s="104">
        <v>15263407</v>
      </c>
      <c r="CQ23" s="104">
        <v>409789691</v>
      </c>
      <c r="CR23" s="104">
        <v>811</v>
      </c>
      <c r="CS23" s="104">
        <v>42107</v>
      </c>
      <c r="CT23" s="62">
        <v>13</v>
      </c>
      <c r="CU23" s="40">
        <v>103.97560313109612</v>
      </c>
      <c r="CV23" s="103">
        <v>430841438</v>
      </c>
      <c r="CW23" s="104">
        <v>20463407</v>
      </c>
      <c r="CX23" s="104">
        <v>410378031</v>
      </c>
      <c r="CY23" s="104">
        <v>810.17</v>
      </c>
      <c r="CZ23" s="104">
        <v>42211</v>
      </c>
      <c r="DA23" s="105">
        <v>15</v>
      </c>
      <c r="DB23" s="37">
        <v>448431075</v>
      </c>
      <c r="DC23" s="20">
        <v>19622080</v>
      </c>
      <c r="DD23" s="20">
        <v>428808995</v>
      </c>
      <c r="DE23" s="20">
        <v>733</v>
      </c>
      <c r="DF23" s="20">
        <v>48750</v>
      </c>
      <c r="DG23" s="105">
        <v>8</v>
      </c>
      <c r="DH23" s="51">
        <v>115.4912226670773</v>
      </c>
      <c r="DI23" s="52">
        <v>105.7277321130365</v>
      </c>
      <c r="DK23" s="37">
        <v>458504494</v>
      </c>
      <c r="DL23" s="20">
        <v>21539919</v>
      </c>
      <c r="DM23" s="20">
        <v>436964575</v>
      </c>
      <c r="DN23" s="20">
        <v>809</v>
      </c>
      <c r="DO23" s="20">
        <v>45011</v>
      </c>
      <c r="DP23" s="105">
        <v>15</v>
      </c>
      <c r="DQ23" s="40">
        <v>106.89671551048518</v>
      </c>
      <c r="DR23" s="37">
        <v>457871026</v>
      </c>
      <c r="DS23" s="20">
        <v>25244919</v>
      </c>
      <c r="DT23" s="20">
        <v>432626107</v>
      </c>
      <c r="DU23" s="20">
        <v>801</v>
      </c>
      <c r="DV23" s="20">
        <v>45009</v>
      </c>
      <c r="DW23" s="105">
        <v>15</v>
      </c>
      <c r="DX23" s="37">
        <v>457162597</v>
      </c>
      <c r="DY23" s="20">
        <v>17110012</v>
      </c>
      <c r="DZ23" s="20">
        <v>440052585</v>
      </c>
      <c r="EA23" s="20">
        <v>732.78</v>
      </c>
      <c r="EB23" s="20">
        <v>50044</v>
      </c>
      <c r="EC23" s="105">
        <v>14</v>
      </c>
      <c r="ED23" s="51">
        <v>111.18665155857717</v>
      </c>
      <c r="EE23" s="52">
        <v>102.65435897435897</v>
      </c>
      <c r="EG23" s="37">
        <v>435903303</v>
      </c>
      <c r="EH23" s="20">
        <v>24683607</v>
      </c>
      <c r="EI23" s="20">
        <v>411219696</v>
      </c>
      <c r="EJ23" s="20">
        <v>730</v>
      </c>
      <c r="EK23" s="20">
        <v>46943</v>
      </c>
      <c r="EL23" s="105">
        <v>13</v>
      </c>
      <c r="EM23" s="40">
        <v>104.29228410832907</v>
      </c>
      <c r="EN23" s="37">
        <v>434490875</v>
      </c>
      <c r="EO23" s="354">
        <v>24683607</v>
      </c>
      <c r="EP23" s="354">
        <v>409807268</v>
      </c>
      <c r="EQ23" s="354">
        <v>726</v>
      </c>
      <c r="ER23" s="354">
        <v>47039</v>
      </c>
      <c r="ES23" s="105">
        <v>14</v>
      </c>
      <c r="ET23" s="361">
        <v>433487282</v>
      </c>
      <c r="EU23" s="354">
        <v>17351140</v>
      </c>
      <c r="EV23" s="354">
        <v>416136142</v>
      </c>
      <c r="EW23" s="354">
        <v>675.66000000000008</v>
      </c>
      <c r="EX23" s="354">
        <v>51325</v>
      </c>
      <c r="EY23" s="384">
        <v>18</v>
      </c>
      <c r="EZ23" s="359">
        <v>109.11158825655308</v>
      </c>
      <c r="FA23" s="360">
        <v>102.55974742226842</v>
      </c>
      <c r="FB23" s="358"/>
      <c r="FC23" s="361">
        <v>463745836</v>
      </c>
      <c r="FD23" s="354">
        <v>22443407</v>
      </c>
      <c r="FE23" s="354">
        <v>441302429</v>
      </c>
      <c r="FF23" s="354">
        <v>716</v>
      </c>
      <c r="FG23" s="354">
        <v>51362</v>
      </c>
      <c r="FH23" s="105">
        <v>12</v>
      </c>
      <c r="FI23" s="385">
        <v>109.41354408538014</v>
      </c>
      <c r="FJ23" s="361">
        <v>461362836</v>
      </c>
      <c r="FK23" s="354">
        <v>22443407</v>
      </c>
      <c r="FL23" s="354">
        <v>438919429</v>
      </c>
      <c r="FM23" s="354">
        <v>717.67</v>
      </c>
      <c r="FN23" s="354">
        <v>50966</v>
      </c>
      <c r="FO23" s="105">
        <v>11</v>
      </c>
      <c r="FP23" s="361">
        <v>413585650</v>
      </c>
      <c r="FQ23" s="354">
        <v>11350942</v>
      </c>
      <c r="FR23" s="354">
        <v>402234708</v>
      </c>
      <c r="FS23" s="354">
        <v>656.06</v>
      </c>
      <c r="FT23" s="354">
        <v>51092</v>
      </c>
      <c r="FU23" s="105">
        <v>20</v>
      </c>
      <c r="FV23" s="359">
        <v>100.24722363928893</v>
      </c>
      <c r="FW23" s="360">
        <v>99.546030199707744</v>
      </c>
      <c r="FX23" s="358"/>
      <c r="FY23" s="103">
        <v>434413570</v>
      </c>
      <c r="FZ23" s="104">
        <v>19224438</v>
      </c>
      <c r="GA23" s="104">
        <v>415189132</v>
      </c>
      <c r="GB23" s="104">
        <v>723</v>
      </c>
      <c r="GC23" s="104">
        <v>47855</v>
      </c>
      <c r="GD23" s="105">
        <v>23</v>
      </c>
      <c r="GE23" s="40">
        <v>91.427514504886886</v>
      </c>
      <c r="GF23" s="37">
        <v>442988496</v>
      </c>
      <c r="GG23" s="20">
        <v>18667578</v>
      </c>
      <c r="GH23" s="20">
        <v>424320918</v>
      </c>
      <c r="GI23" s="20">
        <v>723</v>
      </c>
      <c r="GJ23" s="20">
        <v>48907</v>
      </c>
      <c r="GK23" s="105">
        <f t="shared" si="0"/>
        <v>17</v>
      </c>
      <c r="GL23" s="37">
        <v>469962846</v>
      </c>
      <c r="GM23" s="20">
        <v>14008661</v>
      </c>
      <c r="GN23" s="20">
        <v>455954185</v>
      </c>
      <c r="GO23" s="20">
        <v>664.03</v>
      </c>
      <c r="GP23" s="20">
        <v>57221</v>
      </c>
      <c r="GQ23" s="105">
        <f t="shared" si="1"/>
        <v>11</v>
      </c>
      <c r="GR23" s="51">
        <v>109.24210481483847</v>
      </c>
      <c r="GS23" s="52">
        <v>100.40515149142723</v>
      </c>
      <c r="GT23" s="103">
        <v>450649243</v>
      </c>
      <c r="GU23" s="104">
        <v>19726082</v>
      </c>
      <c r="GV23" s="104">
        <v>430923161</v>
      </c>
      <c r="GW23" s="104">
        <v>723</v>
      </c>
      <c r="GX23" s="104">
        <v>49668</v>
      </c>
      <c r="GY23" s="105">
        <f t="shared" si="2"/>
        <v>22</v>
      </c>
      <c r="GZ23" s="40"/>
      <c r="HA23" s="37">
        <v>457032292</v>
      </c>
      <c r="HB23" s="20">
        <v>19645122</v>
      </c>
      <c r="HC23" s="20">
        <v>437387170</v>
      </c>
      <c r="HD23" s="20">
        <v>705.5</v>
      </c>
      <c r="HE23" s="20">
        <v>51664</v>
      </c>
      <c r="HF23" s="105">
        <f t="shared" si="3"/>
        <v>19</v>
      </c>
      <c r="HG23" s="37">
        <v>448421655.00000006</v>
      </c>
      <c r="HH23" s="20">
        <v>17760643</v>
      </c>
      <c r="HI23" s="20">
        <v>430661012.00000006</v>
      </c>
      <c r="HJ23" s="20">
        <v>654.93000000000006</v>
      </c>
      <c r="HK23" s="20">
        <v>54797</v>
      </c>
      <c r="HL23" s="105">
        <f t="shared" si="4"/>
        <v>22</v>
      </c>
      <c r="HM23" s="51"/>
      <c r="HN23" s="52"/>
    </row>
    <row r="24" spans="1:222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563839000</v>
      </c>
      <c r="F24" s="104">
        <v>169227000</v>
      </c>
      <c r="G24" s="104">
        <v>394612000</v>
      </c>
      <c r="H24" s="104">
        <v>840</v>
      </c>
      <c r="I24" s="104">
        <v>39148</v>
      </c>
      <c r="J24" s="105">
        <v>4</v>
      </c>
      <c r="K24" s="52">
        <v>99.096316921908624</v>
      </c>
      <c r="L24" s="103">
        <v>637537100</v>
      </c>
      <c r="M24" s="104">
        <v>231330000</v>
      </c>
      <c r="N24" s="104">
        <v>406207100</v>
      </c>
      <c r="O24" s="104">
        <v>906</v>
      </c>
      <c r="P24" s="104">
        <v>37363</v>
      </c>
      <c r="Q24" s="105">
        <v>5</v>
      </c>
      <c r="R24" s="103">
        <v>483301862</v>
      </c>
      <c r="S24" s="104">
        <v>92577355</v>
      </c>
      <c r="T24" s="104">
        <v>390724507</v>
      </c>
      <c r="U24" s="104">
        <v>851</v>
      </c>
      <c r="V24" s="104">
        <v>38261</v>
      </c>
      <c r="W24" s="105">
        <v>10</v>
      </c>
      <c r="X24" s="51">
        <v>102.40344726065894</v>
      </c>
      <c r="Y24" s="52">
        <v>100.02094622054767</v>
      </c>
      <c r="AA24" s="103">
        <v>614342590</v>
      </c>
      <c r="AB24" s="104">
        <v>185621993</v>
      </c>
      <c r="AC24" s="104">
        <v>428720597</v>
      </c>
      <c r="AD24" s="104">
        <v>957</v>
      </c>
      <c r="AE24" s="104">
        <v>37332</v>
      </c>
      <c r="AF24" s="105">
        <v>9</v>
      </c>
      <c r="AG24" s="52">
        <v>95.36119341984265</v>
      </c>
      <c r="AH24" s="103">
        <v>619901440</v>
      </c>
      <c r="AI24" s="104">
        <v>187228593</v>
      </c>
      <c r="AJ24" s="104">
        <v>432672847</v>
      </c>
      <c r="AK24" s="104">
        <v>961</v>
      </c>
      <c r="AL24" s="104">
        <v>37519</v>
      </c>
      <c r="AM24" s="105">
        <v>9</v>
      </c>
      <c r="AN24" s="103">
        <v>645684954</v>
      </c>
      <c r="AO24" s="104">
        <v>216218457</v>
      </c>
      <c r="AP24" s="104">
        <v>429466497</v>
      </c>
      <c r="AQ24" s="104">
        <v>899</v>
      </c>
      <c r="AR24" s="104">
        <v>39810</v>
      </c>
      <c r="AS24" s="105">
        <v>8</v>
      </c>
      <c r="AT24" s="51">
        <v>106.1062395053173</v>
      </c>
      <c r="AU24" s="52">
        <v>104.04850892553776</v>
      </c>
      <c r="AW24" s="103">
        <v>617161545</v>
      </c>
      <c r="AX24" s="104">
        <v>178028260</v>
      </c>
      <c r="AY24" s="104">
        <v>439133285</v>
      </c>
      <c r="AZ24" s="104">
        <v>963</v>
      </c>
      <c r="BA24" s="104">
        <v>38000</v>
      </c>
      <c r="BB24" s="41">
        <v>13</v>
      </c>
      <c r="BC24" s="52">
        <v>101.78934961962926</v>
      </c>
      <c r="BD24" s="37">
        <v>620734329</v>
      </c>
      <c r="BE24" s="61">
        <v>177507197</v>
      </c>
      <c r="BF24" s="61">
        <v>443227132</v>
      </c>
      <c r="BG24" s="61">
        <v>971</v>
      </c>
      <c r="BH24" s="20">
        <v>38039</v>
      </c>
      <c r="BI24" s="41">
        <v>13</v>
      </c>
      <c r="BJ24" s="37">
        <v>626071335.5</v>
      </c>
      <c r="BK24" s="61">
        <v>170310095.5</v>
      </c>
      <c r="BL24" s="61">
        <v>455761240</v>
      </c>
      <c r="BM24" s="61">
        <v>931</v>
      </c>
      <c r="BN24" s="20">
        <v>40795</v>
      </c>
      <c r="BO24" s="41">
        <v>9</v>
      </c>
      <c r="BP24" s="51">
        <v>107.24519572018193</v>
      </c>
      <c r="BQ24" s="52">
        <v>102.47425270032655</v>
      </c>
      <c r="BS24" s="37">
        <v>595191761</v>
      </c>
      <c r="BT24" s="20">
        <v>148496111</v>
      </c>
      <c r="BU24" s="20">
        <v>446695650</v>
      </c>
      <c r="BV24" s="20">
        <v>938</v>
      </c>
      <c r="BW24" s="20">
        <v>39685</v>
      </c>
      <c r="BX24" s="41">
        <v>11</v>
      </c>
      <c r="BY24" s="40">
        <v>104.43421052631578</v>
      </c>
      <c r="BZ24" s="37">
        <v>610457007</v>
      </c>
      <c r="CA24" s="61">
        <v>151755111</v>
      </c>
      <c r="CB24" s="61">
        <v>458701896</v>
      </c>
      <c r="CC24" s="61">
        <v>954</v>
      </c>
      <c r="CD24" s="20">
        <v>40068</v>
      </c>
      <c r="CE24" s="105">
        <v>11</v>
      </c>
      <c r="CF24" s="37">
        <v>503565544</v>
      </c>
      <c r="CG24" s="61">
        <v>63235208</v>
      </c>
      <c r="CH24" s="61">
        <v>440330336</v>
      </c>
      <c r="CI24" s="61">
        <v>878</v>
      </c>
      <c r="CJ24" s="20">
        <v>41793</v>
      </c>
      <c r="CK24" s="105">
        <v>14</v>
      </c>
      <c r="CL24" s="51">
        <v>104.30518119197365</v>
      </c>
      <c r="CM24" s="52">
        <v>102.44637823262654</v>
      </c>
      <c r="CO24" s="103">
        <v>592140031</v>
      </c>
      <c r="CP24" s="104">
        <v>88469690</v>
      </c>
      <c r="CQ24" s="104">
        <v>503670341</v>
      </c>
      <c r="CR24" s="104">
        <v>965</v>
      </c>
      <c r="CS24" s="104">
        <v>43495</v>
      </c>
      <c r="CT24" s="62">
        <v>9</v>
      </c>
      <c r="CU24" s="40">
        <v>109.60060476250473</v>
      </c>
      <c r="CV24" s="103">
        <v>610483955</v>
      </c>
      <c r="CW24" s="104">
        <v>99468581</v>
      </c>
      <c r="CX24" s="104">
        <v>511015374</v>
      </c>
      <c r="CY24" s="104">
        <v>973.38</v>
      </c>
      <c r="CZ24" s="104">
        <v>43749</v>
      </c>
      <c r="DA24" s="105">
        <v>10</v>
      </c>
      <c r="DB24" s="37">
        <v>575375020.80999994</v>
      </c>
      <c r="DC24" s="20">
        <v>88545204.810000002</v>
      </c>
      <c r="DD24" s="20">
        <v>486829816</v>
      </c>
      <c r="DE24" s="20">
        <v>864</v>
      </c>
      <c r="DF24" s="20">
        <v>46955</v>
      </c>
      <c r="DG24" s="105">
        <v>11</v>
      </c>
      <c r="DH24" s="51">
        <v>107.32816750097145</v>
      </c>
      <c r="DI24" s="52">
        <v>112.35135070466346</v>
      </c>
      <c r="DK24" s="37">
        <v>607947663</v>
      </c>
      <c r="DL24" s="20">
        <v>63650656</v>
      </c>
      <c r="DM24" s="20">
        <v>544297007</v>
      </c>
      <c r="DN24" s="20">
        <v>1011.1500000000001</v>
      </c>
      <c r="DO24" s="20">
        <v>44858</v>
      </c>
      <c r="DP24" s="105">
        <v>16</v>
      </c>
      <c r="DQ24" s="40">
        <v>103.13369352799174</v>
      </c>
      <c r="DR24" s="37">
        <v>607947663</v>
      </c>
      <c r="DS24" s="20">
        <v>63650656</v>
      </c>
      <c r="DT24" s="20">
        <v>544297007</v>
      </c>
      <c r="DU24" s="20">
        <v>1011.15</v>
      </c>
      <c r="DV24" s="20">
        <v>44858</v>
      </c>
      <c r="DW24" s="105">
        <v>16</v>
      </c>
      <c r="DX24" s="37">
        <v>596775139</v>
      </c>
      <c r="DY24" s="20">
        <v>65172338</v>
      </c>
      <c r="DZ24" s="20">
        <v>531602801</v>
      </c>
      <c r="EA24" s="20">
        <v>890.27</v>
      </c>
      <c r="EB24" s="20">
        <v>49760</v>
      </c>
      <c r="EC24" s="105">
        <v>16</v>
      </c>
      <c r="ED24" s="51">
        <v>110.92781666592357</v>
      </c>
      <c r="EE24" s="52">
        <v>105.973804706634</v>
      </c>
      <c r="EG24" s="37">
        <v>578875104</v>
      </c>
      <c r="EH24" s="20">
        <v>53478944</v>
      </c>
      <c r="EI24" s="20">
        <v>525396160</v>
      </c>
      <c r="EJ24" s="20">
        <v>981.15000000000009</v>
      </c>
      <c r="EK24" s="20">
        <v>44624</v>
      </c>
      <c r="EL24" s="105">
        <v>17</v>
      </c>
      <c r="EM24" s="40">
        <v>99.478353916804139</v>
      </c>
      <c r="EN24" s="37">
        <v>579853094</v>
      </c>
      <c r="EO24" s="354">
        <v>53478944</v>
      </c>
      <c r="EP24" s="354">
        <v>526374150</v>
      </c>
      <c r="EQ24" s="354">
        <v>982</v>
      </c>
      <c r="ER24" s="354">
        <v>44669</v>
      </c>
      <c r="ES24" s="105">
        <v>17</v>
      </c>
      <c r="ET24" s="361">
        <v>617244520</v>
      </c>
      <c r="EU24" s="354">
        <v>59404885</v>
      </c>
      <c r="EV24" s="354">
        <v>557839635</v>
      </c>
      <c r="EW24" s="354">
        <v>897.68999999999994</v>
      </c>
      <c r="EX24" s="354">
        <v>51785</v>
      </c>
      <c r="EY24" s="384">
        <v>14</v>
      </c>
      <c r="EZ24" s="359">
        <v>115.93051109270411</v>
      </c>
      <c r="FA24" s="360">
        <v>104.06953376205787</v>
      </c>
      <c r="FB24" s="358"/>
      <c r="FC24" s="361">
        <v>603073714</v>
      </c>
      <c r="FD24" s="354">
        <v>46226820</v>
      </c>
      <c r="FE24" s="354">
        <v>556846894</v>
      </c>
      <c r="FF24" s="354">
        <v>966.05000000000007</v>
      </c>
      <c r="FG24" s="354">
        <v>48035</v>
      </c>
      <c r="FH24" s="105">
        <v>18</v>
      </c>
      <c r="FI24" s="385">
        <v>107.64386877016851</v>
      </c>
      <c r="FJ24" s="361">
        <v>603536794</v>
      </c>
      <c r="FK24" s="354">
        <v>46226820</v>
      </c>
      <c r="FL24" s="354">
        <v>557309974</v>
      </c>
      <c r="FM24" s="354">
        <v>968.05000000000007</v>
      </c>
      <c r="FN24" s="354">
        <v>47975</v>
      </c>
      <c r="FO24" s="105">
        <v>16</v>
      </c>
      <c r="FP24" s="361">
        <v>593936297</v>
      </c>
      <c r="FQ24" s="354">
        <v>43264176</v>
      </c>
      <c r="FR24" s="354">
        <v>550672121</v>
      </c>
      <c r="FS24" s="354">
        <v>886.18999999999994</v>
      </c>
      <c r="FT24" s="354">
        <v>51783</v>
      </c>
      <c r="FU24" s="105">
        <v>18</v>
      </c>
      <c r="FV24" s="359">
        <v>107.93746743095363</v>
      </c>
      <c r="FW24" s="360">
        <v>99.996137877763829</v>
      </c>
      <c r="FX24" s="358"/>
      <c r="FY24" s="103">
        <v>594982712</v>
      </c>
      <c r="FZ24" s="104">
        <v>31165740</v>
      </c>
      <c r="GA24" s="104">
        <v>563816972</v>
      </c>
      <c r="GB24" s="104">
        <v>966.00000000000011</v>
      </c>
      <c r="GC24" s="104">
        <v>48638</v>
      </c>
      <c r="GD24" s="105">
        <v>18</v>
      </c>
      <c r="GE24" s="40">
        <v>101.51139793900282</v>
      </c>
      <c r="GF24" s="37">
        <v>605188159</v>
      </c>
      <c r="GG24" s="20">
        <v>31285740</v>
      </c>
      <c r="GH24" s="20">
        <v>573902419</v>
      </c>
      <c r="GI24" s="20">
        <v>967</v>
      </c>
      <c r="GJ24" s="20">
        <v>49457</v>
      </c>
      <c r="GK24" s="105">
        <f t="shared" si="0"/>
        <v>16</v>
      </c>
      <c r="GL24" s="37">
        <v>629375991</v>
      </c>
      <c r="GM24" s="20">
        <v>39211717</v>
      </c>
      <c r="GN24" s="20">
        <v>590164274</v>
      </c>
      <c r="GO24" s="20">
        <v>890.02</v>
      </c>
      <c r="GP24" s="20">
        <v>55258</v>
      </c>
      <c r="GQ24" s="105">
        <f t="shared" si="1"/>
        <v>16</v>
      </c>
      <c r="GR24" s="51">
        <v>111.42687617644651</v>
      </c>
      <c r="GS24" s="52">
        <v>105.17158140702547</v>
      </c>
      <c r="GT24" s="103">
        <v>658821270</v>
      </c>
      <c r="GU24" s="104">
        <v>69777076</v>
      </c>
      <c r="GV24" s="104">
        <v>589044194</v>
      </c>
      <c r="GW24" s="104">
        <v>951.46</v>
      </c>
      <c r="GX24" s="104">
        <v>51591</v>
      </c>
      <c r="GY24" s="105">
        <f t="shared" si="2"/>
        <v>18</v>
      </c>
      <c r="GZ24" s="40"/>
      <c r="HA24" s="37">
        <v>693582938</v>
      </c>
      <c r="HB24" s="20">
        <v>71009376</v>
      </c>
      <c r="HC24" s="20">
        <v>622573562</v>
      </c>
      <c r="HD24" s="20">
        <v>1003.16</v>
      </c>
      <c r="HE24" s="20">
        <v>51718</v>
      </c>
      <c r="HF24" s="105">
        <f t="shared" si="3"/>
        <v>18</v>
      </c>
      <c r="HG24" s="37">
        <v>657887081</v>
      </c>
      <c r="HH24" s="20">
        <v>51012768</v>
      </c>
      <c r="HI24" s="20">
        <v>606874313</v>
      </c>
      <c r="HJ24" s="20">
        <v>897.55</v>
      </c>
      <c r="HK24" s="20">
        <v>56345</v>
      </c>
      <c r="HL24" s="105">
        <f t="shared" si="4"/>
        <v>20</v>
      </c>
      <c r="HM24" s="51"/>
      <c r="HN24" s="52"/>
    </row>
    <row r="25" spans="1:222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132912000</v>
      </c>
      <c r="F25" s="104">
        <v>12909000</v>
      </c>
      <c r="G25" s="104">
        <v>120003000</v>
      </c>
      <c r="H25" s="104">
        <v>297</v>
      </c>
      <c r="I25" s="104">
        <v>33671</v>
      </c>
      <c r="J25" s="105">
        <v>12</v>
      </c>
      <c r="K25" s="52">
        <v>105.79714698674042</v>
      </c>
      <c r="L25" s="103">
        <v>134677527</v>
      </c>
      <c r="M25" s="104">
        <v>13587730</v>
      </c>
      <c r="N25" s="104">
        <v>121089797</v>
      </c>
      <c r="O25" s="104">
        <v>296</v>
      </c>
      <c r="P25" s="104">
        <v>34091</v>
      </c>
      <c r="Q25" s="105">
        <v>13</v>
      </c>
      <c r="R25" s="103">
        <v>131600380</v>
      </c>
      <c r="S25" s="104">
        <v>11572396</v>
      </c>
      <c r="T25" s="104">
        <v>120027984</v>
      </c>
      <c r="U25" s="104">
        <v>270</v>
      </c>
      <c r="V25" s="104">
        <v>37046</v>
      </c>
      <c r="W25" s="105">
        <v>14</v>
      </c>
      <c r="X25" s="51">
        <v>108.66797688539498</v>
      </c>
      <c r="Y25" s="52">
        <v>104.21439022820735</v>
      </c>
      <c r="AA25" s="103">
        <v>135045220</v>
      </c>
      <c r="AB25" s="104">
        <v>11634000</v>
      </c>
      <c r="AC25" s="104">
        <v>123411220</v>
      </c>
      <c r="AD25" s="104">
        <v>299</v>
      </c>
      <c r="AE25" s="104">
        <v>34396</v>
      </c>
      <c r="AF25" s="105">
        <v>13</v>
      </c>
      <c r="AG25" s="52">
        <v>102.15318820349857</v>
      </c>
      <c r="AH25" s="103">
        <v>124772909</v>
      </c>
      <c r="AI25" s="104">
        <v>9934000</v>
      </c>
      <c r="AJ25" s="104">
        <v>114838909</v>
      </c>
      <c r="AK25" s="104">
        <v>281</v>
      </c>
      <c r="AL25" s="104">
        <v>34057</v>
      </c>
      <c r="AM25" s="105">
        <v>13</v>
      </c>
      <c r="AN25" s="103">
        <v>127218550</v>
      </c>
      <c r="AO25" s="104">
        <v>11530811</v>
      </c>
      <c r="AP25" s="104">
        <v>115687739</v>
      </c>
      <c r="AQ25" s="104">
        <v>258</v>
      </c>
      <c r="AR25" s="104">
        <v>37367</v>
      </c>
      <c r="AS25" s="105">
        <v>14</v>
      </c>
      <c r="AT25" s="51">
        <v>109.71900049916317</v>
      </c>
      <c r="AU25" s="52">
        <v>100.86649030934514</v>
      </c>
      <c r="AW25" s="103">
        <v>131367987</v>
      </c>
      <c r="AX25" s="104">
        <v>10650877</v>
      </c>
      <c r="AY25" s="104">
        <v>120717110</v>
      </c>
      <c r="AZ25" s="104">
        <v>263</v>
      </c>
      <c r="BA25" s="104">
        <v>38250</v>
      </c>
      <c r="BB25" s="41">
        <v>12</v>
      </c>
      <c r="BC25" s="52">
        <v>111.20479125479707</v>
      </c>
      <c r="BD25" s="37">
        <v>132591573</v>
      </c>
      <c r="BE25" s="61">
        <v>11270877</v>
      </c>
      <c r="BF25" s="61">
        <v>121320696</v>
      </c>
      <c r="BG25" s="61">
        <v>268</v>
      </c>
      <c r="BH25" s="20">
        <v>37724</v>
      </c>
      <c r="BI25" s="41">
        <v>14</v>
      </c>
      <c r="BJ25" s="37">
        <v>139505828.75</v>
      </c>
      <c r="BK25" s="61">
        <v>14168050</v>
      </c>
      <c r="BL25" s="61">
        <v>125337778.75</v>
      </c>
      <c r="BM25" s="61">
        <v>262</v>
      </c>
      <c r="BN25" s="20">
        <v>39866</v>
      </c>
      <c r="BO25" s="41">
        <v>13</v>
      </c>
      <c r="BP25" s="51">
        <v>105.67808291803627</v>
      </c>
      <c r="BQ25" s="52">
        <v>106.68771911044506</v>
      </c>
      <c r="BS25" s="37">
        <v>137500570</v>
      </c>
      <c r="BT25" s="20">
        <v>11142419</v>
      </c>
      <c r="BU25" s="20">
        <v>126358151</v>
      </c>
      <c r="BV25" s="20">
        <v>270</v>
      </c>
      <c r="BW25" s="20">
        <v>38999</v>
      </c>
      <c r="BX25" s="41">
        <v>13</v>
      </c>
      <c r="BY25" s="40">
        <v>101.95816993464052</v>
      </c>
      <c r="BZ25" s="37">
        <v>143947647</v>
      </c>
      <c r="CA25" s="61">
        <v>14561825</v>
      </c>
      <c r="CB25" s="61">
        <v>129385822</v>
      </c>
      <c r="CC25" s="61">
        <v>273</v>
      </c>
      <c r="CD25" s="20">
        <v>39495</v>
      </c>
      <c r="CE25" s="105">
        <v>14</v>
      </c>
      <c r="CF25" s="37">
        <v>143823304</v>
      </c>
      <c r="CG25" s="61">
        <v>12591260</v>
      </c>
      <c r="CH25" s="61">
        <v>131232044</v>
      </c>
      <c r="CI25" s="61">
        <v>264.21640000000002</v>
      </c>
      <c r="CJ25" s="20">
        <v>41390</v>
      </c>
      <c r="CK25" s="105">
        <v>16</v>
      </c>
      <c r="CL25" s="51">
        <v>104.79807570578555</v>
      </c>
      <c r="CM25" s="52">
        <v>103.82280640144484</v>
      </c>
      <c r="CO25" s="103">
        <v>160512391</v>
      </c>
      <c r="CP25" s="104">
        <v>12979286</v>
      </c>
      <c r="CQ25" s="104">
        <v>147533105</v>
      </c>
      <c r="CR25" s="104">
        <v>296</v>
      </c>
      <c r="CS25" s="104">
        <v>41535</v>
      </c>
      <c r="CT25" s="62">
        <v>16</v>
      </c>
      <c r="CU25" s="40">
        <v>106.50273083925228</v>
      </c>
      <c r="CV25" s="103">
        <v>163509628</v>
      </c>
      <c r="CW25" s="104">
        <v>13839639</v>
      </c>
      <c r="CX25" s="104">
        <v>149669989</v>
      </c>
      <c r="CY25" s="104">
        <v>296</v>
      </c>
      <c r="CZ25" s="104">
        <v>42137</v>
      </c>
      <c r="DA25" s="105">
        <v>16</v>
      </c>
      <c r="DB25" s="37">
        <v>164028494.69</v>
      </c>
      <c r="DC25" s="20">
        <v>14973875.689999999</v>
      </c>
      <c r="DD25" s="20">
        <v>149054619</v>
      </c>
      <c r="DE25" s="20">
        <v>271</v>
      </c>
      <c r="DF25" s="20">
        <v>45835</v>
      </c>
      <c r="DG25" s="105">
        <v>17</v>
      </c>
      <c r="DH25" s="51">
        <v>108.77613498825261</v>
      </c>
      <c r="DI25" s="52">
        <v>110.73930901183861</v>
      </c>
      <c r="DK25" s="37">
        <v>184427248</v>
      </c>
      <c r="DL25" s="20">
        <v>17044086</v>
      </c>
      <c r="DM25" s="20">
        <v>167383162</v>
      </c>
      <c r="DN25" s="20">
        <v>305</v>
      </c>
      <c r="DO25" s="20">
        <v>45733</v>
      </c>
      <c r="DP25" s="105">
        <v>12</v>
      </c>
      <c r="DQ25" s="40">
        <v>110.10713855784277</v>
      </c>
      <c r="DR25" s="37">
        <v>188137673</v>
      </c>
      <c r="DS25" s="20">
        <v>20363926</v>
      </c>
      <c r="DT25" s="20">
        <v>167773747</v>
      </c>
      <c r="DU25" s="20">
        <v>303</v>
      </c>
      <c r="DV25" s="20">
        <v>46142</v>
      </c>
      <c r="DW25" s="105">
        <v>12</v>
      </c>
      <c r="DX25" s="37">
        <v>182982062</v>
      </c>
      <c r="DY25" s="20">
        <v>17672883</v>
      </c>
      <c r="DZ25" s="20">
        <v>165309179</v>
      </c>
      <c r="EA25" s="20">
        <v>279.20999999999998</v>
      </c>
      <c r="EB25" s="20">
        <v>49338</v>
      </c>
      <c r="EC25" s="105">
        <v>18</v>
      </c>
      <c r="ED25" s="51">
        <v>106.92644445407655</v>
      </c>
      <c r="EE25" s="52">
        <v>107.64263117704812</v>
      </c>
      <c r="EG25" s="37">
        <v>202217749</v>
      </c>
      <c r="EH25" s="20">
        <v>26273087</v>
      </c>
      <c r="EI25" s="20">
        <v>175944662</v>
      </c>
      <c r="EJ25" s="20">
        <v>303</v>
      </c>
      <c r="EK25" s="20">
        <v>48390</v>
      </c>
      <c r="EL25" s="105">
        <v>10</v>
      </c>
      <c r="EM25" s="40">
        <v>105.80980910939584</v>
      </c>
      <c r="EN25" s="37">
        <v>205317749</v>
      </c>
      <c r="EO25" s="354">
        <v>28773087</v>
      </c>
      <c r="EP25" s="354">
        <v>176544662</v>
      </c>
      <c r="EQ25" s="354">
        <v>303</v>
      </c>
      <c r="ER25" s="354">
        <v>48555</v>
      </c>
      <c r="ES25" s="105">
        <v>10</v>
      </c>
      <c r="ET25" s="361">
        <v>200901804</v>
      </c>
      <c r="EU25" s="354">
        <v>25798846</v>
      </c>
      <c r="EV25" s="354">
        <v>175102958</v>
      </c>
      <c r="EW25" s="354">
        <v>286.77</v>
      </c>
      <c r="EX25" s="354">
        <v>50884</v>
      </c>
      <c r="EY25" s="384">
        <v>19</v>
      </c>
      <c r="EZ25" s="359">
        <v>104.79662238698384</v>
      </c>
      <c r="FA25" s="360">
        <v>103.13348737281609</v>
      </c>
      <c r="FB25" s="358"/>
      <c r="FC25" s="361">
        <v>198072370</v>
      </c>
      <c r="FD25" s="354">
        <v>19873656</v>
      </c>
      <c r="FE25" s="354">
        <v>178198714</v>
      </c>
      <c r="FF25" s="354">
        <v>293</v>
      </c>
      <c r="FG25" s="354">
        <v>50682</v>
      </c>
      <c r="FH25" s="105">
        <v>13</v>
      </c>
      <c r="FI25" s="385">
        <v>104.73651580905145</v>
      </c>
      <c r="FJ25" s="361">
        <v>201472370</v>
      </c>
      <c r="FK25" s="354">
        <v>25798176</v>
      </c>
      <c r="FL25" s="354">
        <v>175674194</v>
      </c>
      <c r="FM25" s="354">
        <v>293.58</v>
      </c>
      <c r="FN25" s="354">
        <v>49866</v>
      </c>
      <c r="FO25" s="105">
        <v>12</v>
      </c>
      <c r="FP25" s="361">
        <v>200566121</v>
      </c>
      <c r="FQ25" s="354">
        <v>26263283.999999996</v>
      </c>
      <c r="FR25" s="354">
        <v>174302837</v>
      </c>
      <c r="FS25" s="354">
        <v>282.18</v>
      </c>
      <c r="FT25" s="354">
        <v>51475</v>
      </c>
      <c r="FU25" s="105">
        <v>19</v>
      </c>
      <c r="FV25" s="359">
        <v>103.22664741507239</v>
      </c>
      <c r="FW25" s="360">
        <v>101.16146529360898</v>
      </c>
      <c r="FX25" s="358"/>
      <c r="FY25" s="103">
        <v>193495664</v>
      </c>
      <c r="FZ25" s="104">
        <v>15939219</v>
      </c>
      <c r="GA25" s="104">
        <v>177556445</v>
      </c>
      <c r="GB25" s="104">
        <v>300</v>
      </c>
      <c r="GC25" s="104">
        <v>49321</v>
      </c>
      <c r="GD25" s="105">
        <v>15</v>
      </c>
      <c r="GE25" s="40">
        <v>99.143680202044109</v>
      </c>
      <c r="GF25" s="37">
        <v>197495664</v>
      </c>
      <c r="GG25" s="20">
        <v>15939219</v>
      </c>
      <c r="GH25" s="20">
        <v>181556445</v>
      </c>
      <c r="GI25" s="20">
        <v>300</v>
      </c>
      <c r="GJ25" s="20">
        <v>50432</v>
      </c>
      <c r="GK25" s="105">
        <f t="shared" si="0"/>
        <v>14</v>
      </c>
      <c r="GL25" s="37">
        <v>191093295</v>
      </c>
      <c r="GM25" s="20">
        <v>16906553</v>
      </c>
      <c r="GN25" s="20">
        <v>174186742</v>
      </c>
      <c r="GO25" s="20">
        <v>274.56</v>
      </c>
      <c r="GP25" s="20">
        <v>52868</v>
      </c>
      <c r="GQ25" s="105">
        <f t="shared" si="1"/>
        <v>20</v>
      </c>
      <c r="GR25" s="51">
        <v>104.52555325585098</v>
      </c>
      <c r="GS25" s="52">
        <v>102.03399708596406</v>
      </c>
      <c r="GT25" s="103">
        <v>209706423</v>
      </c>
      <c r="GU25" s="104">
        <v>21114419</v>
      </c>
      <c r="GV25" s="104">
        <v>188592004</v>
      </c>
      <c r="GW25" s="104">
        <v>300</v>
      </c>
      <c r="GX25" s="104">
        <v>52387</v>
      </c>
      <c r="GY25" s="105">
        <f t="shared" si="2"/>
        <v>16</v>
      </c>
      <c r="GZ25" s="40"/>
      <c r="HA25" s="37">
        <v>211446705</v>
      </c>
      <c r="HB25" s="20">
        <v>21114419</v>
      </c>
      <c r="HC25" s="20">
        <v>190332286</v>
      </c>
      <c r="HD25" s="20">
        <v>302</v>
      </c>
      <c r="HE25" s="20">
        <v>52520</v>
      </c>
      <c r="HF25" s="105">
        <f t="shared" si="3"/>
        <v>17</v>
      </c>
      <c r="HG25" s="37">
        <v>199578457</v>
      </c>
      <c r="HH25" s="20">
        <v>16997241</v>
      </c>
      <c r="HI25" s="20">
        <v>182581216</v>
      </c>
      <c r="HJ25" s="20">
        <v>270.31</v>
      </c>
      <c r="HK25" s="20">
        <v>56288</v>
      </c>
      <c r="HL25" s="105">
        <f t="shared" si="4"/>
        <v>21</v>
      </c>
      <c r="HM25" s="51"/>
      <c r="HN25" s="52"/>
    </row>
    <row r="26" spans="1:222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182349000</v>
      </c>
      <c r="F26" s="104">
        <v>18070000</v>
      </c>
      <c r="G26" s="104">
        <v>164279000</v>
      </c>
      <c r="H26" s="104">
        <v>432</v>
      </c>
      <c r="I26" s="104">
        <v>31690</v>
      </c>
      <c r="J26" s="105">
        <v>16</v>
      </c>
      <c r="K26" s="52">
        <v>100.4150955353465</v>
      </c>
      <c r="L26" s="103">
        <v>183687320</v>
      </c>
      <c r="M26" s="104">
        <v>18621342</v>
      </c>
      <c r="N26" s="104">
        <v>165065978</v>
      </c>
      <c r="O26" s="104">
        <v>415</v>
      </c>
      <c r="P26" s="104">
        <v>33146</v>
      </c>
      <c r="Q26" s="105">
        <v>14</v>
      </c>
      <c r="R26" s="103">
        <v>186727613</v>
      </c>
      <c r="S26" s="104">
        <v>28486990</v>
      </c>
      <c r="T26" s="104">
        <v>158240623</v>
      </c>
      <c r="U26" s="104">
        <v>365</v>
      </c>
      <c r="V26" s="104">
        <v>36128</v>
      </c>
      <c r="W26" s="105">
        <v>16</v>
      </c>
      <c r="X26" s="51">
        <v>108.99656067097085</v>
      </c>
      <c r="Y26" s="52">
        <v>99.291318586101127</v>
      </c>
      <c r="Z26" s="9"/>
      <c r="AA26" s="103">
        <v>184435232</v>
      </c>
      <c r="AB26" s="104">
        <v>18249357</v>
      </c>
      <c r="AC26" s="104">
        <v>166185875</v>
      </c>
      <c r="AD26" s="104">
        <v>405</v>
      </c>
      <c r="AE26" s="104">
        <v>34195</v>
      </c>
      <c r="AF26" s="105">
        <v>14</v>
      </c>
      <c r="AG26" s="52">
        <v>107.90470179867467</v>
      </c>
      <c r="AH26" s="103">
        <v>187131095</v>
      </c>
      <c r="AI26" s="104">
        <v>18149357</v>
      </c>
      <c r="AJ26" s="104">
        <v>168981738</v>
      </c>
      <c r="AK26" s="104">
        <v>415</v>
      </c>
      <c r="AL26" s="104">
        <v>33932</v>
      </c>
      <c r="AM26" s="105">
        <v>15</v>
      </c>
      <c r="AN26" s="103">
        <v>181459199</v>
      </c>
      <c r="AO26" s="104">
        <v>20384715</v>
      </c>
      <c r="AP26" s="104">
        <v>161074484</v>
      </c>
      <c r="AQ26" s="104">
        <v>367</v>
      </c>
      <c r="AR26" s="104">
        <v>36575</v>
      </c>
      <c r="AS26" s="105">
        <v>16</v>
      </c>
      <c r="AT26" s="51">
        <v>107.78910762701874</v>
      </c>
      <c r="AU26" s="52">
        <v>101.23726749335695</v>
      </c>
      <c r="AV26" s="9"/>
      <c r="AW26" s="103">
        <v>215233586</v>
      </c>
      <c r="AX26" s="104">
        <v>23107089</v>
      </c>
      <c r="AY26" s="104">
        <v>192126497</v>
      </c>
      <c r="AZ26" s="104">
        <v>433</v>
      </c>
      <c r="BA26" s="104">
        <v>36976</v>
      </c>
      <c r="BB26" s="41">
        <v>16</v>
      </c>
      <c r="BC26" s="52">
        <v>108.13276794853049</v>
      </c>
      <c r="BD26" s="37">
        <v>224826153</v>
      </c>
      <c r="BE26" s="61">
        <v>20975293</v>
      </c>
      <c r="BF26" s="61">
        <v>203850860</v>
      </c>
      <c r="BG26" s="61">
        <v>457</v>
      </c>
      <c r="BH26" s="20">
        <v>37172</v>
      </c>
      <c r="BI26" s="41">
        <v>16</v>
      </c>
      <c r="BJ26" s="37">
        <v>193495280</v>
      </c>
      <c r="BK26" s="61">
        <v>16887699</v>
      </c>
      <c r="BL26" s="61">
        <v>176607581</v>
      </c>
      <c r="BM26" s="61">
        <v>391</v>
      </c>
      <c r="BN26" s="20">
        <v>37640</v>
      </c>
      <c r="BO26" s="41">
        <v>17</v>
      </c>
      <c r="BP26" s="51">
        <v>101.25901215969009</v>
      </c>
      <c r="BQ26" s="52">
        <v>102.91182501708818</v>
      </c>
      <c r="BR26" s="9"/>
      <c r="BS26" s="37">
        <v>251929793</v>
      </c>
      <c r="BT26" s="20">
        <v>21839147</v>
      </c>
      <c r="BU26" s="20">
        <v>230090646</v>
      </c>
      <c r="BV26" s="20">
        <v>503</v>
      </c>
      <c r="BW26" s="20">
        <v>38120</v>
      </c>
      <c r="BX26" s="41">
        <v>15</v>
      </c>
      <c r="BY26" s="40">
        <v>103.09389874513198</v>
      </c>
      <c r="BZ26" s="37">
        <v>257476911</v>
      </c>
      <c r="CA26" s="61">
        <v>24277647</v>
      </c>
      <c r="CB26" s="61">
        <v>233199264</v>
      </c>
      <c r="CC26" s="61">
        <v>505</v>
      </c>
      <c r="CD26" s="20">
        <v>38482</v>
      </c>
      <c r="CE26" s="105">
        <v>15</v>
      </c>
      <c r="CF26" s="37">
        <v>204609731</v>
      </c>
      <c r="CG26" s="61">
        <v>19663275</v>
      </c>
      <c r="CH26" s="61">
        <v>184946456</v>
      </c>
      <c r="CI26" s="61">
        <v>378</v>
      </c>
      <c r="CJ26" s="20">
        <v>40773</v>
      </c>
      <c r="CK26" s="105">
        <v>17</v>
      </c>
      <c r="CL26" s="51">
        <v>105.95343277376436</v>
      </c>
      <c r="CM26" s="52">
        <v>108.32359192348567</v>
      </c>
      <c r="CN26" s="9"/>
      <c r="CO26" s="103">
        <v>338526819</v>
      </c>
      <c r="CP26" s="104">
        <v>56110348</v>
      </c>
      <c r="CQ26" s="104">
        <v>282416471</v>
      </c>
      <c r="CR26" s="104">
        <v>555.5</v>
      </c>
      <c r="CS26" s="104">
        <v>42367</v>
      </c>
      <c r="CT26" s="62">
        <v>11</v>
      </c>
      <c r="CU26" s="40">
        <v>111.1411332633788</v>
      </c>
      <c r="CV26" s="103">
        <v>341688950</v>
      </c>
      <c r="CW26" s="104">
        <v>55821453</v>
      </c>
      <c r="CX26" s="104">
        <v>285867497</v>
      </c>
      <c r="CY26" s="104">
        <v>556</v>
      </c>
      <c r="CZ26" s="104">
        <v>42846</v>
      </c>
      <c r="DA26" s="105">
        <v>12</v>
      </c>
      <c r="DB26" s="37">
        <v>235711027</v>
      </c>
      <c r="DC26" s="20">
        <v>18803127</v>
      </c>
      <c r="DD26" s="20">
        <v>216907900</v>
      </c>
      <c r="DE26" s="20">
        <v>385</v>
      </c>
      <c r="DF26" s="20">
        <v>46950</v>
      </c>
      <c r="DG26" s="105">
        <v>12</v>
      </c>
      <c r="DH26" s="51">
        <v>109.57849040750595</v>
      </c>
      <c r="DI26" s="52">
        <v>115.14973143992349</v>
      </c>
      <c r="DJ26" s="9"/>
      <c r="DK26" s="37">
        <v>364154150</v>
      </c>
      <c r="DL26" s="20">
        <v>47971119</v>
      </c>
      <c r="DM26" s="20">
        <v>316183031</v>
      </c>
      <c r="DN26" s="20">
        <v>556.54999999999995</v>
      </c>
      <c r="DO26" s="20">
        <v>47343</v>
      </c>
      <c r="DP26" s="105">
        <v>8</v>
      </c>
      <c r="DQ26" s="40">
        <v>111.74499020464039</v>
      </c>
      <c r="DR26" s="37">
        <v>364154150</v>
      </c>
      <c r="DS26" s="20">
        <v>47971119</v>
      </c>
      <c r="DT26" s="20">
        <v>316183031</v>
      </c>
      <c r="DU26" s="20">
        <v>556.54999999999995</v>
      </c>
      <c r="DV26" s="20">
        <v>47343</v>
      </c>
      <c r="DW26" s="105">
        <v>8</v>
      </c>
      <c r="DX26" s="37">
        <v>295469132</v>
      </c>
      <c r="DY26" s="20">
        <v>38235510</v>
      </c>
      <c r="DZ26" s="20">
        <v>257233622</v>
      </c>
      <c r="EA26" s="20">
        <v>411.42999999999995</v>
      </c>
      <c r="EB26" s="20">
        <v>52102</v>
      </c>
      <c r="EC26" s="105">
        <v>8</v>
      </c>
      <c r="ED26" s="51">
        <v>110.05217244365588</v>
      </c>
      <c r="EE26" s="52">
        <v>110.97337593184238</v>
      </c>
      <c r="EF26" s="9"/>
      <c r="EG26" s="37">
        <v>297403164</v>
      </c>
      <c r="EH26" s="20">
        <v>43664642</v>
      </c>
      <c r="EI26" s="20">
        <v>253738522</v>
      </c>
      <c r="EJ26" s="20">
        <v>489.99999999999994</v>
      </c>
      <c r="EK26" s="20">
        <v>43153</v>
      </c>
      <c r="EL26" s="105">
        <v>20</v>
      </c>
      <c r="EM26" s="40">
        <v>91.149694780643387</v>
      </c>
      <c r="EN26" s="37">
        <v>304304656</v>
      </c>
      <c r="EO26" s="354">
        <v>49146134</v>
      </c>
      <c r="EP26" s="354">
        <v>255158522</v>
      </c>
      <c r="EQ26" s="354">
        <v>490</v>
      </c>
      <c r="ER26" s="354">
        <v>43394</v>
      </c>
      <c r="ES26" s="105">
        <v>21</v>
      </c>
      <c r="ET26" s="361">
        <v>332564136</v>
      </c>
      <c r="EU26" s="354">
        <v>51740890</v>
      </c>
      <c r="EV26" s="354">
        <v>280823246</v>
      </c>
      <c r="EW26" s="354">
        <v>437.16999999999996</v>
      </c>
      <c r="EX26" s="354">
        <v>53531</v>
      </c>
      <c r="EY26" s="384">
        <v>9</v>
      </c>
      <c r="EZ26" s="359">
        <v>123.36037240171451</v>
      </c>
      <c r="FA26" s="360">
        <v>102.74269701738896</v>
      </c>
      <c r="FB26" s="358"/>
      <c r="FC26" s="361">
        <v>305270357</v>
      </c>
      <c r="FD26" s="354">
        <v>31079134</v>
      </c>
      <c r="FE26" s="354">
        <v>274191223</v>
      </c>
      <c r="FF26" s="354">
        <v>486.5</v>
      </c>
      <c r="FG26" s="354">
        <v>46967</v>
      </c>
      <c r="FH26" s="105">
        <v>23</v>
      </c>
      <c r="FI26" s="385">
        <v>108.83831946793964</v>
      </c>
      <c r="FJ26" s="361">
        <v>302835061</v>
      </c>
      <c r="FK26" s="354">
        <v>25165290</v>
      </c>
      <c r="FL26" s="354">
        <v>277669771</v>
      </c>
      <c r="FM26" s="354">
        <v>508.34000000000003</v>
      </c>
      <c r="FN26" s="354">
        <v>45519</v>
      </c>
      <c r="FO26" s="105">
        <v>23</v>
      </c>
      <c r="FP26" s="361">
        <v>367504884.48000002</v>
      </c>
      <c r="FQ26" s="354">
        <v>66352341.000000007</v>
      </c>
      <c r="FR26" s="354">
        <v>301152543.48000002</v>
      </c>
      <c r="FS26" s="354">
        <v>438.06999999999994</v>
      </c>
      <c r="FT26" s="354">
        <v>57288</v>
      </c>
      <c r="FU26" s="105">
        <v>6</v>
      </c>
      <c r="FV26" s="359">
        <v>125.85513741514531</v>
      </c>
      <c r="FW26" s="360">
        <v>107.0183631914218</v>
      </c>
      <c r="FX26" s="358"/>
      <c r="FY26" s="103">
        <v>371009738</v>
      </c>
      <c r="FZ26" s="104">
        <v>74022282</v>
      </c>
      <c r="GA26" s="104">
        <v>296987456</v>
      </c>
      <c r="GB26" s="104">
        <v>531.5</v>
      </c>
      <c r="GC26" s="104">
        <v>46564</v>
      </c>
      <c r="GD26" s="105">
        <v>17</v>
      </c>
      <c r="GE26" s="40">
        <v>103.98577724785487</v>
      </c>
      <c r="GF26" s="37">
        <v>373632981</v>
      </c>
      <c r="GG26" s="20">
        <v>69013590</v>
      </c>
      <c r="GH26" s="20">
        <v>304619391</v>
      </c>
      <c r="GI26" s="20">
        <v>535</v>
      </c>
      <c r="GJ26" s="20">
        <v>47449</v>
      </c>
      <c r="GK26" s="105">
        <f t="shared" si="0"/>
        <v>22</v>
      </c>
      <c r="GL26" s="37">
        <v>372078964.60000002</v>
      </c>
      <c r="GM26" s="20">
        <v>58107339</v>
      </c>
      <c r="GN26" s="20">
        <v>313971625.60000002</v>
      </c>
      <c r="GO26" s="20">
        <v>451.77</v>
      </c>
      <c r="GP26" s="20">
        <v>57915</v>
      </c>
      <c r="GQ26" s="105">
        <f t="shared" si="1"/>
        <v>7</v>
      </c>
      <c r="GR26" s="51">
        <v>115.61457032289768</v>
      </c>
      <c r="GS26" s="52">
        <v>98.563398966624774</v>
      </c>
      <c r="GT26" s="103">
        <v>328405061</v>
      </c>
      <c r="GU26" s="104">
        <v>23156414</v>
      </c>
      <c r="GV26" s="104">
        <v>305248647</v>
      </c>
      <c r="GW26" s="104">
        <v>483.5</v>
      </c>
      <c r="GX26" s="104">
        <v>52611</v>
      </c>
      <c r="GY26" s="105">
        <f t="shared" si="2"/>
        <v>15</v>
      </c>
      <c r="GZ26" s="40"/>
      <c r="HA26" s="37">
        <v>331469682</v>
      </c>
      <c r="HB26" s="20">
        <v>25023116</v>
      </c>
      <c r="HC26" s="20">
        <v>306446566</v>
      </c>
      <c r="HD26" s="20">
        <v>480</v>
      </c>
      <c r="HE26" s="20">
        <v>53203</v>
      </c>
      <c r="HF26" s="105">
        <f t="shared" si="3"/>
        <v>16</v>
      </c>
      <c r="HG26" s="37">
        <v>339672451</v>
      </c>
      <c r="HH26" s="20">
        <v>31382515</v>
      </c>
      <c r="HI26" s="20">
        <v>308289936</v>
      </c>
      <c r="HJ26" s="20">
        <v>427.76</v>
      </c>
      <c r="HK26" s="20">
        <v>60059</v>
      </c>
      <c r="HL26" s="105">
        <f t="shared" si="4"/>
        <v>12</v>
      </c>
      <c r="HM26" s="51"/>
      <c r="HN26" s="52"/>
    </row>
    <row r="27" spans="1:222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156162000</v>
      </c>
      <c r="F27" s="104">
        <v>7594000</v>
      </c>
      <c r="G27" s="104">
        <v>148568000</v>
      </c>
      <c r="H27" s="104">
        <v>465</v>
      </c>
      <c r="I27" s="104">
        <v>26625</v>
      </c>
      <c r="J27" s="105">
        <v>24</v>
      </c>
      <c r="K27" s="52">
        <v>86.952971913781838</v>
      </c>
      <c r="L27" s="103">
        <v>156162000</v>
      </c>
      <c r="M27" s="104">
        <v>7594000</v>
      </c>
      <c r="N27" s="104">
        <v>148568000</v>
      </c>
      <c r="O27" s="104">
        <v>465</v>
      </c>
      <c r="P27" s="104">
        <v>26625</v>
      </c>
      <c r="Q27" s="105">
        <v>25</v>
      </c>
      <c r="R27" s="103">
        <v>167720229</v>
      </c>
      <c r="S27" s="104">
        <v>7378850</v>
      </c>
      <c r="T27" s="104">
        <v>160341379</v>
      </c>
      <c r="U27" s="104">
        <v>416</v>
      </c>
      <c r="V27" s="104">
        <v>32120</v>
      </c>
      <c r="W27" s="105">
        <v>20</v>
      </c>
      <c r="X27" s="51">
        <v>120.63849765258216</v>
      </c>
      <c r="Y27" s="52">
        <v>96.086801232819951</v>
      </c>
      <c r="AA27" s="103">
        <v>147615199</v>
      </c>
      <c r="AB27" s="104">
        <v>6424886</v>
      </c>
      <c r="AC27" s="104">
        <v>141190313</v>
      </c>
      <c r="AD27" s="104">
        <v>409</v>
      </c>
      <c r="AE27" s="104">
        <v>28767</v>
      </c>
      <c r="AF27" s="105">
        <v>22</v>
      </c>
      <c r="AG27" s="52">
        <v>108.04507042253522</v>
      </c>
      <c r="AH27" s="103">
        <v>149093602</v>
      </c>
      <c r="AI27" s="104">
        <v>6424886</v>
      </c>
      <c r="AJ27" s="104">
        <v>142668716</v>
      </c>
      <c r="AK27" s="104">
        <v>409</v>
      </c>
      <c r="AL27" s="104">
        <v>29069</v>
      </c>
      <c r="AM27" s="105">
        <v>23</v>
      </c>
      <c r="AN27" s="103">
        <v>175585338</v>
      </c>
      <c r="AO27" s="104">
        <v>9710989</v>
      </c>
      <c r="AP27" s="104">
        <v>165874349</v>
      </c>
      <c r="AQ27" s="104">
        <v>422</v>
      </c>
      <c r="AR27" s="104">
        <v>32756</v>
      </c>
      <c r="AS27" s="105">
        <v>21</v>
      </c>
      <c r="AT27" s="51">
        <v>112.68361484743197</v>
      </c>
      <c r="AU27" s="52">
        <v>101.98007471980075</v>
      </c>
      <c r="AW27" s="103">
        <v>146681769</v>
      </c>
      <c r="AX27" s="104">
        <v>4779784</v>
      </c>
      <c r="AY27" s="104">
        <v>141901985</v>
      </c>
      <c r="AZ27" s="104">
        <v>369</v>
      </c>
      <c r="BA27" s="104">
        <v>32047</v>
      </c>
      <c r="BB27" s="41">
        <v>21</v>
      </c>
      <c r="BC27" s="52">
        <v>111.40195362742031</v>
      </c>
      <c r="BD27" s="37">
        <v>154233403</v>
      </c>
      <c r="BE27" s="61">
        <v>4779784</v>
      </c>
      <c r="BF27" s="61">
        <v>149453619</v>
      </c>
      <c r="BG27" s="61">
        <v>400</v>
      </c>
      <c r="BH27" s="20">
        <v>31136</v>
      </c>
      <c r="BI27" s="41">
        <v>22</v>
      </c>
      <c r="BJ27" s="37">
        <v>189883962</v>
      </c>
      <c r="BK27" s="61">
        <v>15273116</v>
      </c>
      <c r="BL27" s="61">
        <v>174610846</v>
      </c>
      <c r="BM27" s="61">
        <v>421</v>
      </c>
      <c r="BN27" s="20">
        <v>34563</v>
      </c>
      <c r="BO27" s="41">
        <v>20</v>
      </c>
      <c r="BP27" s="51">
        <v>111.00655190133608</v>
      </c>
      <c r="BQ27" s="52">
        <v>105.51654658688486</v>
      </c>
      <c r="BS27" s="37">
        <v>228154136</v>
      </c>
      <c r="BT27" s="20">
        <v>8435021</v>
      </c>
      <c r="BU27" s="20">
        <v>219719115</v>
      </c>
      <c r="BV27" s="20">
        <v>542</v>
      </c>
      <c r="BW27" s="20">
        <v>33782</v>
      </c>
      <c r="BX27" s="41">
        <v>21</v>
      </c>
      <c r="BY27" s="40">
        <v>105.41392330015289</v>
      </c>
      <c r="BZ27" s="37">
        <v>229835027</v>
      </c>
      <c r="CA27" s="61">
        <v>8435021</v>
      </c>
      <c r="CB27" s="61">
        <v>221400006</v>
      </c>
      <c r="CC27" s="61">
        <v>542</v>
      </c>
      <c r="CD27" s="20">
        <v>34041</v>
      </c>
      <c r="CE27" s="105">
        <v>21</v>
      </c>
      <c r="CF27" s="37">
        <v>183315888</v>
      </c>
      <c r="CG27" s="61">
        <v>12944221</v>
      </c>
      <c r="CH27" s="61">
        <v>170371667</v>
      </c>
      <c r="CI27" s="61">
        <v>341</v>
      </c>
      <c r="CJ27" s="20">
        <v>41635</v>
      </c>
      <c r="CK27" s="105">
        <v>15</v>
      </c>
      <c r="CL27" s="51">
        <v>122.30839282042243</v>
      </c>
      <c r="CM27" s="52">
        <v>120.46118681827387</v>
      </c>
      <c r="CO27" s="103">
        <v>223012884</v>
      </c>
      <c r="CP27" s="104">
        <v>5380164</v>
      </c>
      <c r="CQ27" s="104">
        <v>217632720</v>
      </c>
      <c r="CR27" s="104">
        <v>484.75</v>
      </c>
      <c r="CS27" s="104">
        <v>37413</v>
      </c>
      <c r="CT27" s="62">
        <v>21</v>
      </c>
      <c r="CU27" s="40">
        <v>110.74832751169261</v>
      </c>
      <c r="CV27" s="103">
        <v>226404599</v>
      </c>
      <c r="CW27" s="104">
        <v>5380164</v>
      </c>
      <c r="CX27" s="104">
        <v>221024435</v>
      </c>
      <c r="CY27" s="104">
        <v>486.08</v>
      </c>
      <c r="CZ27" s="104">
        <v>37892</v>
      </c>
      <c r="DA27" s="105">
        <v>24</v>
      </c>
      <c r="DB27" s="37">
        <v>229690492.5</v>
      </c>
      <c r="DC27" s="20">
        <v>15540587</v>
      </c>
      <c r="DD27" s="20">
        <v>214149905.5</v>
      </c>
      <c r="DE27" s="20">
        <v>391</v>
      </c>
      <c r="DF27" s="20">
        <v>45641</v>
      </c>
      <c r="DG27" s="105">
        <v>18</v>
      </c>
      <c r="DH27" s="51">
        <v>120.45022696083608</v>
      </c>
      <c r="DI27" s="52">
        <v>109.62171250150115</v>
      </c>
      <c r="DK27" s="37">
        <v>265797354</v>
      </c>
      <c r="DL27" s="20">
        <v>16672964</v>
      </c>
      <c r="DM27" s="20">
        <v>249124390</v>
      </c>
      <c r="DN27" s="20">
        <v>520</v>
      </c>
      <c r="DO27" s="20">
        <v>39924</v>
      </c>
      <c r="DP27" s="105">
        <v>24</v>
      </c>
      <c r="DQ27" s="40">
        <v>106.71157084435892</v>
      </c>
      <c r="DR27" s="37">
        <v>267924723</v>
      </c>
      <c r="DS27" s="20">
        <v>16818215</v>
      </c>
      <c r="DT27" s="20">
        <v>251106508</v>
      </c>
      <c r="DU27" s="20">
        <v>521</v>
      </c>
      <c r="DV27" s="20">
        <v>40164</v>
      </c>
      <c r="DW27" s="105">
        <v>24</v>
      </c>
      <c r="DX27" s="37">
        <v>268303755</v>
      </c>
      <c r="DY27" s="20">
        <v>14237388</v>
      </c>
      <c r="DZ27" s="20">
        <v>254066367</v>
      </c>
      <c r="EA27" s="20">
        <v>425.1</v>
      </c>
      <c r="EB27" s="20">
        <v>49805</v>
      </c>
      <c r="EC27" s="105">
        <v>15</v>
      </c>
      <c r="ED27" s="51">
        <v>124.00408325863958</v>
      </c>
      <c r="EE27" s="52">
        <v>109.12337591200894</v>
      </c>
      <c r="EG27" s="37">
        <v>246610368</v>
      </c>
      <c r="EH27" s="20">
        <v>18346259</v>
      </c>
      <c r="EI27" s="20">
        <v>228264109</v>
      </c>
      <c r="EJ27" s="20">
        <v>452.05</v>
      </c>
      <c r="EK27" s="20">
        <v>42079</v>
      </c>
      <c r="EL27" s="105">
        <v>21</v>
      </c>
      <c r="EM27" s="40">
        <v>105.3977557358982</v>
      </c>
      <c r="EN27" s="37">
        <v>251999478</v>
      </c>
      <c r="EO27" s="354">
        <v>18346259</v>
      </c>
      <c r="EP27" s="354">
        <v>233653219</v>
      </c>
      <c r="EQ27" s="354">
        <v>459.05</v>
      </c>
      <c r="ER27" s="354">
        <v>42416</v>
      </c>
      <c r="ES27" s="105">
        <v>22</v>
      </c>
      <c r="ET27" s="361">
        <v>269158166</v>
      </c>
      <c r="EU27" s="354">
        <v>10735190</v>
      </c>
      <c r="EV27" s="354">
        <v>258422976</v>
      </c>
      <c r="EW27" s="354">
        <v>404.27</v>
      </c>
      <c r="EX27" s="354">
        <v>53269</v>
      </c>
      <c r="EY27" s="384">
        <v>11</v>
      </c>
      <c r="EZ27" s="359">
        <v>125.58704262542437</v>
      </c>
      <c r="FA27" s="360">
        <v>106.95512498745106</v>
      </c>
      <c r="FB27" s="358"/>
      <c r="FC27" s="361">
        <v>268509484</v>
      </c>
      <c r="FD27" s="354">
        <v>17016164</v>
      </c>
      <c r="FE27" s="354">
        <v>251493320</v>
      </c>
      <c r="FF27" s="354">
        <v>428.5</v>
      </c>
      <c r="FG27" s="354">
        <v>48910</v>
      </c>
      <c r="FH27" s="105">
        <v>17</v>
      </c>
      <c r="FI27" s="385">
        <v>116.2337508020628</v>
      </c>
      <c r="FJ27" s="361">
        <v>268864712</v>
      </c>
      <c r="FK27" s="354">
        <v>17016164</v>
      </c>
      <c r="FL27" s="354">
        <v>251848548</v>
      </c>
      <c r="FM27" s="354">
        <v>444</v>
      </c>
      <c r="FN27" s="354">
        <v>47269</v>
      </c>
      <c r="FO27" s="105">
        <v>19</v>
      </c>
      <c r="FP27" s="361">
        <v>274629501</v>
      </c>
      <c r="FQ27" s="354">
        <v>11293689</v>
      </c>
      <c r="FR27" s="354">
        <v>263335812</v>
      </c>
      <c r="FS27" s="354">
        <v>400.42</v>
      </c>
      <c r="FT27" s="354">
        <v>54804</v>
      </c>
      <c r="FU27" s="105">
        <v>12</v>
      </c>
      <c r="FV27" s="359">
        <v>115.9406799382259</v>
      </c>
      <c r="FW27" s="360">
        <v>102.88160093112317</v>
      </c>
      <c r="FX27" s="358"/>
      <c r="FY27" s="103">
        <v>281459507</v>
      </c>
      <c r="FZ27" s="104">
        <v>12026664</v>
      </c>
      <c r="GA27" s="104">
        <v>269432843</v>
      </c>
      <c r="GB27" s="104">
        <v>462.9</v>
      </c>
      <c r="GC27" s="104">
        <v>48505</v>
      </c>
      <c r="GD27" s="105">
        <v>16</v>
      </c>
      <c r="GE27" s="40">
        <v>100.04293600490696</v>
      </c>
      <c r="GF27" s="37">
        <v>289262947</v>
      </c>
      <c r="GG27" s="20">
        <v>12026664</v>
      </c>
      <c r="GH27" s="20">
        <v>277236283</v>
      </c>
      <c r="GI27" s="20">
        <v>464.9</v>
      </c>
      <c r="GJ27" s="20">
        <v>49695</v>
      </c>
      <c r="GK27" s="105">
        <f t="shared" si="0"/>
        <v>15</v>
      </c>
      <c r="GL27" s="37">
        <v>293400719</v>
      </c>
      <c r="GM27" s="20">
        <v>14613319</v>
      </c>
      <c r="GN27" s="20">
        <v>278787400</v>
      </c>
      <c r="GO27" s="20">
        <v>418.73999999999995</v>
      </c>
      <c r="GP27" s="20">
        <v>55481</v>
      </c>
      <c r="GQ27" s="105">
        <f t="shared" si="1"/>
        <v>15</v>
      </c>
      <c r="GR27" s="51">
        <v>113.96921071923107</v>
      </c>
      <c r="GS27" s="52">
        <v>102.12393255966718</v>
      </c>
      <c r="GT27" s="103">
        <v>296810357</v>
      </c>
      <c r="GU27" s="104">
        <v>13580749</v>
      </c>
      <c r="GV27" s="104">
        <v>283229608</v>
      </c>
      <c r="GW27" s="104">
        <v>466.21</v>
      </c>
      <c r="GX27" s="104">
        <v>50626</v>
      </c>
      <c r="GY27" s="105">
        <f t="shared" si="2"/>
        <v>19</v>
      </c>
      <c r="GZ27" s="40"/>
      <c r="HA27" s="37">
        <v>306166582</v>
      </c>
      <c r="HB27" s="20">
        <v>13866549</v>
      </c>
      <c r="HC27" s="20">
        <v>292300033</v>
      </c>
      <c r="HD27" s="20">
        <v>477.13</v>
      </c>
      <c r="HE27" s="20">
        <v>51052</v>
      </c>
      <c r="HF27" s="105">
        <f t="shared" si="3"/>
        <v>21</v>
      </c>
      <c r="HG27" s="37">
        <v>311955028</v>
      </c>
      <c r="HH27" s="20">
        <v>18098897</v>
      </c>
      <c r="HI27" s="20">
        <v>293856131</v>
      </c>
      <c r="HJ27" s="20">
        <v>416.22999999999996</v>
      </c>
      <c r="HK27" s="20">
        <v>58833</v>
      </c>
      <c r="HL27" s="105">
        <f t="shared" si="4"/>
        <v>15</v>
      </c>
      <c r="HM27" s="51"/>
      <c r="HN27" s="52"/>
    </row>
    <row r="28" spans="1:222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0</v>
      </c>
      <c r="F28" s="104">
        <v>0</v>
      </c>
      <c r="G28" s="104">
        <v>0</v>
      </c>
      <c r="H28" s="104">
        <v>0</v>
      </c>
      <c r="I28" s="104">
        <v>0</v>
      </c>
      <c r="J28" s="105">
        <v>28</v>
      </c>
      <c r="K28" s="52">
        <v>0</v>
      </c>
      <c r="L28" s="103">
        <v>0</v>
      </c>
      <c r="M28" s="104">
        <v>0</v>
      </c>
      <c r="N28" s="104">
        <v>0</v>
      </c>
      <c r="O28" s="104"/>
      <c r="P28" s="104">
        <v>0</v>
      </c>
      <c r="Q28" s="105">
        <v>28</v>
      </c>
      <c r="R28" s="103">
        <v>0</v>
      </c>
      <c r="S28" s="104">
        <v>0</v>
      </c>
      <c r="T28" s="104">
        <v>0</v>
      </c>
      <c r="U28" s="104"/>
      <c r="V28" s="104">
        <v>0</v>
      </c>
      <c r="W28" s="105">
        <v>28</v>
      </c>
      <c r="X28" s="51">
        <v>0</v>
      </c>
      <c r="Y28" s="52">
        <v>0</v>
      </c>
      <c r="AA28" s="103">
        <v>0</v>
      </c>
      <c r="AB28" s="104">
        <v>0</v>
      </c>
      <c r="AC28" s="104">
        <v>0</v>
      </c>
      <c r="AD28" s="104">
        <v>0</v>
      </c>
      <c r="AE28" s="104">
        <v>0</v>
      </c>
      <c r="AF28" s="105">
        <v>28</v>
      </c>
      <c r="AG28" s="52">
        <v>0</v>
      </c>
      <c r="AH28" s="103">
        <v>0</v>
      </c>
      <c r="AI28" s="104"/>
      <c r="AJ28" s="104"/>
      <c r="AK28" s="104"/>
      <c r="AL28" s="104">
        <v>0</v>
      </c>
      <c r="AM28" s="105">
        <v>28</v>
      </c>
      <c r="AN28" s="103">
        <v>0</v>
      </c>
      <c r="AO28" s="104">
        <v>0</v>
      </c>
      <c r="AP28" s="104">
        <v>0</v>
      </c>
      <c r="AQ28" s="104">
        <v>0</v>
      </c>
      <c r="AR28" s="104">
        <v>0</v>
      </c>
      <c r="AS28" s="105">
        <v>28</v>
      </c>
      <c r="AT28" s="51">
        <v>0</v>
      </c>
      <c r="AU28" s="52">
        <v>0</v>
      </c>
      <c r="AW28" s="103">
        <v>0</v>
      </c>
      <c r="AX28" s="104">
        <v>0</v>
      </c>
      <c r="AY28" s="104">
        <v>0</v>
      </c>
      <c r="AZ28" s="104">
        <v>0</v>
      </c>
      <c r="BA28" s="104">
        <v>0</v>
      </c>
      <c r="BB28" s="41">
        <v>28</v>
      </c>
      <c r="BC28" s="52">
        <v>0</v>
      </c>
      <c r="BD28" s="37">
        <v>0</v>
      </c>
      <c r="BE28" s="20">
        <v>0</v>
      </c>
      <c r="BF28" s="20">
        <v>0</v>
      </c>
      <c r="BG28" s="20">
        <v>0</v>
      </c>
      <c r="BH28" s="20">
        <v>0</v>
      </c>
      <c r="BI28" s="41">
        <v>28</v>
      </c>
      <c r="BJ28" s="37">
        <v>0</v>
      </c>
      <c r="BK28" s="20">
        <v>0</v>
      </c>
      <c r="BL28" s="20">
        <v>0</v>
      </c>
      <c r="BM28" s="20">
        <v>0</v>
      </c>
      <c r="BN28" s="20">
        <v>0</v>
      </c>
      <c r="BO28" s="41">
        <v>28</v>
      </c>
      <c r="BP28" s="51">
        <v>0</v>
      </c>
      <c r="BQ28" s="52">
        <v>0</v>
      </c>
      <c r="BS28" s="37">
        <v>0</v>
      </c>
      <c r="BT28" s="20">
        <v>0</v>
      </c>
      <c r="BU28" s="20">
        <v>0</v>
      </c>
      <c r="BV28" s="20">
        <v>0</v>
      </c>
      <c r="BW28" s="20">
        <v>0</v>
      </c>
      <c r="BX28" s="41">
        <v>28</v>
      </c>
      <c r="BY28" s="40">
        <v>0</v>
      </c>
      <c r="BZ28" s="37">
        <v>0</v>
      </c>
      <c r="CA28" s="20">
        <v>0</v>
      </c>
      <c r="CB28" s="20">
        <v>0</v>
      </c>
      <c r="CC28" s="20">
        <v>0</v>
      </c>
      <c r="CD28" s="20">
        <v>0</v>
      </c>
      <c r="CE28" s="105">
        <v>28</v>
      </c>
      <c r="CF28" s="37">
        <v>0</v>
      </c>
      <c r="CG28" s="20">
        <v>0</v>
      </c>
      <c r="CH28" s="20">
        <v>0</v>
      </c>
      <c r="CI28" s="20">
        <v>0</v>
      </c>
      <c r="CJ28" s="20">
        <v>0</v>
      </c>
      <c r="CK28" s="105">
        <v>28</v>
      </c>
      <c r="CL28" s="51">
        <v>0</v>
      </c>
      <c r="CM28" s="52">
        <v>0</v>
      </c>
      <c r="CO28" s="103">
        <v>56499885</v>
      </c>
      <c r="CP28" s="104">
        <v>1495992</v>
      </c>
      <c r="CQ28" s="104">
        <v>55003893</v>
      </c>
      <c r="CR28" s="104">
        <v>109</v>
      </c>
      <c r="CS28" s="104">
        <v>42052</v>
      </c>
      <c r="CT28" s="62">
        <v>14</v>
      </c>
      <c r="CU28" s="40">
        <v>0</v>
      </c>
      <c r="CV28" s="103">
        <v>57465847</v>
      </c>
      <c r="CW28" s="104">
        <v>1792182</v>
      </c>
      <c r="CX28" s="104">
        <v>55673665</v>
      </c>
      <c r="CY28" s="104">
        <v>109</v>
      </c>
      <c r="CZ28" s="104">
        <v>42564</v>
      </c>
      <c r="DA28" s="105">
        <v>13</v>
      </c>
      <c r="DB28" s="37">
        <v>56666974</v>
      </c>
      <c r="DC28" s="20">
        <v>1484925</v>
      </c>
      <c r="DD28" s="20">
        <v>55182049</v>
      </c>
      <c r="DE28" s="20">
        <v>99</v>
      </c>
      <c r="DF28" s="20">
        <v>46450</v>
      </c>
      <c r="DG28" s="105">
        <v>15</v>
      </c>
      <c r="DH28" s="51">
        <v>109.12978103561694</v>
      </c>
      <c r="DI28" s="52">
        <v>0</v>
      </c>
      <c r="DK28" s="37">
        <v>64835721</v>
      </c>
      <c r="DL28" s="20">
        <v>1890912</v>
      </c>
      <c r="DM28" s="20">
        <v>62944809</v>
      </c>
      <c r="DN28" s="20">
        <v>109</v>
      </c>
      <c r="DO28" s="20">
        <v>48123</v>
      </c>
      <c r="DP28" s="105">
        <v>6</v>
      </c>
      <c r="DQ28" s="40">
        <v>114.43688766289355</v>
      </c>
      <c r="DR28" s="37">
        <v>64835721</v>
      </c>
      <c r="DS28" s="20">
        <v>1890912</v>
      </c>
      <c r="DT28" s="20">
        <v>62944809</v>
      </c>
      <c r="DU28" s="20">
        <v>109</v>
      </c>
      <c r="DV28" s="20">
        <v>48123</v>
      </c>
      <c r="DW28" s="105">
        <v>5</v>
      </c>
      <c r="DX28" s="37">
        <v>65650918</v>
      </c>
      <c r="DY28" s="20">
        <v>2005480</v>
      </c>
      <c r="DZ28" s="20">
        <v>63645438</v>
      </c>
      <c r="EA28" s="20">
        <v>101</v>
      </c>
      <c r="EB28" s="20">
        <v>52513</v>
      </c>
      <c r="EC28" s="105">
        <v>7</v>
      </c>
      <c r="ED28" s="51">
        <v>109.12245703717558</v>
      </c>
      <c r="EE28" s="52">
        <v>113.05274488697523</v>
      </c>
      <c r="EG28" s="37">
        <v>67422694</v>
      </c>
      <c r="EH28" s="20">
        <v>1890912</v>
      </c>
      <c r="EI28" s="20">
        <v>65531782</v>
      </c>
      <c r="EJ28" s="20">
        <v>109</v>
      </c>
      <c r="EK28" s="20">
        <v>50101</v>
      </c>
      <c r="EL28" s="105">
        <v>7</v>
      </c>
      <c r="EM28" s="40">
        <v>104.1103006878208</v>
      </c>
      <c r="EN28" s="37">
        <v>70227545</v>
      </c>
      <c r="EO28" s="354">
        <v>1890912</v>
      </c>
      <c r="EP28" s="354">
        <v>68336633</v>
      </c>
      <c r="EQ28" s="354">
        <v>110.75</v>
      </c>
      <c r="ER28" s="354">
        <v>51420</v>
      </c>
      <c r="ES28" s="105">
        <v>4</v>
      </c>
      <c r="ET28" s="361">
        <v>67726637</v>
      </c>
      <c r="EU28" s="354">
        <v>1512246</v>
      </c>
      <c r="EV28" s="354">
        <v>66214391</v>
      </c>
      <c r="EW28" s="354">
        <v>102</v>
      </c>
      <c r="EX28" s="354">
        <v>54097</v>
      </c>
      <c r="EY28" s="384">
        <v>8</v>
      </c>
      <c r="EZ28" s="359">
        <v>105.20614546868923</v>
      </c>
      <c r="FA28" s="360">
        <v>103.01639594005294</v>
      </c>
      <c r="FB28" s="358"/>
      <c r="FC28" s="361">
        <v>74288084</v>
      </c>
      <c r="FD28" s="354">
        <v>1890912</v>
      </c>
      <c r="FE28" s="354">
        <v>72397172</v>
      </c>
      <c r="FF28" s="354">
        <v>112</v>
      </c>
      <c r="FG28" s="354">
        <v>53867</v>
      </c>
      <c r="FH28" s="105">
        <v>7</v>
      </c>
      <c r="FI28" s="385">
        <v>107.51681603161613</v>
      </c>
      <c r="FJ28" s="361">
        <v>74288084</v>
      </c>
      <c r="FK28" s="354">
        <v>1890912</v>
      </c>
      <c r="FL28" s="354">
        <v>72397172</v>
      </c>
      <c r="FM28" s="354">
        <v>112</v>
      </c>
      <c r="FN28" s="354">
        <v>53867</v>
      </c>
      <c r="FO28" s="105">
        <v>6</v>
      </c>
      <c r="FP28" s="361">
        <v>73795386</v>
      </c>
      <c r="FQ28" s="354">
        <v>3179379</v>
      </c>
      <c r="FR28" s="354">
        <v>70616007</v>
      </c>
      <c r="FS28" s="354">
        <v>104.95</v>
      </c>
      <c r="FT28" s="354">
        <v>56071</v>
      </c>
      <c r="FU28" s="105">
        <v>9</v>
      </c>
      <c r="FV28" s="359">
        <v>104.09155883936361</v>
      </c>
      <c r="FW28" s="360">
        <v>103.64900086880972</v>
      </c>
      <c r="FX28" s="358"/>
      <c r="FY28" s="103">
        <v>70308851</v>
      </c>
      <c r="FZ28" s="104">
        <v>1890912</v>
      </c>
      <c r="GA28" s="104">
        <v>68417939</v>
      </c>
      <c r="GB28" s="104">
        <v>113</v>
      </c>
      <c r="GC28" s="104">
        <v>50456</v>
      </c>
      <c r="GD28" s="105">
        <v>7</v>
      </c>
      <c r="GE28" s="40">
        <v>100</v>
      </c>
      <c r="GF28" s="37">
        <v>71739062</v>
      </c>
      <c r="GG28" s="20">
        <v>1890912</v>
      </c>
      <c r="GH28" s="20">
        <v>69848150</v>
      </c>
      <c r="GI28" s="20">
        <v>113</v>
      </c>
      <c r="GJ28" s="20">
        <v>51510</v>
      </c>
      <c r="GK28" s="105">
        <f t="shared" si="0"/>
        <v>12</v>
      </c>
      <c r="GL28" s="37">
        <v>74026803</v>
      </c>
      <c r="GM28" s="20">
        <v>2132891</v>
      </c>
      <c r="GN28" s="20">
        <v>71893912</v>
      </c>
      <c r="GO28" s="20">
        <v>104.65</v>
      </c>
      <c r="GP28" s="20">
        <v>57249</v>
      </c>
      <c r="GQ28" s="105">
        <f t="shared" si="1"/>
        <v>10</v>
      </c>
      <c r="GR28" s="51">
        <v>102.64843603671099</v>
      </c>
      <c r="GS28" s="52">
        <v>97.740364894508744</v>
      </c>
      <c r="GT28" s="103">
        <v>74850575</v>
      </c>
      <c r="GU28" s="104">
        <v>1890912</v>
      </c>
      <c r="GV28" s="104">
        <v>72959663</v>
      </c>
      <c r="GW28" s="104">
        <v>113.41</v>
      </c>
      <c r="GX28" s="104">
        <v>53611</v>
      </c>
      <c r="GY28" s="105">
        <f t="shared" si="2"/>
        <v>13</v>
      </c>
      <c r="GZ28" s="40"/>
      <c r="HA28" s="37">
        <v>74850575</v>
      </c>
      <c r="HB28" s="20">
        <v>1890912</v>
      </c>
      <c r="HC28" s="20">
        <v>72959663</v>
      </c>
      <c r="HD28" s="20">
        <v>113.41</v>
      </c>
      <c r="HE28" s="20">
        <v>53611</v>
      </c>
      <c r="HF28" s="105">
        <f t="shared" si="3"/>
        <v>13</v>
      </c>
      <c r="HG28" s="37">
        <v>73628621</v>
      </c>
      <c r="HH28" s="20">
        <v>1774970</v>
      </c>
      <c r="HI28" s="20">
        <v>71853651</v>
      </c>
      <c r="HJ28" s="20">
        <v>101.97</v>
      </c>
      <c r="HK28" s="20">
        <v>58721</v>
      </c>
      <c r="HL28" s="105">
        <f t="shared" si="4"/>
        <v>16</v>
      </c>
      <c r="HM28" s="51"/>
      <c r="HN28" s="52"/>
    </row>
    <row r="29" spans="1:222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75615000</v>
      </c>
      <c r="F29" s="104">
        <v>783000</v>
      </c>
      <c r="G29" s="104">
        <v>74832000</v>
      </c>
      <c r="H29" s="104">
        <v>230</v>
      </c>
      <c r="I29" s="104">
        <v>27113</v>
      </c>
      <c r="J29" s="105">
        <v>22</v>
      </c>
      <c r="K29" s="52">
        <v>100.31820031820031</v>
      </c>
      <c r="L29" s="103">
        <v>75615000</v>
      </c>
      <c r="M29" s="104">
        <v>783000</v>
      </c>
      <c r="N29" s="104">
        <v>74832000</v>
      </c>
      <c r="O29" s="104">
        <v>230</v>
      </c>
      <c r="P29" s="104">
        <v>27113</v>
      </c>
      <c r="Q29" s="105">
        <v>23</v>
      </c>
      <c r="R29" s="103">
        <v>75606111</v>
      </c>
      <c r="S29" s="104">
        <v>780886</v>
      </c>
      <c r="T29" s="104">
        <v>74825225</v>
      </c>
      <c r="U29" s="104">
        <v>214</v>
      </c>
      <c r="V29" s="104">
        <v>29138</v>
      </c>
      <c r="W29" s="105">
        <v>25</v>
      </c>
      <c r="X29" s="51">
        <v>107.46874193191458</v>
      </c>
      <c r="Y29" s="52">
        <v>99.842384197486041</v>
      </c>
      <c r="AA29" s="103">
        <v>77188145</v>
      </c>
      <c r="AB29" s="104">
        <v>798660</v>
      </c>
      <c r="AC29" s="104">
        <v>76389485</v>
      </c>
      <c r="AD29" s="104">
        <v>230</v>
      </c>
      <c r="AE29" s="104">
        <v>27677</v>
      </c>
      <c r="AF29" s="105">
        <v>25</v>
      </c>
      <c r="AG29" s="52">
        <v>102.08018293807399</v>
      </c>
      <c r="AH29" s="103">
        <v>79137027</v>
      </c>
      <c r="AI29" s="104">
        <v>798660</v>
      </c>
      <c r="AJ29" s="104">
        <v>78338367</v>
      </c>
      <c r="AK29" s="104">
        <v>230</v>
      </c>
      <c r="AL29" s="104">
        <v>28383</v>
      </c>
      <c r="AM29" s="105">
        <v>25</v>
      </c>
      <c r="AN29" s="103">
        <v>79133824</v>
      </c>
      <c r="AO29" s="104">
        <v>796278</v>
      </c>
      <c r="AP29" s="104">
        <v>78337546</v>
      </c>
      <c r="AQ29" s="104">
        <v>219</v>
      </c>
      <c r="AR29" s="104">
        <v>29809</v>
      </c>
      <c r="AS29" s="105">
        <v>27</v>
      </c>
      <c r="AT29" s="51">
        <v>105.02413416481697</v>
      </c>
      <c r="AU29" s="52">
        <v>102.30283478618985</v>
      </c>
      <c r="AW29" s="103">
        <v>82950612</v>
      </c>
      <c r="AX29" s="104">
        <v>839012</v>
      </c>
      <c r="AY29" s="104">
        <v>82111600</v>
      </c>
      <c r="AZ29" s="104">
        <v>221</v>
      </c>
      <c r="BA29" s="104">
        <v>30962</v>
      </c>
      <c r="BB29" s="41">
        <v>23</v>
      </c>
      <c r="BC29" s="52">
        <v>111.86906095313797</v>
      </c>
      <c r="BD29" s="37">
        <v>83353645</v>
      </c>
      <c r="BE29" s="20">
        <v>839012</v>
      </c>
      <c r="BF29" s="20">
        <v>82514633</v>
      </c>
      <c r="BG29" s="20">
        <v>221</v>
      </c>
      <c r="BH29" s="20">
        <v>31114</v>
      </c>
      <c r="BI29" s="41">
        <v>23</v>
      </c>
      <c r="BJ29" s="37">
        <v>83281205</v>
      </c>
      <c r="BK29" s="20">
        <v>838353</v>
      </c>
      <c r="BL29" s="20">
        <v>82442852</v>
      </c>
      <c r="BM29" s="20">
        <v>214</v>
      </c>
      <c r="BN29" s="20">
        <v>32104</v>
      </c>
      <c r="BO29" s="41">
        <v>24</v>
      </c>
      <c r="BP29" s="51">
        <v>103.18184739988429</v>
      </c>
      <c r="BQ29" s="52">
        <v>107.69901707537993</v>
      </c>
      <c r="BS29" s="37">
        <v>86824481</v>
      </c>
      <c r="BT29" s="20">
        <v>864182</v>
      </c>
      <c r="BU29" s="20">
        <v>85960299</v>
      </c>
      <c r="BV29" s="20">
        <v>224</v>
      </c>
      <c r="BW29" s="20">
        <v>31979</v>
      </c>
      <c r="BX29" s="41">
        <v>23</v>
      </c>
      <c r="BY29" s="40">
        <v>103.2846715328467</v>
      </c>
      <c r="BZ29" s="37">
        <v>87527979</v>
      </c>
      <c r="CA29" s="20">
        <v>864182</v>
      </c>
      <c r="CB29" s="20">
        <v>86663797</v>
      </c>
      <c r="CC29" s="20">
        <v>224</v>
      </c>
      <c r="CD29" s="20">
        <v>32241</v>
      </c>
      <c r="CE29" s="105">
        <v>24</v>
      </c>
      <c r="CF29" s="37">
        <v>87522479</v>
      </c>
      <c r="CG29" s="20">
        <v>859865</v>
      </c>
      <c r="CH29" s="20">
        <v>86662614</v>
      </c>
      <c r="CI29" s="20">
        <v>208</v>
      </c>
      <c r="CJ29" s="20">
        <v>34721</v>
      </c>
      <c r="CK29" s="105">
        <v>24</v>
      </c>
      <c r="CL29" s="51">
        <v>107.69206910455631</v>
      </c>
      <c r="CM29" s="52">
        <v>108.15163219536505</v>
      </c>
      <c r="CO29" s="103">
        <v>94623549</v>
      </c>
      <c r="CP29" s="104">
        <v>864182</v>
      </c>
      <c r="CQ29" s="104">
        <v>93759367</v>
      </c>
      <c r="CR29" s="104">
        <v>229</v>
      </c>
      <c r="CS29" s="104">
        <v>34119</v>
      </c>
      <c r="CT29" s="62">
        <v>23</v>
      </c>
      <c r="CU29" s="40">
        <v>106.69189155383221</v>
      </c>
      <c r="CV29" s="103">
        <v>96107208</v>
      </c>
      <c r="CW29" s="104">
        <v>973502</v>
      </c>
      <c r="CX29" s="104">
        <v>95133706</v>
      </c>
      <c r="CY29" s="104">
        <v>229</v>
      </c>
      <c r="CZ29" s="104">
        <v>34619</v>
      </c>
      <c r="DA29" s="105">
        <v>27</v>
      </c>
      <c r="DB29" s="37">
        <v>96101786</v>
      </c>
      <c r="DC29" s="20">
        <v>969221</v>
      </c>
      <c r="DD29" s="20">
        <v>95132565</v>
      </c>
      <c r="DE29" s="20">
        <v>205</v>
      </c>
      <c r="DF29" s="20">
        <v>38672</v>
      </c>
      <c r="DG29" s="105">
        <v>25</v>
      </c>
      <c r="DH29" s="51">
        <v>111.7074438891938</v>
      </c>
      <c r="DI29" s="52">
        <v>111.37928055067539</v>
      </c>
      <c r="DK29" s="37">
        <v>103207258</v>
      </c>
      <c r="DL29" s="20">
        <v>864182</v>
      </c>
      <c r="DM29" s="20">
        <v>102343076</v>
      </c>
      <c r="DN29" s="20">
        <v>229</v>
      </c>
      <c r="DO29" s="20">
        <v>37243</v>
      </c>
      <c r="DP29" s="105">
        <v>25</v>
      </c>
      <c r="DQ29" s="40">
        <v>109.15618863389899</v>
      </c>
      <c r="DR29" s="37">
        <v>103746242</v>
      </c>
      <c r="DS29" s="20">
        <v>1403166</v>
      </c>
      <c r="DT29" s="20">
        <v>102343076</v>
      </c>
      <c r="DU29" s="20">
        <v>229</v>
      </c>
      <c r="DV29" s="20">
        <v>37243</v>
      </c>
      <c r="DW29" s="105">
        <v>25</v>
      </c>
      <c r="DX29" s="37">
        <v>103635773</v>
      </c>
      <c r="DY29" s="20">
        <v>1408761</v>
      </c>
      <c r="DZ29" s="20">
        <v>102227012</v>
      </c>
      <c r="EA29" s="20">
        <v>203.42000000000002</v>
      </c>
      <c r="EB29" s="20">
        <v>41878</v>
      </c>
      <c r="EC29" s="105">
        <v>26</v>
      </c>
      <c r="ED29" s="51">
        <v>112.44529173267459</v>
      </c>
      <c r="EE29" s="52">
        <v>108.29023582954076</v>
      </c>
      <c r="EG29" s="37">
        <v>104584178</v>
      </c>
      <c r="EH29" s="20">
        <v>864182</v>
      </c>
      <c r="EI29" s="20">
        <v>103719996</v>
      </c>
      <c r="EJ29" s="20">
        <v>223</v>
      </c>
      <c r="EK29" s="20">
        <v>38759</v>
      </c>
      <c r="EL29" s="105">
        <v>26</v>
      </c>
      <c r="EM29" s="40">
        <v>104.07056359584352</v>
      </c>
      <c r="EN29" s="37">
        <v>104930786</v>
      </c>
      <c r="EO29" s="354">
        <v>864182</v>
      </c>
      <c r="EP29" s="354">
        <v>104066604</v>
      </c>
      <c r="EQ29" s="354">
        <v>223</v>
      </c>
      <c r="ER29" s="354">
        <v>38889</v>
      </c>
      <c r="ES29" s="105">
        <v>27</v>
      </c>
      <c r="ET29" s="361">
        <v>104859619</v>
      </c>
      <c r="EU29" s="354">
        <v>861114</v>
      </c>
      <c r="EV29" s="354">
        <v>103998505</v>
      </c>
      <c r="EW29" s="354">
        <v>200.79000000000002</v>
      </c>
      <c r="EX29" s="354">
        <v>43162</v>
      </c>
      <c r="EY29" s="384">
        <v>26</v>
      </c>
      <c r="EZ29" s="359">
        <v>110.98768289233459</v>
      </c>
      <c r="FA29" s="360">
        <v>103.06604899947467</v>
      </c>
      <c r="FB29" s="358"/>
      <c r="FC29" s="361">
        <v>111629554</v>
      </c>
      <c r="FD29" s="354">
        <v>864182</v>
      </c>
      <c r="FE29" s="354">
        <v>110765372</v>
      </c>
      <c r="FF29" s="354">
        <v>212</v>
      </c>
      <c r="FG29" s="354">
        <v>43540</v>
      </c>
      <c r="FH29" s="105">
        <v>25</v>
      </c>
      <c r="FI29" s="385">
        <v>112.33519956655229</v>
      </c>
      <c r="FJ29" s="361">
        <v>111629554</v>
      </c>
      <c r="FK29" s="354">
        <v>864182</v>
      </c>
      <c r="FL29" s="354">
        <v>110765372</v>
      </c>
      <c r="FM29" s="354">
        <v>212</v>
      </c>
      <c r="FN29" s="354">
        <v>43540</v>
      </c>
      <c r="FO29" s="105">
        <v>25</v>
      </c>
      <c r="FP29" s="361">
        <v>111608276.7</v>
      </c>
      <c r="FQ29" s="354">
        <v>853884</v>
      </c>
      <c r="FR29" s="354">
        <v>110754392.7</v>
      </c>
      <c r="FS29" s="354">
        <v>199.2</v>
      </c>
      <c r="FT29" s="354">
        <v>46333</v>
      </c>
      <c r="FU29" s="105">
        <v>26</v>
      </c>
      <c r="FV29" s="359">
        <v>106.41479099678457</v>
      </c>
      <c r="FW29" s="360">
        <v>107.34674018812844</v>
      </c>
      <c r="FX29" s="358"/>
      <c r="FY29" s="103">
        <v>112132750</v>
      </c>
      <c r="FZ29" s="104">
        <v>864182</v>
      </c>
      <c r="GA29" s="104">
        <v>111268568</v>
      </c>
      <c r="GB29" s="104">
        <v>213</v>
      </c>
      <c r="GC29" s="104">
        <v>43532</v>
      </c>
      <c r="GD29" s="105">
        <v>25</v>
      </c>
      <c r="GE29" s="40">
        <v>100.23426734037666</v>
      </c>
      <c r="GF29" s="37">
        <v>114620394</v>
      </c>
      <c r="GG29" s="20">
        <v>864182</v>
      </c>
      <c r="GH29" s="20">
        <v>113756212</v>
      </c>
      <c r="GI29" s="20">
        <v>213</v>
      </c>
      <c r="GJ29" s="20">
        <v>44506</v>
      </c>
      <c r="GK29" s="105">
        <f t="shared" si="0"/>
        <v>24</v>
      </c>
      <c r="GL29" s="37">
        <v>110895984</v>
      </c>
      <c r="GM29" s="20">
        <v>853895</v>
      </c>
      <c r="GN29" s="20">
        <v>110042089</v>
      </c>
      <c r="GO29" s="20">
        <v>194.64</v>
      </c>
      <c r="GP29" s="20">
        <v>47114</v>
      </c>
      <c r="GQ29" s="105">
        <f t="shared" si="1"/>
        <v>26</v>
      </c>
      <c r="GR29" s="51">
        <v>106.39521561798269</v>
      </c>
      <c r="GS29" s="52">
        <v>100.21582889085533</v>
      </c>
      <c r="GT29" s="103">
        <v>121329335</v>
      </c>
      <c r="GU29" s="104">
        <v>864182</v>
      </c>
      <c r="GV29" s="104">
        <v>120465153</v>
      </c>
      <c r="GW29" s="104">
        <v>213</v>
      </c>
      <c r="GX29" s="104">
        <v>47130</v>
      </c>
      <c r="GY29" s="105">
        <f t="shared" si="2"/>
        <v>24</v>
      </c>
      <c r="GZ29" s="40"/>
      <c r="HA29" s="37">
        <v>121586366</v>
      </c>
      <c r="HB29" s="20">
        <v>864182</v>
      </c>
      <c r="HC29" s="20">
        <v>120722184</v>
      </c>
      <c r="HD29" s="20">
        <v>213</v>
      </c>
      <c r="HE29" s="20">
        <v>47231</v>
      </c>
      <c r="HF29" s="105">
        <f t="shared" si="3"/>
        <v>25</v>
      </c>
      <c r="HG29" s="37">
        <v>117474590</v>
      </c>
      <c r="HH29" s="20">
        <v>864182</v>
      </c>
      <c r="HI29" s="20">
        <v>116610408</v>
      </c>
      <c r="HJ29" s="20">
        <v>193.96</v>
      </c>
      <c r="HK29" s="20">
        <v>50101</v>
      </c>
      <c r="HL29" s="105">
        <f t="shared" si="4"/>
        <v>27</v>
      </c>
      <c r="HM29" s="51"/>
      <c r="HN29" s="52"/>
    </row>
    <row r="30" spans="1:222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507660000</v>
      </c>
      <c r="F30" s="104">
        <v>39063000</v>
      </c>
      <c r="G30" s="104">
        <v>468597000</v>
      </c>
      <c r="H30" s="104">
        <v>1500</v>
      </c>
      <c r="I30" s="104">
        <v>26033</v>
      </c>
      <c r="J30" s="105">
        <v>26</v>
      </c>
      <c r="K30" s="52">
        <v>99.900226409301979</v>
      </c>
      <c r="L30" s="103">
        <v>547934262</v>
      </c>
      <c r="M30" s="104">
        <v>40625500</v>
      </c>
      <c r="N30" s="104">
        <v>507308762</v>
      </c>
      <c r="O30" s="104">
        <v>1499</v>
      </c>
      <c r="P30" s="104">
        <v>28203</v>
      </c>
      <c r="Q30" s="105">
        <v>21</v>
      </c>
      <c r="R30" s="103">
        <v>554473874</v>
      </c>
      <c r="S30" s="104">
        <v>40685716</v>
      </c>
      <c r="T30" s="104">
        <v>513788158</v>
      </c>
      <c r="U30" s="104">
        <v>1365</v>
      </c>
      <c r="V30" s="104">
        <v>31367</v>
      </c>
      <c r="W30" s="105">
        <v>23</v>
      </c>
      <c r="X30" s="51">
        <v>111.21866468106229</v>
      </c>
      <c r="Y30" s="52">
        <v>102.35560923822034</v>
      </c>
      <c r="AA30" s="103">
        <v>514068170</v>
      </c>
      <c r="AB30" s="104">
        <v>39358479</v>
      </c>
      <c r="AC30" s="104">
        <v>474709691</v>
      </c>
      <c r="AD30" s="104">
        <v>1499</v>
      </c>
      <c r="AE30" s="104">
        <v>26390</v>
      </c>
      <c r="AF30" s="105">
        <v>27</v>
      </c>
      <c r="AG30" s="52">
        <v>101.37133638074751</v>
      </c>
      <c r="AH30" s="103">
        <v>571574065</v>
      </c>
      <c r="AI30" s="104">
        <v>44427479</v>
      </c>
      <c r="AJ30" s="104">
        <v>527146586</v>
      </c>
      <c r="AK30" s="104">
        <v>1499</v>
      </c>
      <c r="AL30" s="104">
        <v>29305</v>
      </c>
      <c r="AM30" s="105">
        <v>22</v>
      </c>
      <c r="AN30" s="103">
        <v>554580729</v>
      </c>
      <c r="AO30" s="104">
        <v>37956261</v>
      </c>
      <c r="AP30" s="104">
        <v>516624468</v>
      </c>
      <c r="AQ30" s="104">
        <v>1341</v>
      </c>
      <c r="AR30" s="104">
        <v>32104</v>
      </c>
      <c r="AS30" s="105">
        <v>22</v>
      </c>
      <c r="AT30" s="51">
        <v>109.55127111414433</v>
      </c>
      <c r="AU30" s="52">
        <v>102.34960308604583</v>
      </c>
      <c r="AW30" s="103">
        <v>538228273</v>
      </c>
      <c r="AX30" s="104">
        <v>41369150</v>
      </c>
      <c r="AY30" s="104">
        <v>496859123</v>
      </c>
      <c r="AZ30" s="104">
        <v>1390</v>
      </c>
      <c r="BA30" s="104">
        <v>29788</v>
      </c>
      <c r="BB30" s="41">
        <v>24</v>
      </c>
      <c r="BC30" s="52">
        <v>112.87608942781358</v>
      </c>
      <c r="BD30" s="37">
        <v>543612477</v>
      </c>
      <c r="BE30" s="20">
        <v>41559150</v>
      </c>
      <c r="BF30" s="20">
        <v>502053327</v>
      </c>
      <c r="BG30" s="20">
        <v>1390</v>
      </c>
      <c r="BH30" s="20">
        <v>30099</v>
      </c>
      <c r="BI30" s="41">
        <v>24</v>
      </c>
      <c r="BJ30" s="37">
        <v>526518647</v>
      </c>
      <c r="BK30" s="20">
        <v>29222361</v>
      </c>
      <c r="BL30" s="20">
        <v>497296286</v>
      </c>
      <c r="BM30" s="20">
        <v>1339</v>
      </c>
      <c r="BN30" s="20">
        <v>30949</v>
      </c>
      <c r="BO30" s="41">
        <v>26</v>
      </c>
      <c r="BP30" s="51">
        <v>102.82401408684674</v>
      </c>
      <c r="BQ30" s="52">
        <v>96.402317468228262</v>
      </c>
      <c r="BS30" s="37">
        <v>562777813</v>
      </c>
      <c r="BT30" s="20">
        <v>42995248</v>
      </c>
      <c r="BU30" s="20">
        <v>519782565</v>
      </c>
      <c r="BV30" s="20">
        <v>1390</v>
      </c>
      <c r="BW30" s="20">
        <v>31162</v>
      </c>
      <c r="BX30" s="41">
        <v>25</v>
      </c>
      <c r="BY30" s="40">
        <v>104.61259567611118</v>
      </c>
      <c r="BZ30" s="37">
        <v>594625021</v>
      </c>
      <c r="CA30" s="20">
        <v>49793248</v>
      </c>
      <c r="CB30" s="20">
        <v>544831773</v>
      </c>
      <c r="CC30" s="20">
        <v>1390</v>
      </c>
      <c r="CD30" s="20">
        <v>32664</v>
      </c>
      <c r="CE30" s="105">
        <v>22</v>
      </c>
      <c r="CF30" s="37">
        <v>556761240</v>
      </c>
      <c r="CG30" s="20">
        <v>32816673</v>
      </c>
      <c r="CH30" s="20">
        <v>523944567</v>
      </c>
      <c r="CI30" s="20">
        <v>1302</v>
      </c>
      <c r="CJ30" s="20">
        <v>33535</v>
      </c>
      <c r="CK30" s="105">
        <v>25</v>
      </c>
      <c r="CL30" s="51">
        <v>102.66654420769041</v>
      </c>
      <c r="CM30" s="52">
        <v>108.35568192833371</v>
      </c>
      <c r="CO30" s="103">
        <v>590314952</v>
      </c>
      <c r="CP30" s="104">
        <v>42489823</v>
      </c>
      <c r="CQ30" s="104">
        <v>547825129</v>
      </c>
      <c r="CR30" s="104">
        <v>1390</v>
      </c>
      <c r="CS30" s="104">
        <v>32843</v>
      </c>
      <c r="CT30" s="62">
        <v>26</v>
      </c>
      <c r="CU30" s="40">
        <v>105.39439060394069</v>
      </c>
      <c r="CV30" s="103">
        <v>641252485</v>
      </c>
      <c r="CW30" s="104">
        <v>52764823</v>
      </c>
      <c r="CX30" s="104">
        <v>588487662</v>
      </c>
      <c r="CY30" s="104">
        <v>1390</v>
      </c>
      <c r="CZ30" s="104">
        <v>35281</v>
      </c>
      <c r="DA30" s="105">
        <v>25</v>
      </c>
      <c r="DB30" s="37">
        <v>565631709</v>
      </c>
      <c r="DC30" s="20">
        <v>25274925</v>
      </c>
      <c r="DD30" s="20">
        <v>540356784</v>
      </c>
      <c r="DE30" s="20">
        <v>1288.99</v>
      </c>
      <c r="DF30" s="20">
        <v>34934</v>
      </c>
      <c r="DG30" s="105">
        <v>29</v>
      </c>
      <c r="DH30" s="51">
        <v>99.016467787194244</v>
      </c>
      <c r="DI30" s="52">
        <v>104.17176084687641</v>
      </c>
      <c r="DK30" s="37">
        <v>597384645</v>
      </c>
      <c r="DL30" s="20">
        <v>26417648</v>
      </c>
      <c r="DM30" s="20">
        <v>570966997</v>
      </c>
      <c r="DN30" s="20">
        <v>1390</v>
      </c>
      <c r="DO30" s="20">
        <v>34231</v>
      </c>
      <c r="DP30" s="105">
        <v>30</v>
      </c>
      <c r="DQ30" s="40">
        <v>104.22616691532443</v>
      </c>
      <c r="DR30" s="37">
        <v>630154363</v>
      </c>
      <c r="DS30" s="20">
        <v>35621068</v>
      </c>
      <c r="DT30" s="20">
        <v>594533295</v>
      </c>
      <c r="DU30" s="20">
        <v>1390</v>
      </c>
      <c r="DV30" s="20">
        <v>35643</v>
      </c>
      <c r="DW30" s="105">
        <v>29</v>
      </c>
      <c r="DX30" s="37">
        <v>658769674</v>
      </c>
      <c r="DY30" s="20">
        <v>32716863</v>
      </c>
      <c r="DZ30" s="20">
        <v>626052811</v>
      </c>
      <c r="EA30" s="20">
        <v>1290.8200000000002</v>
      </c>
      <c r="EB30" s="20">
        <v>40417</v>
      </c>
      <c r="EC30" s="105">
        <v>29</v>
      </c>
      <c r="ED30" s="51">
        <v>113.39393429284851</v>
      </c>
      <c r="EE30" s="52">
        <v>115.69531115818401</v>
      </c>
      <c r="EG30" s="37">
        <v>671836604</v>
      </c>
      <c r="EH30" s="20">
        <v>2411550</v>
      </c>
      <c r="EI30" s="20">
        <v>669425054</v>
      </c>
      <c r="EJ30" s="20">
        <v>1501.5</v>
      </c>
      <c r="EK30" s="20">
        <v>37153</v>
      </c>
      <c r="EL30" s="105">
        <v>29</v>
      </c>
      <c r="EM30" s="40">
        <v>108.53612222838946</v>
      </c>
      <c r="EN30" s="37">
        <v>705187927</v>
      </c>
      <c r="EO30" s="354">
        <v>8264243</v>
      </c>
      <c r="EP30" s="354">
        <v>696923684</v>
      </c>
      <c r="EQ30" s="354">
        <v>1501.5</v>
      </c>
      <c r="ER30" s="354">
        <v>38679</v>
      </c>
      <c r="ES30" s="105">
        <v>28</v>
      </c>
      <c r="ET30" s="361">
        <v>716979886</v>
      </c>
      <c r="EU30" s="354">
        <v>30295642</v>
      </c>
      <c r="EV30" s="354">
        <v>686684244</v>
      </c>
      <c r="EW30" s="354">
        <v>1402.69</v>
      </c>
      <c r="EX30" s="354">
        <v>40796</v>
      </c>
      <c r="EY30" s="384">
        <v>30</v>
      </c>
      <c r="EZ30" s="359">
        <v>105.47325422063652</v>
      </c>
      <c r="FA30" s="360">
        <v>100.93772422495483</v>
      </c>
      <c r="FB30" s="358"/>
      <c r="FC30" s="361">
        <v>751154526</v>
      </c>
      <c r="FD30" s="354">
        <v>7333435</v>
      </c>
      <c r="FE30" s="354">
        <v>743821091</v>
      </c>
      <c r="FF30" s="354">
        <v>1574.5</v>
      </c>
      <c r="FG30" s="354">
        <v>39368</v>
      </c>
      <c r="FH30" s="105">
        <v>29</v>
      </c>
      <c r="FI30" s="385">
        <v>105.96183349931366</v>
      </c>
      <c r="FJ30" s="361">
        <v>788655101</v>
      </c>
      <c r="FK30" s="354">
        <v>16393905</v>
      </c>
      <c r="FL30" s="354">
        <v>772261196</v>
      </c>
      <c r="FM30" s="354">
        <v>1574.17</v>
      </c>
      <c r="FN30" s="354">
        <v>40882</v>
      </c>
      <c r="FO30" s="105">
        <v>28</v>
      </c>
      <c r="FP30" s="361">
        <v>819607389</v>
      </c>
      <c r="FQ30" s="354">
        <v>51442699</v>
      </c>
      <c r="FR30" s="354">
        <v>768164690</v>
      </c>
      <c r="FS30" s="354">
        <v>1527.01</v>
      </c>
      <c r="FT30" s="354">
        <v>41921</v>
      </c>
      <c r="FU30" s="105">
        <v>30</v>
      </c>
      <c r="FV30" s="359">
        <v>102.54146078958955</v>
      </c>
      <c r="FW30" s="360">
        <v>102.75762329640162</v>
      </c>
      <c r="FX30" s="358"/>
      <c r="FY30" s="103">
        <v>666257920</v>
      </c>
      <c r="FZ30" s="104">
        <v>32679913</v>
      </c>
      <c r="GA30" s="104">
        <v>633578007</v>
      </c>
      <c r="GB30" s="104">
        <v>1311</v>
      </c>
      <c r="GC30" s="104">
        <v>40273</v>
      </c>
      <c r="GD30" s="105">
        <v>29</v>
      </c>
      <c r="GE30" s="40">
        <v>102.62395854501119</v>
      </c>
      <c r="GF30" s="37">
        <v>747689642</v>
      </c>
      <c r="GG30" s="20">
        <v>48258913</v>
      </c>
      <c r="GH30" s="20">
        <v>699430729</v>
      </c>
      <c r="GI30" s="20">
        <v>1311</v>
      </c>
      <c r="GJ30" s="20">
        <v>44459</v>
      </c>
      <c r="GK30" s="105">
        <f t="shared" si="0"/>
        <v>25</v>
      </c>
      <c r="GL30" s="37">
        <v>721961029</v>
      </c>
      <c r="GM30" s="20">
        <v>34255508</v>
      </c>
      <c r="GN30" s="20">
        <v>687705521</v>
      </c>
      <c r="GO30" s="20">
        <v>1280.93</v>
      </c>
      <c r="GP30" s="20">
        <v>44740</v>
      </c>
      <c r="GQ30" s="105">
        <f t="shared" si="1"/>
        <v>27</v>
      </c>
      <c r="GR30" s="51">
        <v>105.38221153846155</v>
      </c>
      <c r="GS30" s="52">
        <v>104.57527253643759</v>
      </c>
      <c r="GT30" s="103">
        <v>694032007</v>
      </c>
      <c r="GU30" s="104">
        <v>31996761</v>
      </c>
      <c r="GV30" s="104">
        <v>662035246</v>
      </c>
      <c r="GW30" s="104">
        <v>1293</v>
      </c>
      <c r="GX30" s="104">
        <v>42668</v>
      </c>
      <c r="GY30" s="105">
        <f t="shared" si="2"/>
        <v>29</v>
      </c>
      <c r="GZ30" s="40"/>
      <c r="HA30" s="37">
        <v>701291212</v>
      </c>
      <c r="HB30" s="20">
        <v>32248231</v>
      </c>
      <c r="HC30" s="20">
        <v>669042981</v>
      </c>
      <c r="HD30" s="20">
        <v>1293</v>
      </c>
      <c r="HE30" s="20">
        <v>43120</v>
      </c>
      <c r="HF30" s="105">
        <f t="shared" si="3"/>
        <v>31</v>
      </c>
      <c r="HG30" s="37">
        <v>728833392</v>
      </c>
      <c r="HH30" s="20">
        <v>31008458</v>
      </c>
      <c r="HI30" s="20">
        <v>697824934</v>
      </c>
      <c r="HJ30" s="20">
        <v>1260.08</v>
      </c>
      <c r="HK30" s="20">
        <v>46150</v>
      </c>
      <c r="HL30" s="105">
        <f t="shared" si="4"/>
        <v>31</v>
      </c>
      <c r="HM30" s="51"/>
      <c r="HN30" s="52"/>
    </row>
    <row r="31" spans="1:222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59799000</v>
      </c>
      <c r="F31" s="104">
        <v>266000</v>
      </c>
      <c r="G31" s="104">
        <v>59533000</v>
      </c>
      <c r="H31" s="104">
        <v>168</v>
      </c>
      <c r="I31" s="104">
        <v>29530</v>
      </c>
      <c r="J31" s="105">
        <v>20</v>
      </c>
      <c r="K31" s="52">
        <v>99.323937977195527</v>
      </c>
      <c r="L31" s="103">
        <v>59799000</v>
      </c>
      <c r="M31" s="104">
        <v>266000</v>
      </c>
      <c r="N31" s="104">
        <v>59533000</v>
      </c>
      <c r="O31" s="104">
        <v>168</v>
      </c>
      <c r="P31" s="104">
        <v>29530</v>
      </c>
      <c r="Q31" s="105">
        <v>19</v>
      </c>
      <c r="R31" s="103">
        <v>62094088</v>
      </c>
      <c r="S31" s="104">
        <v>419554</v>
      </c>
      <c r="T31" s="104">
        <v>61674534</v>
      </c>
      <c r="U31" s="104">
        <v>147</v>
      </c>
      <c r="V31" s="104">
        <v>34963</v>
      </c>
      <c r="W31" s="105">
        <v>18</v>
      </c>
      <c r="X31" s="51">
        <v>118.3982390789028</v>
      </c>
      <c r="Y31" s="52">
        <v>101.0717087154793</v>
      </c>
      <c r="AA31" s="103">
        <v>59910090</v>
      </c>
      <c r="AB31" s="104">
        <v>271320</v>
      </c>
      <c r="AC31" s="104">
        <v>59638770</v>
      </c>
      <c r="AD31" s="104">
        <v>160</v>
      </c>
      <c r="AE31" s="104">
        <v>31062</v>
      </c>
      <c r="AF31" s="105">
        <v>19</v>
      </c>
      <c r="AG31" s="52">
        <v>105.18794446325769</v>
      </c>
      <c r="AH31" s="103">
        <v>60254551</v>
      </c>
      <c r="AI31" s="104">
        <v>271320</v>
      </c>
      <c r="AJ31" s="104">
        <v>59983231</v>
      </c>
      <c r="AK31" s="104">
        <v>160</v>
      </c>
      <c r="AL31" s="104">
        <v>31241</v>
      </c>
      <c r="AM31" s="105">
        <v>18</v>
      </c>
      <c r="AN31" s="103">
        <v>61865245</v>
      </c>
      <c r="AO31" s="104">
        <v>713024</v>
      </c>
      <c r="AP31" s="104">
        <v>61152221</v>
      </c>
      <c r="AQ31" s="104">
        <v>146</v>
      </c>
      <c r="AR31" s="104">
        <v>34904</v>
      </c>
      <c r="AS31" s="105">
        <v>18</v>
      </c>
      <c r="AT31" s="51">
        <v>111.72497679331647</v>
      </c>
      <c r="AU31" s="52">
        <v>99.831250178760399</v>
      </c>
      <c r="AW31" s="103">
        <v>64993017</v>
      </c>
      <c r="AX31" s="104">
        <v>285028</v>
      </c>
      <c r="AY31" s="104">
        <v>64707989</v>
      </c>
      <c r="AZ31" s="104">
        <v>152</v>
      </c>
      <c r="BA31" s="104">
        <v>35476</v>
      </c>
      <c r="BB31" s="41">
        <v>20</v>
      </c>
      <c r="BC31" s="52">
        <v>114.2102890992209</v>
      </c>
      <c r="BD31" s="37">
        <v>65316557</v>
      </c>
      <c r="BE31" s="20">
        <v>267328</v>
      </c>
      <c r="BF31" s="20">
        <v>65049229</v>
      </c>
      <c r="BG31" s="20">
        <v>152</v>
      </c>
      <c r="BH31" s="20">
        <v>35663</v>
      </c>
      <c r="BI31" s="41">
        <v>18</v>
      </c>
      <c r="BJ31" s="37">
        <v>65639406.479999997</v>
      </c>
      <c r="BK31" s="20">
        <v>327942</v>
      </c>
      <c r="BL31" s="20">
        <v>65311464.479999997</v>
      </c>
      <c r="BM31" s="20">
        <v>138</v>
      </c>
      <c r="BN31" s="20">
        <v>39439</v>
      </c>
      <c r="BO31" s="41">
        <v>15</v>
      </c>
      <c r="BP31" s="51">
        <v>110.58800437428147</v>
      </c>
      <c r="BQ31" s="52">
        <v>112.99278019711207</v>
      </c>
      <c r="BS31" s="37">
        <v>68115021</v>
      </c>
      <c r="BT31" s="20">
        <v>293579</v>
      </c>
      <c r="BU31" s="20">
        <v>67821442</v>
      </c>
      <c r="BV31" s="20">
        <v>152</v>
      </c>
      <c r="BW31" s="20">
        <v>37183</v>
      </c>
      <c r="BX31" s="41">
        <v>18</v>
      </c>
      <c r="BY31" s="40">
        <v>104.81170368699966</v>
      </c>
      <c r="BZ31" s="37">
        <v>68452198</v>
      </c>
      <c r="CA31" s="20">
        <v>150579</v>
      </c>
      <c r="CB31" s="20">
        <v>68301619</v>
      </c>
      <c r="CC31" s="20">
        <v>152</v>
      </c>
      <c r="CD31" s="20">
        <v>37446</v>
      </c>
      <c r="CE31" s="105">
        <v>18</v>
      </c>
      <c r="CF31" s="37">
        <v>69257671.019999996</v>
      </c>
      <c r="CG31" s="20">
        <v>300550</v>
      </c>
      <c r="CH31" s="20">
        <v>68957121.019999996</v>
      </c>
      <c r="CI31" s="20">
        <v>137</v>
      </c>
      <c r="CJ31" s="20">
        <v>41945</v>
      </c>
      <c r="CK31" s="105">
        <v>13</v>
      </c>
      <c r="CL31" s="51">
        <v>112.01463440687924</v>
      </c>
      <c r="CM31" s="52">
        <v>106.35411648368367</v>
      </c>
      <c r="CO31" s="103">
        <v>73767005</v>
      </c>
      <c r="CP31" s="104">
        <v>293579</v>
      </c>
      <c r="CQ31" s="104">
        <v>73473426</v>
      </c>
      <c r="CR31" s="104">
        <v>155</v>
      </c>
      <c r="CS31" s="104">
        <v>39502</v>
      </c>
      <c r="CT31" s="62">
        <v>19</v>
      </c>
      <c r="CU31" s="40">
        <v>106.23672108221498</v>
      </c>
      <c r="CV31" s="103">
        <v>74869546</v>
      </c>
      <c r="CW31" s="104">
        <v>293579</v>
      </c>
      <c r="CX31" s="104">
        <v>74575967</v>
      </c>
      <c r="CY31" s="104">
        <v>155</v>
      </c>
      <c r="CZ31" s="104">
        <v>40095</v>
      </c>
      <c r="DA31" s="105">
        <v>19</v>
      </c>
      <c r="DB31" s="37">
        <v>74456816</v>
      </c>
      <c r="DC31" s="20">
        <v>282349</v>
      </c>
      <c r="DD31" s="20">
        <v>74174467</v>
      </c>
      <c r="DE31" s="20">
        <v>136</v>
      </c>
      <c r="DF31" s="20">
        <v>45450</v>
      </c>
      <c r="DG31" s="105">
        <v>20</v>
      </c>
      <c r="DH31" s="51">
        <v>113.35578002244668</v>
      </c>
      <c r="DI31" s="52">
        <v>108.35618071283824</v>
      </c>
      <c r="DK31" s="37">
        <v>80379613</v>
      </c>
      <c r="DL31" s="20">
        <v>293579</v>
      </c>
      <c r="DM31" s="20">
        <v>80086034</v>
      </c>
      <c r="DN31" s="20">
        <v>155</v>
      </c>
      <c r="DO31" s="20">
        <v>43057</v>
      </c>
      <c r="DP31" s="105">
        <v>19</v>
      </c>
      <c r="DQ31" s="40">
        <v>108.99954432686954</v>
      </c>
      <c r="DR31" s="37">
        <v>80379613</v>
      </c>
      <c r="DS31" s="20">
        <v>293579</v>
      </c>
      <c r="DT31" s="20">
        <v>80086034</v>
      </c>
      <c r="DU31" s="20">
        <v>155</v>
      </c>
      <c r="DV31" s="20">
        <v>43057</v>
      </c>
      <c r="DW31" s="105">
        <v>17</v>
      </c>
      <c r="DX31" s="37">
        <v>80635400</v>
      </c>
      <c r="DY31" s="20">
        <v>383266</v>
      </c>
      <c r="DZ31" s="20">
        <v>80252134</v>
      </c>
      <c r="EA31" s="20">
        <v>135.69999999999999</v>
      </c>
      <c r="EB31" s="20">
        <v>49283</v>
      </c>
      <c r="EC31" s="105">
        <v>19</v>
      </c>
      <c r="ED31" s="51">
        <v>114.45990199038485</v>
      </c>
      <c r="EE31" s="52">
        <v>108.43344334433442</v>
      </c>
      <c r="EG31" s="37">
        <v>82159613</v>
      </c>
      <c r="EH31" s="20">
        <v>293579</v>
      </c>
      <c r="EI31" s="20">
        <v>81866034</v>
      </c>
      <c r="EJ31" s="20">
        <v>151</v>
      </c>
      <c r="EK31" s="20">
        <v>45180</v>
      </c>
      <c r="EL31" s="105">
        <v>16</v>
      </c>
      <c r="EM31" s="40">
        <v>104.9306732935411</v>
      </c>
      <c r="EN31" s="37">
        <v>82159613</v>
      </c>
      <c r="EO31" s="354">
        <v>293579</v>
      </c>
      <c r="EP31" s="354">
        <v>81866034</v>
      </c>
      <c r="EQ31" s="354">
        <v>151</v>
      </c>
      <c r="ER31" s="354">
        <v>45180</v>
      </c>
      <c r="ES31" s="105">
        <v>16</v>
      </c>
      <c r="ET31" s="361">
        <v>81902852</v>
      </c>
      <c r="EU31" s="354">
        <v>401418</v>
      </c>
      <c r="EV31" s="354">
        <v>81501434</v>
      </c>
      <c r="EW31" s="354">
        <v>135.17000000000002</v>
      </c>
      <c r="EX31" s="354">
        <v>50246</v>
      </c>
      <c r="EY31" s="384">
        <v>21</v>
      </c>
      <c r="EZ31" s="359">
        <v>111.21292607348386</v>
      </c>
      <c r="FA31" s="360">
        <v>101.95402065621005</v>
      </c>
      <c r="FB31" s="358"/>
      <c r="FC31" s="361">
        <v>86193723</v>
      </c>
      <c r="FD31" s="354">
        <v>293579</v>
      </c>
      <c r="FE31" s="354">
        <v>85900144</v>
      </c>
      <c r="FF31" s="354">
        <v>151</v>
      </c>
      <c r="FG31" s="354">
        <v>47406</v>
      </c>
      <c r="FH31" s="105">
        <v>20</v>
      </c>
      <c r="FI31" s="385">
        <v>104.92695883134131</v>
      </c>
      <c r="FJ31" s="361">
        <v>86193723</v>
      </c>
      <c r="FK31" s="354">
        <v>293579</v>
      </c>
      <c r="FL31" s="354">
        <v>85900144</v>
      </c>
      <c r="FM31" s="354">
        <v>151</v>
      </c>
      <c r="FN31" s="354">
        <v>47406</v>
      </c>
      <c r="FO31" s="105">
        <v>17</v>
      </c>
      <c r="FP31" s="361">
        <v>85668786</v>
      </c>
      <c r="FQ31" s="354">
        <v>345918</v>
      </c>
      <c r="FR31" s="354">
        <v>85322868</v>
      </c>
      <c r="FS31" s="354">
        <v>137.29</v>
      </c>
      <c r="FT31" s="354">
        <v>51790</v>
      </c>
      <c r="FU31" s="105">
        <v>17</v>
      </c>
      <c r="FV31" s="359">
        <v>109.24777454330676</v>
      </c>
      <c r="FW31" s="360">
        <v>103.07288142339688</v>
      </c>
      <c r="FX31" s="358"/>
      <c r="FY31" s="103">
        <v>86193723</v>
      </c>
      <c r="FZ31" s="104">
        <v>293579</v>
      </c>
      <c r="GA31" s="104">
        <v>85900144</v>
      </c>
      <c r="GB31" s="104">
        <v>151</v>
      </c>
      <c r="GC31" s="104">
        <v>47406</v>
      </c>
      <c r="GD31" s="105">
        <v>19</v>
      </c>
      <c r="GE31" s="40">
        <v>100</v>
      </c>
      <c r="GF31" s="37">
        <v>88310523</v>
      </c>
      <c r="GG31" s="20">
        <v>293579</v>
      </c>
      <c r="GH31" s="20">
        <v>88016944</v>
      </c>
      <c r="GI31" s="20">
        <v>151</v>
      </c>
      <c r="GJ31" s="20">
        <v>48574</v>
      </c>
      <c r="GK31" s="105">
        <f t="shared" si="0"/>
        <v>18</v>
      </c>
      <c r="GL31" s="37">
        <v>87453856</v>
      </c>
      <c r="GM31" s="20">
        <v>213700</v>
      </c>
      <c r="GN31" s="20">
        <v>87240156</v>
      </c>
      <c r="GO31" s="20">
        <v>140.85</v>
      </c>
      <c r="GP31" s="20">
        <v>51615</v>
      </c>
      <c r="GQ31" s="105">
        <f t="shared" si="1"/>
        <v>21</v>
      </c>
      <c r="GR31" s="51">
        <v>106.70806403920076</v>
      </c>
      <c r="GS31" s="52">
        <v>97.551650897856732</v>
      </c>
      <c r="GT31" s="103">
        <v>91347732</v>
      </c>
      <c r="GU31" s="104">
        <v>293579</v>
      </c>
      <c r="GV31" s="104">
        <v>91054153</v>
      </c>
      <c r="GW31" s="104">
        <v>151</v>
      </c>
      <c r="GX31" s="104">
        <v>50251</v>
      </c>
      <c r="GY31" s="105">
        <f t="shared" si="2"/>
        <v>20</v>
      </c>
      <c r="GZ31" s="40"/>
      <c r="HA31" s="37">
        <v>91347732</v>
      </c>
      <c r="HB31" s="20">
        <v>293579</v>
      </c>
      <c r="HC31" s="20">
        <v>91054153</v>
      </c>
      <c r="HD31" s="20">
        <v>151</v>
      </c>
      <c r="HE31" s="20">
        <v>50251</v>
      </c>
      <c r="HF31" s="105">
        <f t="shared" si="3"/>
        <v>22</v>
      </c>
      <c r="HG31" s="37">
        <v>91800311</v>
      </c>
      <c r="HH31" s="20">
        <v>433970</v>
      </c>
      <c r="HI31" s="20">
        <v>91366341</v>
      </c>
      <c r="HJ31" s="20">
        <v>141.16</v>
      </c>
      <c r="HK31" s="20">
        <v>53938</v>
      </c>
      <c r="HL31" s="105">
        <f t="shared" si="4"/>
        <v>23</v>
      </c>
      <c r="HM31" s="51"/>
      <c r="HN31" s="52"/>
    </row>
    <row r="32" spans="1:222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77210000</v>
      </c>
      <c r="F32" s="104">
        <v>85000</v>
      </c>
      <c r="G32" s="104">
        <v>77125000</v>
      </c>
      <c r="H32" s="104">
        <v>205</v>
      </c>
      <c r="I32" s="104">
        <v>31352</v>
      </c>
      <c r="J32" s="105">
        <v>17</v>
      </c>
      <c r="K32" s="52">
        <v>100</v>
      </c>
      <c r="L32" s="103">
        <v>77210000</v>
      </c>
      <c r="M32" s="104">
        <v>85000</v>
      </c>
      <c r="N32" s="104">
        <v>77125000</v>
      </c>
      <c r="O32" s="104">
        <v>205</v>
      </c>
      <c r="P32" s="104">
        <v>31352</v>
      </c>
      <c r="Q32" s="105">
        <v>17</v>
      </c>
      <c r="R32" s="103">
        <v>77146793</v>
      </c>
      <c r="S32" s="104">
        <v>28000</v>
      </c>
      <c r="T32" s="104">
        <v>77118793</v>
      </c>
      <c r="U32" s="104">
        <v>182</v>
      </c>
      <c r="V32" s="104">
        <v>35311</v>
      </c>
      <c r="W32" s="105">
        <v>17</v>
      </c>
      <c r="X32" s="51">
        <v>112.62758356723654</v>
      </c>
      <c r="Y32" s="52">
        <v>100.54621064742746</v>
      </c>
      <c r="AA32" s="103">
        <v>78754200</v>
      </c>
      <c r="AB32" s="104">
        <v>86700</v>
      </c>
      <c r="AC32" s="104">
        <v>78667500</v>
      </c>
      <c r="AD32" s="104">
        <v>205</v>
      </c>
      <c r="AE32" s="104">
        <v>31979</v>
      </c>
      <c r="AF32" s="105">
        <v>17</v>
      </c>
      <c r="AG32" s="52">
        <v>101.99987241643275</v>
      </c>
      <c r="AH32" s="103">
        <v>79213094</v>
      </c>
      <c r="AI32" s="104">
        <v>86700</v>
      </c>
      <c r="AJ32" s="104">
        <v>79126394</v>
      </c>
      <c r="AK32" s="104">
        <v>205</v>
      </c>
      <c r="AL32" s="104">
        <v>32165</v>
      </c>
      <c r="AM32" s="105">
        <v>17</v>
      </c>
      <c r="AN32" s="103">
        <v>79057356</v>
      </c>
      <c r="AO32" s="104">
        <v>35400</v>
      </c>
      <c r="AP32" s="104">
        <v>79021956</v>
      </c>
      <c r="AQ32" s="104">
        <v>183</v>
      </c>
      <c r="AR32" s="104">
        <v>35984</v>
      </c>
      <c r="AS32" s="105">
        <v>17</v>
      </c>
      <c r="AT32" s="51">
        <v>111.87315404943261</v>
      </c>
      <c r="AU32" s="52">
        <v>101.90592166746906</v>
      </c>
      <c r="AW32" s="103">
        <v>82733257</v>
      </c>
      <c r="AX32" s="104">
        <v>91081</v>
      </c>
      <c r="AY32" s="104">
        <v>82642176</v>
      </c>
      <c r="AZ32" s="104">
        <v>194</v>
      </c>
      <c r="BA32" s="104">
        <v>35499</v>
      </c>
      <c r="BB32" s="41">
        <v>18</v>
      </c>
      <c r="BC32" s="52">
        <v>111.00722349041558</v>
      </c>
      <c r="BD32" s="37">
        <v>83146468</v>
      </c>
      <c r="BE32" s="20">
        <v>91081</v>
      </c>
      <c r="BF32" s="20">
        <v>83055387</v>
      </c>
      <c r="BG32" s="20">
        <v>194</v>
      </c>
      <c r="BH32" s="20">
        <v>35677</v>
      </c>
      <c r="BI32" s="41">
        <v>17</v>
      </c>
      <c r="BJ32" s="37">
        <v>81623693</v>
      </c>
      <c r="BK32" s="20">
        <v>27600</v>
      </c>
      <c r="BL32" s="20">
        <v>81596093</v>
      </c>
      <c r="BM32" s="20">
        <v>187</v>
      </c>
      <c r="BN32" s="20">
        <v>36362</v>
      </c>
      <c r="BO32" s="41">
        <v>18</v>
      </c>
      <c r="BP32" s="51">
        <v>101.92000448468201</v>
      </c>
      <c r="BQ32" s="52">
        <v>101.0504668741663</v>
      </c>
      <c r="BS32" s="37">
        <v>86566250</v>
      </c>
      <c r="BT32" s="20">
        <v>93813</v>
      </c>
      <c r="BU32" s="20">
        <v>86472437</v>
      </c>
      <c r="BV32" s="20">
        <v>194</v>
      </c>
      <c r="BW32" s="20">
        <v>37145</v>
      </c>
      <c r="BX32" s="41">
        <v>19</v>
      </c>
      <c r="BY32" s="40">
        <v>104.63675033099524</v>
      </c>
      <c r="BZ32" s="37">
        <v>87286854</v>
      </c>
      <c r="CA32" s="20">
        <v>93813</v>
      </c>
      <c r="CB32" s="20">
        <v>87193041</v>
      </c>
      <c r="CC32" s="20">
        <v>194</v>
      </c>
      <c r="CD32" s="20">
        <v>37454</v>
      </c>
      <c r="CE32" s="105">
        <v>17</v>
      </c>
      <c r="CF32" s="37">
        <v>87008823</v>
      </c>
      <c r="CG32" s="20">
        <v>63850</v>
      </c>
      <c r="CH32" s="20">
        <v>86944973</v>
      </c>
      <c r="CI32" s="20">
        <v>183</v>
      </c>
      <c r="CJ32" s="20">
        <v>39592</v>
      </c>
      <c r="CK32" s="105">
        <v>19</v>
      </c>
      <c r="CL32" s="51">
        <v>105.70833555828483</v>
      </c>
      <c r="CM32" s="52">
        <v>108.88289973048788</v>
      </c>
      <c r="CO32" s="103">
        <v>91555152</v>
      </c>
      <c r="CP32" s="104">
        <v>93813</v>
      </c>
      <c r="CQ32" s="104">
        <v>91461339</v>
      </c>
      <c r="CR32" s="104">
        <v>194</v>
      </c>
      <c r="CS32" s="104">
        <v>39288</v>
      </c>
      <c r="CT32" s="62">
        <v>20</v>
      </c>
      <c r="CU32" s="40">
        <v>105.76928254139185</v>
      </c>
      <c r="CV32" s="103">
        <v>92927072</v>
      </c>
      <c r="CW32" s="104">
        <v>93813</v>
      </c>
      <c r="CX32" s="104">
        <v>92833259</v>
      </c>
      <c r="CY32" s="104">
        <v>194</v>
      </c>
      <c r="CZ32" s="104">
        <v>39877</v>
      </c>
      <c r="DA32" s="105">
        <v>20</v>
      </c>
      <c r="DB32" s="37">
        <v>93643754</v>
      </c>
      <c r="DC32" s="20">
        <v>92450</v>
      </c>
      <c r="DD32" s="20">
        <v>93551304</v>
      </c>
      <c r="DE32" s="20">
        <v>186</v>
      </c>
      <c r="DF32" s="20">
        <v>41914</v>
      </c>
      <c r="DG32" s="105">
        <v>23</v>
      </c>
      <c r="DH32" s="51">
        <v>105.10820773879681</v>
      </c>
      <c r="DI32" s="52">
        <v>105.86482117599516</v>
      </c>
      <c r="DK32" s="37">
        <v>99786673</v>
      </c>
      <c r="DL32" s="20">
        <v>93813</v>
      </c>
      <c r="DM32" s="20">
        <v>99692860</v>
      </c>
      <c r="DN32" s="20">
        <v>194</v>
      </c>
      <c r="DO32" s="20">
        <v>42823</v>
      </c>
      <c r="DP32" s="105">
        <v>20</v>
      </c>
      <c r="DQ32" s="40">
        <v>108.9976583180615</v>
      </c>
      <c r="DR32" s="37">
        <v>99786673</v>
      </c>
      <c r="DS32" s="20">
        <v>93813</v>
      </c>
      <c r="DT32" s="20">
        <v>99692860</v>
      </c>
      <c r="DU32" s="20">
        <v>194</v>
      </c>
      <c r="DV32" s="20">
        <v>42823</v>
      </c>
      <c r="DW32" s="105">
        <v>19</v>
      </c>
      <c r="DX32" s="37">
        <v>100752666</v>
      </c>
      <c r="DY32" s="20">
        <v>80990</v>
      </c>
      <c r="DZ32" s="20">
        <v>100671676</v>
      </c>
      <c r="EA32" s="20">
        <v>188.31</v>
      </c>
      <c r="EB32" s="20">
        <v>44551</v>
      </c>
      <c r="EC32" s="105">
        <v>23</v>
      </c>
      <c r="ED32" s="51">
        <v>104.03521472106112</v>
      </c>
      <c r="EE32" s="52">
        <v>106.29145392947463</v>
      </c>
      <c r="EG32" s="37">
        <v>107179686</v>
      </c>
      <c r="EH32" s="20">
        <v>93813</v>
      </c>
      <c r="EI32" s="20">
        <v>107085873</v>
      </c>
      <c r="EJ32" s="20">
        <v>195</v>
      </c>
      <c r="EK32" s="20">
        <v>45763</v>
      </c>
      <c r="EL32" s="105">
        <v>15</v>
      </c>
      <c r="EM32" s="40">
        <v>106.86546949069424</v>
      </c>
      <c r="EN32" s="37">
        <v>107179686</v>
      </c>
      <c r="EO32" s="354">
        <v>93813</v>
      </c>
      <c r="EP32" s="354">
        <v>107085873</v>
      </c>
      <c r="EQ32" s="354">
        <v>195</v>
      </c>
      <c r="ER32" s="354">
        <v>45763</v>
      </c>
      <c r="ES32" s="105">
        <v>15</v>
      </c>
      <c r="ET32" s="361">
        <v>106587345</v>
      </c>
      <c r="EU32" s="354">
        <v>40100</v>
      </c>
      <c r="EV32" s="354">
        <v>106547245</v>
      </c>
      <c r="EW32" s="354">
        <v>188.69</v>
      </c>
      <c r="EX32" s="354">
        <v>47056</v>
      </c>
      <c r="EY32" s="384">
        <v>24</v>
      </c>
      <c r="EZ32" s="359">
        <v>102.82542665472106</v>
      </c>
      <c r="FA32" s="360">
        <v>105.62276941033872</v>
      </c>
      <c r="FB32" s="358"/>
      <c r="FC32" s="361">
        <v>108297564</v>
      </c>
      <c r="FD32" s="354">
        <v>93813</v>
      </c>
      <c r="FE32" s="354">
        <v>108203751</v>
      </c>
      <c r="FF32" s="354">
        <v>193</v>
      </c>
      <c r="FG32" s="354">
        <v>46720</v>
      </c>
      <c r="FH32" s="105">
        <v>24</v>
      </c>
      <c r="FI32" s="385">
        <v>102.09120905535039</v>
      </c>
      <c r="FJ32" s="361">
        <v>108243759</v>
      </c>
      <c r="FK32" s="354">
        <v>40008</v>
      </c>
      <c r="FL32" s="354">
        <v>108203751</v>
      </c>
      <c r="FM32" s="354">
        <v>193</v>
      </c>
      <c r="FN32" s="354">
        <v>46720</v>
      </c>
      <c r="FO32" s="105">
        <v>21</v>
      </c>
      <c r="FP32" s="361">
        <v>107900982</v>
      </c>
      <c r="FQ32" s="354">
        <v>74908</v>
      </c>
      <c r="FR32" s="354">
        <v>107826074</v>
      </c>
      <c r="FS32" s="354">
        <v>187.84</v>
      </c>
      <c r="FT32" s="354">
        <v>47836</v>
      </c>
      <c r="FU32" s="105">
        <v>25</v>
      </c>
      <c r="FV32" s="359">
        <v>102.38869863013697</v>
      </c>
      <c r="FW32" s="360">
        <v>101.65759945596736</v>
      </c>
      <c r="FX32" s="358"/>
      <c r="FY32" s="103">
        <v>108931812</v>
      </c>
      <c r="FZ32" s="104">
        <v>93813</v>
      </c>
      <c r="GA32" s="104">
        <v>108837999</v>
      </c>
      <c r="GB32" s="104">
        <v>193</v>
      </c>
      <c r="GC32" s="104">
        <v>46994</v>
      </c>
      <c r="GD32" s="105">
        <v>22</v>
      </c>
      <c r="GE32" s="40">
        <v>100.58647260273972</v>
      </c>
      <c r="GF32" s="37">
        <v>110671365</v>
      </c>
      <c r="GG32" s="20">
        <v>93813</v>
      </c>
      <c r="GH32" s="20">
        <v>110577552</v>
      </c>
      <c r="GI32" s="20">
        <v>193</v>
      </c>
      <c r="GJ32" s="20">
        <v>47745</v>
      </c>
      <c r="GK32" s="105">
        <f t="shared" si="0"/>
        <v>20</v>
      </c>
      <c r="GL32" s="37">
        <v>110315133</v>
      </c>
      <c r="GM32" s="20">
        <v>70972</v>
      </c>
      <c r="GN32" s="20">
        <v>110244161</v>
      </c>
      <c r="GO32" s="20">
        <v>187.27999999999997</v>
      </c>
      <c r="GP32" s="20">
        <v>49055</v>
      </c>
      <c r="GQ32" s="105">
        <f t="shared" si="1"/>
        <v>25</v>
      </c>
      <c r="GR32" s="51">
        <v>101.57466910669449</v>
      </c>
      <c r="GS32" s="52">
        <v>99.786771469186391</v>
      </c>
      <c r="GT32" s="103">
        <v>115462092</v>
      </c>
      <c r="GU32" s="104">
        <v>93813</v>
      </c>
      <c r="GV32" s="104">
        <v>115368279</v>
      </c>
      <c r="GW32" s="104">
        <v>193</v>
      </c>
      <c r="GX32" s="104">
        <v>49814</v>
      </c>
      <c r="GY32" s="105">
        <f t="shared" si="2"/>
        <v>21</v>
      </c>
      <c r="GZ32" s="40"/>
      <c r="HA32" s="37">
        <v>115462092</v>
      </c>
      <c r="HB32" s="20">
        <v>293813</v>
      </c>
      <c r="HC32" s="20">
        <v>115168279</v>
      </c>
      <c r="HD32" s="20">
        <v>193</v>
      </c>
      <c r="HE32" s="20">
        <v>49727</v>
      </c>
      <c r="HF32" s="105">
        <f t="shared" si="3"/>
        <v>23</v>
      </c>
      <c r="HG32" s="37">
        <v>113085263</v>
      </c>
      <c r="HH32" s="20">
        <v>292443</v>
      </c>
      <c r="HI32" s="20">
        <v>112792820</v>
      </c>
      <c r="HJ32" s="20">
        <v>183.84</v>
      </c>
      <c r="HK32" s="20">
        <v>51128</v>
      </c>
      <c r="HL32" s="105">
        <f t="shared" si="4"/>
        <v>26</v>
      </c>
      <c r="HM32" s="51"/>
      <c r="HN32" s="52"/>
    </row>
    <row r="33" spans="1:222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85989000</v>
      </c>
      <c r="F33" s="104">
        <v>2098000</v>
      </c>
      <c r="G33" s="104">
        <v>83891000</v>
      </c>
      <c r="H33" s="104">
        <v>193</v>
      </c>
      <c r="I33" s="104">
        <v>36222</v>
      </c>
      <c r="J33" s="105">
        <v>9</v>
      </c>
      <c r="K33" s="52">
        <v>100</v>
      </c>
      <c r="L33" s="103">
        <v>85989000</v>
      </c>
      <c r="M33" s="104">
        <v>2098000</v>
      </c>
      <c r="N33" s="104">
        <v>83891000</v>
      </c>
      <c r="O33" s="104">
        <v>193</v>
      </c>
      <c r="P33" s="104">
        <v>36222</v>
      </c>
      <c r="Q33" s="105">
        <v>9</v>
      </c>
      <c r="R33" s="103">
        <v>88067255</v>
      </c>
      <c r="S33" s="104">
        <v>2186560</v>
      </c>
      <c r="T33" s="104">
        <v>85880695</v>
      </c>
      <c r="U33" s="104">
        <v>190</v>
      </c>
      <c r="V33" s="104">
        <v>37667</v>
      </c>
      <c r="W33" s="105">
        <v>13</v>
      </c>
      <c r="X33" s="51">
        <v>103.98928827784219</v>
      </c>
      <c r="Y33" s="52">
        <v>97.170976617404321</v>
      </c>
      <c r="AA33" s="103">
        <v>100968960</v>
      </c>
      <c r="AB33" s="104">
        <v>2139960</v>
      </c>
      <c r="AC33" s="104">
        <v>98829000</v>
      </c>
      <c r="AD33" s="104">
        <v>224</v>
      </c>
      <c r="AE33" s="104">
        <v>36767</v>
      </c>
      <c r="AF33" s="105">
        <v>10</v>
      </c>
      <c r="AG33" s="52">
        <v>101.50461045773287</v>
      </c>
      <c r="AH33" s="103">
        <v>101536310</v>
      </c>
      <c r="AI33" s="104">
        <v>2139960</v>
      </c>
      <c r="AJ33" s="104">
        <v>99396350</v>
      </c>
      <c r="AK33" s="104">
        <v>224</v>
      </c>
      <c r="AL33" s="104">
        <v>36978</v>
      </c>
      <c r="AM33" s="105">
        <v>10</v>
      </c>
      <c r="AN33" s="103">
        <v>101854364</v>
      </c>
      <c r="AO33" s="104">
        <v>2679761</v>
      </c>
      <c r="AP33" s="104">
        <v>99174603</v>
      </c>
      <c r="AQ33" s="104">
        <v>217</v>
      </c>
      <c r="AR33" s="104">
        <v>38085</v>
      </c>
      <c r="AS33" s="105">
        <v>13</v>
      </c>
      <c r="AT33" s="51">
        <v>102.99367191302937</v>
      </c>
      <c r="AU33" s="52">
        <v>101.10972469270183</v>
      </c>
      <c r="AW33" s="103">
        <v>119855139</v>
      </c>
      <c r="AX33" s="104">
        <v>2248082</v>
      </c>
      <c r="AY33" s="104">
        <v>117607057</v>
      </c>
      <c r="AZ33" s="104">
        <v>254</v>
      </c>
      <c r="BA33" s="104">
        <v>38585</v>
      </c>
      <c r="BB33" s="41">
        <v>11</v>
      </c>
      <c r="BC33" s="52">
        <v>104.94465145374929</v>
      </c>
      <c r="BD33" s="37">
        <v>120435251</v>
      </c>
      <c r="BE33" s="20">
        <v>2248082</v>
      </c>
      <c r="BF33" s="20">
        <v>118187169</v>
      </c>
      <c r="BG33" s="20">
        <v>254</v>
      </c>
      <c r="BH33" s="20">
        <v>38775</v>
      </c>
      <c r="BI33" s="41">
        <v>11</v>
      </c>
      <c r="BJ33" s="37">
        <v>116700251</v>
      </c>
      <c r="BK33" s="20">
        <v>1999416</v>
      </c>
      <c r="BL33" s="20">
        <v>114700835</v>
      </c>
      <c r="BM33" s="20">
        <v>239</v>
      </c>
      <c r="BN33" s="20">
        <v>39993</v>
      </c>
      <c r="BO33" s="41">
        <v>12</v>
      </c>
      <c r="BP33" s="51">
        <v>103.1411992263056</v>
      </c>
      <c r="BQ33" s="52">
        <v>105.00984639621898</v>
      </c>
      <c r="BS33" s="37">
        <v>142279374</v>
      </c>
      <c r="BT33" s="20">
        <v>2315524</v>
      </c>
      <c r="BU33" s="20">
        <v>139963850</v>
      </c>
      <c r="BV33" s="20">
        <v>294</v>
      </c>
      <c r="BW33" s="20">
        <v>39672</v>
      </c>
      <c r="BX33" s="41">
        <v>12</v>
      </c>
      <c r="BY33" s="40">
        <v>102.81715692626668</v>
      </c>
      <c r="BZ33" s="37">
        <v>143430540</v>
      </c>
      <c r="CA33" s="20">
        <v>2315524</v>
      </c>
      <c r="CB33" s="20">
        <v>141115016</v>
      </c>
      <c r="CC33" s="20">
        <v>294</v>
      </c>
      <c r="CD33" s="20">
        <v>39999</v>
      </c>
      <c r="CE33" s="105">
        <v>12</v>
      </c>
      <c r="CF33" s="37">
        <v>127093924</v>
      </c>
      <c r="CG33" s="20">
        <v>1905197</v>
      </c>
      <c r="CH33" s="20">
        <v>125188727</v>
      </c>
      <c r="CI33" s="20">
        <v>247</v>
      </c>
      <c r="CJ33" s="20">
        <v>42236</v>
      </c>
      <c r="CK33" s="105">
        <v>11</v>
      </c>
      <c r="CL33" s="51">
        <v>105.5926398159954</v>
      </c>
      <c r="CM33" s="52">
        <v>105.60848148425974</v>
      </c>
      <c r="CO33" s="103">
        <v>154514290</v>
      </c>
      <c r="CP33" s="104">
        <v>2315524</v>
      </c>
      <c r="CQ33" s="104">
        <v>152198766</v>
      </c>
      <c r="CR33" s="104">
        <v>311.25</v>
      </c>
      <c r="CS33" s="104">
        <v>40749</v>
      </c>
      <c r="CT33" s="62">
        <v>17</v>
      </c>
      <c r="CU33" s="40">
        <v>102.71476104053237</v>
      </c>
      <c r="CV33" s="103">
        <v>156737794</v>
      </c>
      <c r="CW33" s="104">
        <v>2315524</v>
      </c>
      <c r="CX33" s="104">
        <v>154422270</v>
      </c>
      <c r="CY33" s="104">
        <v>311.25</v>
      </c>
      <c r="CZ33" s="104">
        <v>41345</v>
      </c>
      <c r="DA33" s="105">
        <v>17</v>
      </c>
      <c r="DB33" s="37">
        <v>164888727</v>
      </c>
      <c r="DC33" s="20">
        <v>3667467</v>
      </c>
      <c r="DD33" s="20">
        <v>161221260</v>
      </c>
      <c r="DE33" s="20">
        <v>262</v>
      </c>
      <c r="DF33" s="20">
        <v>51279</v>
      </c>
      <c r="DG33" s="105">
        <v>6</v>
      </c>
      <c r="DH33" s="51">
        <v>124.02708912806868</v>
      </c>
      <c r="DI33" s="52">
        <v>121.4106449474382</v>
      </c>
      <c r="DK33" s="37">
        <v>170354711</v>
      </c>
      <c r="DL33" s="20">
        <v>2315524</v>
      </c>
      <c r="DM33" s="20">
        <v>168039187</v>
      </c>
      <c r="DN33" s="20">
        <v>333</v>
      </c>
      <c r="DO33" s="20">
        <v>42052</v>
      </c>
      <c r="DP33" s="105">
        <v>22</v>
      </c>
      <c r="DQ33" s="40">
        <v>103.19762448158237</v>
      </c>
      <c r="DR33" s="37">
        <v>170354711</v>
      </c>
      <c r="DS33" s="20">
        <v>2315524</v>
      </c>
      <c r="DT33" s="20">
        <v>168039187</v>
      </c>
      <c r="DU33" s="20">
        <v>333</v>
      </c>
      <c r="DV33" s="20">
        <v>42052</v>
      </c>
      <c r="DW33" s="105">
        <v>22</v>
      </c>
      <c r="DX33" s="37">
        <v>172207648</v>
      </c>
      <c r="DY33" s="20">
        <v>3519596</v>
      </c>
      <c r="DZ33" s="20">
        <v>168688052</v>
      </c>
      <c r="EA33" s="20">
        <v>275.84000000000003</v>
      </c>
      <c r="EB33" s="20">
        <v>50962</v>
      </c>
      <c r="EC33" s="105">
        <v>12</v>
      </c>
      <c r="ED33" s="51">
        <v>121.18805288690193</v>
      </c>
      <c r="EE33" s="52">
        <v>99.38181321788646</v>
      </c>
      <c r="EG33" s="37">
        <v>171231350</v>
      </c>
      <c r="EH33" s="20">
        <v>2315524</v>
      </c>
      <c r="EI33" s="20">
        <v>168915826</v>
      </c>
      <c r="EJ33" s="20">
        <v>321</v>
      </c>
      <c r="EK33" s="20">
        <v>43851</v>
      </c>
      <c r="EL33" s="105">
        <v>19</v>
      </c>
      <c r="EM33" s="40">
        <v>104.27803671644631</v>
      </c>
      <c r="EN33" s="37">
        <v>171576450</v>
      </c>
      <c r="EO33" s="354">
        <v>2315524</v>
      </c>
      <c r="EP33" s="354">
        <v>169260926</v>
      </c>
      <c r="EQ33" s="354">
        <v>321</v>
      </c>
      <c r="ER33" s="354">
        <v>43941</v>
      </c>
      <c r="ES33" s="105">
        <v>20</v>
      </c>
      <c r="ET33" s="361">
        <v>174049732</v>
      </c>
      <c r="EU33" s="354">
        <v>2351777</v>
      </c>
      <c r="EV33" s="354">
        <v>171697955</v>
      </c>
      <c r="EW33" s="354">
        <v>282.48</v>
      </c>
      <c r="EX33" s="354">
        <v>50652</v>
      </c>
      <c r="EY33" s="384">
        <v>20</v>
      </c>
      <c r="EZ33" s="359">
        <v>115.27275209940602</v>
      </c>
      <c r="FA33" s="360">
        <v>99.391703622306821</v>
      </c>
      <c r="FB33" s="358"/>
      <c r="FC33" s="361">
        <v>179955356</v>
      </c>
      <c r="FD33" s="354">
        <v>2315524</v>
      </c>
      <c r="FE33" s="354">
        <v>177639832</v>
      </c>
      <c r="FF33" s="354">
        <v>296</v>
      </c>
      <c r="FG33" s="354">
        <v>50011</v>
      </c>
      <c r="FH33" s="105">
        <v>14</v>
      </c>
      <c r="FI33" s="385">
        <v>114.04757018083967</v>
      </c>
      <c r="FJ33" s="361">
        <v>180546956</v>
      </c>
      <c r="FK33" s="354">
        <v>7615524</v>
      </c>
      <c r="FL33" s="354">
        <v>172931432</v>
      </c>
      <c r="FM33" s="354">
        <v>296</v>
      </c>
      <c r="FN33" s="354">
        <v>48686</v>
      </c>
      <c r="FO33" s="105">
        <v>15</v>
      </c>
      <c r="FP33" s="361">
        <v>176572755</v>
      </c>
      <c r="FQ33" s="354">
        <v>9098829</v>
      </c>
      <c r="FR33" s="354">
        <v>167473926</v>
      </c>
      <c r="FS33" s="354">
        <v>259.97000000000003</v>
      </c>
      <c r="FT33" s="354">
        <v>53684</v>
      </c>
      <c r="FU33" s="105">
        <v>16</v>
      </c>
      <c r="FV33" s="359">
        <v>110.26578482520641</v>
      </c>
      <c r="FW33" s="360">
        <v>105.98594329937615</v>
      </c>
      <c r="FX33" s="358"/>
      <c r="FY33" s="103">
        <v>176575695</v>
      </c>
      <c r="FZ33" s="104">
        <v>2315524</v>
      </c>
      <c r="GA33" s="104">
        <v>174260171</v>
      </c>
      <c r="GB33" s="104">
        <v>289</v>
      </c>
      <c r="GC33" s="104">
        <v>50248</v>
      </c>
      <c r="GD33" s="105">
        <v>12</v>
      </c>
      <c r="GE33" s="40">
        <v>102.42346683729579</v>
      </c>
      <c r="GF33" s="37">
        <v>181031374</v>
      </c>
      <c r="GG33" s="20">
        <v>2315524</v>
      </c>
      <c r="GH33" s="20">
        <v>178715850</v>
      </c>
      <c r="GI33" s="20">
        <v>289</v>
      </c>
      <c r="GJ33" s="20">
        <v>51533</v>
      </c>
      <c r="GK33" s="105">
        <f t="shared" si="0"/>
        <v>11</v>
      </c>
      <c r="GL33" s="37">
        <v>173611581</v>
      </c>
      <c r="GM33" s="20">
        <v>2343164</v>
      </c>
      <c r="GN33" s="20">
        <v>171268417</v>
      </c>
      <c r="GO33" s="20">
        <v>253.97</v>
      </c>
      <c r="GP33" s="20">
        <v>56197</v>
      </c>
      <c r="GQ33" s="105">
        <f t="shared" si="1"/>
        <v>13</v>
      </c>
      <c r="GR33" s="51">
        <v>109.35925125989921</v>
      </c>
      <c r="GS33" s="52">
        <v>104.69227330303256</v>
      </c>
      <c r="GT33" s="103">
        <v>187614697</v>
      </c>
      <c r="GU33" s="104">
        <v>2315524</v>
      </c>
      <c r="GV33" s="104">
        <v>185299173</v>
      </c>
      <c r="GW33" s="104">
        <v>289</v>
      </c>
      <c r="GX33" s="104">
        <v>53431</v>
      </c>
      <c r="GY33" s="105">
        <f t="shared" si="2"/>
        <v>14</v>
      </c>
      <c r="GZ33" s="40"/>
      <c r="HA33" s="37">
        <v>188379477</v>
      </c>
      <c r="HB33" s="20">
        <v>3725524</v>
      </c>
      <c r="HC33" s="20">
        <v>184653953</v>
      </c>
      <c r="HD33" s="20">
        <v>289</v>
      </c>
      <c r="HE33" s="20">
        <v>53245</v>
      </c>
      <c r="HF33" s="105">
        <f t="shared" si="3"/>
        <v>15</v>
      </c>
      <c r="HG33" s="37">
        <v>186472243</v>
      </c>
      <c r="HH33" s="20">
        <v>2216595</v>
      </c>
      <c r="HI33" s="20">
        <v>184255648</v>
      </c>
      <c r="HJ33" s="20">
        <v>257.98</v>
      </c>
      <c r="HK33" s="20">
        <v>59519</v>
      </c>
      <c r="HL33" s="105">
        <f t="shared" si="4"/>
        <v>13</v>
      </c>
      <c r="HM33" s="51"/>
      <c r="HN33" s="52"/>
    </row>
    <row r="34" spans="1:222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95299000</v>
      </c>
      <c r="F34" s="104">
        <v>1815000</v>
      </c>
      <c r="G34" s="104">
        <v>93484000</v>
      </c>
      <c r="H34" s="104">
        <v>235</v>
      </c>
      <c r="I34" s="104">
        <v>33150</v>
      </c>
      <c r="J34" s="105">
        <v>13</v>
      </c>
      <c r="K34" s="52">
        <v>98.050814871779707</v>
      </c>
      <c r="L34" s="103">
        <v>96309000</v>
      </c>
      <c r="M34" s="104">
        <v>1815000</v>
      </c>
      <c r="N34" s="104">
        <v>94494000</v>
      </c>
      <c r="O34" s="104">
        <v>238</v>
      </c>
      <c r="P34" s="104">
        <v>33086</v>
      </c>
      <c r="Q34" s="105">
        <v>15</v>
      </c>
      <c r="R34" s="103">
        <v>84258373</v>
      </c>
      <c r="S34" s="104">
        <v>1661035</v>
      </c>
      <c r="T34" s="104">
        <v>82597338</v>
      </c>
      <c r="U34" s="104">
        <v>215</v>
      </c>
      <c r="V34" s="104">
        <v>32014</v>
      </c>
      <c r="W34" s="105">
        <v>21</v>
      </c>
      <c r="X34" s="51">
        <v>96.759958895000906</v>
      </c>
      <c r="Y34" s="52">
        <v>95.046379755435268</v>
      </c>
      <c r="AA34" s="103">
        <v>103811760</v>
      </c>
      <c r="AB34" s="104">
        <v>1851300</v>
      </c>
      <c r="AC34" s="104">
        <v>101960460</v>
      </c>
      <c r="AD34" s="104">
        <v>251</v>
      </c>
      <c r="AE34" s="104">
        <v>33851</v>
      </c>
      <c r="AF34" s="105">
        <v>15</v>
      </c>
      <c r="AG34" s="52">
        <v>102.11463046757166</v>
      </c>
      <c r="AH34" s="103">
        <v>104375064</v>
      </c>
      <c r="AI34" s="104">
        <v>1851300</v>
      </c>
      <c r="AJ34" s="104">
        <v>102523764</v>
      </c>
      <c r="AK34" s="104">
        <v>251</v>
      </c>
      <c r="AL34" s="104">
        <v>34038</v>
      </c>
      <c r="AM34" s="105">
        <v>14</v>
      </c>
      <c r="AN34" s="103">
        <v>91542244</v>
      </c>
      <c r="AO34" s="104">
        <v>2313542</v>
      </c>
      <c r="AP34" s="104">
        <v>89228702</v>
      </c>
      <c r="AQ34" s="104">
        <v>222</v>
      </c>
      <c r="AR34" s="104">
        <v>33494</v>
      </c>
      <c r="AS34" s="105">
        <v>20</v>
      </c>
      <c r="AT34" s="51">
        <v>98.401786238909452</v>
      </c>
      <c r="AU34" s="52">
        <v>104.62297744736676</v>
      </c>
      <c r="AW34" s="103">
        <v>108838418</v>
      </c>
      <c r="AX34" s="104">
        <v>1944837</v>
      </c>
      <c r="AY34" s="104">
        <v>106893581</v>
      </c>
      <c r="AZ34" s="104">
        <v>251</v>
      </c>
      <c r="BA34" s="104">
        <v>35489</v>
      </c>
      <c r="BB34" s="41">
        <v>19</v>
      </c>
      <c r="BC34" s="52">
        <v>104.83885261882958</v>
      </c>
      <c r="BD34" s="37">
        <v>109345645</v>
      </c>
      <c r="BE34" s="20">
        <v>1944837</v>
      </c>
      <c r="BF34" s="20">
        <v>107400808</v>
      </c>
      <c r="BG34" s="20">
        <v>251</v>
      </c>
      <c r="BH34" s="20">
        <v>35658</v>
      </c>
      <c r="BI34" s="41">
        <v>19</v>
      </c>
      <c r="BJ34" s="37">
        <v>99001333</v>
      </c>
      <c r="BK34" s="20">
        <v>1948013</v>
      </c>
      <c r="BL34" s="20">
        <v>97053320</v>
      </c>
      <c r="BM34" s="20">
        <v>235</v>
      </c>
      <c r="BN34" s="20">
        <v>34416</v>
      </c>
      <c r="BO34" s="41">
        <v>21</v>
      </c>
      <c r="BP34" s="51">
        <v>96.516910651186265</v>
      </c>
      <c r="BQ34" s="52">
        <v>102.75273183256704</v>
      </c>
      <c r="BS34" s="37">
        <v>114633586</v>
      </c>
      <c r="BT34" s="20">
        <v>2003182</v>
      </c>
      <c r="BU34" s="20">
        <v>112630404</v>
      </c>
      <c r="BV34" s="20">
        <v>251</v>
      </c>
      <c r="BW34" s="20">
        <v>37394</v>
      </c>
      <c r="BX34" s="41">
        <v>16</v>
      </c>
      <c r="BY34" s="40">
        <v>105.36786046380568</v>
      </c>
      <c r="BZ34" s="37">
        <v>115519383</v>
      </c>
      <c r="CA34" s="20">
        <v>2003182</v>
      </c>
      <c r="CB34" s="20">
        <v>113516201</v>
      </c>
      <c r="CC34" s="20">
        <v>258</v>
      </c>
      <c r="CD34" s="20">
        <v>36665</v>
      </c>
      <c r="CE34" s="105">
        <v>19</v>
      </c>
      <c r="CF34" s="37">
        <v>103880085</v>
      </c>
      <c r="CG34" s="20">
        <v>4018046</v>
      </c>
      <c r="CH34" s="20">
        <v>99862039</v>
      </c>
      <c r="CI34" s="20">
        <v>225</v>
      </c>
      <c r="CJ34" s="20">
        <v>36986</v>
      </c>
      <c r="CK34" s="105">
        <v>21</v>
      </c>
      <c r="CL34" s="51">
        <v>100.87549434065184</v>
      </c>
      <c r="CM34" s="52">
        <v>107.4674569967457</v>
      </c>
      <c r="CO34" s="103">
        <v>125279930</v>
      </c>
      <c r="CP34" s="104">
        <v>2003182</v>
      </c>
      <c r="CQ34" s="104">
        <v>123276748</v>
      </c>
      <c r="CR34" s="104">
        <v>259</v>
      </c>
      <c r="CS34" s="104">
        <v>39664</v>
      </c>
      <c r="CT34" s="62">
        <v>18</v>
      </c>
      <c r="CU34" s="40">
        <v>106.07049259239449</v>
      </c>
      <c r="CV34" s="103">
        <v>127026535</v>
      </c>
      <c r="CW34" s="104">
        <v>2003182</v>
      </c>
      <c r="CX34" s="104">
        <v>125023353</v>
      </c>
      <c r="CY34" s="104">
        <v>261.5</v>
      </c>
      <c r="CZ34" s="104">
        <v>39842</v>
      </c>
      <c r="DA34" s="105">
        <v>21</v>
      </c>
      <c r="DB34" s="37">
        <v>108772625</v>
      </c>
      <c r="DC34" s="20">
        <v>2371920</v>
      </c>
      <c r="DD34" s="20">
        <v>106400705</v>
      </c>
      <c r="DE34" s="20">
        <v>225</v>
      </c>
      <c r="DF34" s="20">
        <v>39408</v>
      </c>
      <c r="DG34" s="105">
        <v>24</v>
      </c>
      <c r="DH34" s="51">
        <v>98.910697254153916</v>
      </c>
      <c r="DI34" s="52">
        <v>106.54842372789703</v>
      </c>
      <c r="DK34" s="37">
        <v>136234761</v>
      </c>
      <c r="DL34" s="20">
        <v>2003182</v>
      </c>
      <c r="DM34" s="20">
        <v>134231579</v>
      </c>
      <c r="DN34" s="20">
        <v>262</v>
      </c>
      <c r="DO34" s="20">
        <v>42695</v>
      </c>
      <c r="DP34" s="105">
        <v>21</v>
      </c>
      <c r="DQ34" s="40">
        <v>107.64169019766034</v>
      </c>
      <c r="DR34" s="37">
        <v>136234761</v>
      </c>
      <c r="DS34" s="20">
        <v>2003182</v>
      </c>
      <c r="DT34" s="20">
        <v>134231579</v>
      </c>
      <c r="DU34" s="20">
        <v>262</v>
      </c>
      <c r="DV34" s="20">
        <v>42695</v>
      </c>
      <c r="DW34" s="105">
        <v>20</v>
      </c>
      <c r="DX34" s="37">
        <v>121413719</v>
      </c>
      <c r="DY34" s="20">
        <v>2843349</v>
      </c>
      <c r="DZ34" s="20">
        <v>118570370</v>
      </c>
      <c r="EA34" s="20">
        <v>232.5</v>
      </c>
      <c r="EB34" s="20">
        <v>42498</v>
      </c>
      <c r="EC34" s="105">
        <v>24</v>
      </c>
      <c r="ED34" s="51">
        <v>99.538587656634263</v>
      </c>
      <c r="EE34" s="52">
        <v>107.84104750304506</v>
      </c>
      <c r="EG34" s="37">
        <v>137633677</v>
      </c>
      <c r="EH34" s="20">
        <v>2003182</v>
      </c>
      <c r="EI34" s="20">
        <v>135630495</v>
      </c>
      <c r="EJ34" s="20">
        <v>257</v>
      </c>
      <c r="EK34" s="20">
        <v>43979</v>
      </c>
      <c r="EL34" s="105">
        <v>18</v>
      </c>
      <c r="EM34" s="40">
        <v>103.00737791310456</v>
      </c>
      <c r="EN34" s="37">
        <v>137633677</v>
      </c>
      <c r="EO34" s="354">
        <v>2003182</v>
      </c>
      <c r="EP34" s="354">
        <v>135630495</v>
      </c>
      <c r="EQ34" s="354">
        <v>257</v>
      </c>
      <c r="ER34" s="354">
        <v>43979</v>
      </c>
      <c r="ES34" s="105">
        <v>19</v>
      </c>
      <c r="ET34" s="361">
        <v>130984427</v>
      </c>
      <c r="EU34" s="354">
        <v>2346411</v>
      </c>
      <c r="EV34" s="354">
        <v>128638016</v>
      </c>
      <c r="EW34" s="354">
        <v>235.77</v>
      </c>
      <c r="EX34" s="354">
        <v>45467</v>
      </c>
      <c r="EY34" s="384">
        <v>25</v>
      </c>
      <c r="EZ34" s="359">
        <v>103.38343300211466</v>
      </c>
      <c r="FA34" s="360">
        <v>106.98621111581721</v>
      </c>
      <c r="FB34" s="358"/>
      <c r="FC34" s="361">
        <v>144760277</v>
      </c>
      <c r="FD34" s="354">
        <v>2003182</v>
      </c>
      <c r="FE34" s="354">
        <v>142757095</v>
      </c>
      <c r="FF34" s="354">
        <v>251</v>
      </c>
      <c r="FG34" s="354">
        <v>47396</v>
      </c>
      <c r="FH34" s="105">
        <v>21</v>
      </c>
      <c r="FI34" s="385">
        <v>107.76961731735601</v>
      </c>
      <c r="FJ34" s="361">
        <v>144760277</v>
      </c>
      <c r="FK34" s="354">
        <v>2003182</v>
      </c>
      <c r="FL34" s="354">
        <v>142757095</v>
      </c>
      <c r="FM34" s="354">
        <v>251</v>
      </c>
      <c r="FN34" s="354">
        <v>47396</v>
      </c>
      <c r="FO34" s="105">
        <v>18</v>
      </c>
      <c r="FP34" s="361">
        <v>138875984</v>
      </c>
      <c r="FQ34" s="354">
        <v>1552087</v>
      </c>
      <c r="FR34" s="354">
        <v>137323897</v>
      </c>
      <c r="FS34" s="354">
        <v>233.55</v>
      </c>
      <c r="FT34" s="354">
        <v>48999</v>
      </c>
      <c r="FU34" s="105">
        <v>23</v>
      </c>
      <c r="FV34" s="359">
        <v>103.38214195290743</v>
      </c>
      <c r="FW34" s="360">
        <v>107.76827149361074</v>
      </c>
      <c r="FX34" s="358"/>
      <c r="FY34" s="103">
        <v>142560287</v>
      </c>
      <c r="FZ34" s="104">
        <v>2003182</v>
      </c>
      <c r="GA34" s="104">
        <v>140557105</v>
      </c>
      <c r="GB34" s="104">
        <v>252</v>
      </c>
      <c r="GC34" s="104">
        <v>46481</v>
      </c>
      <c r="GD34" s="105">
        <v>20</v>
      </c>
      <c r="GE34" s="40">
        <v>99.770022786733065</v>
      </c>
      <c r="GF34" s="37">
        <v>145624409</v>
      </c>
      <c r="GG34" s="20">
        <v>2003182</v>
      </c>
      <c r="GH34" s="20">
        <v>143621227</v>
      </c>
      <c r="GI34" s="20">
        <v>252</v>
      </c>
      <c r="GJ34" s="20">
        <v>47494</v>
      </c>
      <c r="GK34" s="105">
        <f t="shared" si="0"/>
        <v>21</v>
      </c>
      <c r="GL34" s="37">
        <v>145640885</v>
      </c>
      <c r="GM34" s="20">
        <v>2174073</v>
      </c>
      <c r="GN34" s="20">
        <v>143466812</v>
      </c>
      <c r="GO34" s="20">
        <v>233.85999999999999</v>
      </c>
      <c r="GP34" s="20">
        <v>51123</v>
      </c>
      <c r="GQ34" s="105">
        <f t="shared" si="1"/>
        <v>23</v>
      </c>
      <c r="GR34" s="51">
        <v>106.741810645632</v>
      </c>
      <c r="GS34" s="52">
        <v>103.01230637359946</v>
      </c>
      <c r="GT34" s="103">
        <v>151075457</v>
      </c>
      <c r="GU34" s="104">
        <v>2003182</v>
      </c>
      <c r="GV34" s="104">
        <v>149072275</v>
      </c>
      <c r="GW34" s="104">
        <v>252</v>
      </c>
      <c r="GX34" s="104">
        <v>49296</v>
      </c>
      <c r="GY34" s="105">
        <f t="shared" si="2"/>
        <v>23</v>
      </c>
      <c r="GZ34" s="40"/>
      <c r="HA34" s="37">
        <v>149864335</v>
      </c>
      <c r="HB34" s="20">
        <v>2003182</v>
      </c>
      <c r="HC34" s="20">
        <v>147861153</v>
      </c>
      <c r="HD34" s="20">
        <v>252</v>
      </c>
      <c r="HE34" s="20">
        <v>48896</v>
      </c>
      <c r="HF34" s="105">
        <f t="shared" si="3"/>
        <v>24</v>
      </c>
      <c r="HG34" s="37">
        <v>155738450</v>
      </c>
      <c r="HH34" s="20">
        <v>1987234</v>
      </c>
      <c r="HI34" s="20">
        <v>153751216</v>
      </c>
      <c r="HJ34" s="20">
        <v>241.14999999999998</v>
      </c>
      <c r="HK34" s="20">
        <v>53131</v>
      </c>
      <c r="HL34" s="105">
        <f t="shared" si="4"/>
        <v>24</v>
      </c>
      <c r="HM34" s="51"/>
      <c r="HN34" s="52"/>
    </row>
    <row r="35" spans="1:222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0</v>
      </c>
      <c r="F35" s="104">
        <v>0</v>
      </c>
      <c r="G35" s="104">
        <v>0</v>
      </c>
      <c r="H35" s="104">
        <v>0</v>
      </c>
      <c r="I35" s="104">
        <v>0</v>
      </c>
      <c r="J35" s="105">
        <v>28</v>
      </c>
      <c r="K35" s="52">
        <v>0</v>
      </c>
      <c r="L35" s="103">
        <v>0</v>
      </c>
      <c r="M35" s="104">
        <v>0</v>
      </c>
      <c r="N35" s="104">
        <v>0</v>
      </c>
      <c r="O35" s="104"/>
      <c r="P35" s="104">
        <v>0</v>
      </c>
      <c r="Q35" s="105">
        <v>28</v>
      </c>
      <c r="R35" s="103">
        <v>0</v>
      </c>
      <c r="S35" s="104">
        <v>0</v>
      </c>
      <c r="T35" s="104">
        <v>0</v>
      </c>
      <c r="U35" s="104"/>
      <c r="V35" s="104">
        <v>0</v>
      </c>
      <c r="W35" s="105">
        <v>28</v>
      </c>
      <c r="X35" s="51">
        <v>0</v>
      </c>
      <c r="Y35" s="52">
        <v>0</v>
      </c>
      <c r="AA35" s="103">
        <v>0</v>
      </c>
      <c r="AB35" s="104">
        <v>0</v>
      </c>
      <c r="AC35" s="104">
        <v>0</v>
      </c>
      <c r="AD35" s="104">
        <v>0</v>
      </c>
      <c r="AE35" s="104">
        <v>0</v>
      </c>
      <c r="AF35" s="105">
        <v>28</v>
      </c>
      <c r="AG35" s="52">
        <v>0</v>
      </c>
      <c r="AH35" s="103">
        <v>0</v>
      </c>
      <c r="AI35" s="104"/>
      <c r="AJ35" s="104"/>
      <c r="AK35" s="104"/>
      <c r="AL35" s="104">
        <v>0</v>
      </c>
      <c r="AM35" s="105">
        <v>28</v>
      </c>
      <c r="AN35" s="103">
        <v>0</v>
      </c>
      <c r="AO35" s="104">
        <v>0</v>
      </c>
      <c r="AP35" s="104">
        <v>0</v>
      </c>
      <c r="AQ35" s="104">
        <v>0</v>
      </c>
      <c r="AR35" s="104">
        <v>0</v>
      </c>
      <c r="AS35" s="105">
        <v>28</v>
      </c>
      <c r="AT35" s="51">
        <v>0</v>
      </c>
      <c r="AU35" s="52">
        <v>0</v>
      </c>
      <c r="AW35" s="103">
        <v>0</v>
      </c>
      <c r="AX35" s="104">
        <v>0</v>
      </c>
      <c r="AY35" s="104">
        <v>0</v>
      </c>
      <c r="AZ35" s="104">
        <v>0</v>
      </c>
      <c r="BA35" s="104">
        <v>0</v>
      </c>
      <c r="BB35" s="41">
        <v>28</v>
      </c>
      <c r="BC35" s="52">
        <v>0</v>
      </c>
      <c r="BD35" s="37">
        <v>0</v>
      </c>
      <c r="BE35" s="20">
        <v>0</v>
      </c>
      <c r="BF35" s="20">
        <v>0</v>
      </c>
      <c r="BG35" s="20">
        <v>0</v>
      </c>
      <c r="BH35" s="20">
        <v>0</v>
      </c>
      <c r="BI35" s="41">
        <v>28</v>
      </c>
      <c r="BJ35" s="37">
        <v>0</v>
      </c>
      <c r="BK35" s="20">
        <v>0</v>
      </c>
      <c r="BL35" s="20">
        <v>0</v>
      </c>
      <c r="BM35" s="20">
        <v>0</v>
      </c>
      <c r="BN35" s="20">
        <v>0</v>
      </c>
      <c r="BO35" s="41">
        <v>28</v>
      </c>
      <c r="BP35" s="51">
        <v>0</v>
      </c>
      <c r="BQ35" s="52">
        <v>0</v>
      </c>
      <c r="BS35" s="37">
        <v>0</v>
      </c>
      <c r="BT35" s="20">
        <v>0</v>
      </c>
      <c r="BU35" s="20">
        <v>0</v>
      </c>
      <c r="BV35" s="20">
        <v>0</v>
      </c>
      <c r="BW35" s="20">
        <v>0</v>
      </c>
      <c r="BX35" s="41">
        <v>28</v>
      </c>
      <c r="BY35" s="40">
        <v>0</v>
      </c>
      <c r="BZ35" s="37">
        <v>0</v>
      </c>
      <c r="CA35" s="20">
        <v>0</v>
      </c>
      <c r="CB35" s="20">
        <v>0</v>
      </c>
      <c r="CC35" s="20">
        <v>0</v>
      </c>
      <c r="CD35" s="20">
        <v>0</v>
      </c>
      <c r="CE35" s="105">
        <v>28</v>
      </c>
      <c r="CF35" s="37">
        <v>0</v>
      </c>
      <c r="CG35" s="20"/>
      <c r="CH35" s="20"/>
      <c r="CI35" s="20"/>
      <c r="CJ35" s="20">
        <v>0</v>
      </c>
      <c r="CK35" s="105">
        <v>28</v>
      </c>
      <c r="CL35" s="51">
        <v>0</v>
      </c>
      <c r="CM35" s="52">
        <v>0</v>
      </c>
      <c r="CO35" s="103">
        <v>0</v>
      </c>
      <c r="CP35" s="104">
        <v>0</v>
      </c>
      <c r="CQ35" s="104">
        <v>0</v>
      </c>
      <c r="CR35" s="104">
        <v>0</v>
      </c>
      <c r="CS35" s="104">
        <v>0</v>
      </c>
      <c r="CT35" s="62">
        <v>28</v>
      </c>
      <c r="CU35" s="40">
        <v>0</v>
      </c>
      <c r="CV35" s="103">
        <v>0</v>
      </c>
      <c r="CW35" s="104">
        <v>0</v>
      </c>
      <c r="CX35" s="104">
        <v>0</v>
      </c>
      <c r="CY35" s="104">
        <v>0</v>
      </c>
      <c r="CZ35" s="104">
        <v>0</v>
      </c>
      <c r="DA35" s="105">
        <v>31</v>
      </c>
      <c r="DB35" s="37">
        <v>0</v>
      </c>
      <c r="DC35" s="20">
        <v>0</v>
      </c>
      <c r="DD35" s="20">
        <v>0</v>
      </c>
      <c r="DE35" s="20">
        <v>0</v>
      </c>
      <c r="DF35" s="20">
        <v>0</v>
      </c>
      <c r="DG35" s="105">
        <v>31</v>
      </c>
      <c r="DH35" s="51">
        <v>0</v>
      </c>
      <c r="DI35" s="52">
        <v>0</v>
      </c>
      <c r="DK35" s="37">
        <v>0</v>
      </c>
      <c r="DL35" s="20">
        <v>0</v>
      </c>
      <c r="DM35" s="20">
        <v>0</v>
      </c>
      <c r="DN35" s="20">
        <v>0</v>
      </c>
      <c r="DO35" s="20">
        <v>0</v>
      </c>
      <c r="DP35" s="105">
        <v>31</v>
      </c>
      <c r="DQ35" s="40">
        <v>0</v>
      </c>
      <c r="DR35" s="37">
        <v>0</v>
      </c>
      <c r="DS35" s="20">
        <v>0</v>
      </c>
      <c r="DT35" s="20">
        <v>0</v>
      </c>
      <c r="DU35" s="20">
        <v>0</v>
      </c>
      <c r="DV35" s="20">
        <v>0</v>
      </c>
      <c r="DW35" s="105">
        <v>31</v>
      </c>
      <c r="DX35" s="37">
        <v>0</v>
      </c>
      <c r="DY35" s="20">
        <v>0</v>
      </c>
      <c r="DZ35" s="20">
        <v>0</v>
      </c>
      <c r="EA35" s="20">
        <v>0</v>
      </c>
      <c r="EB35" s="20">
        <v>0</v>
      </c>
      <c r="EC35" s="105">
        <v>31</v>
      </c>
      <c r="ED35" s="51">
        <v>0</v>
      </c>
      <c r="EE35" s="52">
        <v>0</v>
      </c>
      <c r="EG35" s="37">
        <v>0</v>
      </c>
      <c r="EH35" s="20">
        <v>0</v>
      </c>
      <c r="EI35" s="20">
        <v>0</v>
      </c>
      <c r="EJ35" s="20">
        <v>0</v>
      </c>
      <c r="EK35" s="20">
        <v>0</v>
      </c>
      <c r="EL35" s="105">
        <v>31</v>
      </c>
      <c r="EM35" s="40">
        <v>0</v>
      </c>
      <c r="EN35" s="37">
        <v>0</v>
      </c>
      <c r="EO35" s="354">
        <v>0</v>
      </c>
      <c r="EP35" s="354">
        <v>0</v>
      </c>
      <c r="EQ35" s="354">
        <v>0</v>
      </c>
      <c r="ER35" s="354">
        <v>0</v>
      </c>
      <c r="ES35" s="105">
        <v>32</v>
      </c>
      <c r="ET35" s="361">
        <v>0</v>
      </c>
      <c r="EU35" s="354">
        <v>0</v>
      </c>
      <c r="EV35" s="354">
        <v>0</v>
      </c>
      <c r="EW35" s="354">
        <v>0</v>
      </c>
      <c r="EX35" s="354">
        <v>0</v>
      </c>
      <c r="EY35" s="384">
        <v>32</v>
      </c>
      <c r="EZ35" s="359">
        <v>0</v>
      </c>
      <c r="FA35" s="360">
        <v>0</v>
      </c>
      <c r="FB35" s="358"/>
      <c r="FC35" s="361">
        <v>0</v>
      </c>
      <c r="FD35" s="354">
        <v>0</v>
      </c>
      <c r="FE35" s="354">
        <v>0</v>
      </c>
      <c r="FF35" s="354">
        <v>0</v>
      </c>
      <c r="FG35" s="354">
        <v>0</v>
      </c>
      <c r="FH35" s="105">
        <v>32</v>
      </c>
      <c r="FI35" s="385">
        <v>0</v>
      </c>
      <c r="FJ35" s="361">
        <v>0</v>
      </c>
      <c r="FK35" s="354">
        <v>0</v>
      </c>
      <c r="FL35" s="354">
        <v>0</v>
      </c>
      <c r="FM35" s="354">
        <v>0</v>
      </c>
      <c r="FN35" s="354">
        <v>0</v>
      </c>
      <c r="FO35" s="105">
        <v>32</v>
      </c>
      <c r="FP35" s="361">
        <v>0</v>
      </c>
      <c r="FQ35" s="354">
        <v>0</v>
      </c>
      <c r="FR35" s="354">
        <v>0</v>
      </c>
      <c r="FS35" s="354">
        <v>0</v>
      </c>
      <c r="FT35" s="354">
        <v>0</v>
      </c>
      <c r="FU35" s="105">
        <v>32</v>
      </c>
      <c r="FV35" s="359">
        <v>0</v>
      </c>
      <c r="FW35" s="360">
        <v>0</v>
      </c>
      <c r="FX35" s="358"/>
      <c r="FY35" s="103">
        <v>0</v>
      </c>
      <c r="FZ35" s="104">
        <v>0</v>
      </c>
      <c r="GA35" s="104">
        <v>0</v>
      </c>
      <c r="GB35" s="104">
        <v>0</v>
      </c>
      <c r="GC35" s="104">
        <v>0</v>
      </c>
      <c r="GD35" s="105">
        <v>32</v>
      </c>
      <c r="GE35" s="40">
        <v>0</v>
      </c>
      <c r="GF35" s="37">
        <v>0</v>
      </c>
      <c r="GG35" s="20">
        <v>0</v>
      </c>
      <c r="GH35" s="20">
        <v>0</v>
      </c>
      <c r="GI35" s="20">
        <v>0</v>
      </c>
      <c r="GJ35" s="20">
        <v>0</v>
      </c>
      <c r="GK35" s="105">
        <f t="shared" si="0"/>
        <v>32</v>
      </c>
      <c r="GL35" s="37">
        <v>0</v>
      </c>
      <c r="GM35" s="20">
        <v>0</v>
      </c>
      <c r="GN35" s="20">
        <v>0</v>
      </c>
      <c r="GO35" s="20">
        <v>0</v>
      </c>
      <c r="GP35" s="20">
        <v>0</v>
      </c>
      <c r="GQ35" s="105">
        <f t="shared" si="1"/>
        <v>32</v>
      </c>
      <c r="GR35" s="51">
        <v>0</v>
      </c>
      <c r="GS35" s="52">
        <v>0</v>
      </c>
      <c r="GT35" s="103">
        <v>0</v>
      </c>
      <c r="GU35" s="104">
        <v>0</v>
      </c>
      <c r="GV35" s="104">
        <v>0</v>
      </c>
      <c r="GW35" s="104">
        <v>0</v>
      </c>
      <c r="GX35" s="104">
        <v>0</v>
      </c>
      <c r="GY35" s="105">
        <f t="shared" si="2"/>
        <v>32</v>
      </c>
      <c r="GZ35" s="40"/>
      <c r="HA35" s="37">
        <v>0</v>
      </c>
      <c r="HB35" s="20">
        <v>0</v>
      </c>
      <c r="HC35" s="20">
        <v>0</v>
      </c>
      <c r="HD35" s="20">
        <v>0</v>
      </c>
      <c r="HE35" s="20">
        <v>0</v>
      </c>
      <c r="HF35" s="105">
        <f t="shared" si="3"/>
        <v>33</v>
      </c>
      <c r="HG35" s="37">
        <v>0</v>
      </c>
      <c r="HH35" s="20">
        <v>0</v>
      </c>
      <c r="HI35" s="20">
        <v>0</v>
      </c>
      <c r="HJ35" s="20">
        <v>0</v>
      </c>
      <c r="HK35" s="20">
        <v>0</v>
      </c>
      <c r="HL35" s="105">
        <f t="shared" si="4"/>
        <v>33</v>
      </c>
      <c r="HM35" s="51"/>
      <c r="HN35" s="52"/>
    </row>
    <row r="36" spans="1:222" s="13" customFormat="1" ht="18" customHeight="1" x14ac:dyDescent="0.3">
      <c r="A36" s="93">
        <v>358</v>
      </c>
      <c r="B36" s="96" t="s">
        <v>50</v>
      </c>
      <c r="C36" s="47" t="s">
        <v>51</v>
      </c>
      <c r="D36" s="57"/>
      <c r="E36" s="254">
        <v>77862000</v>
      </c>
      <c r="F36" s="289">
        <v>25820000</v>
      </c>
      <c r="G36" s="289">
        <v>52042000</v>
      </c>
      <c r="H36" s="289">
        <v>125</v>
      </c>
      <c r="I36" s="289">
        <v>34695</v>
      </c>
      <c r="J36" s="668">
        <v>11</v>
      </c>
      <c r="K36" s="205">
        <v>103.7995512341062</v>
      </c>
      <c r="L36" s="254">
        <v>80997000</v>
      </c>
      <c r="M36" s="289">
        <v>28955000</v>
      </c>
      <c r="N36" s="289">
        <v>52042000</v>
      </c>
      <c r="O36" s="289">
        <v>125</v>
      </c>
      <c r="P36" s="289">
        <v>34695</v>
      </c>
      <c r="Q36" s="668">
        <v>11</v>
      </c>
      <c r="R36" s="254">
        <v>75895433</v>
      </c>
      <c r="S36" s="289">
        <v>23579098</v>
      </c>
      <c r="T36" s="289">
        <v>52316335</v>
      </c>
      <c r="U36" s="289">
        <v>120</v>
      </c>
      <c r="V36" s="289">
        <v>36331</v>
      </c>
      <c r="W36" s="668">
        <v>15</v>
      </c>
      <c r="X36" s="669">
        <v>104.71537685545466</v>
      </c>
      <c r="Y36" s="205">
        <v>104.13777021140534</v>
      </c>
      <c r="Z36" s="330"/>
      <c r="AA36" s="254">
        <v>78166040</v>
      </c>
      <c r="AB36" s="289">
        <v>24017200</v>
      </c>
      <c r="AC36" s="289">
        <v>54148840</v>
      </c>
      <c r="AD36" s="289">
        <v>127</v>
      </c>
      <c r="AE36" s="289">
        <v>35531</v>
      </c>
      <c r="AF36" s="668">
        <v>11</v>
      </c>
      <c r="AG36" s="205">
        <v>102.40956910217611</v>
      </c>
      <c r="AH36" s="254">
        <v>78481908</v>
      </c>
      <c r="AI36" s="289">
        <v>24017200</v>
      </c>
      <c r="AJ36" s="289">
        <v>54464708</v>
      </c>
      <c r="AK36" s="289">
        <v>127</v>
      </c>
      <c r="AL36" s="289">
        <v>35738</v>
      </c>
      <c r="AM36" s="668">
        <v>11</v>
      </c>
      <c r="AN36" s="254">
        <v>79943097</v>
      </c>
      <c r="AO36" s="289">
        <v>24795995</v>
      </c>
      <c r="AP36" s="289">
        <v>55147102</v>
      </c>
      <c r="AQ36" s="289">
        <v>123</v>
      </c>
      <c r="AR36" s="289">
        <v>37363</v>
      </c>
      <c r="AS36" s="668">
        <v>15</v>
      </c>
      <c r="AT36" s="669">
        <v>104.54698080474564</v>
      </c>
      <c r="AU36" s="205">
        <v>102.84054939308029</v>
      </c>
      <c r="AV36" s="330"/>
      <c r="AW36" s="254">
        <v>88042238</v>
      </c>
      <c r="AX36" s="289">
        <v>31157528</v>
      </c>
      <c r="AY36" s="289">
        <v>56884710</v>
      </c>
      <c r="AZ36" s="289">
        <v>127</v>
      </c>
      <c r="BA36" s="289">
        <v>37326</v>
      </c>
      <c r="BB36" s="671">
        <v>15</v>
      </c>
      <c r="BC36" s="205">
        <v>105.0519264867299</v>
      </c>
      <c r="BD36" s="290">
        <v>88042238</v>
      </c>
      <c r="BE36" s="245">
        <v>31157528</v>
      </c>
      <c r="BF36" s="245">
        <v>56884710</v>
      </c>
      <c r="BG36" s="245">
        <v>127</v>
      </c>
      <c r="BH36" s="245">
        <v>37326</v>
      </c>
      <c r="BI36" s="671">
        <v>15</v>
      </c>
      <c r="BJ36" s="290">
        <v>87980013</v>
      </c>
      <c r="BK36" s="245">
        <v>30350923</v>
      </c>
      <c r="BL36" s="245">
        <v>57629090</v>
      </c>
      <c r="BM36" s="245">
        <v>122</v>
      </c>
      <c r="BN36" s="245">
        <v>39364</v>
      </c>
      <c r="BO36" s="671">
        <v>16</v>
      </c>
      <c r="BP36" s="669">
        <v>105.46000107163907</v>
      </c>
      <c r="BQ36" s="205">
        <v>105.35556566656854</v>
      </c>
      <c r="BR36" s="330"/>
      <c r="BS36" s="290">
        <v>89915851</v>
      </c>
      <c r="BT36" s="245">
        <v>31324600</v>
      </c>
      <c r="BU36" s="245">
        <v>58591251</v>
      </c>
      <c r="BV36" s="245">
        <v>127</v>
      </c>
      <c r="BW36" s="245">
        <v>38446</v>
      </c>
      <c r="BX36" s="671">
        <v>14</v>
      </c>
      <c r="BY36" s="672">
        <v>103.00058940148958</v>
      </c>
      <c r="BZ36" s="290">
        <v>89915851</v>
      </c>
      <c r="CA36" s="245">
        <v>31324600</v>
      </c>
      <c r="CB36" s="245">
        <v>58591251</v>
      </c>
      <c r="CC36" s="245">
        <v>127</v>
      </c>
      <c r="CD36" s="245">
        <v>38446</v>
      </c>
      <c r="CE36" s="668">
        <v>16</v>
      </c>
      <c r="CF36" s="290">
        <v>90708440</v>
      </c>
      <c r="CG36" s="245">
        <v>30867429</v>
      </c>
      <c r="CH36" s="245">
        <v>59841011</v>
      </c>
      <c r="CI36" s="245">
        <v>123</v>
      </c>
      <c r="CJ36" s="245">
        <v>40543</v>
      </c>
      <c r="CK36" s="668">
        <v>18</v>
      </c>
      <c r="CL36" s="669">
        <v>105.45440357904594</v>
      </c>
      <c r="CM36" s="205">
        <v>102.99512244690581</v>
      </c>
      <c r="CN36" s="330"/>
      <c r="CO36" s="254">
        <v>0</v>
      </c>
      <c r="CP36" s="289">
        <v>0</v>
      </c>
      <c r="CQ36" s="289">
        <v>0</v>
      </c>
      <c r="CR36" s="289">
        <v>0</v>
      </c>
      <c r="CS36" s="289">
        <v>0</v>
      </c>
      <c r="CT36" s="673">
        <v>28</v>
      </c>
      <c r="CU36" s="672">
        <v>0</v>
      </c>
      <c r="CV36" s="254">
        <v>0</v>
      </c>
      <c r="CW36" s="289">
        <v>0</v>
      </c>
      <c r="CX36" s="289">
        <v>0</v>
      </c>
      <c r="CY36" s="289">
        <v>0</v>
      </c>
      <c r="CZ36" s="289">
        <v>0</v>
      </c>
      <c r="DA36" s="668">
        <v>31</v>
      </c>
      <c r="DB36" s="290">
        <v>0</v>
      </c>
      <c r="DC36" s="245">
        <v>0</v>
      </c>
      <c r="DD36" s="245">
        <v>0</v>
      </c>
      <c r="DE36" s="245">
        <v>0</v>
      </c>
      <c r="DF36" s="245">
        <v>0</v>
      </c>
      <c r="DG36" s="668">
        <v>31</v>
      </c>
      <c r="DH36" s="669">
        <v>0</v>
      </c>
      <c r="DI36" s="205">
        <v>0</v>
      </c>
      <c r="DJ36" s="330"/>
      <c r="DK36" s="290">
        <v>0</v>
      </c>
      <c r="DL36" s="245">
        <v>0</v>
      </c>
      <c r="DM36" s="245">
        <v>0</v>
      </c>
      <c r="DN36" s="245">
        <v>0</v>
      </c>
      <c r="DO36" s="245">
        <v>0</v>
      </c>
      <c r="DP36" s="668">
        <v>31</v>
      </c>
      <c r="DQ36" s="672">
        <v>0</v>
      </c>
      <c r="DR36" s="290">
        <v>0</v>
      </c>
      <c r="DS36" s="245">
        <v>0</v>
      </c>
      <c r="DT36" s="245">
        <v>0</v>
      </c>
      <c r="DU36" s="245">
        <v>0</v>
      </c>
      <c r="DV36" s="245">
        <v>0</v>
      </c>
      <c r="DW36" s="668">
        <v>31</v>
      </c>
      <c r="DX36" s="290">
        <v>0</v>
      </c>
      <c r="DY36" s="245">
        <v>0</v>
      </c>
      <c r="DZ36" s="245">
        <v>0</v>
      </c>
      <c r="EA36" s="245">
        <v>0</v>
      </c>
      <c r="EB36" s="245">
        <v>0</v>
      </c>
      <c r="EC36" s="668">
        <v>31</v>
      </c>
      <c r="ED36" s="669">
        <v>0</v>
      </c>
      <c r="EE36" s="205">
        <v>0</v>
      </c>
      <c r="EF36" s="330"/>
      <c r="EG36" s="290">
        <v>0</v>
      </c>
      <c r="EH36" s="245">
        <v>0</v>
      </c>
      <c r="EI36" s="245">
        <v>0</v>
      </c>
      <c r="EJ36" s="245">
        <v>0</v>
      </c>
      <c r="EK36" s="245">
        <v>0</v>
      </c>
      <c r="EL36" s="668">
        <v>31</v>
      </c>
      <c r="EM36" s="672">
        <v>0</v>
      </c>
      <c r="EN36" s="290">
        <v>0</v>
      </c>
      <c r="EO36" s="674">
        <v>0</v>
      </c>
      <c r="EP36" s="674">
        <v>0</v>
      </c>
      <c r="EQ36" s="674">
        <v>0</v>
      </c>
      <c r="ER36" s="674">
        <v>0</v>
      </c>
      <c r="ES36" s="668">
        <v>32</v>
      </c>
      <c r="ET36" s="675">
        <v>0</v>
      </c>
      <c r="EU36" s="674">
        <v>0</v>
      </c>
      <c r="EV36" s="674">
        <v>0</v>
      </c>
      <c r="EW36" s="674">
        <v>0</v>
      </c>
      <c r="EX36" s="674">
        <v>0</v>
      </c>
      <c r="EY36" s="676">
        <v>32</v>
      </c>
      <c r="EZ36" s="677">
        <v>0</v>
      </c>
      <c r="FA36" s="678">
        <v>0</v>
      </c>
      <c r="FB36" s="402"/>
      <c r="FC36" s="675">
        <v>0</v>
      </c>
      <c r="FD36" s="674">
        <v>0</v>
      </c>
      <c r="FE36" s="674">
        <v>0</v>
      </c>
      <c r="FF36" s="674">
        <v>0</v>
      </c>
      <c r="FG36" s="674">
        <v>0</v>
      </c>
      <c r="FH36" s="668">
        <v>32</v>
      </c>
      <c r="FI36" s="679">
        <v>0</v>
      </c>
      <c r="FJ36" s="675">
        <v>0</v>
      </c>
      <c r="FK36" s="674">
        <v>0</v>
      </c>
      <c r="FL36" s="674">
        <v>0</v>
      </c>
      <c r="FM36" s="674">
        <v>0</v>
      </c>
      <c r="FN36" s="674">
        <v>0</v>
      </c>
      <c r="FO36" s="668">
        <v>32</v>
      </c>
      <c r="FP36" s="675">
        <v>0</v>
      </c>
      <c r="FQ36" s="674">
        <v>0</v>
      </c>
      <c r="FR36" s="674">
        <v>0</v>
      </c>
      <c r="FS36" s="674">
        <v>0</v>
      </c>
      <c r="FT36" s="674">
        <v>0</v>
      </c>
      <c r="FU36" s="668">
        <v>32</v>
      </c>
      <c r="FV36" s="677">
        <v>0</v>
      </c>
      <c r="FW36" s="678">
        <v>0</v>
      </c>
      <c r="FX36" s="402"/>
      <c r="FY36" s="254">
        <v>0</v>
      </c>
      <c r="FZ36" s="289">
        <v>0</v>
      </c>
      <c r="GA36" s="289">
        <v>0</v>
      </c>
      <c r="GB36" s="289">
        <v>0</v>
      </c>
      <c r="GC36" s="289">
        <v>0</v>
      </c>
      <c r="GD36" s="668">
        <v>32</v>
      </c>
      <c r="GE36" s="672">
        <v>0</v>
      </c>
      <c r="GF36" s="290">
        <v>0</v>
      </c>
      <c r="GG36" s="245">
        <v>0</v>
      </c>
      <c r="GH36" s="245">
        <v>0</v>
      </c>
      <c r="GI36" s="245">
        <v>0</v>
      </c>
      <c r="GJ36" s="245">
        <v>0</v>
      </c>
      <c r="GK36" s="668">
        <f t="shared" si="0"/>
        <v>32</v>
      </c>
      <c r="GL36" s="290">
        <v>0</v>
      </c>
      <c r="GM36" s="245">
        <v>0</v>
      </c>
      <c r="GN36" s="245">
        <v>0</v>
      </c>
      <c r="GO36" s="245">
        <v>0</v>
      </c>
      <c r="GP36" s="245">
        <v>0</v>
      </c>
      <c r="GQ36" s="668">
        <f t="shared" si="1"/>
        <v>32</v>
      </c>
      <c r="GR36" s="669">
        <v>0</v>
      </c>
      <c r="GS36" s="205">
        <v>0</v>
      </c>
      <c r="GT36" s="254">
        <v>0</v>
      </c>
      <c r="GU36" s="289">
        <v>0</v>
      </c>
      <c r="GV36" s="289">
        <v>0</v>
      </c>
      <c r="GW36" s="289">
        <v>0</v>
      </c>
      <c r="GX36" s="289">
        <v>0</v>
      </c>
      <c r="GY36" s="668">
        <f t="shared" si="2"/>
        <v>32</v>
      </c>
      <c r="GZ36" s="672"/>
      <c r="HA36" s="290">
        <v>0</v>
      </c>
      <c r="HB36" s="245">
        <v>0</v>
      </c>
      <c r="HC36" s="245">
        <v>0</v>
      </c>
      <c r="HD36" s="245">
        <v>0</v>
      </c>
      <c r="HE36" s="245">
        <v>0</v>
      </c>
      <c r="HF36" s="668">
        <f t="shared" si="3"/>
        <v>33</v>
      </c>
      <c r="HG36" s="290">
        <v>0</v>
      </c>
      <c r="HH36" s="245">
        <v>0</v>
      </c>
      <c r="HI36" s="245">
        <v>0</v>
      </c>
      <c r="HJ36" s="245">
        <v>0</v>
      </c>
      <c r="HK36" s="245">
        <v>0</v>
      </c>
      <c r="HL36" s="668">
        <f t="shared" si="4"/>
        <v>33</v>
      </c>
      <c r="HM36" s="669"/>
      <c r="HN36" s="205"/>
    </row>
    <row r="37" spans="1:222" ht="18" customHeight="1" x14ac:dyDescent="0.3">
      <c r="A37" s="93">
        <v>359</v>
      </c>
      <c r="B37" s="96" t="s">
        <v>196</v>
      </c>
      <c r="C37" s="47" t="s">
        <v>210</v>
      </c>
      <c r="D37" s="57"/>
      <c r="E37" s="254">
        <v>0</v>
      </c>
      <c r="F37" s="289">
        <v>0</v>
      </c>
      <c r="G37" s="289">
        <v>0</v>
      </c>
      <c r="H37" s="289">
        <v>0</v>
      </c>
      <c r="I37" s="289">
        <v>0</v>
      </c>
      <c r="J37" s="668">
        <v>28</v>
      </c>
      <c r="K37" s="205">
        <v>0</v>
      </c>
      <c r="L37" s="254">
        <v>0</v>
      </c>
      <c r="M37" s="289">
        <v>0</v>
      </c>
      <c r="N37" s="289">
        <v>0</v>
      </c>
      <c r="O37" s="289"/>
      <c r="P37" s="289">
        <v>0</v>
      </c>
      <c r="Q37" s="668">
        <v>28</v>
      </c>
      <c r="R37" s="254">
        <v>0</v>
      </c>
      <c r="S37" s="289">
        <v>0</v>
      </c>
      <c r="T37" s="289">
        <v>0</v>
      </c>
      <c r="U37" s="289"/>
      <c r="V37" s="289">
        <v>0</v>
      </c>
      <c r="W37" s="668">
        <v>28</v>
      </c>
      <c r="X37" s="669">
        <v>0</v>
      </c>
      <c r="Y37" s="205">
        <v>0</v>
      </c>
      <c r="Z37" s="330"/>
      <c r="AA37" s="254">
        <v>0</v>
      </c>
      <c r="AB37" s="289">
        <v>0</v>
      </c>
      <c r="AC37" s="289">
        <v>0</v>
      </c>
      <c r="AD37" s="289">
        <v>0</v>
      </c>
      <c r="AE37" s="289">
        <v>0</v>
      </c>
      <c r="AF37" s="668">
        <v>28</v>
      </c>
      <c r="AG37" s="205">
        <v>0</v>
      </c>
      <c r="AH37" s="254">
        <v>0</v>
      </c>
      <c r="AI37" s="289"/>
      <c r="AJ37" s="289"/>
      <c r="AK37" s="289"/>
      <c r="AL37" s="289">
        <v>0</v>
      </c>
      <c r="AM37" s="668">
        <v>28</v>
      </c>
      <c r="AN37" s="254">
        <v>0</v>
      </c>
      <c r="AO37" s="289">
        <v>0</v>
      </c>
      <c r="AP37" s="289">
        <v>0</v>
      </c>
      <c r="AQ37" s="289">
        <v>0</v>
      </c>
      <c r="AR37" s="289">
        <v>0</v>
      </c>
      <c r="AS37" s="668">
        <v>28</v>
      </c>
      <c r="AT37" s="669">
        <v>0</v>
      </c>
      <c r="AU37" s="205">
        <v>0</v>
      </c>
      <c r="AV37" s="330"/>
      <c r="AW37" s="254">
        <v>0</v>
      </c>
      <c r="AX37" s="289">
        <v>0</v>
      </c>
      <c r="AY37" s="289">
        <v>0</v>
      </c>
      <c r="AZ37" s="289">
        <v>0</v>
      </c>
      <c r="BA37" s="289">
        <v>0</v>
      </c>
      <c r="BB37" s="671">
        <v>28</v>
      </c>
      <c r="BC37" s="205">
        <v>0</v>
      </c>
      <c r="BD37" s="290">
        <v>0</v>
      </c>
      <c r="BE37" s="245">
        <v>0</v>
      </c>
      <c r="BF37" s="245">
        <v>0</v>
      </c>
      <c r="BG37" s="245">
        <v>0</v>
      </c>
      <c r="BH37" s="245">
        <v>0</v>
      </c>
      <c r="BI37" s="671">
        <v>28</v>
      </c>
      <c r="BJ37" s="290">
        <v>0</v>
      </c>
      <c r="BK37" s="245">
        <v>0</v>
      </c>
      <c r="BL37" s="245">
        <v>0</v>
      </c>
      <c r="BM37" s="245">
        <v>0</v>
      </c>
      <c r="BN37" s="245">
        <v>0</v>
      </c>
      <c r="BO37" s="671">
        <v>28</v>
      </c>
      <c r="BP37" s="669">
        <v>0</v>
      </c>
      <c r="BQ37" s="205">
        <v>0</v>
      </c>
      <c r="BR37" s="330"/>
      <c r="BS37" s="290">
        <v>0</v>
      </c>
      <c r="BT37" s="245">
        <v>0</v>
      </c>
      <c r="BU37" s="245">
        <v>0</v>
      </c>
      <c r="BV37" s="245">
        <v>0</v>
      </c>
      <c r="BW37" s="245">
        <v>0</v>
      </c>
      <c r="BX37" s="671">
        <v>28</v>
      </c>
      <c r="BY37" s="672">
        <v>0</v>
      </c>
      <c r="BZ37" s="290">
        <v>0</v>
      </c>
      <c r="CA37" s="245"/>
      <c r="CB37" s="245"/>
      <c r="CC37" s="245"/>
      <c r="CD37" s="245">
        <v>0</v>
      </c>
      <c r="CE37" s="668">
        <v>28</v>
      </c>
      <c r="CF37" s="290">
        <v>0</v>
      </c>
      <c r="CG37" s="245"/>
      <c r="CH37" s="245"/>
      <c r="CI37" s="245"/>
      <c r="CJ37" s="245">
        <v>0</v>
      </c>
      <c r="CK37" s="668">
        <v>28</v>
      </c>
      <c r="CL37" s="669">
        <v>0</v>
      </c>
      <c r="CM37" s="205">
        <v>0</v>
      </c>
      <c r="CN37" s="330"/>
      <c r="CO37" s="254">
        <v>0</v>
      </c>
      <c r="CP37" s="289">
        <v>0</v>
      </c>
      <c r="CQ37" s="289">
        <v>0</v>
      </c>
      <c r="CR37" s="289">
        <v>0</v>
      </c>
      <c r="CS37" s="289">
        <v>0</v>
      </c>
      <c r="CT37" s="673">
        <v>28</v>
      </c>
      <c r="CU37" s="672">
        <v>0</v>
      </c>
      <c r="CV37" s="254">
        <v>0</v>
      </c>
      <c r="CW37" s="289">
        <v>0</v>
      </c>
      <c r="CX37" s="289">
        <v>0</v>
      </c>
      <c r="CY37" s="289">
        <v>0</v>
      </c>
      <c r="CZ37" s="289">
        <v>0</v>
      </c>
      <c r="DA37" s="668">
        <v>31</v>
      </c>
      <c r="DB37" s="290">
        <v>0</v>
      </c>
      <c r="DC37" s="245">
        <v>0</v>
      </c>
      <c r="DD37" s="245">
        <v>0</v>
      </c>
      <c r="DE37" s="245">
        <v>0</v>
      </c>
      <c r="DF37" s="245">
        <v>0</v>
      </c>
      <c r="DG37" s="668">
        <v>31</v>
      </c>
      <c r="DH37" s="669">
        <v>0</v>
      </c>
      <c r="DI37" s="205">
        <v>0</v>
      </c>
      <c r="DJ37" s="330"/>
      <c r="DK37" s="290">
        <v>0</v>
      </c>
      <c r="DL37" s="245">
        <v>0</v>
      </c>
      <c r="DM37" s="245">
        <v>0</v>
      </c>
      <c r="DN37" s="245">
        <v>0</v>
      </c>
      <c r="DO37" s="245">
        <v>0</v>
      </c>
      <c r="DP37" s="668">
        <v>31</v>
      </c>
      <c r="DQ37" s="672">
        <v>0</v>
      </c>
      <c r="DR37" s="290">
        <v>0</v>
      </c>
      <c r="DS37" s="245">
        <v>0</v>
      </c>
      <c r="DT37" s="245">
        <v>0</v>
      </c>
      <c r="DU37" s="245">
        <v>0</v>
      </c>
      <c r="DV37" s="245">
        <v>0</v>
      </c>
      <c r="DW37" s="668">
        <v>31</v>
      </c>
      <c r="DX37" s="290">
        <v>0</v>
      </c>
      <c r="DY37" s="245">
        <v>0</v>
      </c>
      <c r="DZ37" s="245">
        <v>0</v>
      </c>
      <c r="EA37" s="245">
        <v>0</v>
      </c>
      <c r="EB37" s="245">
        <v>0</v>
      </c>
      <c r="EC37" s="668">
        <v>31</v>
      </c>
      <c r="ED37" s="669">
        <v>0</v>
      </c>
      <c r="EE37" s="205">
        <v>0</v>
      </c>
      <c r="EF37" s="330"/>
      <c r="EG37" s="290">
        <v>0</v>
      </c>
      <c r="EH37" s="245">
        <v>0</v>
      </c>
      <c r="EI37" s="245">
        <v>0</v>
      </c>
      <c r="EJ37" s="245">
        <v>0</v>
      </c>
      <c r="EK37" s="245">
        <v>0</v>
      </c>
      <c r="EL37" s="668">
        <v>31</v>
      </c>
      <c r="EM37" s="672">
        <v>0</v>
      </c>
      <c r="EN37" s="290">
        <v>0</v>
      </c>
      <c r="EO37" s="674">
        <v>0</v>
      </c>
      <c r="EP37" s="674">
        <v>0</v>
      </c>
      <c r="EQ37" s="674">
        <v>0</v>
      </c>
      <c r="ER37" s="674">
        <v>0</v>
      </c>
      <c r="ES37" s="668">
        <v>32</v>
      </c>
      <c r="ET37" s="675">
        <v>0</v>
      </c>
      <c r="EU37" s="674">
        <v>0</v>
      </c>
      <c r="EV37" s="674">
        <v>0</v>
      </c>
      <c r="EW37" s="674">
        <v>0</v>
      </c>
      <c r="EX37" s="674">
        <v>0</v>
      </c>
      <c r="EY37" s="676">
        <v>32</v>
      </c>
      <c r="EZ37" s="677">
        <v>0</v>
      </c>
      <c r="FA37" s="678">
        <v>0</v>
      </c>
      <c r="FB37" s="402"/>
      <c r="FC37" s="675">
        <v>0</v>
      </c>
      <c r="FD37" s="674">
        <v>0</v>
      </c>
      <c r="FE37" s="674">
        <v>0</v>
      </c>
      <c r="FF37" s="674">
        <v>0</v>
      </c>
      <c r="FG37" s="674">
        <v>0</v>
      </c>
      <c r="FH37" s="668">
        <v>32</v>
      </c>
      <c r="FI37" s="679">
        <v>0</v>
      </c>
      <c r="FJ37" s="675">
        <v>0</v>
      </c>
      <c r="FK37" s="674">
        <v>0</v>
      </c>
      <c r="FL37" s="674">
        <v>0</v>
      </c>
      <c r="FM37" s="674">
        <v>0</v>
      </c>
      <c r="FN37" s="674">
        <v>0</v>
      </c>
      <c r="FO37" s="668">
        <v>32</v>
      </c>
      <c r="FP37" s="675">
        <v>0</v>
      </c>
      <c r="FQ37" s="674">
        <v>0</v>
      </c>
      <c r="FR37" s="674">
        <v>0</v>
      </c>
      <c r="FS37" s="674">
        <v>0</v>
      </c>
      <c r="FT37" s="674">
        <v>0</v>
      </c>
      <c r="FU37" s="668">
        <v>32</v>
      </c>
      <c r="FV37" s="677">
        <v>0</v>
      </c>
      <c r="FW37" s="678">
        <v>0</v>
      </c>
      <c r="FX37" s="402"/>
      <c r="FY37" s="254">
        <v>0</v>
      </c>
      <c r="FZ37" s="289">
        <v>0</v>
      </c>
      <c r="GA37" s="289">
        <v>0</v>
      </c>
      <c r="GB37" s="289">
        <v>0</v>
      </c>
      <c r="GC37" s="289">
        <v>0</v>
      </c>
      <c r="GD37" s="668">
        <v>32</v>
      </c>
      <c r="GE37" s="672">
        <v>0</v>
      </c>
      <c r="GF37" s="290">
        <v>0</v>
      </c>
      <c r="GG37" s="245">
        <v>0</v>
      </c>
      <c r="GH37" s="245">
        <v>0</v>
      </c>
      <c r="GI37" s="245">
        <v>0</v>
      </c>
      <c r="GJ37" s="245">
        <v>0</v>
      </c>
      <c r="GK37" s="668">
        <f t="shared" si="0"/>
        <v>32</v>
      </c>
      <c r="GL37" s="290">
        <v>0</v>
      </c>
      <c r="GM37" s="245">
        <v>0</v>
      </c>
      <c r="GN37" s="245">
        <v>0</v>
      </c>
      <c r="GO37" s="245">
        <v>0</v>
      </c>
      <c r="GP37" s="245">
        <v>0</v>
      </c>
      <c r="GQ37" s="668">
        <f t="shared" si="1"/>
        <v>32</v>
      </c>
      <c r="GR37" s="669">
        <v>0</v>
      </c>
      <c r="GS37" s="205">
        <v>0</v>
      </c>
      <c r="GT37" s="254">
        <v>0</v>
      </c>
      <c r="GU37" s="289">
        <v>0</v>
      </c>
      <c r="GV37" s="289">
        <v>0</v>
      </c>
      <c r="GW37" s="289">
        <v>0</v>
      </c>
      <c r="GX37" s="289">
        <v>0</v>
      </c>
      <c r="GY37" s="668">
        <f t="shared" si="2"/>
        <v>32</v>
      </c>
      <c r="GZ37" s="672"/>
      <c r="HA37" s="290">
        <v>0</v>
      </c>
      <c r="HB37" s="245">
        <v>0</v>
      </c>
      <c r="HC37" s="245">
        <v>0</v>
      </c>
      <c r="HD37" s="245">
        <v>0</v>
      </c>
      <c r="HE37" s="245">
        <v>0</v>
      </c>
      <c r="HF37" s="668">
        <f t="shared" si="3"/>
        <v>33</v>
      </c>
      <c r="HG37" s="290">
        <v>0</v>
      </c>
      <c r="HH37" s="245">
        <v>0</v>
      </c>
      <c r="HI37" s="245">
        <v>0</v>
      </c>
      <c r="HJ37" s="245">
        <v>0</v>
      </c>
      <c r="HK37" s="245">
        <v>0</v>
      </c>
      <c r="HL37" s="668">
        <f t="shared" si="4"/>
        <v>33</v>
      </c>
      <c r="HM37" s="669"/>
      <c r="HN37" s="205"/>
    </row>
    <row r="38" spans="1:222" ht="18" customHeight="1" x14ac:dyDescent="0.3">
      <c r="A38" s="93">
        <v>361</v>
      </c>
      <c r="B38" s="96" t="s">
        <v>52</v>
      </c>
      <c r="C38" s="47" t="s">
        <v>53</v>
      </c>
      <c r="D38" s="57"/>
      <c r="E38" s="254">
        <v>0</v>
      </c>
      <c r="F38" s="289">
        <v>0</v>
      </c>
      <c r="G38" s="289">
        <v>0</v>
      </c>
      <c r="H38" s="289">
        <v>0</v>
      </c>
      <c r="I38" s="289">
        <v>0</v>
      </c>
      <c r="J38" s="668">
        <v>28</v>
      </c>
      <c r="K38" s="205">
        <v>0</v>
      </c>
      <c r="L38" s="254">
        <v>0</v>
      </c>
      <c r="M38" s="289">
        <v>0</v>
      </c>
      <c r="N38" s="289">
        <v>0</v>
      </c>
      <c r="O38" s="289"/>
      <c r="P38" s="289">
        <v>0</v>
      </c>
      <c r="Q38" s="668">
        <v>28</v>
      </c>
      <c r="R38" s="254">
        <v>0</v>
      </c>
      <c r="S38" s="289">
        <v>0</v>
      </c>
      <c r="T38" s="289">
        <v>0</v>
      </c>
      <c r="U38" s="289"/>
      <c r="V38" s="289">
        <v>0</v>
      </c>
      <c r="W38" s="668">
        <v>28</v>
      </c>
      <c r="X38" s="669">
        <v>0</v>
      </c>
      <c r="Y38" s="205">
        <v>0</v>
      </c>
      <c r="Z38" s="330"/>
      <c r="AA38" s="254">
        <v>0</v>
      </c>
      <c r="AB38" s="289">
        <v>0</v>
      </c>
      <c r="AC38" s="289">
        <v>0</v>
      </c>
      <c r="AD38" s="289">
        <v>0</v>
      </c>
      <c r="AE38" s="289">
        <v>0</v>
      </c>
      <c r="AF38" s="668">
        <v>28</v>
      </c>
      <c r="AG38" s="205">
        <v>0</v>
      </c>
      <c r="AH38" s="254">
        <v>0</v>
      </c>
      <c r="AI38" s="289"/>
      <c r="AJ38" s="289"/>
      <c r="AK38" s="289"/>
      <c r="AL38" s="289">
        <v>0</v>
      </c>
      <c r="AM38" s="668">
        <v>28</v>
      </c>
      <c r="AN38" s="254">
        <v>0</v>
      </c>
      <c r="AO38" s="289">
        <v>0</v>
      </c>
      <c r="AP38" s="289">
        <v>0</v>
      </c>
      <c r="AQ38" s="289">
        <v>0</v>
      </c>
      <c r="AR38" s="289">
        <v>0</v>
      </c>
      <c r="AS38" s="668">
        <v>28</v>
      </c>
      <c r="AT38" s="669">
        <v>0</v>
      </c>
      <c r="AU38" s="205">
        <v>0</v>
      </c>
      <c r="AV38" s="330"/>
      <c r="AW38" s="254">
        <v>0</v>
      </c>
      <c r="AX38" s="289">
        <v>0</v>
      </c>
      <c r="AY38" s="289">
        <v>0</v>
      </c>
      <c r="AZ38" s="289">
        <v>0</v>
      </c>
      <c r="BA38" s="289">
        <v>0</v>
      </c>
      <c r="BB38" s="671">
        <v>28</v>
      </c>
      <c r="BC38" s="205">
        <v>0</v>
      </c>
      <c r="BD38" s="290">
        <v>0</v>
      </c>
      <c r="BE38" s="245">
        <v>0</v>
      </c>
      <c r="BF38" s="245">
        <v>0</v>
      </c>
      <c r="BG38" s="245">
        <v>0</v>
      </c>
      <c r="BH38" s="245">
        <v>0</v>
      </c>
      <c r="BI38" s="671">
        <v>28</v>
      </c>
      <c r="BJ38" s="290">
        <v>0</v>
      </c>
      <c r="BK38" s="245">
        <v>0</v>
      </c>
      <c r="BL38" s="245">
        <v>0</v>
      </c>
      <c r="BM38" s="245">
        <v>0</v>
      </c>
      <c r="BN38" s="245">
        <v>0</v>
      </c>
      <c r="BO38" s="671">
        <v>28</v>
      </c>
      <c r="BP38" s="669">
        <v>0</v>
      </c>
      <c r="BQ38" s="205">
        <v>0</v>
      </c>
      <c r="BR38" s="330"/>
      <c r="BS38" s="290">
        <v>0</v>
      </c>
      <c r="BT38" s="245">
        <v>0</v>
      </c>
      <c r="BU38" s="245">
        <v>0</v>
      </c>
      <c r="BV38" s="245">
        <v>0</v>
      </c>
      <c r="BW38" s="245">
        <v>0</v>
      </c>
      <c r="BX38" s="671">
        <v>28</v>
      </c>
      <c r="BY38" s="672">
        <v>0</v>
      </c>
      <c r="BZ38" s="290">
        <v>0</v>
      </c>
      <c r="CA38" s="245"/>
      <c r="CB38" s="245"/>
      <c r="CC38" s="245"/>
      <c r="CD38" s="245">
        <v>0</v>
      </c>
      <c r="CE38" s="668">
        <v>28</v>
      </c>
      <c r="CF38" s="290">
        <v>0</v>
      </c>
      <c r="CG38" s="245"/>
      <c r="CH38" s="245"/>
      <c r="CI38" s="245"/>
      <c r="CJ38" s="245">
        <v>0</v>
      </c>
      <c r="CK38" s="668">
        <v>28</v>
      </c>
      <c r="CL38" s="669">
        <v>0</v>
      </c>
      <c r="CM38" s="205">
        <v>0</v>
      </c>
      <c r="CN38" s="330"/>
      <c r="CO38" s="254">
        <v>0</v>
      </c>
      <c r="CP38" s="289">
        <v>0</v>
      </c>
      <c r="CQ38" s="289">
        <v>0</v>
      </c>
      <c r="CR38" s="289">
        <v>0</v>
      </c>
      <c r="CS38" s="289">
        <v>0</v>
      </c>
      <c r="CT38" s="673">
        <v>28</v>
      </c>
      <c r="CU38" s="672">
        <v>0</v>
      </c>
      <c r="CV38" s="254">
        <v>0</v>
      </c>
      <c r="CW38" s="289">
        <v>0</v>
      </c>
      <c r="CX38" s="289">
        <v>0</v>
      </c>
      <c r="CY38" s="289">
        <v>0</v>
      </c>
      <c r="CZ38" s="289">
        <v>0</v>
      </c>
      <c r="DA38" s="668">
        <v>31</v>
      </c>
      <c r="DB38" s="290">
        <v>0</v>
      </c>
      <c r="DC38" s="245">
        <v>0</v>
      </c>
      <c r="DD38" s="245">
        <v>0</v>
      </c>
      <c r="DE38" s="245">
        <v>0</v>
      </c>
      <c r="DF38" s="245">
        <v>0</v>
      </c>
      <c r="DG38" s="668">
        <v>31</v>
      </c>
      <c r="DH38" s="669">
        <v>0</v>
      </c>
      <c r="DI38" s="205">
        <v>0</v>
      </c>
      <c r="DJ38" s="330"/>
      <c r="DK38" s="290">
        <v>0</v>
      </c>
      <c r="DL38" s="245">
        <v>0</v>
      </c>
      <c r="DM38" s="245">
        <v>0</v>
      </c>
      <c r="DN38" s="245">
        <v>0</v>
      </c>
      <c r="DO38" s="245">
        <v>0</v>
      </c>
      <c r="DP38" s="668">
        <v>31</v>
      </c>
      <c r="DQ38" s="672">
        <v>0</v>
      </c>
      <c r="DR38" s="290">
        <v>0</v>
      </c>
      <c r="DS38" s="245">
        <v>0</v>
      </c>
      <c r="DT38" s="245">
        <v>0</v>
      </c>
      <c r="DU38" s="245">
        <v>0</v>
      </c>
      <c r="DV38" s="245">
        <v>0</v>
      </c>
      <c r="DW38" s="668">
        <v>31</v>
      </c>
      <c r="DX38" s="290">
        <v>0</v>
      </c>
      <c r="DY38" s="245">
        <v>0</v>
      </c>
      <c r="DZ38" s="245">
        <v>0</v>
      </c>
      <c r="EA38" s="245">
        <v>0</v>
      </c>
      <c r="EB38" s="245">
        <v>0</v>
      </c>
      <c r="EC38" s="668">
        <v>31</v>
      </c>
      <c r="ED38" s="669">
        <v>0</v>
      </c>
      <c r="EE38" s="205">
        <v>0</v>
      </c>
      <c r="EF38" s="330"/>
      <c r="EG38" s="290">
        <v>0</v>
      </c>
      <c r="EH38" s="245">
        <v>0</v>
      </c>
      <c r="EI38" s="245">
        <v>0</v>
      </c>
      <c r="EJ38" s="245">
        <v>0</v>
      </c>
      <c r="EK38" s="245">
        <v>0</v>
      </c>
      <c r="EL38" s="668">
        <v>31</v>
      </c>
      <c r="EM38" s="672">
        <v>0</v>
      </c>
      <c r="EN38" s="290">
        <v>0</v>
      </c>
      <c r="EO38" s="674">
        <v>0</v>
      </c>
      <c r="EP38" s="674">
        <v>0</v>
      </c>
      <c r="EQ38" s="674">
        <v>0</v>
      </c>
      <c r="ER38" s="674">
        <v>0</v>
      </c>
      <c r="ES38" s="668">
        <v>32</v>
      </c>
      <c r="ET38" s="675">
        <v>0</v>
      </c>
      <c r="EU38" s="674">
        <v>0</v>
      </c>
      <c r="EV38" s="674">
        <v>0</v>
      </c>
      <c r="EW38" s="674">
        <v>0</v>
      </c>
      <c r="EX38" s="674">
        <v>0</v>
      </c>
      <c r="EY38" s="676">
        <v>32</v>
      </c>
      <c r="EZ38" s="677">
        <v>0</v>
      </c>
      <c r="FA38" s="678">
        <v>0</v>
      </c>
      <c r="FB38" s="402"/>
      <c r="FC38" s="675">
        <v>0</v>
      </c>
      <c r="FD38" s="674">
        <v>0</v>
      </c>
      <c r="FE38" s="674">
        <v>0</v>
      </c>
      <c r="FF38" s="674">
        <v>0</v>
      </c>
      <c r="FG38" s="674">
        <v>0</v>
      </c>
      <c r="FH38" s="668">
        <v>32</v>
      </c>
      <c r="FI38" s="679">
        <v>0</v>
      </c>
      <c r="FJ38" s="675">
        <v>0</v>
      </c>
      <c r="FK38" s="674">
        <v>0</v>
      </c>
      <c r="FL38" s="674">
        <v>0</v>
      </c>
      <c r="FM38" s="674">
        <v>0</v>
      </c>
      <c r="FN38" s="674">
        <v>0</v>
      </c>
      <c r="FO38" s="668">
        <v>32</v>
      </c>
      <c r="FP38" s="675">
        <v>0</v>
      </c>
      <c r="FQ38" s="674">
        <v>0</v>
      </c>
      <c r="FR38" s="674">
        <v>0</v>
      </c>
      <c r="FS38" s="674">
        <v>0</v>
      </c>
      <c r="FT38" s="674">
        <v>0</v>
      </c>
      <c r="FU38" s="668">
        <v>32</v>
      </c>
      <c r="FV38" s="677">
        <v>0</v>
      </c>
      <c r="FW38" s="678">
        <v>0</v>
      </c>
      <c r="FX38" s="402"/>
      <c r="FY38" s="254">
        <v>0</v>
      </c>
      <c r="FZ38" s="289">
        <v>0</v>
      </c>
      <c r="GA38" s="289">
        <v>0</v>
      </c>
      <c r="GB38" s="289">
        <v>0</v>
      </c>
      <c r="GC38" s="289">
        <v>0</v>
      </c>
      <c r="GD38" s="668">
        <v>32</v>
      </c>
      <c r="GE38" s="672">
        <v>0</v>
      </c>
      <c r="GF38" s="290">
        <v>0</v>
      </c>
      <c r="GG38" s="245">
        <v>0</v>
      </c>
      <c r="GH38" s="245">
        <v>0</v>
      </c>
      <c r="GI38" s="245">
        <v>0</v>
      </c>
      <c r="GJ38" s="245">
        <v>0</v>
      </c>
      <c r="GK38" s="668">
        <f t="shared" si="0"/>
        <v>32</v>
      </c>
      <c r="GL38" s="290">
        <v>0</v>
      </c>
      <c r="GM38" s="245">
        <v>0</v>
      </c>
      <c r="GN38" s="245">
        <v>0</v>
      </c>
      <c r="GO38" s="245">
        <v>0</v>
      </c>
      <c r="GP38" s="245">
        <v>0</v>
      </c>
      <c r="GQ38" s="668">
        <f t="shared" si="1"/>
        <v>32</v>
      </c>
      <c r="GR38" s="669">
        <v>0</v>
      </c>
      <c r="GS38" s="205">
        <v>0</v>
      </c>
      <c r="GT38" s="254">
        <v>0</v>
      </c>
      <c r="GU38" s="289">
        <v>0</v>
      </c>
      <c r="GV38" s="289">
        <v>0</v>
      </c>
      <c r="GW38" s="289">
        <v>0</v>
      </c>
      <c r="GX38" s="289">
        <v>0</v>
      </c>
      <c r="GY38" s="668">
        <f t="shared" si="2"/>
        <v>32</v>
      </c>
      <c r="GZ38" s="672"/>
      <c r="HA38" s="290">
        <v>0</v>
      </c>
      <c r="HB38" s="245">
        <v>0</v>
      </c>
      <c r="HC38" s="245">
        <v>0</v>
      </c>
      <c r="HD38" s="245">
        <v>0</v>
      </c>
      <c r="HE38" s="245">
        <v>0</v>
      </c>
      <c r="HF38" s="668">
        <f t="shared" si="3"/>
        <v>33</v>
      </c>
      <c r="HG38" s="290">
        <v>0</v>
      </c>
      <c r="HH38" s="245">
        <v>0</v>
      </c>
      <c r="HI38" s="245">
        <v>0</v>
      </c>
      <c r="HJ38" s="245">
        <v>0</v>
      </c>
      <c r="HK38" s="245">
        <v>0</v>
      </c>
      <c r="HL38" s="668">
        <f t="shared" si="4"/>
        <v>33</v>
      </c>
      <c r="HM38" s="669"/>
      <c r="HN38" s="205"/>
    </row>
    <row r="39" spans="1:222" ht="16.5" customHeight="1" x14ac:dyDescent="0.3">
      <c r="A39" s="93">
        <v>362</v>
      </c>
      <c r="B39" s="96" t="s">
        <v>193</v>
      </c>
      <c r="C39" s="47" t="s">
        <v>211</v>
      </c>
      <c r="D39" s="58"/>
      <c r="E39" s="255">
        <v>0</v>
      </c>
      <c r="F39" s="242">
        <v>0</v>
      </c>
      <c r="G39" s="242">
        <v>0</v>
      </c>
      <c r="H39" s="242">
        <v>0</v>
      </c>
      <c r="I39" s="242">
        <v>0</v>
      </c>
      <c r="J39" s="673">
        <v>28</v>
      </c>
      <c r="K39" s="205">
        <v>0</v>
      </c>
      <c r="L39" s="255">
        <v>0</v>
      </c>
      <c r="M39" s="242">
        <v>0</v>
      </c>
      <c r="N39" s="242">
        <v>0</v>
      </c>
      <c r="O39" s="242"/>
      <c r="P39" s="242">
        <v>0</v>
      </c>
      <c r="Q39" s="673">
        <v>28</v>
      </c>
      <c r="R39" s="255">
        <v>0</v>
      </c>
      <c r="S39" s="242">
        <v>0</v>
      </c>
      <c r="T39" s="242">
        <v>0</v>
      </c>
      <c r="U39" s="242"/>
      <c r="V39" s="242">
        <v>0</v>
      </c>
      <c r="W39" s="673">
        <v>28</v>
      </c>
      <c r="X39" s="669">
        <v>0</v>
      </c>
      <c r="Y39" s="205">
        <v>0</v>
      </c>
      <c r="Z39" s="330"/>
      <c r="AA39" s="255">
        <v>0</v>
      </c>
      <c r="AB39" s="242">
        <v>0</v>
      </c>
      <c r="AC39" s="242">
        <v>0</v>
      </c>
      <c r="AD39" s="242">
        <v>0</v>
      </c>
      <c r="AE39" s="242">
        <v>0</v>
      </c>
      <c r="AF39" s="673">
        <v>28</v>
      </c>
      <c r="AG39" s="205">
        <v>0</v>
      </c>
      <c r="AH39" s="255">
        <v>0</v>
      </c>
      <c r="AI39" s="242"/>
      <c r="AJ39" s="242"/>
      <c r="AK39" s="242"/>
      <c r="AL39" s="242">
        <v>0</v>
      </c>
      <c r="AM39" s="673">
        <v>28</v>
      </c>
      <c r="AN39" s="255">
        <v>0</v>
      </c>
      <c r="AO39" s="242">
        <v>0</v>
      </c>
      <c r="AP39" s="242">
        <v>0</v>
      </c>
      <c r="AQ39" s="242">
        <v>0</v>
      </c>
      <c r="AR39" s="242">
        <v>0</v>
      </c>
      <c r="AS39" s="673">
        <v>28</v>
      </c>
      <c r="AT39" s="669">
        <v>0</v>
      </c>
      <c r="AU39" s="205">
        <v>0</v>
      </c>
      <c r="AV39" s="330"/>
      <c r="AW39" s="255">
        <v>0</v>
      </c>
      <c r="AX39" s="242">
        <v>0</v>
      </c>
      <c r="AY39" s="242">
        <v>0</v>
      </c>
      <c r="AZ39" s="242">
        <v>0</v>
      </c>
      <c r="BA39" s="242">
        <v>0</v>
      </c>
      <c r="BB39" s="680">
        <v>28</v>
      </c>
      <c r="BC39" s="205">
        <v>0</v>
      </c>
      <c r="BD39" s="684">
        <v>0</v>
      </c>
      <c r="BE39" s="686">
        <v>0</v>
      </c>
      <c r="BF39" s="245">
        <v>0</v>
      </c>
      <c r="BG39" s="686">
        <v>0</v>
      </c>
      <c r="BH39" s="245">
        <v>0</v>
      </c>
      <c r="BI39" s="671">
        <v>28</v>
      </c>
      <c r="BJ39" s="684">
        <v>0</v>
      </c>
      <c r="BK39" s="686">
        <v>0</v>
      </c>
      <c r="BL39" s="245">
        <v>0</v>
      </c>
      <c r="BM39" s="686">
        <v>0</v>
      </c>
      <c r="BN39" s="245">
        <v>0</v>
      </c>
      <c r="BO39" s="671">
        <v>28</v>
      </c>
      <c r="BP39" s="669">
        <v>0</v>
      </c>
      <c r="BQ39" s="205">
        <v>0</v>
      </c>
      <c r="BR39" s="330"/>
      <c r="BS39" s="684">
        <v>0</v>
      </c>
      <c r="BT39" s="686">
        <v>0</v>
      </c>
      <c r="BU39" s="245">
        <v>0</v>
      </c>
      <c r="BV39" s="686">
        <v>0</v>
      </c>
      <c r="BW39" s="245">
        <v>0</v>
      </c>
      <c r="BX39" s="671">
        <v>28</v>
      </c>
      <c r="BY39" s="672">
        <v>0</v>
      </c>
      <c r="BZ39" s="290">
        <v>0</v>
      </c>
      <c r="CA39" s="290"/>
      <c r="CB39" s="290"/>
      <c r="CC39" s="290"/>
      <c r="CD39" s="290">
        <v>0</v>
      </c>
      <c r="CE39" s="673">
        <v>28</v>
      </c>
      <c r="CF39" s="290">
        <v>0</v>
      </c>
      <c r="CG39" s="290"/>
      <c r="CH39" s="290"/>
      <c r="CI39" s="290"/>
      <c r="CJ39" s="290">
        <v>0</v>
      </c>
      <c r="CK39" s="673">
        <v>28</v>
      </c>
      <c r="CL39" s="669">
        <v>0</v>
      </c>
      <c r="CM39" s="205">
        <v>0</v>
      </c>
      <c r="CN39" s="330"/>
      <c r="CO39" s="255">
        <v>0</v>
      </c>
      <c r="CP39" s="242">
        <v>0</v>
      </c>
      <c r="CQ39" s="242">
        <v>0</v>
      </c>
      <c r="CR39" s="242">
        <v>0</v>
      </c>
      <c r="CS39" s="242">
        <v>0</v>
      </c>
      <c r="CT39" s="673">
        <v>28</v>
      </c>
      <c r="CU39" s="672">
        <v>0</v>
      </c>
      <c r="CV39" s="255">
        <v>0</v>
      </c>
      <c r="CW39" s="242">
        <v>0</v>
      </c>
      <c r="CX39" s="242">
        <v>0</v>
      </c>
      <c r="CY39" s="242">
        <v>0</v>
      </c>
      <c r="CZ39" s="242">
        <v>0</v>
      </c>
      <c r="DA39" s="673">
        <v>31</v>
      </c>
      <c r="DB39" s="290">
        <v>0</v>
      </c>
      <c r="DC39" s="245">
        <v>0</v>
      </c>
      <c r="DD39" s="245">
        <v>0</v>
      </c>
      <c r="DE39" s="245">
        <v>0</v>
      </c>
      <c r="DF39" s="245">
        <v>0</v>
      </c>
      <c r="DG39" s="673">
        <v>31</v>
      </c>
      <c r="DH39" s="669">
        <v>0</v>
      </c>
      <c r="DI39" s="205">
        <v>0</v>
      </c>
      <c r="DJ39" s="330"/>
      <c r="DK39" s="290">
        <v>0</v>
      </c>
      <c r="DL39" s="245"/>
      <c r="DM39" s="245"/>
      <c r="DN39" s="245"/>
      <c r="DO39" s="245">
        <v>0</v>
      </c>
      <c r="DP39" s="673">
        <v>31</v>
      </c>
      <c r="DQ39" s="672">
        <v>0</v>
      </c>
      <c r="DR39" s="290">
        <v>0</v>
      </c>
      <c r="DS39" s="245">
        <v>0</v>
      </c>
      <c r="DT39" s="245">
        <v>0</v>
      </c>
      <c r="DU39" s="245">
        <v>0</v>
      </c>
      <c r="DV39" s="245">
        <v>0</v>
      </c>
      <c r="DW39" s="673">
        <v>31</v>
      </c>
      <c r="DX39" s="290">
        <v>0</v>
      </c>
      <c r="DY39" s="245">
        <v>0</v>
      </c>
      <c r="DZ39" s="245">
        <v>0</v>
      </c>
      <c r="EA39" s="245">
        <v>0</v>
      </c>
      <c r="EB39" s="245">
        <v>0</v>
      </c>
      <c r="EC39" s="673">
        <v>31</v>
      </c>
      <c r="ED39" s="669">
        <v>0</v>
      </c>
      <c r="EE39" s="205">
        <v>0</v>
      </c>
      <c r="EF39" s="330"/>
      <c r="EG39" s="290">
        <v>0</v>
      </c>
      <c r="EH39" s="245">
        <v>0</v>
      </c>
      <c r="EI39" s="245">
        <v>0</v>
      </c>
      <c r="EJ39" s="245">
        <v>0</v>
      </c>
      <c r="EK39" s="245">
        <v>0</v>
      </c>
      <c r="EL39" s="673">
        <v>31</v>
      </c>
      <c r="EM39" s="672">
        <v>0</v>
      </c>
      <c r="EN39" s="290">
        <v>2615949</v>
      </c>
      <c r="EO39" s="674">
        <v>1158806</v>
      </c>
      <c r="EP39" s="674">
        <v>1457143</v>
      </c>
      <c r="EQ39" s="674">
        <v>4.4800000000000004</v>
      </c>
      <c r="ER39" s="674">
        <v>27105</v>
      </c>
      <c r="ES39" s="668">
        <v>31</v>
      </c>
      <c r="ET39" s="675">
        <v>2319884</v>
      </c>
      <c r="EU39" s="674">
        <v>1128756</v>
      </c>
      <c r="EV39" s="674">
        <v>1191128</v>
      </c>
      <c r="EW39" s="674">
        <v>1.8</v>
      </c>
      <c r="EX39" s="674">
        <v>55145</v>
      </c>
      <c r="EY39" s="676">
        <v>7</v>
      </c>
      <c r="EZ39" s="677">
        <v>203.44954805386459</v>
      </c>
      <c r="FA39" s="678">
        <v>0</v>
      </c>
      <c r="FB39" s="402"/>
      <c r="FC39" s="675">
        <v>18997065</v>
      </c>
      <c r="FD39" s="674">
        <v>7838400</v>
      </c>
      <c r="FE39" s="674">
        <v>11158665</v>
      </c>
      <c r="FF39" s="674">
        <v>41.33</v>
      </c>
      <c r="FG39" s="674">
        <v>22499</v>
      </c>
      <c r="FH39" s="668">
        <v>31</v>
      </c>
      <c r="FI39" s="679">
        <v>0</v>
      </c>
      <c r="FJ39" s="675">
        <v>29497065</v>
      </c>
      <c r="FK39" s="674">
        <v>6038400</v>
      </c>
      <c r="FL39" s="674">
        <v>23458665</v>
      </c>
      <c r="FM39" s="674">
        <v>51.33</v>
      </c>
      <c r="FN39" s="674">
        <v>38085</v>
      </c>
      <c r="FO39" s="668">
        <v>31</v>
      </c>
      <c r="FP39" s="675">
        <v>26084176</v>
      </c>
      <c r="FQ39" s="674">
        <v>5595040</v>
      </c>
      <c r="FR39" s="674">
        <v>20489136</v>
      </c>
      <c r="FS39" s="674">
        <v>30.38</v>
      </c>
      <c r="FT39" s="674">
        <v>56202</v>
      </c>
      <c r="FU39" s="668">
        <v>8</v>
      </c>
      <c r="FV39" s="677">
        <v>147.56990941315479</v>
      </c>
      <c r="FW39" s="678">
        <v>101.91676489255599</v>
      </c>
      <c r="FX39" s="402"/>
      <c r="FY39" s="254">
        <v>42700958</v>
      </c>
      <c r="FZ39" s="289">
        <v>4078400</v>
      </c>
      <c r="GA39" s="289">
        <v>38622558</v>
      </c>
      <c r="GB39" s="289">
        <v>77</v>
      </c>
      <c r="GC39" s="242">
        <v>41799</v>
      </c>
      <c r="GD39" s="673">
        <v>26</v>
      </c>
      <c r="GE39" s="672">
        <v>191.82630339126183</v>
      </c>
      <c r="GF39" s="290">
        <v>44089084</v>
      </c>
      <c r="GG39" s="245">
        <v>4078400</v>
      </c>
      <c r="GH39" s="245">
        <v>40010684</v>
      </c>
      <c r="GI39" s="245">
        <v>77</v>
      </c>
      <c r="GJ39" s="245">
        <v>43302</v>
      </c>
      <c r="GK39" s="673">
        <f t="shared" si="0"/>
        <v>27</v>
      </c>
      <c r="GL39" s="290">
        <v>35303969</v>
      </c>
      <c r="GM39" s="245">
        <v>4088900</v>
      </c>
      <c r="GN39" s="245">
        <v>31215069</v>
      </c>
      <c r="GO39" s="245">
        <v>50.72</v>
      </c>
      <c r="GP39" s="245">
        <v>51287</v>
      </c>
      <c r="GQ39" s="673">
        <f t="shared" si="1"/>
        <v>22</v>
      </c>
      <c r="GR39" s="669">
        <v>124.92820354591412</v>
      </c>
      <c r="GS39" s="205">
        <v>93.65503007010426</v>
      </c>
      <c r="GT39" s="254">
        <v>44624731</v>
      </c>
      <c r="GU39" s="289">
        <v>4343600</v>
      </c>
      <c r="GV39" s="289">
        <v>40281131</v>
      </c>
      <c r="GW39" s="289">
        <v>77</v>
      </c>
      <c r="GX39" s="242">
        <v>43594</v>
      </c>
      <c r="GY39" s="673">
        <f t="shared" si="2"/>
        <v>28</v>
      </c>
      <c r="GZ39" s="672"/>
      <c r="HA39" s="290">
        <v>46741563</v>
      </c>
      <c r="HB39" s="245">
        <v>6323600</v>
      </c>
      <c r="HC39" s="245">
        <v>40417963</v>
      </c>
      <c r="HD39" s="245">
        <v>76.5</v>
      </c>
      <c r="HE39" s="245">
        <v>44028</v>
      </c>
      <c r="HF39" s="673">
        <f t="shared" si="3"/>
        <v>30</v>
      </c>
      <c r="HG39" s="290">
        <v>47142756</v>
      </c>
      <c r="HH39" s="245">
        <v>6388297</v>
      </c>
      <c r="HI39" s="245">
        <v>40754459</v>
      </c>
      <c r="HJ39" s="245">
        <v>64.53</v>
      </c>
      <c r="HK39" s="245">
        <v>52630</v>
      </c>
      <c r="HL39" s="673">
        <f t="shared" si="4"/>
        <v>25</v>
      </c>
      <c r="HM39" s="669"/>
      <c r="HN39" s="205"/>
    </row>
    <row r="40" spans="1:222" ht="16.5" customHeight="1" x14ac:dyDescent="0.3">
      <c r="A40" s="93">
        <v>364</v>
      </c>
      <c r="B40" s="96" t="s">
        <v>238</v>
      </c>
      <c r="C40" s="47"/>
      <c r="D40" s="58"/>
      <c r="E40" s="255"/>
      <c r="F40" s="242"/>
      <c r="G40" s="242"/>
      <c r="H40" s="242"/>
      <c r="I40" s="242"/>
      <c r="J40" s="673"/>
      <c r="K40" s="205"/>
      <c r="L40" s="255"/>
      <c r="M40" s="242"/>
      <c r="N40" s="242"/>
      <c r="O40" s="242"/>
      <c r="P40" s="242"/>
      <c r="Q40" s="673"/>
      <c r="R40" s="255"/>
      <c r="S40" s="242"/>
      <c r="T40" s="242"/>
      <c r="U40" s="242"/>
      <c r="V40" s="242"/>
      <c r="W40" s="673"/>
      <c r="X40" s="669"/>
      <c r="Y40" s="205"/>
      <c r="Z40" s="330"/>
      <c r="AA40" s="255"/>
      <c r="AB40" s="242"/>
      <c r="AC40" s="242"/>
      <c r="AD40" s="242"/>
      <c r="AE40" s="242"/>
      <c r="AF40" s="673"/>
      <c r="AG40" s="205"/>
      <c r="AH40" s="255"/>
      <c r="AI40" s="242"/>
      <c r="AJ40" s="242"/>
      <c r="AK40" s="242"/>
      <c r="AL40" s="242"/>
      <c r="AM40" s="673"/>
      <c r="AN40" s="255"/>
      <c r="AO40" s="242"/>
      <c r="AP40" s="242"/>
      <c r="AQ40" s="242"/>
      <c r="AR40" s="242"/>
      <c r="AS40" s="673"/>
      <c r="AT40" s="669"/>
      <c r="AU40" s="205"/>
      <c r="AV40" s="330"/>
      <c r="AW40" s="255"/>
      <c r="AX40" s="242"/>
      <c r="AY40" s="242"/>
      <c r="AZ40" s="242"/>
      <c r="BA40" s="242"/>
      <c r="BB40" s="807"/>
      <c r="BC40" s="205"/>
      <c r="BD40" s="684"/>
      <c r="BE40" s="686"/>
      <c r="BF40" s="245"/>
      <c r="BG40" s="686"/>
      <c r="BH40" s="245"/>
      <c r="BI40" s="671"/>
      <c r="BJ40" s="684"/>
      <c r="BK40" s="686"/>
      <c r="BL40" s="245"/>
      <c r="BM40" s="686"/>
      <c r="BN40" s="245"/>
      <c r="BO40" s="671"/>
      <c r="BP40" s="669"/>
      <c r="BQ40" s="205"/>
      <c r="BR40" s="330"/>
      <c r="BS40" s="684"/>
      <c r="BT40" s="686"/>
      <c r="BU40" s="245"/>
      <c r="BV40" s="686"/>
      <c r="BW40" s="245"/>
      <c r="BX40" s="671"/>
      <c r="BY40" s="672"/>
      <c r="BZ40" s="290"/>
      <c r="CA40" s="682"/>
      <c r="CB40" s="682"/>
      <c r="CC40" s="682"/>
      <c r="CD40" s="682"/>
      <c r="CE40" s="673"/>
      <c r="CF40" s="290"/>
      <c r="CG40" s="682"/>
      <c r="CH40" s="682"/>
      <c r="CI40" s="682"/>
      <c r="CJ40" s="682"/>
      <c r="CK40" s="673"/>
      <c r="CL40" s="669"/>
      <c r="CM40" s="205"/>
      <c r="CN40" s="330"/>
      <c r="CO40" s="255"/>
      <c r="CP40" s="242"/>
      <c r="CQ40" s="242"/>
      <c r="CR40" s="242"/>
      <c r="CS40" s="242"/>
      <c r="CT40" s="673"/>
      <c r="CU40" s="672"/>
      <c r="CV40" s="255"/>
      <c r="CW40" s="242"/>
      <c r="CX40" s="242"/>
      <c r="CY40" s="242"/>
      <c r="CZ40" s="242"/>
      <c r="DA40" s="673"/>
      <c r="DB40" s="290"/>
      <c r="DC40" s="245"/>
      <c r="DD40" s="245"/>
      <c r="DE40" s="245"/>
      <c r="DF40" s="245"/>
      <c r="DG40" s="673"/>
      <c r="DH40" s="669"/>
      <c r="DI40" s="205"/>
      <c r="DJ40" s="330"/>
      <c r="DK40" s="290"/>
      <c r="DL40" s="245"/>
      <c r="DM40" s="245"/>
      <c r="DN40" s="245"/>
      <c r="DO40" s="245"/>
      <c r="DP40" s="673"/>
      <c r="DQ40" s="672"/>
      <c r="DR40" s="290"/>
      <c r="DS40" s="245"/>
      <c r="DT40" s="245"/>
      <c r="DU40" s="245"/>
      <c r="DV40" s="245"/>
      <c r="DW40" s="673"/>
      <c r="DX40" s="290"/>
      <c r="DY40" s="245"/>
      <c r="DZ40" s="245"/>
      <c r="EA40" s="245"/>
      <c r="EB40" s="245"/>
      <c r="EC40" s="673"/>
      <c r="ED40" s="669"/>
      <c r="EE40" s="205"/>
      <c r="EF40" s="330"/>
      <c r="EG40" s="290"/>
      <c r="EH40" s="245"/>
      <c r="EI40" s="245"/>
      <c r="EJ40" s="245"/>
      <c r="EK40" s="245"/>
      <c r="EL40" s="673"/>
      <c r="EM40" s="672"/>
      <c r="EN40" s="290"/>
      <c r="EO40" s="674"/>
      <c r="EP40" s="674"/>
      <c r="EQ40" s="674"/>
      <c r="ER40" s="674"/>
      <c r="ES40" s="668"/>
      <c r="ET40" s="675"/>
      <c r="EU40" s="674"/>
      <c r="EV40" s="674"/>
      <c r="EW40" s="674"/>
      <c r="EX40" s="674"/>
      <c r="EY40" s="676"/>
      <c r="EZ40" s="677"/>
      <c r="FA40" s="678"/>
      <c r="FB40" s="402"/>
      <c r="FC40" s="675"/>
      <c r="FD40" s="674"/>
      <c r="FE40" s="674"/>
      <c r="FF40" s="674"/>
      <c r="FG40" s="674"/>
      <c r="FH40" s="668"/>
      <c r="FI40" s="679"/>
      <c r="FJ40" s="675"/>
      <c r="FK40" s="674"/>
      <c r="FL40" s="674"/>
      <c r="FM40" s="674"/>
      <c r="FN40" s="674"/>
      <c r="FO40" s="668"/>
      <c r="FP40" s="675"/>
      <c r="FQ40" s="674"/>
      <c r="FR40" s="674"/>
      <c r="FS40" s="674"/>
      <c r="FT40" s="674"/>
      <c r="FU40" s="668"/>
      <c r="FV40" s="677"/>
      <c r="FW40" s="678"/>
      <c r="FX40" s="402"/>
      <c r="FY40" s="254"/>
      <c r="FZ40" s="289"/>
      <c r="GA40" s="289"/>
      <c r="GB40" s="289"/>
      <c r="GC40" s="242"/>
      <c r="GD40" s="673"/>
      <c r="GE40" s="672"/>
      <c r="GF40" s="290"/>
      <c r="GG40" s="245"/>
      <c r="GH40" s="245"/>
      <c r="GI40" s="245"/>
      <c r="GJ40" s="245"/>
      <c r="GK40" s="673"/>
      <c r="GL40" s="290"/>
      <c r="GM40" s="245"/>
      <c r="GN40" s="245"/>
      <c r="GO40" s="245"/>
      <c r="GP40" s="245"/>
      <c r="GQ40" s="673"/>
      <c r="GR40" s="669"/>
      <c r="GS40" s="205"/>
      <c r="GT40" s="254">
        <v>0</v>
      </c>
      <c r="GU40" s="289">
        <v>0</v>
      </c>
      <c r="GV40" s="289">
        <v>0</v>
      </c>
      <c r="GW40" s="289">
        <v>0</v>
      </c>
      <c r="GX40" s="242">
        <v>0</v>
      </c>
      <c r="GY40" s="673">
        <f t="shared" si="2"/>
        <v>32</v>
      </c>
      <c r="GZ40" s="672"/>
      <c r="HA40" s="290">
        <v>132509941</v>
      </c>
      <c r="HB40" s="245">
        <v>11832329</v>
      </c>
      <c r="HC40" s="245">
        <v>120677612</v>
      </c>
      <c r="HD40" s="245">
        <v>152.34</v>
      </c>
      <c r="HE40" s="245">
        <v>66013</v>
      </c>
      <c r="HF40" s="673">
        <f t="shared" si="3"/>
        <v>2</v>
      </c>
      <c r="HG40" s="290">
        <v>92316171.340000004</v>
      </c>
      <c r="HH40" s="245">
        <v>7310183.9999999991</v>
      </c>
      <c r="HI40" s="245">
        <v>85005987.340000004</v>
      </c>
      <c r="HJ40" s="245">
        <v>117.68</v>
      </c>
      <c r="HK40" s="245">
        <v>60196</v>
      </c>
      <c r="HL40" s="673">
        <f t="shared" si="4"/>
        <v>10</v>
      </c>
      <c r="HM40" s="669"/>
      <c r="HN40" s="205"/>
    </row>
    <row r="41" spans="1:222" ht="16.5" customHeight="1" x14ac:dyDescent="0.3">
      <c r="A41" s="94">
        <v>371</v>
      </c>
      <c r="B41" s="97" t="s">
        <v>199</v>
      </c>
      <c r="C41" s="47" t="s">
        <v>212</v>
      </c>
      <c r="D41" s="58"/>
      <c r="E41" s="254">
        <v>0</v>
      </c>
      <c r="F41" s="289">
        <v>0</v>
      </c>
      <c r="G41" s="289">
        <v>0</v>
      </c>
      <c r="H41" s="289">
        <v>0</v>
      </c>
      <c r="I41" s="289">
        <v>0</v>
      </c>
      <c r="J41" s="668">
        <v>28</v>
      </c>
      <c r="K41" s="205">
        <v>0</v>
      </c>
      <c r="L41" s="254">
        <v>0</v>
      </c>
      <c r="M41" s="289">
        <v>0</v>
      </c>
      <c r="N41" s="289">
        <v>0</v>
      </c>
      <c r="O41" s="289"/>
      <c r="P41" s="289">
        <v>0</v>
      </c>
      <c r="Q41" s="668">
        <v>28</v>
      </c>
      <c r="R41" s="254">
        <v>0</v>
      </c>
      <c r="S41" s="289">
        <v>0</v>
      </c>
      <c r="T41" s="289">
        <v>0</v>
      </c>
      <c r="U41" s="289"/>
      <c r="V41" s="289">
        <v>0</v>
      </c>
      <c r="W41" s="668">
        <v>28</v>
      </c>
      <c r="X41" s="669">
        <v>0</v>
      </c>
      <c r="Y41" s="205">
        <v>0</v>
      </c>
      <c r="Z41" s="330"/>
      <c r="AA41" s="254">
        <v>0</v>
      </c>
      <c r="AB41" s="289">
        <v>0</v>
      </c>
      <c r="AC41" s="289">
        <v>0</v>
      </c>
      <c r="AD41" s="289">
        <v>0</v>
      </c>
      <c r="AE41" s="289">
        <v>0</v>
      </c>
      <c r="AF41" s="668">
        <v>28</v>
      </c>
      <c r="AG41" s="205">
        <v>0</v>
      </c>
      <c r="AH41" s="254">
        <v>0</v>
      </c>
      <c r="AI41" s="289"/>
      <c r="AJ41" s="289"/>
      <c r="AK41" s="289"/>
      <c r="AL41" s="289">
        <v>0</v>
      </c>
      <c r="AM41" s="668">
        <v>28</v>
      </c>
      <c r="AN41" s="254">
        <v>0</v>
      </c>
      <c r="AO41" s="289">
        <v>0</v>
      </c>
      <c r="AP41" s="289">
        <v>0</v>
      </c>
      <c r="AQ41" s="289">
        <v>0</v>
      </c>
      <c r="AR41" s="289">
        <v>0</v>
      </c>
      <c r="AS41" s="668">
        <v>28</v>
      </c>
      <c r="AT41" s="669">
        <v>0</v>
      </c>
      <c r="AU41" s="205">
        <v>0</v>
      </c>
      <c r="AV41" s="330"/>
      <c r="AW41" s="254">
        <v>0</v>
      </c>
      <c r="AX41" s="289">
        <v>0</v>
      </c>
      <c r="AY41" s="289">
        <v>0</v>
      </c>
      <c r="AZ41" s="289">
        <v>0</v>
      </c>
      <c r="BA41" s="289">
        <v>0</v>
      </c>
      <c r="BB41" s="671">
        <v>28</v>
      </c>
      <c r="BC41" s="205">
        <v>0</v>
      </c>
      <c r="BD41" s="290">
        <v>0</v>
      </c>
      <c r="BE41" s="245">
        <v>0</v>
      </c>
      <c r="BF41" s="245">
        <v>0</v>
      </c>
      <c r="BG41" s="245">
        <v>0</v>
      </c>
      <c r="BH41" s="245">
        <v>0</v>
      </c>
      <c r="BI41" s="671">
        <v>28</v>
      </c>
      <c r="BJ41" s="290">
        <v>0</v>
      </c>
      <c r="BK41" s="245">
        <v>0</v>
      </c>
      <c r="BL41" s="245">
        <v>0</v>
      </c>
      <c r="BM41" s="245">
        <v>0</v>
      </c>
      <c r="BN41" s="245">
        <v>0</v>
      </c>
      <c r="BO41" s="671">
        <v>28</v>
      </c>
      <c r="BP41" s="687">
        <v>0</v>
      </c>
      <c r="BQ41" s="688">
        <v>0</v>
      </c>
      <c r="BR41" s="330"/>
      <c r="BS41" s="290">
        <v>0</v>
      </c>
      <c r="BT41" s="245">
        <v>0</v>
      </c>
      <c r="BU41" s="245">
        <v>0</v>
      </c>
      <c r="BV41" s="245">
        <v>0</v>
      </c>
      <c r="BW41" s="245">
        <v>0</v>
      </c>
      <c r="BX41" s="671">
        <v>28</v>
      </c>
      <c r="BY41" s="672">
        <v>0</v>
      </c>
      <c r="BZ41" s="290">
        <v>0</v>
      </c>
      <c r="CA41" s="245"/>
      <c r="CB41" s="245"/>
      <c r="CC41" s="245"/>
      <c r="CD41" s="245">
        <v>0</v>
      </c>
      <c r="CE41" s="668">
        <v>28</v>
      </c>
      <c r="CF41" s="290">
        <v>0</v>
      </c>
      <c r="CG41" s="245"/>
      <c r="CH41" s="245"/>
      <c r="CI41" s="245"/>
      <c r="CJ41" s="245">
        <v>0</v>
      </c>
      <c r="CK41" s="668">
        <v>28</v>
      </c>
      <c r="CL41" s="687">
        <v>0</v>
      </c>
      <c r="CM41" s="688">
        <v>0</v>
      </c>
      <c r="CN41" s="330"/>
      <c r="CO41" s="254">
        <v>0</v>
      </c>
      <c r="CP41" s="289">
        <v>0</v>
      </c>
      <c r="CQ41" s="289">
        <v>0</v>
      </c>
      <c r="CR41" s="289">
        <v>0</v>
      </c>
      <c r="CS41" s="289">
        <v>0</v>
      </c>
      <c r="CT41" s="673">
        <v>28</v>
      </c>
      <c r="CU41" s="672">
        <v>0</v>
      </c>
      <c r="CV41" s="254">
        <v>10646137</v>
      </c>
      <c r="CW41" s="289">
        <v>1200000</v>
      </c>
      <c r="CX41" s="289">
        <v>9446137</v>
      </c>
      <c r="CY41" s="289">
        <v>16</v>
      </c>
      <c r="CZ41" s="289">
        <v>49199</v>
      </c>
      <c r="DA41" s="668">
        <v>3</v>
      </c>
      <c r="DB41" s="290">
        <v>7348332</v>
      </c>
      <c r="DC41" s="245">
        <v>592455</v>
      </c>
      <c r="DD41" s="245">
        <v>6755877</v>
      </c>
      <c r="DE41" s="245">
        <v>9.01</v>
      </c>
      <c r="DF41" s="245">
        <v>62485</v>
      </c>
      <c r="DG41" s="668">
        <v>1</v>
      </c>
      <c r="DH41" s="687">
        <v>127.00461391491697</v>
      </c>
      <c r="DI41" s="688">
        <v>0</v>
      </c>
      <c r="DJ41" s="330"/>
      <c r="DK41" s="290">
        <v>12589802</v>
      </c>
      <c r="DL41" s="245">
        <v>1200000</v>
      </c>
      <c r="DM41" s="245">
        <v>11389802</v>
      </c>
      <c r="DN41" s="245">
        <v>19</v>
      </c>
      <c r="DO41" s="245">
        <v>49955</v>
      </c>
      <c r="DP41" s="668">
        <v>4</v>
      </c>
      <c r="DQ41" s="672">
        <v>0</v>
      </c>
      <c r="DR41" s="290">
        <v>12589802</v>
      </c>
      <c r="DS41" s="245">
        <v>1200000</v>
      </c>
      <c r="DT41" s="245">
        <v>11389802</v>
      </c>
      <c r="DU41" s="245">
        <v>19</v>
      </c>
      <c r="DV41" s="245">
        <v>49955</v>
      </c>
      <c r="DW41" s="668">
        <v>4</v>
      </c>
      <c r="DX41" s="290">
        <v>13087383.4</v>
      </c>
      <c r="DY41" s="245">
        <v>512594.4</v>
      </c>
      <c r="DZ41" s="245">
        <v>12574789</v>
      </c>
      <c r="EA41" s="245">
        <v>17.200000000000003</v>
      </c>
      <c r="EB41" s="245">
        <v>60924</v>
      </c>
      <c r="EC41" s="668">
        <v>1</v>
      </c>
      <c r="ED41" s="687">
        <v>121.9577619857872</v>
      </c>
      <c r="EE41" s="688">
        <v>97.501800432103707</v>
      </c>
      <c r="EF41" s="330"/>
      <c r="EG41" s="290">
        <v>13231838</v>
      </c>
      <c r="EH41" s="245">
        <v>1200000</v>
      </c>
      <c r="EI41" s="245">
        <v>12031838</v>
      </c>
      <c r="EJ41" s="245">
        <v>19</v>
      </c>
      <c r="EK41" s="245">
        <v>52771</v>
      </c>
      <c r="EL41" s="668">
        <v>3</v>
      </c>
      <c r="EM41" s="672">
        <v>105.63707336602943</v>
      </c>
      <c r="EN41" s="290">
        <v>13231838</v>
      </c>
      <c r="EO41" s="674">
        <v>1200000</v>
      </c>
      <c r="EP41" s="674">
        <v>12031838</v>
      </c>
      <c r="EQ41" s="674">
        <v>19</v>
      </c>
      <c r="ER41" s="674">
        <v>52771</v>
      </c>
      <c r="ES41" s="668">
        <v>3</v>
      </c>
      <c r="ET41" s="675">
        <v>14620169</v>
      </c>
      <c r="EU41" s="674">
        <v>1087980</v>
      </c>
      <c r="EV41" s="674">
        <v>13532189</v>
      </c>
      <c r="EW41" s="674">
        <v>18.16</v>
      </c>
      <c r="EX41" s="674">
        <v>62097</v>
      </c>
      <c r="EY41" s="676">
        <v>1</v>
      </c>
      <c r="EZ41" s="689">
        <v>117.6725853214834</v>
      </c>
      <c r="FA41" s="678">
        <v>101.92534961591491</v>
      </c>
      <c r="FB41" s="402"/>
      <c r="FC41" s="675">
        <v>14328698</v>
      </c>
      <c r="FD41" s="674">
        <v>1200000</v>
      </c>
      <c r="FE41" s="674">
        <v>13128698</v>
      </c>
      <c r="FF41" s="674">
        <v>19</v>
      </c>
      <c r="FG41" s="674">
        <v>57582</v>
      </c>
      <c r="FH41" s="668">
        <v>1</v>
      </c>
      <c r="FI41" s="679">
        <v>109.11674972996532</v>
      </c>
      <c r="FJ41" s="675">
        <v>14328698</v>
      </c>
      <c r="FK41" s="674">
        <v>668000</v>
      </c>
      <c r="FL41" s="674">
        <v>13660698</v>
      </c>
      <c r="FM41" s="674">
        <v>19</v>
      </c>
      <c r="FN41" s="674">
        <v>59915</v>
      </c>
      <c r="FO41" s="668">
        <v>1</v>
      </c>
      <c r="FP41" s="675">
        <v>14466385</v>
      </c>
      <c r="FQ41" s="674">
        <v>654325</v>
      </c>
      <c r="FR41" s="674">
        <v>13812060</v>
      </c>
      <c r="FS41" s="674">
        <v>18.240000000000002</v>
      </c>
      <c r="FT41" s="674">
        <v>63103</v>
      </c>
      <c r="FU41" s="668">
        <v>1</v>
      </c>
      <c r="FV41" s="689">
        <v>105.32087123424851</v>
      </c>
      <c r="FW41" s="678">
        <v>101.62004605697538</v>
      </c>
      <c r="FX41" s="402"/>
      <c r="FY41" s="254">
        <v>15314472</v>
      </c>
      <c r="FZ41" s="289">
        <v>700000</v>
      </c>
      <c r="GA41" s="289">
        <v>14614472</v>
      </c>
      <c r="GB41" s="289">
        <v>19</v>
      </c>
      <c r="GC41" s="289">
        <v>64099</v>
      </c>
      <c r="GD41" s="668">
        <v>1</v>
      </c>
      <c r="GE41" s="672">
        <v>109.79299086520093</v>
      </c>
      <c r="GF41" s="290">
        <v>15497276</v>
      </c>
      <c r="GG41" s="245">
        <v>700000</v>
      </c>
      <c r="GH41" s="245">
        <v>14797276</v>
      </c>
      <c r="GI41" s="245">
        <v>19</v>
      </c>
      <c r="GJ41" s="245">
        <v>64900</v>
      </c>
      <c r="GK41" s="668">
        <f t="shared" si="0"/>
        <v>1</v>
      </c>
      <c r="GL41" s="290">
        <v>15005986</v>
      </c>
      <c r="GM41" s="245">
        <v>417075</v>
      </c>
      <c r="GN41" s="245">
        <v>14588911</v>
      </c>
      <c r="GO41" s="245">
        <v>18.37</v>
      </c>
      <c r="GP41" s="245">
        <v>66181</v>
      </c>
      <c r="GQ41" s="668">
        <f t="shared" si="1"/>
        <v>1</v>
      </c>
      <c r="GR41" s="687">
        <v>106.14194650511696</v>
      </c>
      <c r="GS41" s="205">
        <v>106.34042755494984</v>
      </c>
      <c r="GT41" s="254">
        <v>16647340</v>
      </c>
      <c r="GU41" s="289">
        <v>700000</v>
      </c>
      <c r="GV41" s="289">
        <v>15947340</v>
      </c>
      <c r="GW41" s="289">
        <v>19</v>
      </c>
      <c r="GX41" s="289">
        <v>69944</v>
      </c>
      <c r="GY41" s="668">
        <f t="shared" si="2"/>
        <v>1</v>
      </c>
      <c r="GZ41" s="672"/>
      <c r="HA41" s="290">
        <v>16647340</v>
      </c>
      <c r="HB41" s="245">
        <v>480000</v>
      </c>
      <c r="HC41" s="245">
        <v>16167340</v>
      </c>
      <c r="HD41" s="245">
        <v>19</v>
      </c>
      <c r="HE41" s="245">
        <v>70909</v>
      </c>
      <c r="HF41" s="668">
        <f t="shared" si="3"/>
        <v>1</v>
      </c>
      <c r="HG41" s="290">
        <v>15897438</v>
      </c>
      <c r="HH41" s="245">
        <v>27000</v>
      </c>
      <c r="HI41" s="245">
        <v>15870438</v>
      </c>
      <c r="HJ41" s="245">
        <v>18.66</v>
      </c>
      <c r="HK41" s="245">
        <v>70875</v>
      </c>
      <c r="HL41" s="668">
        <f t="shared" si="4"/>
        <v>1</v>
      </c>
      <c r="HM41" s="687"/>
      <c r="HN41" s="205"/>
    </row>
    <row r="42" spans="1:222" ht="18" customHeight="1" x14ac:dyDescent="0.3">
      <c r="A42" s="93">
        <v>372</v>
      </c>
      <c r="B42" s="96" t="s">
        <v>54</v>
      </c>
      <c r="C42" s="47" t="s">
        <v>55</v>
      </c>
      <c r="D42" s="57"/>
      <c r="E42" s="254">
        <v>23910000</v>
      </c>
      <c r="F42" s="289">
        <v>10418000</v>
      </c>
      <c r="G42" s="289">
        <v>13492000</v>
      </c>
      <c r="H42" s="289">
        <v>44</v>
      </c>
      <c r="I42" s="289">
        <v>25553</v>
      </c>
      <c r="J42" s="668">
        <v>27</v>
      </c>
      <c r="K42" s="205">
        <v>100</v>
      </c>
      <c r="L42" s="254">
        <v>24461656</v>
      </c>
      <c r="M42" s="289">
        <v>10418000</v>
      </c>
      <c r="N42" s="289">
        <v>14043656</v>
      </c>
      <c r="O42" s="289">
        <v>44</v>
      </c>
      <c r="P42" s="289">
        <v>26598</v>
      </c>
      <c r="Q42" s="668">
        <v>26</v>
      </c>
      <c r="R42" s="254">
        <v>25045009</v>
      </c>
      <c r="S42" s="289">
        <v>10962820</v>
      </c>
      <c r="T42" s="289">
        <v>14082189</v>
      </c>
      <c r="U42" s="289">
        <v>38</v>
      </c>
      <c r="V42" s="289">
        <v>30882</v>
      </c>
      <c r="W42" s="668">
        <v>24</v>
      </c>
      <c r="X42" s="669">
        <v>116.1064741709903</v>
      </c>
      <c r="Y42" s="205">
        <v>101.62823376906832</v>
      </c>
      <c r="Z42" s="330"/>
      <c r="AA42" s="254">
        <v>25592140</v>
      </c>
      <c r="AB42" s="289">
        <v>10445140</v>
      </c>
      <c r="AC42" s="289">
        <v>15147000</v>
      </c>
      <c r="AD42" s="289">
        <v>45</v>
      </c>
      <c r="AE42" s="289">
        <v>28050</v>
      </c>
      <c r="AF42" s="668">
        <v>24</v>
      </c>
      <c r="AG42" s="205">
        <v>109.77184674989238</v>
      </c>
      <c r="AH42" s="254">
        <v>25680498</v>
      </c>
      <c r="AI42" s="289">
        <v>10445140</v>
      </c>
      <c r="AJ42" s="289">
        <v>15235358</v>
      </c>
      <c r="AK42" s="289">
        <v>45</v>
      </c>
      <c r="AL42" s="289">
        <v>28214</v>
      </c>
      <c r="AM42" s="668">
        <v>26</v>
      </c>
      <c r="AN42" s="254">
        <v>25279049</v>
      </c>
      <c r="AO42" s="289">
        <v>9946380</v>
      </c>
      <c r="AP42" s="289">
        <v>15332669</v>
      </c>
      <c r="AQ42" s="289">
        <v>42</v>
      </c>
      <c r="AR42" s="289">
        <v>30422</v>
      </c>
      <c r="AS42" s="668">
        <v>24</v>
      </c>
      <c r="AT42" s="669">
        <v>107.82590203445098</v>
      </c>
      <c r="AU42" s="205">
        <v>98.510459167152391</v>
      </c>
      <c r="AV42" s="330"/>
      <c r="AW42" s="254">
        <v>26523576</v>
      </c>
      <c r="AX42" s="289">
        <v>10611274</v>
      </c>
      <c r="AY42" s="289">
        <v>15912302</v>
      </c>
      <c r="AZ42" s="289">
        <v>45</v>
      </c>
      <c r="BA42" s="289">
        <v>29467</v>
      </c>
      <c r="BB42" s="671">
        <v>26</v>
      </c>
      <c r="BC42" s="205">
        <v>105.05169340463458</v>
      </c>
      <c r="BD42" s="290">
        <v>26603138</v>
      </c>
      <c r="BE42" s="245">
        <v>10611274</v>
      </c>
      <c r="BF42" s="245">
        <v>15991864</v>
      </c>
      <c r="BG42" s="245">
        <v>45</v>
      </c>
      <c r="BH42" s="245">
        <v>29615</v>
      </c>
      <c r="BI42" s="671">
        <v>26</v>
      </c>
      <c r="BJ42" s="290">
        <v>29068555</v>
      </c>
      <c r="BK42" s="245">
        <v>13080691</v>
      </c>
      <c r="BL42" s="245">
        <v>15987864</v>
      </c>
      <c r="BM42" s="245">
        <v>42</v>
      </c>
      <c r="BN42" s="245">
        <v>31722</v>
      </c>
      <c r="BO42" s="671">
        <v>25</v>
      </c>
      <c r="BP42" s="669">
        <v>107.11463785243964</v>
      </c>
      <c r="BQ42" s="205">
        <v>104.27322332522517</v>
      </c>
      <c r="BR42" s="330"/>
      <c r="BS42" s="290">
        <v>29212032</v>
      </c>
      <c r="BT42" s="245">
        <v>12148896</v>
      </c>
      <c r="BU42" s="245">
        <v>17063136</v>
      </c>
      <c r="BV42" s="245">
        <v>45</v>
      </c>
      <c r="BW42" s="245">
        <v>31598</v>
      </c>
      <c r="BX42" s="671">
        <v>24</v>
      </c>
      <c r="BY42" s="672">
        <v>107.23181864458546</v>
      </c>
      <c r="BZ42" s="290">
        <v>29354225</v>
      </c>
      <c r="CA42" s="245">
        <v>12148896</v>
      </c>
      <c r="CB42" s="245">
        <v>17205329</v>
      </c>
      <c r="CC42" s="245">
        <v>45</v>
      </c>
      <c r="CD42" s="245">
        <v>31862</v>
      </c>
      <c r="CE42" s="668">
        <v>25</v>
      </c>
      <c r="CF42" s="290">
        <v>28927825</v>
      </c>
      <c r="CG42" s="245">
        <v>11715496</v>
      </c>
      <c r="CH42" s="245">
        <v>17212329</v>
      </c>
      <c r="CI42" s="245">
        <v>41</v>
      </c>
      <c r="CJ42" s="245">
        <v>34984</v>
      </c>
      <c r="CK42" s="668">
        <v>23</v>
      </c>
      <c r="CL42" s="669">
        <v>109.79850605737242</v>
      </c>
      <c r="CM42" s="205">
        <v>110.28308429481118</v>
      </c>
      <c r="CN42" s="330"/>
      <c r="CO42" s="254">
        <v>31134869</v>
      </c>
      <c r="CP42" s="289">
        <v>12991296</v>
      </c>
      <c r="CQ42" s="289">
        <v>18143573</v>
      </c>
      <c r="CR42" s="289">
        <v>45</v>
      </c>
      <c r="CS42" s="289">
        <v>33599</v>
      </c>
      <c r="CT42" s="673">
        <v>24</v>
      </c>
      <c r="CU42" s="672">
        <v>106.33267928349896</v>
      </c>
      <c r="CV42" s="254">
        <v>31407023</v>
      </c>
      <c r="CW42" s="289">
        <v>12991296</v>
      </c>
      <c r="CX42" s="289">
        <v>18415727</v>
      </c>
      <c r="CY42" s="289">
        <v>45</v>
      </c>
      <c r="CZ42" s="289">
        <v>34103</v>
      </c>
      <c r="DA42" s="668">
        <v>28</v>
      </c>
      <c r="DB42" s="290">
        <v>31074571</v>
      </c>
      <c r="DC42" s="245">
        <v>12638553</v>
      </c>
      <c r="DD42" s="245">
        <v>18436018</v>
      </c>
      <c r="DE42" s="245">
        <v>41</v>
      </c>
      <c r="DF42" s="245">
        <v>37472</v>
      </c>
      <c r="DG42" s="668">
        <v>27</v>
      </c>
      <c r="DH42" s="669">
        <v>109.87889628478433</v>
      </c>
      <c r="DI42" s="205">
        <v>107.11182254745026</v>
      </c>
      <c r="DJ42" s="330"/>
      <c r="DK42" s="290">
        <v>33914390</v>
      </c>
      <c r="DL42" s="245">
        <v>13680096</v>
      </c>
      <c r="DM42" s="245">
        <v>20234294</v>
      </c>
      <c r="DN42" s="245">
        <v>46</v>
      </c>
      <c r="DO42" s="245">
        <v>36656</v>
      </c>
      <c r="DP42" s="668">
        <v>27</v>
      </c>
      <c r="DQ42" s="672">
        <v>109.09848507396053</v>
      </c>
      <c r="DR42" s="290">
        <v>33914390</v>
      </c>
      <c r="DS42" s="245">
        <v>13680096</v>
      </c>
      <c r="DT42" s="245">
        <v>20234294</v>
      </c>
      <c r="DU42" s="245">
        <v>46</v>
      </c>
      <c r="DV42" s="245">
        <v>36656</v>
      </c>
      <c r="DW42" s="668">
        <v>27</v>
      </c>
      <c r="DX42" s="290">
        <v>33669567</v>
      </c>
      <c r="DY42" s="245">
        <v>13435273</v>
      </c>
      <c r="DZ42" s="245">
        <v>20234294</v>
      </c>
      <c r="EA42" s="245">
        <v>40</v>
      </c>
      <c r="EB42" s="245">
        <v>42155</v>
      </c>
      <c r="EC42" s="668">
        <v>25</v>
      </c>
      <c r="ED42" s="669">
        <v>115.00163683980796</v>
      </c>
      <c r="EE42" s="205">
        <v>112.49733134073441</v>
      </c>
      <c r="EF42" s="330"/>
      <c r="EG42" s="290">
        <v>36650494</v>
      </c>
      <c r="EH42" s="245">
        <v>16068096</v>
      </c>
      <c r="EI42" s="245">
        <v>20582398</v>
      </c>
      <c r="EJ42" s="245">
        <v>44</v>
      </c>
      <c r="EK42" s="245">
        <v>38982</v>
      </c>
      <c r="EL42" s="668">
        <v>25</v>
      </c>
      <c r="EM42" s="672">
        <v>106.34548232213008</v>
      </c>
      <c r="EN42" s="290">
        <v>36650494</v>
      </c>
      <c r="EO42" s="674">
        <v>16068096</v>
      </c>
      <c r="EP42" s="674">
        <v>20582398</v>
      </c>
      <c r="EQ42" s="674">
        <v>44</v>
      </c>
      <c r="ER42" s="674">
        <v>38982</v>
      </c>
      <c r="ES42" s="668">
        <v>26</v>
      </c>
      <c r="ET42" s="675">
        <v>35794513</v>
      </c>
      <c r="EU42" s="674">
        <v>15300642</v>
      </c>
      <c r="EV42" s="674">
        <v>20493871</v>
      </c>
      <c r="EW42" s="674">
        <v>41</v>
      </c>
      <c r="EX42" s="674">
        <v>41654</v>
      </c>
      <c r="EY42" s="676">
        <v>28</v>
      </c>
      <c r="EZ42" s="677">
        <v>106.85444564157815</v>
      </c>
      <c r="FA42" s="678">
        <v>98.811528881508721</v>
      </c>
      <c r="FB42" s="402"/>
      <c r="FC42" s="675">
        <v>37360047</v>
      </c>
      <c r="FD42" s="674">
        <v>16099296</v>
      </c>
      <c r="FE42" s="674">
        <v>21260751</v>
      </c>
      <c r="FF42" s="674">
        <v>42</v>
      </c>
      <c r="FG42" s="674">
        <v>42184</v>
      </c>
      <c r="FH42" s="668">
        <v>26</v>
      </c>
      <c r="FI42" s="679">
        <v>108.21404750910676</v>
      </c>
      <c r="FJ42" s="675">
        <v>37360047</v>
      </c>
      <c r="FK42" s="674">
        <v>16099296</v>
      </c>
      <c r="FL42" s="674">
        <v>21260751</v>
      </c>
      <c r="FM42" s="674">
        <v>42</v>
      </c>
      <c r="FN42" s="674">
        <v>42184</v>
      </c>
      <c r="FO42" s="668">
        <v>26</v>
      </c>
      <c r="FP42" s="675">
        <v>37850821</v>
      </c>
      <c r="FQ42" s="674">
        <v>16575070</v>
      </c>
      <c r="FR42" s="674">
        <v>21275751</v>
      </c>
      <c r="FS42" s="674">
        <v>41</v>
      </c>
      <c r="FT42" s="674">
        <v>43243</v>
      </c>
      <c r="FU42" s="668">
        <v>29</v>
      </c>
      <c r="FV42" s="677">
        <v>102.51043049497439</v>
      </c>
      <c r="FW42" s="678">
        <v>103.81475968694483</v>
      </c>
      <c r="FX42" s="402"/>
      <c r="FY42" s="254">
        <v>38394663</v>
      </c>
      <c r="FZ42" s="289">
        <v>16099296</v>
      </c>
      <c r="GA42" s="289">
        <v>22295367</v>
      </c>
      <c r="GB42" s="289">
        <v>44</v>
      </c>
      <c r="GC42" s="289">
        <v>42226</v>
      </c>
      <c r="GD42" s="668">
        <v>27</v>
      </c>
      <c r="GE42" s="672">
        <v>100.09956381566471</v>
      </c>
      <c r="GF42" s="290">
        <v>38914888</v>
      </c>
      <c r="GG42" s="245">
        <v>16099296</v>
      </c>
      <c r="GH42" s="245">
        <v>22815592</v>
      </c>
      <c r="GI42" s="245">
        <v>44</v>
      </c>
      <c r="GJ42" s="245">
        <v>43211</v>
      </c>
      <c r="GK42" s="668">
        <f t="shared" si="0"/>
        <v>28</v>
      </c>
      <c r="GL42" s="290">
        <v>38330672</v>
      </c>
      <c r="GM42" s="245">
        <v>16064850</v>
      </c>
      <c r="GN42" s="245">
        <v>22265822</v>
      </c>
      <c r="GO42" s="245">
        <v>42</v>
      </c>
      <c r="GP42" s="245">
        <v>44178</v>
      </c>
      <c r="GQ42" s="668">
        <f t="shared" si="1"/>
        <v>30</v>
      </c>
      <c r="GR42" s="669">
        <v>104.18225737697153</v>
      </c>
      <c r="GS42" s="205">
        <v>101.73207224290637</v>
      </c>
      <c r="GT42" s="254">
        <v>43799416</v>
      </c>
      <c r="GU42" s="289">
        <v>17976096</v>
      </c>
      <c r="GV42" s="289">
        <v>25823320</v>
      </c>
      <c r="GW42" s="289">
        <v>48</v>
      </c>
      <c r="GX42" s="289">
        <v>44832</v>
      </c>
      <c r="GY42" s="668">
        <f t="shared" si="2"/>
        <v>26</v>
      </c>
      <c r="GZ42" s="672"/>
      <c r="HA42" s="290">
        <v>44823416</v>
      </c>
      <c r="HB42" s="245">
        <v>19000096</v>
      </c>
      <c r="HC42" s="245">
        <v>25823320</v>
      </c>
      <c r="HD42" s="245">
        <v>48</v>
      </c>
      <c r="HE42" s="245">
        <v>44832</v>
      </c>
      <c r="HF42" s="668">
        <f t="shared" si="3"/>
        <v>27</v>
      </c>
      <c r="HG42" s="290">
        <v>43392714</v>
      </c>
      <c r="HH42" s="245">
        <v>18363874</v>
      </c>
      <c r="HI42" s="245">
        <v>25028840</v>
      </c>
      <c r="HJ42" s="245">
        <v>45</v>
      </c>
      <c r="HK42" s="245">
        <v>46350</v>
      </c>
      <c r="HL42" s="668">
        <f t="shared" si="4"/>
        <v>30</v>
      </c>
      <c r="HM42" s="669"/>
      <c r="HN42" s="205"/>
    </row>
    <row r="43" spans="1:222" ht="16.5" customHeight="1" x14ac:dyDescent="0.3">
      <c r="A43" s="94">
        <v>373</v>
      </c>
      <c r="B43" s="97" t="s">
        <v>194</v>
      </c>
      <c r="C43" s="47" t="s">
        <v>213</v>
      </c>
      <c r="D43" s="58"/>
      <c r="E43" s="254">
        <v>0</v>
      </c>
      <c r="F43" s="289">
        <v>0</v>
      </c>
      <c r="G43" s="289">
        <v>0</v>
      </c>
      <c r="H43" s="289">
        <v>0</v>
      </c>
      <c r="I43" s="289">
        <v>0</v>
      </c>
      <c r="J43" s="668">
        <v>28</v>
      </c>
      <c r="K43" s="205">
        <v>0</v>
      </c>
      <c r="L43" s="254">
        <v>0</v>
      </c>
      <c r="M43" s="289">
        <v>0</v>
      </c>
      <c r="N43" s="289">
        <v>0</v>
      </c>
      <c r="O43" s="289"/>
      <c r="P43" s="289">
        <v>0</v>
      </c>
      <c r="Q43" s="668">
        <v>28</v>
      </c>
      <c r="R43" s="254">
        <v>0</v>
      </c>
      <c r="S43" s="289">
        <v>0</v>
      </c>
      <c r="T43" s="289">
        <v>0</v>
      </c>
      <c r="U43" s="289"/>
      <c r="V43" s="289">
        <v>0</v>
      </c>
      <c r="W43" s="668">
        <v>28</v>
      </c>
      <c r="X43" s="669">
        <v>0</v>
      </c>
      <c r="Y43" s="205">
        <v>0</v>
      </c>
      <c r="Z43" s="330"/>
      <c r="AA43" s="254">
        <v>0</v>
      </c>
      <c r="AB43" s="289">
        <v>0</v>
      </c>
      <c r="AC43" s="289">
        <v>0</v>
      </c>
      <c r="AD43" s="289">
        <v>0</v>
      </c>
      <c r="AE43" s="289">
        <v>0</v>
      </c>
      <c r="AF43" s="668">
        <v>28</v>
      </c>
      <c r="AG43" s="205">
        <v>0</v>
      </c>
      <c r="AH43" s="254">
        <v>0</v>
      </c>
      <c r="AI43" s="289"/>
      <c r="AJ43" s="289"/>
      <c r="AK43" s="289"/>
      <c r="AL43" s="289">
        <v>0</v>
      </c>
      <c r="AM43" s="668">
        <v>28</v>
      </c>
      <c r="AN43" s="254">
        <v>0</v>
      </c>
      <c r="AO43" s="289">
        <v>0</v>
      </c>
      <c r="AP43" s="289">
        <v>0</v>
      </c>
      <c r="AQ43" s="289">
        <v>0</v>
      </c>
      <c r="AR43" s="289">
        <v>0</v>
      </c>
      <c r="AS43" s="668">
        <v>28</v>
      </c>
      <c r="AT43" s="669">
        <v>0</v>
      </c>
      <c r="AU43" s="205">
        <v>0</v>
      </c>
      <c r="AV43" s="330"/>
      <c r="AW43" s="254">
        <v>0</v>
      </c>
      <c r="AX43" s="289">
        <v>0</v>
      </c>
      <c r="AY43" s="289">
        <v>0</v>
      </c>
      <c r="AZ43" s="289">
        <v>0</v>
      </c>
      <c r="BA43" s="289">
        <v>0</v>
      </c>
      <c r="BB43" s="671">
        <v>28</v>
      </c>
      <c r="BC43" s="205">
        <v>0</v>
      </c>
      <c r="BD43" s="290">
        <v>0</v>
      </c>
      <c r="BE43" s="245">
        <v>0</v>
      </c>
      <c r="BF43" s="245">
        <v>0</v>
      </c>
      <c r="BG43" s="245">
        <v>0</v>
      </c>
      <c r="BH43" s="245">
        <v>0</v>
      </c>
      <c r="BI43" s="671">
        <v>28</v>
      </c>
      <c r="BJ43" s="290">
        <v>0</v>
      </c>
      <c r="BK43" s="245">
        <v>0</v>
      </c>
      <c r="BL43" s="245">
        <v>0</v>
      </c>
      <c r="BM43" s="245">
        <v>0</v>
      </c>
      <c r="BN43" s="245">
        <v>0</v>
      </c>
      <c r="BO43" s="671">
        <v>28</v>
      </c>
      <c r="BP43" s="687">
        <v>0</v>
      </c>
      <c r="BQ43" s="688">
        <v>0</v>
      </c>
      <c r="BR43" s="330"/>
      <c r="BS43" s="290">
        <v>0</v>
      </c>
      <c r="BT43" s="245">
        <v>0</v>
      </c>
      <c r="BU43" s="245">
        <v>0</v>
      </c>
      <c r="BV43" s="245">
        <v>0</v>
      </c>
      <c r="BW43" s="245">
        <v>0</v>
      </c>
      <c r="BX43" s="671">
        <v>28</v>
      </c>
      <c r="BY43" s="672">
        <v>0</v>
      </c>
      <c r="BZ43" s="290">
        <v>0</v>
      </c>
      <c r="CA43" s="245"/>
      <c r="CB43" s="245"/>
      <c r="CC43" s="245"/>
      <c r="CD43" s="245">
        <v>0</v>
      </c>
      <c r="CE43" s="668">
        <v>28</v>
      </c>
      <c r="CF43" s="290">
        <v>0</v>
      </c>
      <c r="CG43" s="245"/>
      <c r="CH43" s="245"/>
      <c r="CI43" s="245"/>
      <c r="CJ43" s="245">
        <v>0</v>
      </c>
      <c r="CK43" s="668">
        <v>28</v>
      </c>
      <c r="CL43" s="687">
        <v>0</v>
      </c>
      <c r="CM43" s="688">
        <v>0</v>
      </c>
      <c r="CN43" s="330"/>
      <c r="CO43" s="254">
        <v>0</v>
      </c>
      <c r="CP43" s="289">
        <v>0</v>
      </c>
      <c r="CQ43" s="289">
        <v>0</v>
      </c>
      <c r="CR43" s="289">
        <v>0</v>
      </c>
      <c r="CS43" s="289">
        <v>0</v>
      </c>
      <c r="CT43" s="673">
        <v>28</v>
      </c>
      <c r="CU43" s="672">
        <v>0</v>
      </c>
      <c r="CV43" s="254">
        <v>6538029</v>
      </c>
      <c r="CW43" s="289">
        <v>600000</v>
      </c>
      <c r="CX43" s="289">
        <v>5938029</v>
      </c>
      <c r="CY43" s="289">
        <v>11.67</v>
      </c>
      <c r="CZ43" s="289">
        <v>42402</v>
      </c>
      <c r="DA43" s="668">
        <v>14</v>
      </c>
      <c r="DB43" s="290">
        <v>2823590</v>
      </c>
      <c r="DC43" s="245">
        <v>506800</v>
      </c>
      <c r="DD43" s="245">
        <v>2316790</v>
      </c>
      <c r="DE43" s="245">
        <v>4.3900000000000006</v>
      </c>
      <c r="DF43" s="245">
        <v>43979</v>
      </c>
      <c r="DG43" s="668">
        <v>21</v>
      </c>
      <c r="DH43" s="687">
        <v>103.71916419036837</v>
      </c>
      <c r="DI43" s="688">
        <v>0</v>
      </c>
      <c r="DJ43" s="330"/>
      <c r="DK43" s="290">
        <v>14483878</v>
      </c>
      <c r="DL43" s="245">
        <v>300000</v>
      </c>
      <c r="DM43" s="245">
        <v>14183878</v>
      </c>
      <c r="DN43" s="245">
        <v>25</v>
      </c>
      <c r="DO43" s="245">
        <v>47280</v>
      </c>
      <c r="DP43" s="668">
        <v>9</v>
      </c>
      <c r="DQ43" s="672">
        <v>0</v>
      </c>
      <c r="DR43" s="290">
        <v>14483878</v>
      </c>
      <c r="DS43" s="245">
        <v>450000</v>
      </c>
      <c r="DT43" s="245">
        <v>14033878</v>
      </c>
      <c r="DU43" s="245">
        <v>25</v>
      </c>
      <c r="DV43" s="245">
        <v>46780</v>
      </c>
      <c r="DW43" s="668">
        <v>10</v>
      </c>
      <c r="DX43" s="290">
        <v>8037060</v>
      </c>
      <c r="DY43" s="245">
        <v>421665</v>
      </c>
      <c r="DZ43" s="245">
        <v>7615395</v>
      </c>
      <c r="EA43" s="245">
        <v>13.57</v>
      </c>
      <c r="EB43" s="245">
        <v>46766</v>
      </c>
      <c r="EC43" s="668">
        <v>21</v>
      </c>
      <c r="ED43" s="687">
        <v>99.970072680632754</v>
      </c>
      <c r="EE43" s="688">
        <v>106.3371154414607</v>
      </c>
      <c r="EF43" s="330"/>
      <c r="EG43" s="290">
        <v>12355659</v>
      </c>
      <c r="EH43" s="245">
        <v>300000</v>
      </c>
      <c r="EI43" s="245">
        <v>12055659</v>
      </c>
      <c r="EJ43" s="245">
        <v>24</v>
      </c>
      <c r="EK43" s="245">
        <v>41860</v>
      </c>
      <c r="EL43" s="668">
        <v>23</v>
      </c>
      <c r="EM43" s="672">
        <v>88.536379018612521</v>
      </c>
      <c r="EN43" s="290">
        <v>12355659</v>
      </c>
      <c r="EO43" s="674">
        <v>300000</v>
      </c>
      <c r="EP43" s="674">
        <v>12055659</v>
      </c>
      <c r="EQ43" s="674">
        <v>24</v>
      </c>
      <c r="ER43" s="674">
        <v>41860</v>
      </c>
      <c r="ES43" s="668">
        <v>23</v>
      </c>
      <c r="ET43" s="675">
        <v>12496727</v>
      </c>
      <c r="EU43" s="674">
        <v>271400</v>
      </c>
      <c r="EV43" s="674">
        <v>12225327</v>
      </c>
      <c r="EW43" s="674">
        <v>21.13</v>
      </c>
      <c r="EX43" s="674">
        <v>48215</v>
      </c>
      <c r="EY43" s="676">
        <v>23</v>
      </c>
      <c r="EZ43" s="689">
        <v>115.18155757286192</v>
      </c>
      <c r="FA43" s="678">
        <v>103.09840482401744</v>
      </c>
      <c r="FB43" s="402"/>
      <c r="FC43" s="675">
        <v>14586482</v>
      </c>
      <c r="FD43" s="674">
        <v>300000</v>
      </c>
      <c r="FE43" s="674">
        <v>14286482</v>
      </c>
      <c r="FF43" s="674">
        <v>23</v>
      </c>
      <c r="FG43" s="674">
        <v>51763</v>
      </c>
      <c r="FH43" s="668">
        <v>11</v>
      </c>
      <c r="FI43" s="679">
        <v>123.65742952699475</v>
      </c>
      <c r="FJ43" s="675">
        <v>14586482</v>
      </c>
      <c r="FK43" s="674">
        <v>300000</v>
      </c>
      <c r="FL43" s="674">
        <v>14286482</v>
      </c>
      <c r="FM43" s="674">
        <v>23</v>
      </c>
      <c r="FN43" s="674">
        <v>51763</v>
      </c>
      <c r="FO43" s="668">
        <v>10</v>
      </c>
      <c r="FP43" s="675">
        <v>12864123</v>
      </c>
      <c r="FQ43" s="674">
        <v>246400</v>
      </c>
      <c r="FR43" s="674">
        <v>12617723</v>
      </c>
      <c r="FS43" s="674">
        <v>21.59</v>
      </c>
      <c r="FT43" s="674">
        <v>48702</v>
      </c>
      <c r="FU43" s="668">
        <v>24</v>
      </c>
      <c r="FV43" s="689">
        <v>94.086509669068647</v>
      </c>
      <c r="FW43" s="678">
        <v>101.01005911023539</v>
      </c>
      <c r="FX43" s="402"/>
      <c r="FY43" s="254">
        <v>14586482</v>
      </c>
      <c r="FZ43" s="289">
        <v>300000</v>
      </c>
      <c r="GA43" s="289">
        <v>14286482</v>
      </c>
      <c r="GB43" s="289">
        <v>23</v>
      </c>
      <c r="GC43" s="289">
        <v>51763</v>
      </c>
      <c r="GD43" s="668">
        <v>11</v>
      </c>
      <c r="GE43" s="672">
        <v>100</v>
      </c>
      <c r="GF43" s="290">
        <v>14919833</v>
      </c>
      <c r="GG43" s="245">
        <v>300000</v>
      </c>
      <c r="GH43" s="245">
        <v>14619833</v>
      </c>
      <c r="GI43" s="245">
        <v>23</v>
      </c>
      <c r="GJ43" s="245">
        <v>52970</v>
      </c>
      <c r="GK43" s="668">
        <f t="shared" si="0"/>
        <v>6</v>
      </c>
      <c r="GL43" s="290">
        <v>14087384</v>
      </c>
      <c r="GM43" s="245">
        <v>162400</v>
      </c>
      <c r="GN43" s="245">
        <v>13924984</v>
      </c>
      <c r="GO43" s="245">
        <v>22.810000000000002</v>
      </c>
      <c r="GP43" s="245">
        <v>50873</v>
      </c>
      <c r="GQ43" s="668">
        <f t="shared" si="1"/>
        <v>24</v>
      </c>
      <c r="GR43" s="687">
        <v>93.294438112165054</v>
      </c>
      <c r="GS43" s="205">
        <v>99.158145456038767</v>
      </c>
      <c r="GT43" s="254">
        <v>15443671</v>
      </c>
      <c r="GU43" s="289">
        <v>300000</v>
      </c>
      <c r="GV43" s="289">
        <v>15143671</v>
      </c>
      <c r="GW43" s="289">
        <v>23</v>
      </c>
      <c r="GX43" s="289">
        <v>54868</v>
      </c>
      <c r="GY43" s="668">
        <f t="shared" si="2"/>
        <v>7</v>
      </c>
      <c r="GZ43" s="672"/>
      <c r="HA43" s="290">
        <v>15443671</v>
      </c>
      <c r="HB43" s="245">
        <v>300000</v>
      </c>
      <c r="HC43" s="245">
        <v>15143671</v>
      </c>
      <c r="HD43" s="245">
        <v>23</v>
      </c>
      <c r="HE43" s="245">
        <v>54868</v>
      </c>
      <c r="HF43" s="668">
        <f t="shared" si="3"/>
        <v>10</v>
      </c>
      <c r="HG43" s="290">
        <v>14860294</v>
      </c>
      <c r="HH43" s="245">
        <v>167250</v>
      </c>
      <c r="HI43" s="245">
        <v>14693044</v>
      </c>
      <c r="HJ43" s="245">
        <v>20.25</v>
      </c>
      <c r="HK43" s="245">
        <v>60465</v>
      </c>
      <c r="HL43" s="668">
        <f t="shared" si="4"/>
        <v>9</v>
      </c>
      <c r="HM43" s="687"/>
      <c r="HN43" s="205"/>
    </row>
    <row r="44" spans="1:222" ht="18" customHeight="1" x14ac:dyDescent="0.3">
      <c r="A44" s="93">
        <v>374</v>
      </c>
      <c r="B44" s="96" t="s">
        <v>56</v>
      </c>
      <c r="C44" s="47" t="s">
        <v>57</v>
      </c>
      <c r="D44" s="57"/>
      <c r="E44" s="254">
        <v>119651000</v>
      </c>
      <c r="F44" s="289">
        <v>1230000</v>
      </c>
      <c r="G44" s="289">
        <v>118421000</v>
      </c>
      <c r="H44" s="289">
        <v>377</v>
      </c>
      <c r="I44" s="289">
        <v>26176</v>
      </c>
      <c r="J44" s="668">
        <v>25</v>
      </c>
      <c r="K44" s="205">
        <v>101.32383680421151</v>
      </c>
      <c r="L44" s="254">
        <v>119651000</v>
      </c>
      <c r="M44" s="289">
        <v>1230000</v>
      </c>
      <c r="N44" s="289">
        <v>118421000</v>
      </c>
      <c r="O44" s="289">
        <v>377</v>
      </c>
      <c r="P44" s="289">
        <v>26176</v>
      </c>
      <c r="Q44" s="668">
        <v>27</v>
      </c>
      <c r="R44" s="254">
        <v>119651000</v>
      </c>
      <c r="S44" s="289">
        <v>1230000</v>
      </c>
      <c r="T44" s="289">
        <v>118421000</v>
      </c>
      <c r="U44" s="289">
        <v>348</v>
      </c>
      <c r="V44" s="289">
        <v>28358</v>
      </c>
      <c r="W44" s="668">
        <v>27</v>
      </c>
      <c r="X44" s="669">
        <v>108.33588019559903</v>
      </c>
      <c r="Y44" s="205">
        <v>97.413793103448299</v>
      </c>
      <c r="Z44" s="330"/>
      <c r="AA44" s="254">
        <v>122044020</v>
      </c>
      <c r="AB44" s="289">
        <v>1254600</v>
      </c>
      <c r="AC44" s="289">
        <v>120789420</v>
      </c>
      <c r="AD44" s="289">
        <v>377</v>
      </c>
      <c r="AE44" s="289">
        <v>26700</v>
      </c>
      <c r="AF44" s="668">
        <v>26</v>
      </c>
      <c r="AG44" s="205">
        <v>102.00183374083129</v>
      </c>
      <c r="AH44" s="254">
        <v>122720333</v>
      </c>
      <c r="AI44" s="289">
        <v>5004600</v>
      </c>
      <c r="AJ44" s="289">
        <v>117715733</v>
      </c>
      <c r="AK44" s="289">
        <v>377</v>
      </c>
      <c r="AL44" s="289">
        <v>26020</v>
      </c>
      <c r="AM44" s="668">
        <v>27</v>
      </c>
      <c r="AN44" s="254">
        <v>125720333</v>
      </c>
      <c r="AO44" s="289">
        <v>5004600</v>
      </c>
      <c r="AP44" s="289">
        <v>120715733</v>
      </c>
      <c r="AQ44" s="289">
        <v>331</v>
      </c>
      <c r="AR44" s="289">
        <v>30392</v>
      </c>
      <c r="AS44" s="668">
        <v>25</v>
      </c>
      <c r="AT44" s="669">
        <v>116.80245964642582</v>
      </c>
      <c r="AU44" s="205">
        <v>107.1725791663728</v>
      </c>
      <c r="AV44" s="330"/>
      <c r="AW44" s="254">
        <v>128210295</v>
      </c>
      <c r="AX44" s="289">
        <v>1317989</v>
      </c>
      <c r="AY44" s="289">
        <v>126892306</v>
      </c>
      <c r="AZ44" s="289">
        <v>369</v>
      </c>
      <c r="BA44" s="289">
        <v>28657</v>
      </c>
      <c r="BB44" s="671">
        <v>27</v>
      </c>
      <c r="BC44" s="205">
        <v>107.32958801498127</v>
      </c>
      <c r="BD44" s="290">
        <v>129441757</v>
      </c>
      <c r="BE44" s="245">
        <v>1914989</v>
      </c>
      <c r="BF44" s="245">
        <v>127526768</v>
      </c>
      <c r="BG44" s="245">
        <v>369</v>
      </c>
      <c r="BH44" s="245">
        <v>28800</v>
      </c>
      <c r="BI44" s="671">
        <v>27</v>
      </c>
      <c r="BJ44" s="290">
        <v>122601418</v>
      </c>
      <c r="BK44" s="245">
        <v>1189281</v>
      </c>
      <c r="BL44" s="245">
        <v>121412137</v>
      </c>
      <c r="BM44" s="245">
        <v>338</v>
      </c>
      <c r="BN44" s="245">
        <v>29934</v>
      </c>
      <c r="BO44" s="671">
        <v>27</v>
      </c>
      <c r="BP44" s="669">
        <v>103.9375</v>
      </c>
      <c r="BQ44" s="205">
        <v>98.493024480126351</v>
      </c>
      <c r="BR44" s="330"/>
      <c r="BS44" s="290">
        <v>133527539</v>
      </c>
      <c r="BT44" s="245">
        <v>1357529</v>
      </c>
      <c r="BU44" s="245">
        <v>132170010</v>
      </c>
      <c r="BV44" s="245">
        <v>369</v>
      </c>
      <c r="BW44" s="245">
        <v>29849</v>
      </c>
      <c r="BX44" s="671">
        <v>27</v>
      </c>
      <c r="BY44" s="672">
        <v>104.15954217119727</v>
      </c>
      <c r="BZ44" s="290">
        <v>136978956</v>
      </c>
      <c r="CA44" s="245">
        <v>1357529</v>
      </c>
      <c r="CB44" s="245">
        <v>135621427</v>
      </c>
      <c r="CC44" s="245">
        <v>377</v>
      </c>
      <c r="CD44" s="245">
        <v>29978</v>
      </c>
      <c r="CE44" s="668">
        <v>27</v>
      </c>
      <c r="CF44" s="290">
        <v>130967487</v>
      </c>
      <c r="CG44" s="245">
        <v>1173861</v>
      </c>
      <c r="CH44" s="245">
        <v>129793626</v>
      </c>
      <c r="CI44" s="245">
        <v>338</v>
      </c>
      <c r="CJ44" s="245">
        <v>32000</v>
      </c>
      <c r="CK44" s="668">
        <v>27</v>
      </c>
      <c r="CL44" s="669">
        <v>106.7449462939489</v>
      </c>
      <c r="CM44" s="205">
        <v>106.9018507382909</v>
      </c>
      <c r="CN44" s="330"/>
      <c r="CO44" s="254">
        <v>145043020</v>
      </c>
      <c r="CP44" s="289">
        <v>1357529</v>
      </c>
      <c r="CQ44" s="289">
        <v>143685491</v>
      </c>
      <c r="CR44" s="289">
        <v>378</v>
      </c>
      <c r="CS44" s="289">
        <v>31677</v>
      </c>
      <c r="CT44" s="673">
        <v>27</v>
      </c>
      <c r="CU44" s="672">
        <v>106.12415826325841</v>
      </c>
      <c r="CV44" s="254">
        <v>147198302</v>
      </c>
      <c r="CW44" s="289">
        <v>1357529</v>
      </c>
      <c r="CX44" s="289">
        <v>145840773</v>
      </c>
      <c r="CY44" s="289">
        <v>378</v>
      </c>
      <c r="CZ44" s="289">
        <v>32152</v>
      </c>
      <c r="DA44" s="668">
        <v>30</v>
      </c>
      <c r="DB44" s="290">
        <v>139457167</v>
      </c>
      <c r="DC44" s="245">
        <v>384819</v>
      </c>
      <c r="DD44" s="245">
        <v>139072348</v>
      </c>
      <c r="DE44" s="245">
        <v>343</v>
      </c>
      <c r="DF44" s="245">
        <v>33788</v>
      </c>
      <c r="DG44" s="668">
        <v>30</v>
      </c>
      <c r="DH44" s="669">
        <v>105.08833043045533</v>
      </c>
      <c r="DI44" s="205">
        <v>105.58749999999999</v>
      </c>
      <c r="DJ44" s="330"/>
      <c r="DK44" s="290">
        <v>169092289</v>
      </c>
      <c r="DL44" s="245">
        <v>1357529</v>
      </c>
      <c r="DM44" s="245">
        <v>167734760</v>
      </c>
      <c r="DN44" s="245">
        <v>406.71</v>
      </c>
      <c r="DO44" s="245">
        <v>34368</v>
      </c>
      <c r="DP44" s="668">
        <v>29</v>
      </c>
      <c r="DQ44" s="672">
        <v>108.49512264418979</v>
      </c>
      <c r="DR44" s="290">
        <v>169092289</v>
      </c>
      <c r="DS44" s="245">
        <v>1357529</v>
      </c>
      <c r="DT44" s="245">
        <v>167734760</v>
      </c>
      <c r="DU44" s="245">
        <v>406.71000000000004</v>
      </c>
      <c r="DV44" s="245">
        <v>34368</v>
      </c>
      <c r="DW44" s="668">
        <v>30</v>
      </c>
      <c r="DX44" s="290">
        <v>158180177</v>
      </c>
      <c r="DY44" s="245">
        <v>395162</v>
      </c>
      <c r="DZ44" s="245">
        <v>157785015</v>
      </c>
      <c r="EA44" s="245">
        <v>364.23</v>
      </c>
      <c r="EB44" s="245">
        <v>36100</v>
      </c>
      <c r="EC44" s="668">
        <v>30</v>
      </c>
      <c r="ED44" s="669">
        <v>105.03957169459963</v>
      </c>
      <c r="EE44" s="205">
        <v>106.84266603527878</v>
      </c>
      <c r="EF44" s="330"/>
      <c r="EG44" s="290">
        <v>179489023</v>
      </c>
      <c r="EH44" s="245">
        <v>1357529</v>
      </c>
      <c r="EI44" s="245">
        <v>178131494</v>
      </c>
      <c r="EJ44" s="245">
        <v>417.00000000000006</v>
      </c>
      <c r="EK44" s="245">
        <v>35598</v>
      </c>
      <c r="EL44" s="668">
        <v>30</v>
      </c>
      <c r="EM44" s="672">
        <v>103.57891061452513</v>
      </c>
      <c r="EN44" s="290">
        <v>179489023</v>
      </c>
      <c r="EO44" s="674">
        <v>1357529</v>
      </c>
      <c r="EP44" s="674">
        <v>178131494</v>
      </c>
      <c r="EQ44" s="674">
        <v>417</v>
      </c>
      <c r="ER44" s="674">
        <v>35598</v>
      </c>
      <c r="ES44" s="668">
        <v>30</v>
      </c>
      <c r="ET44" s="675">
        <v>170558714</v>
      </c>
      <c r="EU44" s="674">
        <v>1370128</v>
      </c>
      <c r="EV44" s="674">
        <v>169188586</v>
      </c>
      <c r="EW44" s="674">
        <v>383.82</v>
      </c>
      <c r="EX44" s="674">
        <v>36733</v>
      </c>
      <c r="EY44" s="676">
        <v>31</v>
      </c>
      <c r="EZ44" s="677">
        <v>103.18838136973987</v>
      </c>
      <c r="FA44" s="678">
        <v>101.75346260387812</v>
      </c>
      <c r="FB44" s="402"/>
      <c r="FC44" s="675">
        <v>188173414</v>
      </c>
      <c r="FD44" s="674">
        <v>1357529</v>
      </c>
      <c r="FE44" s="674">
        <v>186815885</v>
      </c>
      <c r="FF44" s="674">
        <v>406</v>
      </c>
      <c r="FG44" s="674">
        <v>38345</v>
      </c>
      <c r="FH44" s="668">
        <v>30</v>
      </c>
      <c r="FI44" s="679">
        <v>107.71672565874488</v>
      </c>
      <c r="FJ44" s="675">
        <v>188173414</v>
      </c>
      <c r="FK44" s="674">
        <v>1357529</v>
      </c>
      <c r="FL44" s="674">
        <v>186815885</v>
      </c>
      <c r="FM44" s="674">
        <v>406</v>
      </c>
      <c r="FN44" s="674">
        <v>38345</v>
      </c>
      <c r="FO44" s="668">
        <v>30</v>
      </c>
      <c r="FP44" s="675">
        <v>187233487</v>
      </c>
      <c r="FQ44" s="674">
        <v>1815488</v>
      </c>
      <c r="FR44" s="674">
        <v>185417999</v>
      </c>
      <c r="FS44" s="674">
        <v>385.03</v>
      </c>
      <c r="FT44" s="674">
        <v>40131</v>
      </c>
      <c r="FU44" s="668">
        <v>31</v>
      </c>
      <c r="FV44" s="677">
        <v>104.65771286999608</v>
      </c>
      <c r="FW44" s="678">
        <v>109.25053766368116</v>
      </c>
      <c r="FX44" s="402"/>
      <c r="FY44" s="254">
        <v>198026138</v>
      </c>
      <c r="FZ44" s="289">
        <v>1357529</v>
      </c>
      <c r="GA44" s="289">
        <v>196668609</v>
      </c>
      <c r="GB44" s="289">
        <v>429</v>
      </c>
      <c r="GC44" s="289">
        <v>38203</v>
      </c>
      <c r="GD44" s="668">
        <v>31</v>
      </c>
      <c r="GE44" s="672">
        <v>99.825270569826571</v>
      </c>
      <c r="GF44" s="290">
        <v>202615072</v>
      </c>
      <c r="GG44" s="245">
        <v>1357529</v>
      </c>
      <c r="GH44" s="245">
        <v>201257543</v>
      </c>
      <c r="GI44" s="245">
        <v>429</v>
      </c>
      <c r="GJ44" s="245">
        <v>39094</v>
      </c>
      <c r="GK44" s="668">
        <f t="shared" si="0"/>
        <v>31</v>
      </c>
      <c r="GL44" s="290">
        <v>184971968</v>
      </c>
      <c r="GM44" s="245">
        <v>886584</v>
      </c>
      <c r="GN44" s="245">
        <v>184085384</v>
      </c>
      <c r="GO44" s="245">
        <v>384.31</v>
      </c>
      <c r="GP44" s="245">
        <v>39917</v>
      </c>
      <c r="GQ44" s="668">
        <f t="shared" si="1"/>
        <v>31</v>
      </c>
      <c r="GR44" s="669">
        <v>102.67674917578104</v>
      </c>
      <c r="GS44" s="205">
        <v>97.782263088385534</v>
      </c>
      <c r="GT44" s="254">
        <v>209826254</v>
      </c>
      <c r="GU44" s="289">
        <v>1357529</v>
      </c>
      <c r="GV44" s="289">
        <v>208468725</v>
      </c>
      <c r="GW44" s="289">
        <v>429</v>
      </c>
      <c r="GX44" s="289">
        <v>40495</v>
      </c>
      <c r="GY44" s="668">
        <f t="shared" si="2"/>
        <v>31</v>
      </c>
      <c r="GZ44" s="672"/>
      <c r="HA44" s="290">
        <v>209826254</v>
      </c>
      <c r="HB44" s="245">
        <v>1357529</v>
      </c>
      <c r="HC44" s="245">
        <v>208468725</v>
      </c>
      <c r="HD44" s="245">
        <v>425.75</v>
      </c>
      <c r="HE44" s="245">
        <v>40804</v>
      </c>
      <c r="HF44" s="668">
        <f t="shared" si="3"/>
        <v>32</v>
      </c>
      <c r="HG44" s="290">
        <v>201874455</v>
      </c>
      <c r="HH44" s="245">
        <v>935258</v>
      </c>
      <c r="HI44" s="245">
        <v>200939197</v>
      </c>
      <c r="HJ44" s="245">
        <v>380.65</v>
      </c>
      <c r="HK44" s="245">
        <v>43990</v>
      </c>
      <c r="HL44" s="668">
        <f t="shared" si="4"/>
        <v>32</v>
      </c>
      <c r="HM44" s="669"/>
      <c r="HN44" s="205"/>
    </row>
    <row r="45" spans="1:222" ht="16.5" customHeight="1" x14ac:dyDescent="0.3">
      <c r="A45" s="93">
        <v>375</v>
      </c>
      <c r="B45" s="96" t="s">
        <v>58</v>
      </c>
      <c r="C45" s="47" t="s">
        <v>59</v>
      </c>
      <c r="D45" s="57"/>
      <c r="E45" s="254">
        <v>99675000</v>
      </c>
      <c r="F45" s="289">
        <v>190000</v>
      </c>
      <c r="G45" s="289">
        <v>99485000</v>
      </c>
      <c r="H45" s="289">
        <v>203</v>
      </c>
      <c r="I45" s="289">
        <v>40839</v>
      </c>
      <c r="J45" s="668">
        <v>1</v>
      </c>
      <c r="K45" s="205">
        <v>99.904594158226928</v>
      </c>
      <c r="L45" s="254">
        <v>100875000</v>
      </c>
      <c r="M45" s="289">
        <v>240000</v>
      </c>
      <c r="N45" s="289">
        <v>100635000</v>
      </c>
      <c r="O45" s="289">
        <v>203</v>
      </c>
      <c r="P45" s="289">
        <v>41312</v>
      </c>
      <c r="Q45" s="668">
        <v>1</v>
      </c>
      <c r="R45" s="254">
        <v>98849277</v>
      </c>
      <c r="S45" s="289">
        <v>1213813</v>
      </c>
      <c r="T45" s="289">
        <v>97635464</v>
      </c>
      <c r="U45" s="289">
        <v>196</v>
      </c>
      <c r="V45" s="289">
        <v>41512</v>
      </c>
      <c r="W45" s="668">
        <v>3</v>
      </c>
      <c r="X45" s="669">
        <v>100.48412083656079</v>
      </c>
      <c r="Y45" s="205">
        <v>100.51412907354869</v>
      </c>
      <c r="Z45" s="330"/>
      <c r="AA45" s="254">
        <v>104606100</v>
      </c>
      <c r="AB45" s="289">
        <v>193800</v>
      </c>
      <c r="AC45" s="289">
        <v>104412300</v>
      </c>
      <c r="AD45" s="289">
        <v>209</v>
      </c>
      <c r="AE45" s="289">
        <v>41632</v>
      </c>
      <c r="AF45" s="668">
        <v>2</v>
      </c>
      <c r="AG45" s="205">
        <v>101.94177134601729</v>
      </c>
      <c r="AH45" s="254">
        <v>105715172</v>
      </c>
      <c r="AI45" s="289">
        <v>193800</v>
      </c>
      <c r="AJ45" s="289">
        <v>105521372</v>
      </c>
      <c r="AK45" s="289">
        <v>209</v>
      </c>
      <c r="AL45" s="289">
        <v>42074</v>
      </c>
      <c r="AM45" s="668">
        <v>2</v>
      </c>
      <c r="AN45" s="254">
        <v>104740723</v>
      </c>
      <c r="AO45" s="289">
        <v>1274625</v>
      </c>
      <c r="AP45" s="289">
        <v>103466098</v>
      </c>
      <c r="AQ45" s="289">
        <v>200</v>
      </c>
      <c r="AR45" s="289">
        <v>43111</v>
      </c>
      <c r="AS45" s="668">
        <v>2</v>
      </c>
      <c r="AT45" s="669">
        <v>102.46470504349479</v>
      </c>
      <c r="AU45" s="205">
        <v>103.85189824629022</v>
      </c>
      <c r="AV45" s="330"/>
      <c r="AW45" s="254">
        <v>109891323</v>
      </c>
      <c r="AX45" s="289">
        <v>203592</v>
      </c>
      <c r="AY45" s="289">
        <v>109687731</v>
      </c>
      <c r="AZ45" s="289">
        <v>209</v>
      </c>
      <c r="BA45" s="289">
        <v>43735</v>
      </c>
      <c r="BB45" s="671">
        <v>2</v>
      </c>
      <c r="BC45" s="205">
        <v>105.05140276710223</v>
      </c>
      <c r="BD45" s="290">
        <v>111339897</v>
      </c>
      <c r="BE45" s="245">
        <v>203592</v>
      </c>
      <c r="BF45" s="245">
        <v>111136305</v>
      </c>
      <c r="BG45" s="245">
        <v>211</v>
      </c>
      <c r="BH45" s="245">
        <v>43893</v>
      </c>
      <c r="BI45" s="671">
        <v>1</v>
      </c>
      <c r="BJ45" s="290">
        <v>115216238</v>
      </c>
      <c r="BK45" s="245">
        <v>1575719</v>
      </c>
      <c r="BL45" s="245">
        <v>113640519</v>
      </c>
      <c r="BM45" s="245">
        <v>207</v>
      </c>
      <c r="BN45" s="245">
        <v>45749</v>
      </c>
      <c r="BO45" s="671">
        <v>2</v>
      </c>
      <c r="BP45" s="669">
        <v>104.22846467546078</v>
      </c>
      <c r="BQ45" s="205">
        <v>106.11908793579366</v>
      </c>
      <c r="BR45" s="330"/>
      <c r="BS45" s="290">
        <v>117497329</v>
      </c>
      <c r="BT45" s="245">
        <v>209700</v>
      </c>
      <c r="BU45" s="245">
        <v>117287629</v>
      </c>
      <c r="BV45" s="245">
        <v>214</v>
      </c>
      <c r="BW45" s="245">
        <v>45673</v>
      </c>
      <c r="BX45" s="671">
        <v>1</v>
      </c>
      <c r="BY45" s="672">
        <v>104.43123356579397</v>
      </c>
      <c r="BZ45" s="290">
        <v>118474726</v>
      </c>
      <c r="CA45" s="245">
        <v>209700</v>
      </c>
      <c r="CB45" s="245">
        <v>118265026</v>
      </c>
      <c r="CC45" s="245">
        <v>214</v>
      </c>
      <c r="CD45" s="245">
        <v>46053</v>
      </c>
      <c r="CE45" s="668">
        <v>1</v>
      </c>
      <c r="CF45" s="290">
        <v>116928820</v>
      </c>
      <c r="CG45" s="245">
        <v>2576688</v>
      </c>
      <c r="CH45" s="245">
        <v>114352132</v>
      </c>
      <c r="CI45" s="245">
        <v>199</v>
      </c>
      <c r="CJ45" s="245">
        <v>47886</v>
      </c>
      <c r="CK45" s="668">
        <v>3</v>
      </c>
      <c r="CL45" s="669">
        <v>103.98019672985473</v>
      </c>
      <c r="CM45" s="205">
        <v>104.67114035279459</v>
      </c>
      <c r="CN45" s="330"/>
      <c r="CO45" s="254">
        <v>127562619</v>
      </c>
      <c r="CP45" s="289">
        <v>209700</v>
      </c>
      <c r="CQ45" s="289">
        <v>127352919</v>
      </c>
      <c r="CR45" s="289">
        <v>218</v>
      </c>
      <c r="CS45" s="289">
        <v>48682</v>
      </c>
      <c r="CT45" s="673">
        <v>1</v>
      </c>
      <c r="CU45" s="672">
        <v>106.58813741159985</v>
      </c>
      <c r="CV45" s="254">
        <v>129472913</v>
      </c>
      <c r="CW45" s="289">
        <v>209700</v>
      </c>
      <c r="CX45" s="289">
        <v>129263213</v>
      </c>
      <c r="CY45" s="289">
        <v>218</v>
      </c>
      <c r="CZ45" s="289">
        <v>49413</v>
      </c>
      <c r="DA45" s="668">
        <v>2</v>
      </c>
      <c r="DB45" s="290">
        <v>122935557</v>
      </c>
      <c r="DC45" s="245">
        <v>1577600</v>
      </c>
      <c r="DD45" s="245">
        <v>121357957</v>
      </c>
      <c r="DE45" s="245">
        <v>195</v>
      </c>
      <c r="DF45" s="245">
        <v>51862</v>
      </c>
      <c r="DG45" s="668">
        <v>5</v>
      </c>
      <c r="DH45" s="669">
        <v>104.95618561916903</v>
      </c>
      <c r="DI45" s="205">
        <v>108.3030530844088</v>
      </c>
      <c r="DJ45" s="330"/>
      <c r="DK45" s="290">
        <v>131310405</v>
      </c>
      <c r="DL45" s="245">
        <v>209700</v>
      </c>
      <c r="DM45" s="245">
        <v>131100705</v>
      </c>
      <c r="DN45" s="245">
        <v>218</v>
      </c>
      <c r="DO45" s="245">
        <v>50115</v>
      </c>
      <c r="DP45" s="668">
        <v>2</v>
      </c>
      <c r="DQ45" s="672">
        <v>102.94359311449817</v>
      </c>
      <c r="DR45" s="290">
        <v>131310405</v>
      </c>
      <c r="DS45" s="245">
        <v>209700</v>
      </c>
      <c r="DT45" s="245">
        <v>131100705</v>
      </c>
      <c r="DU45" s="245">
        <v>218</v>
      </c>
      <c r="DV45" s="245">
        <v>50115</v>
      </c>
      <c r="DW45" s="668">
        <v>2</v>
      </c>
      <c r="DX45" s="290">
        <v>134031508</v>
      </c>
      <c r="DY45" s="245">
        <v>2263550</v>
      </c>
      <c r="DZ45" s="245">
        <v>131767958</v>
      </c>
      <c r="EA45" s="245">
        <v>197.19</v>
      </c>
      <c r="EB45" s="245">
        <v>55686</v>
      </c>
      <c r="EC45" s="668">
        <v>4</v>
      </c>
      <c r="ED45" s="669">
        <v>111.11643220592637</v>
      </c>
      <c r="EE45" s="205">
        <v>107.37341406039104</v>
      </c>
      <c r="EF45" s="330"/>
      <c r="EG45" s="290">
        <v>136016966</v>
      </c>
      <c r="EH45" s="245">
        <v>209700</v>
      </c>
      <c r="EI45" s="245">
        <v>135807266</v>
      </c>
      <c r="EJ45" s="245">
        <v>210</v>
      </c>
      <c r="EK45" s="245">
        <v>53892</v>
      </c>
      <c r="EL45" s="668">
        <v>1</v>
      </c>
      <c r="EM45" s="672">
        <v>107.53666566896139</v>
      </c>
      <c r="EN45" s="290">
        <v>136016966</v>
      </c>
      <c r="EO45" s="674">
        <v>209700</v>
      </c>
      <c r="EP45" s="674">
        <v>135807266</v>
      </c>
      <c r="EQ45" s="674">
        <v>210</v>
      </c>
      <c r="ER45" s="674">
        <v>53892</v>
      </c>
      <c r="ES45" s="668">
        <v>1</v>
      </c>
      <c r="ET45" s="675">
        <v>139118379</v>
      </c>
      <c r="EU45" s="674">
        <v>1931250</v>
      </c>
      <c r="EV45" s="674">
        <v>137187129</v>
      </c>
      <c r="EW45" s="674">
        <v>198.9</v>
      </c>
      <c r="EX45" s="674">
        <v>57477</v>
      </c>
      <c r="EY45" s="676">
        <v>4</v>
      </c>
      <c r="EZ45" s="677">
        <v>106.65219327543977</v>
      </c>
      <c r="FA45" s="678">
        <v>103.21624824911109</v>
      </c>
      <c r="FB45" s="402"/>
      <c r="FC45" s="675">
        <v>142849186</v>
      </c>
      <c r="FD45" s="674">
        <v>209700</v>
      </c>
      <c r="FE45" s="674">
        <v>142639486</v>
      </c>
      <c r="FF45" s="674">
        <v>215</v>
      </c>
      <c r="FG45" s="674">
        <v>55287</v>
      </c>
      <c r="FH45" s="668">
        <v>4</v>
      </c>
      <c r="FI45" s="679">
        <v>102.58851035404142</v>
      </c>
      <c r="FJ45" s="675">
        <v>142849186</v>
      </c>
      <c r="FK45" s="674">
        <v>209700</v>
      </c>
      <c r="FL45" s="674">
        <v>142639486</v>
      </c>
      <c r="FM45" s="674">
        <v>215</v>
      </c>
      <c r="FN45" s="674">
        <v>55287</v>
      </c>
      <c r="FO45" s="668">
        <v>4</v>
      </c>
      <c r="FP45" s="675">
        <v>136363596</v>
      </c>
      <c r="FQ45" s="674">
        <v>1023200</v>
      </c>
      <c r="FR45" s="674">
        <v>135340396</v>
      </c>
      <c r="FS45" s="674">
        <v>192.29</v>
      </c>
      <c r="FT45" s="674">
        <v>58653</v>
      </c>
      <c r="FU45" s="668">
        <v>3</v>
      </c>
      <c r="FV45" s="677">
        <v>106.08823050626729</v>
      </c>
      <c r="FW45" s="678">
        <v>102.04603580562659</v>
      </c>
      <c r="FX45" s="402"/>
      <c r="FY45" s="254">
        <v>145544269</v>
      </c>
      <c r="FZ45" s="289">
        <v>1000700</v>
      </c>
      <c r="GA45" s="289">
        <v>144543569</v>
      </c>
      <c r="GB45" s="289">
        <v>218</v>
      </c>
      <c r="GC45" s="289">
        <v>55254</v>
      </c>
      <c r="GD45" s="668">
        <v>2</v>
      </c>
      <c r="GE45" s="672">
        <v>102.52681462188218</v>
      </c>
      <c r="GF45" s="290">
        <v>148916953</v>
      </c>
      <c r="GG45" s="245">
        <v>1000700</v>
      </c>
      <c r="GH45" s="245">
        <v>147916253</v>
      </c>
      <c r="GI45" s="245">
        <v>218</v>
      </c>
      <c r="GJ45" s="245">
        <v>56543</v>
      </c>
      <c r="GK45" s="668">
        <f t="shared" si="0"/>
        <v>2</v>
      </c>
      <c r="GL45" s="290">
        <v>144448138</v>
      </c>
      <c r="GM45" s="245">
        <v>1348575</v>
      </c>
      <c r="GN45" s="245">
        <v>143099563</v>
      </c>
      <c r="GO45" s="245">
        <v>197.2</v>
      </c>
      <c r="GP45" s="245">
        <v>60471</v>
      </c>
      <c r="GQ45" s="668">
        <f t="shared" si="1"/>
        <v>4</v>
      </c>
      <c r="GR45" s="669">
        <v>104.2287065133018</v>
      </c>
      <c r="GS45" s="205">
        <v>100.72971544507527</v>
      </c>
      <c r="GT45" s="254">
        <v>154216883</v>
      </c>
      <c r="GU45" s="289">
        <v>1000700</v>
      </c>
      <c r="GV45" s="289">
        <v>153216183</v>
      </c>
      <c r="GW45" s="289">
        <v>218</v>
      </c>
      <c r="GX45" s="289">
        <v>58569</v>
      </c>
      <c r="GY45" s="668">
        <f t="shared" si="2"/>
        <v>4</v>
      </c>
      <c r="GZ45" s="672"/>
      <c r="HA45" s="290">
        <v>154333715</v>
      </c>
      <c r="HB45" s="245">
        <v>1000700</v>
      </c>
      <c r="HC45" s="245">
        <v>153333015</v>
      </c>
      <c r="HD45" s="245">
        <v>218</v>
      </c>
      <c r="HE45" s="245">
        <v>58614</v>
      </c>
      <c r="HF45" s="668">
        <f t="shared" si="3"/>
        <v>5</v>
      </c>
      <c r="HG45" s="290">
        <v>147679257</v>
      </c>
      <c r="HH45" s="245">
        <v>1628264</v>
      </c>
      <c r="HI45" s="245">
        <v>146050993</v>
      </c>
      <c r="HJ45" s="245">
        <v>197.91</v>
      </c>
      <c r="HK45" s="245">
        <v>61497</v>
      </c>
      <c r="HL45" s="668">
        <f t="shared" si="4"/>
        <v>8</v>
      </c>
      <c r="HM45" s="669"/>
      <c r="HN45" s="205"/>
    </row>
    <row r="46" spans="1:222" ht="16.5" customHeight="1" x14ac:dyDescent="0.3">
      <c r="A46" s="93">
        <v>376</v>
      </c>
      <c r="B46" s="96" t="s">
        <v>108</v>
      </c>
      <c r="C46" s="47" t="s">
        <v>214</v>
      </c>
      <c r="D46" s="58"/>
      <c r="E46" s="255">
        <v>0</v>
      </c>
      <c r="F46" s="242">
        <v>0</v>
      </c>
      <c r="G46" s="242">
        <v>0</v>
      </c>
      <c r="H46" s="242">
        <v>0</v>
      </c>
      <c r="I46" s="242">
        <v>0</v>
      </c>
      <c r="J46" s="673">
        <v>28</v>
      </c>
      <c r="K46" s="205">
        <v>0</v>
      </c>
      <c r="L46" s="255">
        <v>0</v>
      </c>
      <c r="M46" s="242">
        <v>0</v>
      </c>
      <c r="N46" s="242">
        <v>0</v>
      </c>
      <c r="O46" s="242"/>
      <c r="P46" s="242">
        <v>0</v>
      </c>
      <c r="Q46" s="673">
        <v>28</v>
      </c>
      <c r="R46" s="255">
        <v>0</v>
      </c>
      <c r="S46" s="242">
        <v>0</v>
      </c>
      <c r="T46" s="242">
        <v>0</v>
      </c>
      <c r="U46" s="242"/>
      <c r="V46" s="242">
        <v>0</v>
      </c>
      <c r="W46" s="673">
        <v>28</v>
      </c>
      <c r="X46" s="669">
        <v>0</v>
      </c>
      <c r="Y46" s="205">
        <v>0</v>
      </c>
      <c r="Z46" s="330"/>
      <c r="AA46" s="255">
        <v>0</v>
      </c>
      <c r="AB46" s="242">
        <v>0</v>
      </c>
      <c r="AC46" s="242">
        <v>0</v>
      </c>
      <c r="AD46" s="242">
        <v>0</v>
      </c>
      <c r="AE46" s="242">
        <v>0</v>
      </c>
      <c r="AF46" s="673">
        <v>28</v>
      </c>
      <c r="AG46" s="205">
        <v>0</v>
      </c>
      <c r="AH46" s="255">
        <v>0</v>
      </c>
      <c r="AI46" s="242"/>
      <c r="AJ46" s="242"/>
      <c r="AK46" s="242"/>
      <c r="AL46" s="242">
        <v>0</v>
      </c>
      <c r="AM46" s="673">
        <v>28</v>
      </c>
      <c r="AN46" s="255">
        <v>0</v>
      </c>
      <c r="AO46" s="242">
        <v>0</v>
      </c>
      <c r="AP46" s="242">
        <v>0</v>
      </c>
      <c r="AQ46" s="242">
        <v>0</v>
      </c>
      <c r="AR46" s="242">
        <v>0</v>
      </c>
      <c r="AS46" s="673">
        <v>28</v>
      </c>
      <c r="AT46" s="669">
        <v>0</v>
      </c>
      <c r="AU46" s="205">
        <v>0</v>
      </c>
      <c r="AV46" s="330"/>
      <c r="AW46" s="255">
        <v>0</v>
      </c>
      <c r="AX46" s="242">
        <v>0</v>
      </c>
      <c r="AY46" s="242">
        <v>0</v>
      </c>
      <c r="AZ46" s="242">
        <v>0</v>
      </c>
      <c r="BA46" s="242">
        <v>0</v>
      </c>
      <c r="BB46" s="680">
        <v>28</v>
      </c>
      <c r="BC46" s="205">
        <v>0</v>
      </c>
      <c r="BD46" s="290">
        <v>0</v>
      </c>
      <c r="BE46" s="290">
        <v>0</v>
      </c>
      <c r="BF46" s="290">
        <v>0</v>
      </c>
      <c r="BG46" s="290">
        <v>0</v>
      </c>
      <c r="BH46" s="290">
        <v>0</v>
      </c>
      <c r="BI46" s="671">
        <v>28</v>
      </c>
      <c r="BJ46" s="290">
        <v>0</v>
      </c>
      <c r="BK46" s="290">
        <v>0</v>
      </c>
      <c r="BL46" s="290">
        <v>0</v>
      </c>
      <c r="BM46" s="290">
        <v>0</v>
      </c>
      <c r="BN46" s="290">
        <v>0</v>
      </c>
      <c r="BO46" s="671">
        <v>28</v>
      </c>
      <c r="BP46" s="669">
        <v>0</v>
      </c>
      <c r="BQ46" s="205">
        <v>0</v>
      </c>
      <c r="BR46" s="330"/>
      <c r="BS46" s="290">
        <v>0</v>
      </c>
      <c r="BT46" s="290">
        <v>0</v>
      </c>
      <c r="BU46" s="290">
        <v>0</v>
      </c>
      <c r="BV46" s="290">
        <v>0</v>
      </c>
      <c r="BW46" s="290">
        <v>0</v>
      </c>
      <c r="BX46" s="671">
        <v>28</v>
      </c>
      <c r="BY46" s="672">
        <v>0</v>
      </c>
      <c r="BZ46" s="290">
        <v>0</v>
      </c>
      <c r="CA46" s="290"/>
      <c r="CB46" s="290"/>
      <c r="CC46" s="290"/>
      <c r="CD46" s="290">
        <v>0</v>
      </c>
      <c r="CE46" s="673">
        <v>28</v>
      </c>
      <c r="CF46" s="290">
        <v>0</v>
      </c>
      <c r="CG46" s="290"/>
      <c r="CH46" s="290"/>
      <c r="CI46" s="290"/>
      <c r="CJ46" s="290">
        <v>0</v>
      </c>
      <c r="CK46" s="673">
        <v>28</v>
      </c>
      <c r="CL46" s="669">
        <v>0</v>
      </c>
      <c r="CM46" s="205">
        <v>0</v>
      </c>
      <c r="CN46" s="330"/>
      <c r="CO46" s="255">
        <v>0</v>
      </c>
      <c r="CP46" s="242">
        <v>0</v>
      </c>
      <c r="CQ46" s="242">
        <v>0</v>
      </c>
      <c r="CR46" s="242">
        <v>0</v>
      </c>
      <c r="CS46" s="242">
        <v>0</v>
      </c>
      <c r="CT46" s="673">
        <v>28</v>
      </c>
      <c r="CU46" s="672">
        <v>0</v>
      </c>
      <c r="CV46" s="255">
        <v>0</v>
      </c>
      <c r="CW46" s="242">
        <v>0</v>
      </c>
      <c r="CX46" s="242">
        <v>0</v>
      </c>
      <c r="CY46" s="242">
        <v>0</v>
      </c>
      <c r="CZ46" s="242">
        <v>0</v>
      </c>
      <c r="DA46" s="673">
        <v>31</v>
      </c>
      <c r="DB46" s="290">
        <v>0</v>
      </c>
      <c r="DC46" s="245">
        <v>0</v>
      </c>
      <c r="DD46" s="245">
        <v>0</v>
      </c>
      <c r="DE46" s="245">
        <v>0</v>
      </c>
      <c r="DF46" s="245">
        <v>0</v>
      </c>
      <c r="DG46" s="673">
        <v>31</v>
      </c>
      <c r="DH46" s="669">
        <v>0</v>
      </c>
      <c r="DI46" s="205">
        <v>0</v>
      </c>
      <c r="DJ46" s="330"/>
      <c r="DK46" s="290">
        <v>0</v>
      </c>
      <c r="DL46" s="245">
        <v>0</v>
      </c>
      <c r="DM46" s="245">
        <v>0</v>
      </c>
      <c r="DN46" s="245">
        <v>0</v>
      </c>
      <c r="DO46" s="245">
        <v>0</v>
      </c>
      <c r="DP46" s="673">
        <v>31</v>
      </c>
      <c r="DQ46" s="672">
        <v>0</v>
      </c>
      <c r="DR46" s="290">
        <v>0</v>
      </c>
      <c r="DS46" s="245">
        <v>0</v>
      </c>
      <c r="DT46" s="245">
        <v>0</v>
      </c>
      <c r="DU46" s="245">
        <v>0</v>
      </c>
      <c r="DV46" s="245">
        <v>0</v>
      </c>
      <c r="DW46" s="673">
        <v>31</v>
      </c>
      <c r="DX46" s="290">
        <v>0</v>
      </c>
      <c r="DY46" s="245">
        <v>0</v>
      </c>
      <c r="DZ46" s="245">
        <v>0</v>
      </c>
      <c r="EA46" s="245">
        <v>0</v>
      </c>
      <c r="EB46" s="245">
        <v>0</v>
      </c>
      <c r="EC46" s="673">
        <v>31</v>
      </c>
      <c r="ED46" s="669">
        <v>0</v>
      </c>
      <c r="EE46" s="205">
        <v>0</v>
      </c>
      <c r="EF46" s="330"/>
      <c r="EG46" s="290">
        <v>0</v>
      </c>
      <c r="EH46" s="245">
        <v>0</v>
      </c>
      <c r="EI46" s="245">
        <v>0</v>
      </c>
      <c r="EJ46" s="245">
        <v>0</v>
      </c>
      <c r="EK46" s="245">
        <v>0</v>
      </c>
      <c r="EL46" s="673">
        <v>31</v>
      </c>
      <c r="EM46" s="672">
        <v>0</v>
      </c>
      <c r="EN46" s="290">
        <v>0</v>
      </c>
      <c r="EO46" s="674">
        <v>0</v>
      </c>
      <c r="EP46" s="674">
        <v>0</v>
      </c>
      <c r="EQ46" s="674">
        <v>0</v>
      </c>
      <c r="ER46" s="674">
        <v>0</v>
      </c>
      <c r="ES46" s="668">
        <v>32</v>
      </c>
      <c r="ET46" s="675">
        <v>0</v>
      </c>
      <c r="EU46" s="674">
        <v>0</v>
      </c>
      <c r="EV46" s="674">
        <v>0</v>
      </c>
      <c r="EW46" s="674">
        <v>0</v>
      </c>
      <c r="EX46" s="674">
        <v>0</v>
      </c>
      <c r="EY46" s="676">
        <v>32</v>
      </c>
      <c r="EZ46" s="677">
        <v>0</v>
      </c>
      <c r="FA46" s="678">
        <v>0</v>
      </c>
      <c r="FB46" s="402"/>
      <c r="FC46" s="675">
        <v>0</v>
      </c>
      <c r="FD46" s="674">
        <v>0</v>
      </c>
      <c r="FE46" s="674">
        <v>0</v>
      </c>
      <c r="FF46" s="674">
        <v>0</v>
      </c>
      <c r="FG46" s="674">
        <v>0</v>
      </c>
      <c r="FH46" s="668">
        <v>32</v>
      </c>
      <c r="FI46" s="679">
        <v>0</v>
      </c>
      <c r="FJ46" s="675">
        <v>0</v>
      </c>
      <c r="FK46" s="674">
        <v>0</v>
      </c>
      <c r="FL46" s="674">
        <v>0</v>
      </c>
      <c r="FM46" s="674">
        <v>0</v>
      </c>
      <c r="FN46" s="674">
        <v>0</v>
      </c>
      <c r="FO46" s="668">
        <v>32</v>
      </c>
      <c r="FP46" s="675">
        <v>0</v>
      </c>
      <c r="FQ46" s="674">
        <v>0</v>
      </c>
      <c r="FR46" s="674">
        <v>0</v>
      </c>
      <c r="FS46" s="674">
        <v>0</v>
      </c>
      <c r="FT46" s="674">
        <v>0</v>
      </c>
      <c r="FU46" s="668">
        <v>32</v>
      </c>
      <c r="FV46" s="677">
        <v>0</v>
      </c>
      <c r="FW46" s="678">
        <v>0</v>
      </c>
      <c r="FX46" s="402"/>
      <c r="FY46" s="254">
        <v>0</v>
      </c>
      <c r="FZ46" s="289">
        <v>0</v>
      </c>
      <c r="GA46" s="289">
        <v>0</v>
      </c>
      <c r="GB46" s="289">
        <v>0</v>
      </c>
      <c r="GC46" s="242">
        <v>0</v>
      </c>
      <c r="GD46" s="673">
        <v>32</v>
      </c>
      <c r="GE46" s="672">
        <v>0</v>
      </c>
      <c r="GF46" s="290">
        <v>0</v>
      </c>
      <c r="GG46" s="245">
        <v>0</v>
      </c>
      <c r="GH46" s="245">
        <v>0</v>
      </c>
      <c r="GI46" s="245">
        <v>0</v>
      </c>
      <c r="GJ46" s="245">
        <v>0</v>
      </c>
      <c r="GK46" s="673">
        <f t="shared" si="0"/>
        <v>32</v>
      </c>
      <c r="GL46" s="290">
        <v>0</v>
      </c>
      <c r="GM46" s="245">
        <v>0</v>
      </c>
      <c r="GN46" s="245">
        <v>0</v>
      </c>
      <c r="GO46" s="245">
        <v>0</v>
      </c>
      <c r="GP46" s="245">
        <v>0</v>
      </c>
      <c r="GQ46" s="673">
        <f t="shared" si="1"/>
        <v>32</v>
      </c>
      <c r="GR46" s="669">
        <v>0</v>
      </c>
      <c r="GS46" s="205">
        <v>0</v>
      </c>
      <c r="GT46" s="254">
        <v>0</v>
      </c>
      <c r="GU46" s="289">
        <v>0</v>
      </c>
      <c r="GV46" s="289">
        <v>0</v>
      </c>
      <c r="GW46" s="289">
        <v>0</v>
      </c>
      <c r="GX46" s="242">
        <v>0</v>
      </c>
      <c r="GY46" s="673">
        <f t="shared" si="2"/>
        <v>32</v>
      </c>
      <c r="GZ46" s="672"/>
      <c r="HA46" s="290">
        <v>0</v>
      </c>
      <c r="HB46" s="245">
        <v>0</v>
      </c>
      <c r="HC46" s="245">
        <v>0</v>
      </c>
      <c r="HD46" s="245">
        <v>0</v>
      </c>
      <c r="HE46" s="245">
        <v>0</v>
      </c>
      <c r="HF46" s="673">
        <f t="shared" si="3"/>
        <v>33</v>
      </c>
      <c r="HG46" s="290">
        <v>0</v>
      </c>
      <c r="HH46" s="245">
        <v>0</v>
      </c>
      <c r="HI46" s="245">
        <v>0</v>
      </c>
      <c r="HJ46" s="245">
        <v>0</v>
      </c>
      <c r="HK46" s="245">
        <v>0</v>
      </c>
      <c r="HL46" s="673">
        <f t="shared" si="4"/>
        <v>33</v>
      </c>
      <c r="HM46" s="669"/>
      <c r="HN46" s="205"/>
    </row>
    <row r="47" spans="1:222" ht="16.350000000000001" customHeight="1" x14ac:dyDescent="0.3">
      <c r="A47" s="94">
        <v>377</v>
      </c>
      <c r="B47" s="97" t="s">
        <v>169</v>
      </c>
      <c r="C47" s="47" t="s">
        <v>107</v>
      </c>
      <c r="D47" s="58"/>
      <c r="E47" s="254">
        <v>0</v>
      </c>
      <c r="F47" s="289">
        <v>0</v>
      </c>
      <c r="G47" s="289">
        <v>0</v>
      </c>
      <c r="H47" s="289">
        <v>0</v>
      </c>
      <c r="I47" s="289">
        <v>0</v>
      </c>
      <c r="J47" s="668">
        <v>28</v>
      </c>
      <c r="K47" s="205">
        <v>0</v>
      </c>
      <c r="L47" s="254">
        <v>0</v>
      </c>
      <c r="M47" s="289">
        <v>0</v>
      </c>
      <c r="N47" s="289">
        <v>0</v>
      </c>
      <c r="O47" s="289"/>
      <c r="P47" s="289">
        <v>0</v>
      </c>
      <c r="Q47" s="668">
        <v>28</v>
      </c>
      <c r="R47" s="254">
        <v>0</v>
      </c>
      <c r="S47" s="289">
        <v>0</v>
      </c>
      <c r="T47" s="289">
        <v>0</v>
      </c>
      <c r="U47" s="289"/>
      <c r="V47" s="289">
        <v>0</v>
      </c>
      <c r="W47" s="668">
        <v>28</v>
      </c>
      <c r="X47" s="669">
        <v>0</v>
      </c>
      <c r="Y47" s="205">
        <v>0</v>
      </c>
      <c r="Z47" s="330"/>
      <c r="AA47" s="254">
        <v>0</v>
      </c>
      <c r="AB47" s="289">
        <v>0</v>
      </c>
      <c r="AC47" s="289">
        <v>0</v>
      </c>
      <c r="AD47" s="289">
        <v>0</v>
      </c>
      <c r="AE47" s="289">
        <v>0</v>
      </c>
      <c r="AF47" s="668">
        <v>28</v>
      </c>
      <c r="AG47" s="205">
        <v>0</v>
      </c>
      <c r="AH47" s="254">
        <v>0</v>
      </c>
      <c r="AI47" s="289"/>
      <c r="AJ47" s="289"/>
      <c r="AK47" s="289"/>
      <c r="AL47" s="289">
        <v>0</v>
      </c>
      <c r="AM47" s="668">
        <v>28</v>
      </c>
      <c r="AN47" s="254">
        <v>0</v>
      </c>
      <c r="AO47" s="289">
        <v>0</v>
      </c>
      <c r="AP47" s="289">
        <v>0</v>
      </c>
      <c r="AQ47" s="289">
        <v>0</v>
      </c>
      <c r="AR47" s="289">
        <v>0</v>
      </c>
      <c r="AS47" s="668">
        <v>28</v>
      </c>
      <c r="AT47" s="669">
        <v>0</v>
      </c>
      <c r="AU47" s="205">
        <v>0</v>
      </c>
      <c r="AV47" s="330"/>
      <c r="AW47" s="254">
        <v>0</v>
      </c>
      <c r="AX47" s="289">
        <v>0</v>
      </c>
      <c r="AY47" s="289">
        <v>0</v>
      </c>
      <c r="AZ47" s="289">
        <v>0</v>
      </c>
      <c r="BA47" s="289">
        <v>0</v>
      </c>
      <c r="BB47" s="671">
        <v>28</v>
      </c>
      <c r="BC47" s="205">
        <v>0</v>
      </c>
      <c r="BD47" s="290">
        <v>0</v>
      </c>
      <c r="BE47" s="245">
        <v>0</v>
      </c>
      <c r="BF47" s="245">
        <v>0</v>
      </c>
      <c r="BG47" s="245">
        <v>0</v>
      </c>
      <c r="BH47" s="245">
        <v>0</v>
      </c>
      <c r="BI47" s="671">
        <v>28</v>
      </c>
      <c r="BJ47" s="290">
        <v>0</v>
      </c>
      <c r="BK47" s="245">
        <v>0</v>
      </c>
      <c r="BL47" s="245">
        <v>0</v>
      </c>
      <c r="BM47" s="245">
        <v>0</v>
      </c>
      <c r="BN47" s="245">
        <v>0</v>
      </c>
      <c r="BO47" s="671">
        <v>28</v>
      </c>
      <c r="BP47" s="687">
        <v>0</v>
      </c>
      <c r="BQ47" s="688">
        <v>0</v>
      </c>
      <c r="BR47" s="330"/>
      <c r="BS47" s="290">
        <v>0</v>
      </c>
      <c r="BT47" s="245">
        <v>0</v>
      </c>
      <c r="BU47" s="245">
        <v>0</v>
      </c>
      <c r="BV47" s="245">
        <v>0</v>
      </c>
      <c r="BW47" s="245">
        <v>0</v>
      </c>
      <c r="BX47" s="671">
        <v>28</v>
      </c>
      <c r="BY47" s="672">
        <v>0</v>
      </c>
      <c r="BZ47" s="290">
        <v>0</v>
      </c>
      <c r="CA47" s="245">
        <v>0</v>
      </c>
      <c r="CB47" s="245">
        <v>0</v>
      </c>
      <c r="CC47" s="245">
        <v>0</v>
      </c>
      <c r="CD47" s="245">
        <v>0</v>
      </c>
      <c r="CE47" s="668">
        <v>28</v>
      </c>
      <c r="CF47" s="290">
        <v>0</v>
      </c>
      <c r="CG47" s="245"/>
      <c r="CH47" s="245"/>
      <c r="CI47" s="245"/>
      <c r="CJ47" s="245">
        <v>0</v>
      </c>
      <c r="CK47" s="668">
        <v>28</v>
      </c>
      <c r="CL47" s="687">
        <v>0</v>
      </c>
      <c r="CM47" s="688">
        <v>0</v>
      </c>
      <c r="CN47" s="330"/>
      <c r="CO47" s="254">
        <v>0</v>
      </c>
      <c r="CP47" s="289">
        <v>0</v>
      </c>
      <c r="CQ47" s="289">
        <v>0</v>
      </c>
      <c r="CR47" s="289">
        <v>0</v>
      </c>
      <c r="CS47" s="289">
        <v>0</v>
      </c>
      <c r="CT47" s="673">
        <v>28</v>
      </c>
      <c r="CU47" s="672">
        <v>0</v>
      </c>
      <c r="CV47" s="254">
        <v>0</v>
      </c>
      <c r="CW47" s="289">
        <v>0</v>
      </c>
      <c r="CX47" s="289">
        <v>0</v>
      </c>
      <c r="CY47" s="289">
        <v>0</v>
      </c>
      <c r="CZ47" s="289">
        <v>0</v>
      </c>
      <c r="DA47" s="668">
        <v>31</v>
      </c>
      <c r="DB47" s="290">
        <v>0</v>
      </c>
      <c r="DC47" s="245">
        <v>0</v>
      </c>
      <c r="DD47" s="245">
        <v>0</v>
      </c>
      <c r="DE47" s="245">
        <v>0</v>
      </c>
      <c r="DF47" s="245">
        <v>0</v>
      </c>
      <c r="DG47" s="668">
        <v>31</v>
      </c>
      <c r="DH47" s="687">
        <v>0</v>
      </c>
      <c r="DI47" s="688">
        <v>0</v>
      </c>
      <c r="DJ47" s="330"/>
      <c r="DK47" s="290">
        <v>0</v>
      </c>
      <c r="DL47" s="245">
        <v>0</v>
      </c>
      <c r="DM47" s="245">
        <v>0</v>
      </c>
      <c r="DN47" s="245">
        <v>0</v>
      </c>
      <c r="DO47" s="245">
        <v>0</v>
      </c>
      <c r="DP47" s="668">
        <v>31</v>
      </c>
      <c r="DQ47" s="672">
        <v>0</v>
      </c>
      <c r="DR47" s="290">
        <v>0</v>
      </c>
      <c r="DS47" s="245">
        <v>0</v>
      </c>
      <c r="DT47" s="245">
        <v>0</v>
      </c>
      <c r="DU47" s="245">
        <v>0</v>
      </c>
      <c r="DV47" s="245">
        <v>0</v>
      </c>
      <c r="DW47" s="668">
        <v>31</v>
      </c>
      <c r="DX47" s="290">
        <v>0</v>
      </c>
      <c r="DY47" s="245">
        <v>0</v>
      </c>
      <c r="DZ47" s="245">
        <v>0</v>
      </c>
      <c r="EA47" s="245">
        <v>0</v>
      </c>
      <c r="EB47" s="245">
        <v>0</v>
      </c>
      <c r="EC47" s="668">
        <v>31</v>
      </c>
      <c r="ED47" s="687">
        <v>0</v>
      </c>
      <c r="EE47" s="688">
        <v>0</v>
      </c>
      <c r="EF47" s="330"/>
      <c r="EG47" s="290">
        <v>0</v>
      </c>
      <c r="EH47" s="245">
        <v>0</v>
      </c>
      <c r="EI47" s="245">
        <v>0</v>
      </c>
      <c r="EJ47" s="245">
        <v>0</v>
      </c>
      <c r="EK47" s="245">
        <v>0</v>
      </c>
      <c r="EL47" s="668">
        <v>31</v>
      </c>
      <c r="EM47" s="672">
        <v>0</v>
      </c>
      <c r="EN47" s="290">
        <v>0</v>
      </c>
      <c r="EO47" s="674">
        <v>0</v>
      </c>
      <c r="EP47" s="674">
        <v>0</v>
      </c>
      <c r="EQ47" s="674">
        <v>0</v>
      </c>
      <c r="ER47" s="674">
        <v>0</v>
      </c>
      <c r="ES47" s="668">
        <v>32</v>
      </c>
      <c r="ET47" s="675">
        <v>0</v>
      </c>
      <c r="EU47" s="674">
        <v>0</v>
      </c>
      <c r="EV47" s="674">
        <v>0</v>
      </c>
      <c r="EW47" s="674">
        <v>0</v>
      </c>
      <c r="EX47" s="674">
        <v>0</v>
      </c>
      <c r="EY47" s="676">
        <v>32</v>
      </c>
      <c r="EZ47" s="689">
        <v>0</v>
      </c>
      <c r="FA47" s="678">
        <v>0</v>
      </c>
      <c r="FB47" s="402"/>
      <c r="FC47" s="675">
        <v>0</v>
      </c>
      <c r="FD47" s="674">
        <v>0</v>
      </c>
      <c r="FE47" s="674">
        <v>0</v>
      </c>
      <c r="FF47" s="674">
        <v>0</v>
      </c>
      <c r="FG47" s="674">
        <v>0</v>
      </c>
      <c r="FH47" s="668">
        <v>32</v>
      </c>
      <c r="FI47" s="679">
        <v>0</v>
      </c>
      <c r="FJ47" s="675">
        <v>0</v>
      </c>
      <c r="FK47" s="674">
        <v>0</v>
      </c>
      <c r="FL47" s="674">
        <v>0</v>
      </c>
      <c r="FM47" s="674">
        <v>0</v>
      </c>
      <c r="FN47" s="674">
        <v>0</v>
      </c>
      <c r="FO47" s="668">
        <v>32</v>
      </c>
      <c r="FP47" s="675">
        <v>0</v>
      </c>
      <c r="FQ47" s="674">
        <v>0</v>
      </c>
      <c r="FR47" s="674">
        <v>0</v>
      </c>
      <c r="FS47" s="674">
        <v>0</v>
      </c>
      <c r="FT47" s="674">
        <v>0</v>
      </c>
      <c r="FU47" s="668">
        <v>32</v>
      </c>
      <c r="FV47" s="689">
        <v>0</v>
      </c>
      <c r="FW47" s="678">
        <v>0</v>
      </c>
      <c r="FX47" s="402"/>
      <c r="FY47" s="254">
        <v>0</v>
      </c>
      <c r="FZ47" s="289">
        <v>0</v>
      </c>
      <c r="GA47" s="289">
        <v>0</v>
      </c>
      <c r="GB47" s="289">
        <v>0</v>
      </c>
      <c r="GC47" s="289">
        <v>0</v>
      </c>
      <c r="GD47" s="668">
        <v>32</v>
      </c>
      <c r="GE47" s="672">
        <v>0</v>
      </c>
      <c r="GF47" s="290">
        <v>0</v>
      </c>
      <c r="GG47" s="245">
        <v>0</v>
      </c>
      <c r="GH47" s="245">
        <v>0</v>
      </c>
      <c r="GI47" s="245">
        <v>0</v>
      </c>
      <c r="GJ47" s="245">
        <v>0</v>
      </c>
      <c r="GK47" s="668">
        <f t="shared" si="0"/>
        <v>32</v>
      </c>
      <c r="GL47" s="290">
        <v>0</v>
      </c>
      <c r="GM47" s="245">
        <v>0</v>
      </c>
      <c r="GN47" s="245">
        <v>0</v>
      </c>
      <c r="GO47" s="245">
        <v>0</v>
      </c>
      <c r="GP47" s="245">
        <v>0</v>
      </c>
      <c r="GQ47" s="668">
        <f t="shared" si="1"/>
        <v>32</v>
      </c>
      <c r="GR47" s="669">
        <v>0</v>
      </c>
      <c r="GS47" s="205">
        <v>0</v>
      </c>
      <c r="GT47" s="254">
        <v>0</v>
      </c>
      <c r="GU47" s="289">
        <v>0</v>
      </c>
      <c r="GV47" s="289">
        <v>0</v>
      </c>
      <c r="GW47" s="289">
        <v>0</v>
      </c>
      <c r="GX47" s="289">
        <v>0</v>
      </c>
      <c r="GY47" s="668">
        <f t="shared" si="2"/>
        <v>32</v>
      </c>
      <c r="GZ47" s="672"/>
      <c r="HA47" s="290">
        <v>0</v>
      </c>
      <c r="HB47" s="245">
        <v>0</v>
      </c>
      <c r="HC47" s="245">
        <v>0</v>
      </c>
      <c r="HD47" s="245">
        <v>0</v>
      </c>
      <c r="HE47" s="245">
        <v>0</v>
      </c>
      <c r="HF47" s="668">
        <f t="shared" si="3"/>
        <v>33</v>
      </c>
      <c r="HG47" s="290">
        <v>0</v>
      </c>
      <c r="HH47" s="245">
        <v>0</v>
      </c>
      <c r="HI47" s="245">
        <v>0</v>
      </c>
      <c r="HJ47" s="245">
        <v>0</v>
      </c>
      <c r="HK47" s="245">
        <v>0</v>
      </c>
      <c r="HL47" s="668">
        <f t="shared" si="4"/>
        <v>33</v>
      </c>
      <c r="HM47" s="669"/>
      <c r="HN47" s="205"/>
    </row>
    <row r="48" spans="1:222" ht="16.5" customHeight="1" x14ac:dyDescent="0.3">
      <c r="A48" s="94">
        <v>378</v>
      </c>
      <c r="B48" s="97" t="s">
        <v>195</v>
      </c>
      <c r="C48" s="47" t="s">
        <v>215</v>
      </c>
      <c r="D48" s="58"/>
      <c r="E48" s="254">
        <v>0</v>
      </c>
      <c r="F48" s="289">
        <v>0</v>
      </c>
      <c r="G48" s="289">
        <v>0</v>
      </c>
      <c r="H48" s="289">
        <v>0</v>
      </c>
      <c r="I48" s="289">
        <v>0</v>
      </c>
      <c r="J48" s="668">
        <v>28</v>
      </c>
      <c r="K48" s="205">
        <v>0</v>
      </c>
      <c r="L48" s="254">
        <v>0</v>
      </c>
      <c r="M48" s="289">
        <v>0</v>
      </c>
      <c r="N48" s="289">
        <v>0</v>
      </c>
      <c r="O48" s="289"/>
      <c r="P48" s="289">
        <v>0</v>
      </c>
      <c r="Q48" s="668">
        <v>28</v>
      </c>
      <c r="R48" s="254">
        <v>0</v>
      </c>
      <c r="S48" s="289">
        <v>0</v>
      </c>
      <c r="T48" s="289">
        <v>0</v>
      </c>
      <c r="U48" s="289"/>
      <c r="V48" s="289">
        <v>0</v>
      </c>
      <c r="W48" s="668">
        <v>28</v>
      </c>
      <c r="X48" s="669">
        <v>0</v>
      </c>
      <c r="Y48" s="205">
        <v>0</v>
      </c>
      <c r="Z48" s="330"/>
      <c r="AA48" s="254">
        <v>0</v>
      </c>
      <c r="AB48" s="289">
        <v>0</v>
      </c>
      <c r="AC48" s="289">
        <v>0</v>
      </c>
      <c r="AD48" s="289">
        <v>0</v>
      </c>
      <c r="AE48" s="289">
        <v>0</v>
      </c>
      <c r="AF48" s="668">
        <v>28</v>
      </c>
      <c r="AG48" s="690">
        <v>0</v>
      </c>
      <c r="AH48" s="254">
        <v>0</v>
      </c>
      <c r="AI48" s="289"/>
      <c r="AJ48" s="289"/>
      <c r="AK48" s="289"/>
      <c r="AL48" s="289">
        <v>0</v>
      </c>
      <c r="AM48" s="668">
        <v>28</v>
      </c>
      <c r="AN48" s="254">
        <v>0</v>
      </c>
      <c r="AO48" s="289">
        <v>0</v>
      </c>
      <c r="AP48" s="289">
        <v>0</v>
      </c>
      <c r="AQ48" s="289">
        <v>0</v>
      </c>
      <c r="AR48" s="289">
        <v>0</v>
      </c>
      <c r="AS48" s="668">
        <v>28</v>
      </c>
      <c r="AT48" s="669">
        <v>0</v>
      </c>
      <c r="AU48" s="205">
        <v>0</v>
      </c>
      <c r="AV48" s="691"/>
      <c r="AW48" s="254">
        <v>0</v>
      </c>
      <c r="AX48" s="289">
        <v>0</v>
      </c>
      <c r="AY48" s="289">
        <v>0</v>
      </c>
      <c r="AZ48" s="289">
        <v>0</v>
      </c>
      <c r="BA48" s="289">
        <v>0</v>
      </c>
      <c r="BB48" s="692">
        <v>28</v>
      </c>
      <c r="BC48" s="205">
        <v>0</v>
      </c>
      <c r="BD48" s="693">
        <v>0</v>
      </c>
      <c r="BE48" s="694">
        <v>0</v>
      </c>
      <c r="BF48" s="694">
        <v>0</v>
      </c>
      <c r="BG48" s="694">
        <v>0</v>
      </c>
      <c r="BH48" s="694">
        <v>0</v>
      </c>
      <c r="BI48" s="692">
        <v>28</v>
      </c>
      <c r="BJ48" s="693">
        <v>0</v>
      </c>
      <c r="BK48" s="694">
        <v>0</v>
      </c>
      <c r="BL48" s="694">
        <v>0</v>
      </c>
      <c r="BM48" s="694">
        <v>0</v>
      </c>
      <c r="BN48" s="694">
        <v>0</v>
      </c>
      <c r="BO48" s="692">
        <v>28</v>
      </c>
      <c r="BP48" s="695">
        <v>0</v>
      </c>
      <c r="BQ48" s="696">
        <v>0</v>
      </c>
      <c r="BR48" s="697"/>
      <c r="BS48" s="693">
        <v>0</v>
      </c>
      <c r="BT48" s="694">
        <v>0</v>
      </c>
      <c r="BU48" s="694">
        <v>0</v>
      </c>
      <c r="BV48" s="694">
        <v>0</v>
      </c>
      <c r="BW48" s="694">
        <v>0</v>
      </c>
      <c r="BX48" s="692">
        <v>28</v>
      </c>
      <c r="BY48" s="690">
        <v>0</v>
      </c>
      <c r="BZ48" s="693">
        <v>0</v>
      </c>
      <c r="CA48" s="694">
        <v>0</v>
      </c>
      <c r="CB48" s="694">
        <v>0</v>
      </c>
      <c r="CC48" s="694">
        <v>0</v>
      </c>
      <c r="CD48" s="694">
        <v>0</v>
      </c>
      <c r="CE48" s="668">
        <v>28</v>
      </c>
      <c r="CF48" s="693">
        <v>0</v>
      </c>
      <c r="CG48" s="694"/>
      <c r="CH48" s="694"/>
      <c r="CI48" s="694"/>
      <c r="CJ48" s="694">
        <v>0</v>
      </c>
      <c r="CK48" s="668">
        <v>28</v>
      </c>
      <c r="CL48" s="695">
        <v>0</v>
      </c>
      <c r="CM48" s="696">
        <v>0</v>
      </c>
      <c r="CN48" s="697"/>
      <c r="CO48" s="254">
        <v>0</v>
      </c>
      <c r="CP48" s="289">
        <v>0</v>
      </c>
      <c r="CQ48" s="289">
        <v>0</v>
      </c>
      <c r="CR48" s="289">
        <v>0</v>
      </c>
      <c r="CS48" s="289">
        <v>0</v>
      </c>
      <c r="CT48" s="673">
        <v>28</v>
      </c>
      <c r="CU48" s="690">
        <v>0</v>
      </c>
      <c r="CV48" s="254">
        <v>32318780</v>
      </c>
      <c r="CW48" s="289">
        <v>422464</v>
      </c>
      <c r="CX48" s="289">
        <v>31896316</v>
      </c>
      <c r="CY48" s="289">
        <v>53.75</v>
      </c>
      <c r="CZ48" s="289">
        <v>49452</v>
      </c>
      <c r="DA48" s="668">
        <v>1</v>
      </c>
      <c r="DB48" s="693">
        <v>31136241</v>
      </c>
      <c r="DC48" s="694">
        <v>421710</v>
      </c>
      <c r="DD48" s="694">
        <v>30714531</v>
      </c>
      <c r="DE48" s="694">
        <v>53</v>
      </c>
      <c r="DF48" s="694">
        <v>48293</v>
      </c>
      <c r="DG48" s="668">
        <v>9</v>
      </c>
      <c r="DH48" s="695">
        <v>97.656313192590787</v>
      </c>
      <c r="DI48" s="696">
        <v>0</v>
      </c>
      <c r="DJ48" s="691"/>
      <c r="DK48" s="693">
        <v>104693961</v>
      </c>
      <c r="DL48" s="245">
        <v>579433</v>
      </c>
      <c r="DM48" s="245">
        <v>104114528</v>
      </c>
      <c r="DN48" s="245">
        <v>177</v>
      </c>
      <c r="DO48" s="694">
        <v>49018</v>
      </c>
      <c r="DP48" s="668">
        <v>5</v>
      </c>
      <c r="DQ48" s="690">
        <v>0</v>
      </c>
      <c r="DR48" s="693">
        <v>105653961</v>
      </c>
      <c r="DS48" s="694">
        <v>579433</v>
      </c>
      <c r="DT48" s="694">
        <v>105074528</v>
      </c>
      <c r="DU48" s="694">
        <v>184.5</v>
      </c>
      <c r="DV48" s="694">
        <v>47459</v>
      </c>
      <c r="DW48" s="668">
        <v>7</v>
      </c>
      <c r="DX48" s="693">
        <v>105798828</v>
      </c>
      <c r="DY48" s="694">
        <v>1274519</v>
      </c>
      <c r="DZ48" s="694">
        <v>104524309</v>
      </c>
      <c r="EA48" s="694">
        <v>169.06</v>
      </c>
      <c r="EB48" s="694">
        <v>51522</v>
      </c>
      <c r="EC48" s="668">
        <v>10</v>
      </c>
      <c r="ED48" s="695">
        <v>108.5610737689374</v>
      </c>
      <c r="EE48" s="696">
        <v>106.68626923156566</v>
      </c>
      <c r="EF48" s="691"/>
      <c r="EG48" s="693">
        <v>101778730</v>
      </c>
      <c r="EH48" s="694">
        <v>579433</v>
      </c>
      <c r="EI48" s="694">
        <v>101199297</v>
      </c>
      <c r="EJ48" s="694">
        <v>203</v>
      </c>
      <c r="EK48" s="694">
        <v>41543</v>
      </c>
      <c r="EL48" s="668">
        <v>24</v>
      </c>
      <c r="EM48" s="690">
        <v>84.750499816393983</v>
      </c>
      <c r="EN48" s="693">
        <v>122954506</v>
      </c>
      <c r="EO48" s="698">
        <v>579433</v>
      </c>
      <c r="EP48" s="698">
        <v>122375073</v>
      </c>
      <c r="EQ48" s="698">
        <v>207</v>
      </c>
      <c r="ER48" s="674">
        <v>49265</v>
      </c>
      <c r="ES48" s="668">
        <v>9</v>
      </c>
      <c r="ET48" s="699">
        <v>123228104.09999999</v>
      </c>
      <c r="EU48" s="698">
        <v>1079885</v>
      </c>
      <c r="EV48" s="698">
        <v>122148219.09999999</v>
      </c>
      <c r="EW48" s="698">
        <v>197.13</v>
      </c>
      <c r="EX48" s="698">
        <v>51636</v>
      </c>
      <c r="EY48" s="700">
        <v>15</v>
      </c>
      <c r="EZ48" s="701">
        <v>104.81274738658277</v>
      </c>
      <c r="FA48" s="702">
        <v>100.2212647024572</v>
      </c>
      <c r="FB48" s="703"/>
      <c r="FC48" s="675">
        <v>139545994</v>
      </c>
      <c r="FD48" s="674">
        <v>579433</v>
      </c>
      <c r="FE48" s="674">
        <v>138966561</v>
      </c>
      <c r="FF48" s="674">
        <v>221</v>
      </c>
      <c r="FG48" s="674">
        <v>52401</v>
      </c>
      <c r="FH48" s="668">
        <v>8</v>
      </c>
      <c r="FI48" s="704">
        <v>126.13677394506897</v>
      </c>
      <c r="FJ48" s="699">
        <v>143284064</v>
      </c>
      <c r="FK48" s="674">
        <v>579433</v>
      </c>
      <c r="FL48" s="674">
        <v>142704631</v>
      </c>
      <c r="FM48" s="674">
        <v>226.83</v>
      </c>
      <c r="FN48" s="698">
        <v>52427</v>
      </c>
      <c r="FO48" s="668">
        <v>8</v>
      </c>
      <c r="FP48" s="699">
        <v>143331061.53999999</v>
      </c>
      <c r="FQ48" s="674">
        <v>753355</v>
      </c>
      <c r="FR48" s="674">
        <v>142577706.53999999</v>
      </c>
      <c r="FS48" s="674">
        <v>217.29</v>
      </c>
      <c r="FT48" s="698">
        <v>54680</v>
      </c>
      <c r="FU48" s="668">
        <v>13</v>
      </c>
      <c r="FV48" s="701">
        <v>104.29740400938448</v>
      </c>
      <c r="FW48" s="702">
        <v>105.89511193740802</v>
      </c>
      <c r="FX48" s="703"/>
      <c r="FY48" s="254">
        <v>192304771</v>
      </c>
      <c r="FZ48" s="289">
        <v>803648</v>
      </c>
      <c r="GA48" s="289">
        <v>191501123</v>
      </c>
      <c r="GB48" s="289">
        <v>311</v>
      </c>
      <c r="GC48" s="289">
        <v>51313</v>
      </c>
      <c r="GD48" s="668">
        <v>9</v>
      </c>
      <c r="GE48" s="690">
        <v>99.956107707868171</v>
      </c>
      <c r="GF48" s="693">
        <v>199831996</v>
      </c>
      <c r="GG48" s="694">
        <v>803648</v>
      </c>
      <c r="GH48" s="694">
        <v>199028348</v>
      </c>
      <c r="GI48" s="694">
        <v>316.41000000000003</v>
      </c>
      <c r="GJ48" s="694">
        <v>52418</v>
      </c>
      <c r="GK48" s="668">
        <f t="shared" si="0"/>
        <v>8</v>
      </c>
      <c r="GL48" s="693">
        <v>196651841.25999999</v>
      </c>
      <c r="GM48" s="694">
        <v>988870</v>
      </c>
      <c r="GN48" s="694">
        <v>195662971.25999999</v>
      </c>
      <c r="GO48" s="694">
        <v>293.26</v>
      </c>
      <c r="GP48" s="694">
        <v>55600</v>
      </c>
      <c r="GQ48" s="668">
        <f t="shared" si="1"/>
        <v>14</v>
      </c>
      <c r="GR48" s="687">
        <v>102.98598648287449</v>
      </c>
      <c r="GS48" s="688">
        <v>98.650329188002928</v>
      </c>
      <c r="GT48" s="254">
        <v>233025017</v>
      </c>
      <c r="GU48" s="289">
        <v>803648</v>
      </c>
      <c r="GV48" s="289">
        <v>232221369</v>
      </c>
      <c r="GW48" s="289">
        <v>356</v>
      </c>
      <c r="GX48" s="289">
        <v>54359</v>
      </c>
      <c r="GY48" s="668">
        <f t="shared" si="2"/>
        <v>10</v>
      </c>
      <c r="GZ48" s="690"/>
      <c r="HA48" s="693">
        <v>233796110</v>
      </c>
      <c r="HB48" s="694">
        <v>803648</v>
      </c>
      <c r="HC48" s="694">
        <v>232992462</v>
      </c>
      <c r="HD48" s="694">
        <v>356</v>
      </c>
      <c r="HE48" s="694">
        <v>54539</v>
      </c>
      <c r="HF48" s="668">
        <f t="shared" si="3"/>
        <v>11</v>
      </c>
      <c r="HG48" s="693">
        <v>228914016.96000001</v>
      </c>
      <c r="HH48" s="694">
        <v>1454209</v>
      </c>
      <c r="HI48" s="694">
        <v>227459807.96000001</v>
      </c>
      <c r="HJ48" s="694">
        <v>329.59</v>
      </c>
      <c r="HK48" s="694">
        <v>57511</v>
      </c>
      <c r="HL48" s="668">
        <f t="shared" si="4"/>
        <v>18</v>
      </c>
      <c r="HM48" s="687"/>
      <c r="HN48" s="688"/>
    </row>
    <row r="49" spans="1:222" ht="16.5" customHeight="1" thickBot="1" x14ac:dyDescent="0.35">
      <c r="A49" s="246">
        <v>381</v>
      </c>
      <c r="B49" s="247" t="s">
        <v>60</v>
      </c>
      <c r="C49" s="48" t="s">
        <v>61</v>
      </c>
      <c r="D49" s="58"/>
      <c r="E49" s="254">
        <v>0</v>
      </c>
      <c r="F49" s="289">
        <v>0</v>
      </c>
      <c r="G49" s="289">
        <v>0</v>
      </c>
      <c r="H49" s="289">
        <v>0</v>
      </c>
      <c r="I49" s="289">
        <v>0</v>
      </c>
      <c r="J49" s="668">
        <v>28</v>
      </c>
      <c r="K49" s="205">
        <v>0</v>
      </c>
      <c r="L49" s="254">
        <v>0</v>
      </c>
      <c r="M49" s="289">
        <v>0</v>
      </c>
      <c r="N49" s="289">
        <v>0</v>
      </c>
      <c r="O49" s="289"/>
      <c r="P49" s="289">
        <v>0</v>
      </c>
      <c r="Q49" s="668">
        <v>28</v>
      </c>
      <c r="R49" s="254">
        <v>0</v>
      </c>
      <c r="S49" s="289">
        <v>0</v>
      </c>
      <c r="T49" s="289">
        <v>0</v>
      </c>
      <c r="U49" s="289"/>
      <c r="V49" s="289">
        <v>0</v>
      </c>
      <c r="W49" s="668">
        <v>28</v>
      </c>
      <c r="X49" s="669">
        <v>0</v>
      </c>
      <c r="Y49" s="205">
        <v>0</v>
      </c>
      <c r="Z49" s="330"/>
      <c r="AA49" s="254">
        <v>0</v>
      </c>
      <c r="AB49" s="289">
        <v>0</v>
      </c>
      <c r="AC49" s="289">
        <v>0</v>
      </c>
      <c r="AD49" s="289">
        <v>0</v>
      </c>
      <c r="AE49" s="289">
        <v>0</v>
      </c>
      <c r="AF49" s="668">
        <v>28</v>
      </c>
      <c r="AG49" s="690">
        <v>0</v>
      </c>
      <c r="AH49" s="254">
        <v>0</v>
      </c>
      <c r="AI49" s="289"/>
      <c r="AJ49" s="289"/>
      <c r="AK49" s="289"/>
      <c r="AL49" s="289">
        <v>0</v>
      </c>
      <c r="AM49" s="668">
        <v>28</v>
      </c>
      <c r="AN49" s="254">
        <v>0</v>
      </c>
      <c r="AO49" s="289">
        <v>0</v>
      </c>
      <c r="AP49" s="289">
        <v>0</v>
      </c>
      <c r="AQ49" s="289">
        <v>0</v>
      </c>
      <c r="AR49" s="289">
        <v>0</v>
      </c>
      <c r="AS49" s="668">
        <v>28</v>
      </c>
      <c r="AT49" s="669">
        <v>0</v>
      </c>
      <c r="AU49" s="205">
        <v>0</v>
      </c>
      <c r="AV49" s="691"/>
      <c r="AW49" s="254">
        <v>0</v>
      </c>
      <c r="AX49" s="289">
        <v>0</v>
      </c>
      <c r="AY49" s="289">
        <v>0</v>
      </c>
      <c r="AZ49" s="289">
        <v>0</v>
      </c>
      <c r="BA49" s="289">
        <v>0</v>
      </c>
      <c r="BB49" s="692">
        <v>28</v>
      </c>
      <c r="BC49" s="205">
        <v>0</v>
      </c>
      <c r="BD49" s="693">
        <v>0</v>
      </c>
      <c r="BE49" s="694">
        <v>0</v>
      </c>
      <c r="BF49" s="694">
        <v>0</v>
      </c>
      <c r="BG49" s="694">
        <v>0</v>
      </c>
      <c r="BH49" s="694">
        <v>0</v>
      </c>
      <c r="BI49" s="692">
        <v>28</v>
      </c>
      <c r="BJ49" s="693">
        <v>0</v>
      </c>
      <c r="BK49" s="694">
        <v>0</v>
      </c>
      <c r="BL49" s="694">
        <v>0</v>
      </c>
      <c r="BM49" s="694">
        <v>0</v>
      </c>
      <c r="BN49" s="694">
        <v>0</v>
      </c>
      <c r="BO49" s="692">
        <v>28</v>
      </c>
      <c r="BP49" s="695">
        <v>0</v>
      </c>
      <c r="BQ49" s="696">
        <v>0</v>
      </c>
      <c r="BR49" s="697"/>
      <c r="BS49" s="693">
        <v>0</v>
      </c>
      <c r="BT49" s="694">
        <v>0</v>
      </c>
      <c r="BU49" s="694">
        <v>0</v>
      </c>
      <c r="BV49" s="694">
        <v>0</v>
      </c>
      <c r="BW49" s="694">
        <v>0</v>
      </c>
      <c r="BX49" s="692">
        <v>28</v>
      </c>
      <c r="BY49" s="690">
        <v>0</v>
      </c>
      <c r="BZ49" s="693">
        <v>0</v>
      </c>
      <c r="CA49" s="694">
        <v>0</v>
      </c>
      <c r="CB49" s="694">
        <v>0</v>
      </c>
      <c r="CC49" s="694">
        <v>0</v>
      </c>
      <c r="CD49" s="694">
        <v>0</v>
      </c>
      <c r="CE49" s="668">
        <v>28</v>
      </c>
      <c r="CF49" s="693">
        <v>0</v>
      </c>
      <c r="CG49" s="694"/>
      <c r="CH49" s="694"/>
      <c r="CI49" s="694"/>
      <c r="CJ49" s="694">
        <v>0</v>
      </c>
      <c r="CK49" s="668">
        <v>28</v>
      </c>
      <c r="CL49" s="695">
        <v>0</v>
      </c>
      <c r="CM49" s="696">
        <v>0</v>
      </c>
      <c r="CN49" s="697"/>
      <c r="CO49" s="254">
        <v>0</v>
      </c>
      <c r="CP49" s="289">
        <v>0</v>
      </c>
      <c r="CQ49" s="289">
        <v>0</v>
      </c>
      <c r="CR49" s="289">
        <v>0</v>
      </c>
      <c r="CS49" s="289">
        <v>0</v>
      </c>
      <c r="CT49" s="673">
        <v>28</v>
      </c>
      <c r="CU49" s="690">
        <v>0</v>
      </c>
      <c r="CV49" s="254">
        <v>0</v>
      </c>
      <c r="CW49" s="289">
        <v>0</v>
      </c>
      <c r="CX49" s="289">
        <v>0</v>
      </c>
      <c r="CY49" s="289">
        <v>0</v>
      </c>
      <c r="CZ49" s="289">
        <v>0</v>
      </c>
      <c r="DA49" s="668">
        <v>31</v>
      </c>
      <c r="DB49" s="693">
        <v>0</v>
      </c>
      <c r="DC49" s="694">
        <v>0</v>
      </c>
      <c r="DD49" s="694">
        <v>0</v>
      </c>
      <c r="DE49" s="694">
        <v>0</v>
      </c>
      <c r="DF49" s="694">
        <v>0</v>
      </c>
      <c r="DG49" s="668">
        <v>31</v>
      </c>
      <c r="DH49" s="695">
        <v>0</v>
      </c>
      <c r="DI49" s="696">
        <v>0</v>
      </c>
      <c r="DJ49" s="691"/>
      <c r="DK49" s="693">
        <v>0</v>
      </c>
      <c r="DL49" s="694">
        <v>0</v>
      </c>
      <c r="DM49" s="694">
        <v>0</v>
      </c>
      <c r="DN49" s="694">
        <v>0</v>
      </c>
      <c r="DO49" s="694">
        <v>0</v>
      </c>
      <c r="DP49" s="668">
        <v>31</v>
      </c>
      <c r="DQ49" s="690">
        <v>0</v>
      </c>
      <c r="DR49" s="693">
        <v>0</v>
      </c>
      <c r="DS49" s="694">
        <v>0</v>
      </c>
      <c r="DT49" s="694">
        <v>0</v>
      </c>
      <c r="DU49" s="694">
        <v>0</v>
      </c>
      <c r="DV49" s="694">
        <v>0</v>
      </c>
      <c r="DW49" s="668">
        <v>31</v>
      </c>
      <c r="DX49" s="693">
        <v>0</v>
      </c>
      <c r="DY49" s="694">
        <v>0</v>
      </c>
      <c r="DZ49" s="694">
        <v>0</v>
      </c>
      <c r="EA49" s="694">
        <v>0</v>
      </c>
      <c r="EB49" s="694">
        <v>0</v>
      </c>
      <c r="EC49" s="668">
        <v>31</v>
      </c>
      <c r="ED49" s="695">
        <v>0</v>
      </c>
      <c r="EE49" s="696">
        <v>0</v>
      </c>
      <c r="EF49" s="691"/>
      <c r="EG49" s="693">
        <v>0</v>
      </c>
      <c r="EH49" s="694">
        <v>0</v>
      </c>
      <c r="EI49" s="694">
        <v>0</v>
      </c>
      <c r="EJ49" s="694">
        <v>0</v>
      </c>
      <c r="EK49" s="694">
        <v>0</v>
      </c>
      <c r="EL49" s="668">
        <v>31</v>
      </c>
      <c r="EM49" s="690">
        <v>0</v>
      </c>
      <c r="EN49" s="693">
        <v>0</v>
      </c>
      <c r="EO49" s="698">
        <v>0</v>
      </c>
      <c r="EP49" s="698">
        <v>0</v>
      </c>
      <c r="EQ49" s="698">
        <v>0</v>
      </c>
      <c r="ER49" s="674">
        <v>0</v>
      </c>
      <c r="ES49" s="668">
        <v>32</v>
      </c>
      <c r="ET49" s="699">
        <v>0</v>
      </c>
      <c r="EU49" s="698">
        <v>0</v>
      </c>
      <c r="EV49" s="698">
        <v>0</v>
      </c>
      <c r="EW49" s="698">
        <v>0</v>
      </c>
      <c r="EX49" s="698">
        <v>0</v>
      </c>
      <c r="EY49" s="700">
        <v>32</v>
      </c>
      <c r="EZ49" s="701">
        <v>0</v>
      </c>
      <c r="FA49" s="702">
        <v>0</v>
      </c>
      <c r="FB49" s="703"/>
      <c r="FC49" s="675">
        <v>0</v>
      </c>
      <c r="FD49" s="674">
        <v>0</v>
      </c>
      <c r="FE49" s="674">
        <v>0</v>
      </c>
      <c r="FF49" s="674">
        <v>0</v>
      </c>
      <c r="FG49" s="674">
        <v>0</v>
      </c>
      <c r="FH49" s="668">
        <v>32</v>
      </c>
      <c r="FI49" s="704">
        <v>0</v>
      </c>
      <c r="FJ49" s="699">
        <v>0</v>
      </c>
      <c r="FK49" s="674">
        <v>0</v>
      </c>
      <c r="FL49" s="674">
        <v>0</v>
      </c>
      <c r="FM49" s="674">
        <v>0</v>
      </c>
      <c r="FN49" s="698">
        <v>0</v>
      </c>
      <c r="FO49" s="668">
        <v>32</v>
      </c>
      <c r="FP49" s="699">
        <v>0</v>
      </c>
      <c r="FQ49" s="674">
        <v>0</v>
      </c>
      <c r="FR49" s="674">
        <v>0</v>
      </c>
      <c r="FS49" s="674">
        <v>0</v>
      </c>
      <c r="FT49" s="698">
        <v>0</v>
      </c>
      <c r="FU49" s="668">
        <v>32</v>
      </c>
      <c r="FV49" s="701">
        <v>0</v>
      </c>
      <c r="FW49" s="702">
        <v>0</v>
      </c>
      <c r="FX49" s="703"/>
      <c r="FY49" s="254">
        <v>0</v>
      </c>
      <c r="FZ49" s="289">
        <v>0</v>
      </c>
      <c r="GA49" s="289">
        <v>0</v>
      </c>
      <c r="GB49" s="289">
        <v>0</v>
      </c>
      <c r="GC49" s="289">
        <v>0</v>
      </c>
      <c r="GD49" s="668">
        <v>32</v>
      </c>
      <c r="GE49" s="690">
        <v>0</v>
      </c>
      <c r="GF49" s="693">
        <v>0</v>
      </c>
      <c r="GG49" s="694">
        <v>0</v>
      </c>
      <c r="GH49" s="694">
        <v>0</v>
      </c>
      <c r="GI49" s="694">
        <v>0</v>
      </c>
      <c r="GJ49" s="694">
        <v>0</v>
      </c>
      <c r="GK49" s="668">
        <f t="shared" si="0"/>
        <v>32</v>
      </c>
      <c r="GL49" s="693">
        <v>0</v>
      </c>
      <c r="GM49" s="694">
        <v>0</v>
      </c>
      <c r="GN49" s="694">
        <v>0</v>
      </c>
      <c r="GO49" s="694">
        <v>0</v>
      </c>
      <c r="GP49" s="694">
        <v>0</v>
      </c>
      <c r="GQ49" s="668">
        <f t="shared" si="1"/>
        <v>32</v>
      </c>
      <c r="GR49" s="669">
        <v>0</v>
      </c>
      <c r="GS49" s="205">
        <v>0</v>
      </c>
      <c r="GT49" s="254">
        <v>0</v>
      </c>
      <c r="GU49" s="289">
        <v>0</v>
      </c>
      <c r="GV49" s="289">
        <v>0</v>
      </c>
      <c r="GW49" s="289">
        <v>0</v>
      </c>
      <c r="GX49" s="289">
        <v>0</v>
      </c>
      <c r="GY49" s="668">
        <f t="shared" si="2"/>
        <v>32</v>
      </c>
      <c r="GZ49" s="690"/>
      <c r="HA49" s="693">
        <v>0</v>
      </c>
      <c r="HB49" s="694">
        <v>0</v>
      </c>
      <c r="HC49" s="694">
        <v>0</v>
      </c>
      <c r="HD49" s="694">
        <v>0</v>
      </c>
      <c r="HE49" s="694">
        <v>0</v>
      </c>
      <c r="HF49" s="668">
        <f t="shared" si="3"/>
        <v>33</v>
      </c>
      <c r="HG49" s="693">
        <v>0</v>
      </c>
      <c r="HH49" s="694">
        <v>0</v>
      </c>
      <c r="HI49" s="694">
        <v>0</v>
      </c>
      <c r="HJ49" s="694">
        <v>0</v>
      </c>
      <c r="HK49" s="694">
        <v>0</v>
      </c>
      <c r="HL49" s="668">
        <f t="shared" si="4"/>
        <v>33</v>
      </c>
      <c r="HM49" s="669"/>
      <c r="HN49" s="205"/>
    </row>
    <row r="50" spans="1:222" ht="14.25" x14ac:dyDescent="0.2">
      <c r="A50" s="866" t="s">
        <v>173</v>
      </c>
      <c r="B50" s="867"/>
      <c r="C50" s="63"/>
      <c r="D50" s="59"/>
      <c r="E50" s="70"/>
      <c r="F50" s="71"/>
      <c r="G50" s="71"/>
      <c r="H50" s="71"/>
      <c r="I50" s="71"/>
      <c r="J50" s="72"/>
      <c r="K50" s="73"/>
      <c r="L50" s="70">
        <v>0</v>
      </c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356"/>
      <c r="EP50" s="356"/>
      <c r="EQ50" s="356"/>
      <c r="ER50" s="356"/>
      <c r="ES50" s="372"/>
      <c r="ET50" s="373"/>
      <c r="EU50" s="356"/>
      <c r="EV50" s="356"/>
      <c r="EW50" s="356"/>
      <c r="EX50" s="356"/>
      <c r="EY50" s="372"/>
      <c r="EZ50" s="374"/>
      <c r="FA50" s="375"/>
      <c r="FB50" s="358"/>
      <c r="FC50" s="373"/>
      <c r="FD50" s="356"/>
      <c r="FE50" s="356"/>
      <c r="FF50" s="356"/>
      <c r="FG50" s="356"/>
      <c r="FH50" s="372"/>
      <c r="FI50" s="375"/>
      <c r="FJ50" s="373"/>
      <c r="FK50" s="356"/>
      <c r="FL50" s="356"/>
      <c r="FM50" s="356"/>
      <c r="FN50" s="356"/>
      <c r="FO50" s="372"/>
      <c r="FP50" s="373"/>
      <c r="FQ50" s="356"/>
      <c r="FR50" s="356"/>
      <c r="FS50" s="356"/>
      <c r="FT50" s="356"/>
      <c r="FU50" s="372"/>
      <c r="FV50" s="374"/>
      <c r="FW50" s="375"/>
      <c r="FX50" s="358"/>
      <c r="FY50" s="373"/>
      <c r="FZ50" s="356"/>
      <c r="GA50" s="356"/>
      <c r="GB50" s="356"/>
      <c r="GC50" s="71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72"/>
      <c r="GR50" s="74"/>
      <c r="GS50" s="73"/>
      <c r="GT50" s="373"/>
      <c r="GU50" s="356"/>
      <c r="GV50" s="356"/>
      <c r="GW50" s="356"/>
      <c r="GX50" s="71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72"/>
      <c r="HM50" s="74"/>
      <c r="HN50" s="73"/>
    </row>
    <row r="51" spans="1:222" s="17" customFormat="1" ht="14.25" x14ac:dyDescent="0.2">
      <c r="A51" s="868"/>
      <c r="B51" s="869"/>
      <c r="C51" s="49" t="s">
        <v>62</v>
      </c>
      <c r="D51" s="59"/>
      <c r="E51" s="32">
        <v>10818240000</v>
      </c>
      <c r="F51" s="106">
        <v>582785000</v>
      </c>
      <c r="G51" s="106">
        <v>10235455000</v>
      </c>
      <c r="H51" s="106">
        <v>26474</v>
      </c>
      <c r="I51" s="106">
        <v>32219</v>
      </c>
      <c r="J51" s="102" t="s">
        <v>63</v>
      </c>
      <c r="K51" s="39">
        <v>100.97784185288494</v>
      </c>
      <c r="L51" s="32">
        <v>10347236087</v>
      </c>
      <c r="M51" s="106">
        <v>679623773</v>
      </c>
      <c r="N51" s="106">
        <v>9667612314</v>
      </c>
      <c r="O51" s="106">
        <v>25241</v>
      </c>
      <c r="P51" s="106">
        <v>31918</v>
      </c>
      <c r="Q51" s="16" t="s">
        <v>63</v>
      </c>
      <c r="R51" s="32">
        <v>10275311676</v>
      </c>
      <c r="S51" s="106">
        <v>497533553</v>
      </c>
      <c r="T51" s="106">
        <v>9777778123</v>
      </c>
      <c r="U51" s="106">
        <v>23133</v>
      </c>
      <c r="V51" s="106">
        <v>35223</v>
      </c>
      <c r="W51" s="16" t="s">
        <v>63</v>
      </c>
      <c r="X51" s="54">
        <v>110.35465881320886</v>
      </c>
      <c r="Y51" s="39">
        <v>103.10400406937164</v>
      </c>
      <c r="AA51" s="32">
        <v>11300880418</v>
      </c>
      <c r="AB51" s="106">
        <v>649637898</v>
      </c>
      <c r="AC51" s="106">
        <v>10651242520</v>
      </c>
      <c r="AD51" s="106">
        <v>26825</v>
      </c>
      <c r="AE51" s="106">
        <v>33089</v>
      </c>
      <c r="AF51" s="16" t="s">
        <v>63</v>
      </c>
      <c r="AG51" s="39">
        <v>102.7002700270027</v>
      </c>
      <c r="AH51" s="32">
        <v>10968762874</v>
      </c>
      <c r="AI51" s="106">
        <v>665591010</v>
      </c>
      <c r="AJ51" s="106">
        <v>10303171864</v>
      </c>
      <c r="AK51" s="106">
        <v>25692</v>
      </c>
      <c r="AL51" s="106">
        <v>33419</v>
      </c>
      <c r="AM51" s="16" t="s">
        <v>63</v>
      </c>
      <c r="AN51" s="32">
        <v>10856488248</v>
      </c>
      <c r="AO51" s="15">
        <v>641320780</v>
      </c>
      <c r="AP51" s="15">
        <v>10215167468</v>
      </c>
      <c r="AQ51" s="15">
        <v>23524</v>
      </c>
      <c r="AR51" s="15">
        <v>36187.04113529445</v>
      </c>
      <c r="AS51" s="16" t="s">
        <v>63</v>
      </c>
      <c r="AT51" s="54">
        <v>108.28283651603714</v>
      </c>
      <c r="AU51" s="39">
        <v>102.73696486754238</v>
      </c>
      <c r="AW51" s="32">
        <v>11815842845</v>
      </c>
      <c r="AX51" s="15">
        <v>602127474</v>
      </c>
      <c r="AY51" s="15">
        <v>11213715371</v>
      </c>
      <c r="AZ51" s="15">
        <v>25102</v>
      </c>
      <c r="BA51" s="15">
        <v>37227.164405890631</v>
      </c>
      <c r="BB51" s="16" t="s">
        <v>63</v>
      </c>
      <c r="BC51" s="39">
        <v>112.50616339535988</v>
      </c>
      <c r="BD51" s="32">
        <v>11878405348</v>
      </c>
      <c r="BE51" s="15">
        <v>616738201</v>
      </c>
      <c r="BF51" s="15">
        <v>11261667147</v>
      </c>
      <c r="BG51" s="15">
        <v>25813</v>
      </c>
      <c r="BH51" s="15">
        <v>36356.574681362101</v>
      </c>
      <c r="BI51" s="16" t="s">
        <v>63</v>
      </c>
      <c r="BJ51" s="32">
        <v>11791695997</v>
      </c>
      <c r="BK51" s="15">
        <v>616079075.53999996</v>
      </c>
      <c r="BL51" s="15">
        <v>11175616921.459999</v>
      </c>
      <c r="BM51" s="15">
        <v>24645</v>
      </c>
      <c r="BN51" s="15">
        <v>37788.655310272537</v>
      </c>
      <c r="BO51" s="16" t="s">
        <v>63</v>
      </c>
      <c r="BP51" s="54">
        <v>103.93898666599245</v>
      </c>
      <c r="BQ51" s="39">
        <v>104.42593294375753</v>
      </c>
      <c r="BS51" s="32">
        <v>13485637175</v>
      </c>
      <c r="BT51" s="15">
        <v>608433131</v>
      </c>
      <c r="BU51" s="15">
        <v>12877204044</v>
      </c>
      <c r="BV51" s="15">
        <v>28201</v>
      </c>
      <c r="BW51" s="15">
        <v>38051.85408318854</v>
      </c>
      <c r="BX51" s="16" t="s">
        <v>63</v>
      </c>
      <c r="BY51" s="39">
        <v>102.2152900723414</v>
      </c>
      <c r="BZ51" s="32">
        <v>13527504265</v>
      </c>
      <c r="CA51" s="15">
        <v>740318826</v>
      </c>
      <c r="CB51" s="15">
        <v>12787185439</v>
      </c>
      <c r="CC51" s="15">
        <v>28250</v>
      </c>
      <c r="CD51" s="15">
        <v>37720.311029498524</v>
      </c>
      <c r="CE51" s="16" t="s">
        <v>63</v>
      </c>
      <c r="CF51" s="32">
        <v>12661418172.080002</v>
      </c>
      <c r="CG51" s="15">
        <v>538881798.71000004</v>
      </c>
      <c r="CH51" s="15">
        <v>12122536373.370001</v>
      </c>
      <c r="CI51" s="15">
        <v>25073.216400000001</v>
      </c>
      <c r="CJ51" s="15">
        <v>40290.457687251488</v>
      </c>
      <c r="CK51" s="16" t="s">
        <v>63</v>
      </c>
      <c r="CL51" s="54">
        <v>106.81369423423637</v>
      </c>
      <c r="CM51" s="39">
        <v>106.62051178174328</v>
      </c>
      <c r="CO51" s="32">
        <v>14669021224</v>
      </c>
      <c r="CP51" s="15">
        <v>631087409</v>
      </c>
      <c r="CQ51" s="15">
        <v>14037933815</v>
      </c>
      <c r="CR51" s="15">
        <v>28055.129999999997</v>
      </c>
      <c r="CS51" s="15">
        <v>41697.465594230605</v>
      </c>
      <c r="CT51" s="16" t="s">
        <v>63</v>
      </c>
      <c r="CU51" s="39">
        <v>109.58064094083844</v>
      </c>
      <c r="CV51" s="32">
        <v>14905936469</v>
      </c>
      <c r="CW51" s="15">
        <v>767723721</v>
      </c>
      <c r="CX51" s="15">
        <v>14138212748</v>
      </c>
      <c r="CY51" s="15">
        <v>28997.509999999995</v>
      </c>
      <c r="CZ51" s="15">
        <v>40630.536748385181</v>
      </c>
      <c r="DA51" s="16" t="s">
        <v>63</v>
      </c>
      <c r="DB51" s="32">
        <v>14197269582.5</v>
      </c>
      <c r="DC51" s="15">
        <v>563993106.26999998</v>
      </c>
      <c r="DD51" s="15">
        <v>13633276476.23</v>
      </c>
      <c r="DE51" s="15">
        <v>25675.309999999998</v>
      </c>
      <c r="DF51" s="15">
        <v>44248.983674166608</v>
      </c>
      <c r="DG51" s="16" t="s">
        <v>63</v>
      </c>
      <c r="DH51" s="54">
        <v>108.90573252376549</v>
      </c>
      <c r="DI51" s="39">
        <v>109.8249715047731</v>
      </c>
      <c r="DK51" s="32">
        <v>16241694549</v>
      </c>
      <c r="DL51" s="15">
        <v>595693721</v>
      </c>
      <c r="DM51" s="15">
        <v>15646000828</v>
      </c>
      <c r="DN51" s="15">
        <v>29456.46</v>
      </c>
      <c r="DO51" s="15">
        <v>44263.071744986781</v>
      </c>
      <c r="DP51" s="16" t="s">
        <v>63</v>
      </c>
      <c r="DQ51" s="39">
        <v>106.15290669155479</v>
      </c>
      <c r="DR51" s="32">
        <v>15951253815</v>
      </c>
      <c r="DS51" s="15">
        <v>648427034</v>
      </c>
      <c r="DT51" s="15">
        <v>15302826781</v>
      </c>
      <c r="DU51" s="15">
        <v>29568.17</v>
      </c>
      <c r="DV51" s="15">
        <v>43128.66048468111</v>
      </c>
      <c r="DW51" s="16" t="s">
        <v>63</v>
      </c>
      <c r="DX51" s="32">
        <v>15858370501.6</v>
      </c>
      <c r="DY51" s="15">
        <v>575649393.76999998</v>
      </c>
      <c r="DZ51" s="15">
        <v>15282721107.83</v>
      </c>
      <c r="EA51" s="15">
        <v>26487.819999999996</v>
      </c>
      <c r="EB51" s="15">
        <v>48080.970510943029</v>
      </c>
      <c r="EC51" s="16" t="s">
        <v>63</v>
      </c>
      <c r="ED51" s="54">
        <v>111.48264279624667</v>
      </c>
      <c r="EE51" s="39">
        <v>108.66005616082344</v>
      </c>
      <c r="EG51" s="32">
        <v>16448560427</v>
      </c>
      <c r="EH51" s="15">
        <v>566002270</v>
      </c>
      <c r="EI51" s="15">
        <v>15882558157</v>
      </c>
      <c r="EJ51" s="15">
        <v>29138.510000000002</v>
      </c>
      <c r="EK51" s="15">
        <v>45422.587259380562</v>
      </c>
      <c r="EL51" s="16" t="s">
        <v>63</v>
      </c>
      <c r="EM51" s="39">
        <v>102.61960019646649</v>
      </c>
      <c r="EN51" s="32">
        <v>16497330424</v>
      </c>
      <c r="EO51" s="357">
        <v>574226067</v>
      </c>
      <c r="EP51" s="357">
        <v>15923104357</v>
      </c>
      <c r="EQ51" s="357">
        <v>29529.809999999998</v>
      </c>
      <c r="ER51" s="357">
        <v>44935.113469518888</v>
      </c>
      <c r="ES51" s="376" t="s">
        <v>63</v>
      </c>
      <c r="ET51" s="377">
        <v>16766737614.93</v>
      </c>
      <c r="EU51" s="357">
        <v>638897827.62</v>
      </c>
      <c r="EV51" s="357">
        <v>16127839787.309999</v>
      </c>
      <c r="EW51" s="357">
        <v>26926.969999999998</v>
      </c>
      <c r="EX51" s="357">
        <v>49912.286786909186</v>
      </c>
      <c r="EY51" s="376" t="s">
        <v>63</v>
      </c>
      <c r="EZ51" s="378">
        <v>111.07635640169573</v>
      </c>
      <c r="FA51" s="379">
        <v>103.80881720253412</v>
      </c>
      <c r="FB51" s="380"/>
      <c r="FC51" s="377">
        <v>17236551815</v>
      </c>
      <c r="FD51" s="357">
        <v>521896442</v>
      </c>
      <c r="FE51" s="357">
        <v>16714655373</v>
      </c>
      <c r="FF51" s="357">
        <v>28890.360000000004</v>
      </c>
      <c r="FG51" s="357">
        <v>48212.896888443058</v>
      </c>
      <c r="FH51" s="376" t="s">
        <v>63</v>
      </c>
      <c r="FI51" s="379">
        <v>106.14300020632632</v>
      </c>
      <c r="FJ51" s="377">
        <v>17240365223</v>
      </c>
      <c r="FK51" s="357">
        <v>543346579</v>
      </c>
      <c r="FL51" s="357">
        <v>16697018644</v>
      </c>
      <c r="FM51" s="357">
        <v>29420.380000000005</v>
      </c>
      <c r="FN51" s="357">
        <v>47294.3660256371</v>
      </c>
      <c r="FO51" s="376" t="s">
        <v>63</v>
      </c>
      <c r="FP51" s="377">
        <v>17248340581.040001</v>
      </c>
      <c r="FQ51" s="357">
        <v>685267575.36000001</v>
      </c>
      <c r="FR51" s="357">
        <v>16563073005.68</v>
      </c>
      <c r="FS51" s="357">
        <v>26921.550000000003</v>
      </c>
      <c r="FT51" s="357">
        <v>51269.562257992824</v>
      </c>
      <c r="FU51" s="376" t="s">
        <v>63</v>
      </c>
      <c r="FV51" s="378">
        <v>108.40522152300522</v>
      </c>
      <c r="FW51" s="379">
        <v>102.71932135042871</v>
      </c>
      <c r="FX51" s="380"/>
      <c r="FY51" s="32">
        <f>SUM(FY6:FY49)</f>
        <v>18294114384</v>
      </c>
      <c r="FZ51" s="32">
        <f t="shared" ref="FZ51:GB51" si="5">SUM(FZ6:FZ49)</f>
        <v>687497201</v>
      </c>
      <c r="GA51" s="32">
        <f t="shared" si="5"/>
        <v>17606617183</v>
      </c>
      <c r="GB51" s="32">
        <f t="shared" si="5"/>
        <v>31342.530000000002</v>
      </c>
      <c r="GC51" s="15">
        <f>GA51/GB51/12</f>
        <v>46812.369600773556</v>
      </c>
      <c r="GD51" s="16" t="s">
        <v>63</v>
      </c>
      <c r="GE51" s="39">
        <v>98.733782405412754</v>
      </c>
      <c r="GF51" s="32">
        <f>SUM(GF6:GF49)</f>
        <v>18483666815</v>
      </c>
      <c r="GG51" s="15">
        <f>SUM(GG6:GG49)</f>
        <v>787179720</v>
      </c>
      <c r="GH51" s="15">
        <f>SUM(GH6:GH49)</f>
        <v>17696487095</v>
      </c>
      <c r="GI51" s="15">
        <f>SUM(GI6:GI49)</f>
        <v>31574.86</v>
      </c>
      <c r="GJ51" s="15">
        <f>GH51/GI51/12</f>
        <v>46705.108365220512</v>
      </c>
      <c r="GK51" s="16" t="s">
        <v>63</v>
      </c>
      <c r="GL51" s="32">
        <f>SUM(GL6:GL49)</f>
        <v>18113236913.740002</v>
      </c>
      <c r="GM51" s="15">
        <f>SUM(GM6:GM49)</f>
        <v>675264876.31999993</v>
      </c>
      <c r="GN51" s="15">
        <f>SUM(GN6:GN49)</f>
        <v>17437972037.420002</v>
      </c>
      <c r="GO51" s="15">
        <f>SUM(GO6:GO49)</f>
        <v>27057.58</v>
      </c>
      <c r="GP51" s="15">
        <f>GN51/GO51/12</f>
        <v>53706.367548452843</v>
      </c>
      <c r="GQ51" s="16" t="s">
        <v>63</v>
      </c>
      <c r="GR51" s="54">
        <f>GP51/GJ51*100</f>
        <v>114.99034993877864</v>
      </c>
      <c r="GS51" s="39">
        <f>GP51/FT51*100</f>
        <v>104.75292782528123</v>
      </c>
      <c r="GT51" s="32">
        <f>SUM(GT6:GT49)</f>
        <v>19552023458</v>
      </c>
      <c r="GU51" s="15">
        <f>SUM(GU6:GU49)</f>
        <v>634310909</v>
      </c>
      <c r="GV51" s="15">
        <f>SUM(GV6:GV49)</f>
        <v>18917712549</v>
      </c>
      <c r="GW51" s="15">
        <f>SUM(GW6:GW49)</f>
        <v>32153.989999999994</v>
      </c>
      <c r="GX51" s="15">
        <f>GV51/GW51/12</f>
        <v>49028.9399775891</v>
      </c>
      <c r="GY51" s="16" t="s">
        <v>63</v>
      </c>
      <c r="GZ51" s="39"/>
      <c r="HA51" s="32">
        <f>SUM(HA6:HA49)</f>
        <v>19853889329</v>
      </c>
      <c r="HB51" s="15">
        <f>SUM(HB6:HB49)</f>
        <v>692774101</v>
      </c>
      <c r="HC51" s="15">
        <f>SUM(HC6:HC49)</f>
        <v>19161115228</v>
      </c>
      <c r="HD51" s="15">
        <f>SUM(HD6:HD49)</f>
        <v>32137.880000000005</v>
      </c>
      <c r="HE51" s="15">
        <f>HC51/HD51/12</f>
        <v>49684.658799315112</v>
      </c>
      <c r="HF51" s="16" t="s">
        <v>63</v>
      </c>
      <c r="HG51" s="32">
        <f>SUM(HG6:HG49)</f>
        <v>19339316696.48</v>
      </c>
      <c r="HH51" s="15">
        <f>SUM(HH6:HH49)</f>
        <v>745739557.70000005</v>
      </c>
      <c r="HI51" s="15">
        <f>SUM(HI6:HI49)</f>
        <v>18593577138.780003</v>
      </c>
      <c r="HJ51" s="15">
        <f>SUM(HJ6:HJ49)</f>
        <v>27222</v>
      </c>
      <c r="HK51" s="15">
        <f>HI51/HJ51/12</f>
        <v>56919.578339761967</v>
      </c>
      <c r="HL51" s="16" t="s">
        <v>63</v>
      </c>
      <c r="HM51" s="54"/>
      <c r="HN51" s="39"/>
    </row>
    <row r="52" spans="1:222" ht="21" customHeight="1" thickBot="1" x14ac:dyDescent="0.25">
      <c r="A52" s="870"/>
      <c r="B52" s="871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35"/>
      <c r="EP52" s="335"/>
      <c r="EQ52" s="335"/>
      <c r="ER52" s="34"/>
      <c r="ES52" s="35"/>
      <c r="ET52" s="33"/>
      <c r="EU52" s="335"/>
      <c r="EV52" s="335"/>
      <c r="EW52" s="335"/>
      <c r="EX52" s="34"/>
      <c r="EY52" s="35"/>
      <c r="EZ52" s="33"/>
      <c r="FA52" s="35"/>
      <c r="FC52" s="33"/>
      <c r="FD52" s="335"/>
      <c r="FE52" s="335"/>
      <c r="FF52" s="335"/>
      <c r="FG52" s="34"/>
      <c r="FH52" s="35"/>
      <c r="FI52" s="35"/>
      <c r="FJ52" s="33"/>
      <c r="FK52" s="335"/>
      <c r="FL52" s="335"/>
      <c r="FM52" s="335"/>
      <c r="FN52" s="34"/>
      <c r="FO52" s="35"/>
      <c r="FP52" s="33"/>
      <c r="FQ52" s="335"/>
      <c r="FR52" s="335"/>
      <c r="FS52" s="335"/>
      <c r="FT52" s="34"/>
      <c r="FU52" s="35"/>
      <c r="FV52" s="33"/>
      <c r="FW52" s="35"/>
      <c r="FY52" s="33"/>
      <c r="FZ52" s="335"/>
      <c r="GA52" s="335"/>
      <c r="GB52" s="335"/>
      <c r="GC52" s="34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35"/>
      <c r="GR52" s="33"/>
      <c r="GS52" s="35"/>
      <c r="GT52" s="33"/>
      <c r="GU52" s="335"/>
      <c r="GV52" s="335"/>
      <c r="GW52" s="335"/>
      <c r="GX52" s="34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35"/>
      <c r="HM52" s="33"/>
      <c r="HN52" s="35"/>
    </row>
    <row r="54" spans="1:222" s="26" customFormat="1" x14ac:dyDescent="0.2">
      <c r="C54" s="180"/>
      <c r="D54" s="180"/>
      <c r="E54" s="160"/>
      <c r="F54" s="158"/>
      <c r="G54" s="158"/>
      <c r="H54" s="158"/>
      <c r="I54" s="158"/>
      <c r="J54" s="158"/>
      <c r="Q54" s="181"/>
      <c r="W54" s="181"/>
      <c r="AL54" s="181"/>
      <c r="AM54" s="181"/>
      <c r="AS54" s="181"/>
      <c r="BD54" s="158"/>
      <c r="BE54" s="158"/>
      <c r="BF54" s="158"/>
      <c r="BG54" s="158"/>
      <c r="BH54" s="158"/>
      <c r="BI54" s="182"/>
      <c r="BO54" s="181"/>
      <c r="CE54" s="181"/>
      <c r="CK54" s="181"/>
      <c r="EU54" s="338"/>
      <c r="EV54" s="338"/>
      <c r="EW54" s="338"/>
      <c r="FY54" s="26" t="b">
        <f>FY51=SUMAR!FY6</f>
        <v>1</v>
      </c>
      <c r="FZ54" s="26" t="b">
        <f>FZ51=SUMAR!FZ6</f>
        <v>1</v>
      </c>
      <c r="GA54" s="26" t="b">
        <f>GA51=SUMAR!GA6</f>
        <v>1</v>
      </c>
      <c r="GB54" s="26" t="b">
        <f>GB51=SUMAR!GB6</f>
        <v>1</v>
      </c>
      <c r="GC54" s="26" t="b">
        <f>ROUND(GC51,0)=ROUND(SUMAR!GC6,0)</f>
        <v>1</v>
      </c>
      <c r="GF54" s="26" t="b">
        <f>GF51=SUMAR!GF6</f>
        <v>1</v>
      </c>
      <c r="GG54" s="26" t="b">
        <f>GG51=SUMAR!GG6</f>
        <v>1</v>
      </c>
      <c r="GH54" s="26" t="b">
        <f>GH51=SUMAR!GH6</f>
        <v>1</v>
      </c>
      <c r="GI54" s="26" t="b">
        <f>GI51=SUMAR!GI6</f>
        <v>1</v>
      </c>
      <c r="GJ54" s="26" t="b">
        <f>ROUND(GJ51,0)=ROUND(SUMAR!GJ6,0)</f>
        <v>1</v>
      </c>
      <c r="GL54" s="26" t="b">
        <f>GL51=SUMAR!GL6</f>
        <v>1</v>
      </c>
      <c r="GM54" s="26" t="b">
        <f>GM51=SUMAR!GM6</f>
        <v>1</v>
      </c>
      <c r="GN54" s="26" t="b">
        <f>GN51=SUMAR!GN6</f>
        <v>1</v>
      </c>
      <c r="GO54" s="26" t="b">
        <f>GO51=SUMAR!GO6</f>
        <v>1</v>
      </c>
      <c r="GP54" s="26" t="b">
        <f>ROUND(GP51,0)=ROUND(SUMAR!GP6,0)</f>
        <v>1</v>
      </c>
      <c r="GT54" s="26" t="b">
        <f>GT51=SUMAR!GT6</f>
        <v>1</v>
      </c>
      <c r="GU54" s="26" t="b">
        <f>GU51=SUMAR!GU6</f>
        <v>1</v>
      </c>
      <c r="GV54" s="26" t="b">
        <f>GV51=SUMAR!GV6</f>
        <v>1</v>
      </c>
      <c r="GW54" s="26" t="b">
        <f>GW51=SUMAR!GW6</f>
        <v>1</v>
      </c>
      <c r="GX54" s="26" t="b">
        <f>ROUND(GX51,0)=ROUND(SUMAR!GX6,0)</f>
        <v>1</v>
      </c>
      <c r="HA54" s="26" t="b">
        <f>HA51=SUMAR!HA6</f>
        <v>1</v>
      </c>
      <c r="HB54" s="26" t="b">
        <f>HB51=SUMAR!HB6</f>
        <v>1</v>
      </c>
      <c r="HC54" s="26" t="b">
        <f>HC51=SUMAR!HC6</f>
        <v>1</v>
      </c>
      <c r="HD54" s="26" t="b">
        <f>HD51=SUMAR!HD6</f>
        <v>1</v>
      </c>
      <c r="HE54" s="26" t="b">
        <f>ROUND(HE51,0)=ROUND(SUMAR!HE6,0)</f>
        <v>1</v>
      </c>
      <c r="HG54" s="26" t="b">
        <f>HG51=SUMAR!HG6</f>
        <v>1</v>
      </c>
      <c r="HH54" s="26" t="b">
        <f>HH51=SUMAR!HH6</f>
        <v>1</v>
      </c>
      <c r="HI54" s="26" t="b">
        <f>HI51=SUMAR!HI6</f>
        <v>1</v>
      </c>
      <c r="HJ54" s="26" t="b">
        <f>HJ51=SUMAR!HJ6</f>
        <v>1</v>
      </c>
      <c r="HK54" s="26" t="b">
        <f>ROUND(HK51,0)=ROUND(SUMAR!HK6,0)</f>
        <v>1</v>
      </c>
    </row>
    <row r="55" spans="1:222" ht="14.25" x14ac:dyDescent="0.2">
      <c r="E55" s="19"/>
      <c r="F55" s="157"/>
      <c r="G55" s="157"/>
      <c r="H55" s="19"/>
      <c r="I55" s="19"/>
      <c r="J55" s="19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0"/>
      <c r="DL55" s="10"/>
      <c r="DM55" s="10"/>
      <c r="DN55" s="10"/>
      <c r="DO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G55" s="10"/>
      <c r="EH55" s="10"/>
      <c r="EI55" s="26"/>
      <c r="EJ55" s="26"/>
      <c r="EK55" s="10"/>
      <c r="ER55" s="82"/>
      <c r="ET55" s="10"/>
      <c r="EU55" s="338"/>
      <c r="EV55" s="338"/>
      <c r="EW55" s="338"/>
      <c r="EX55" s="10"/>
      <c r="FC55" s="10"/>
      <c r="FD55" s="338"/>
      <c r="FE55" s="338"/>
      <c r="FF55" s="338"/>
      <c r="FG55" s="10"/>
      <c r="FN55" s="10"/>
      <c r="FP55" s="86"/>
      <c r="FQ55" s="339"/>
      <c r="FR55" s="339"/>
      <c r="FS55" s="339"/>
      <c r="FT55" s="86"/>
      <c r="FY55" s="10"/>
      <c r="FZ55" s="338"/>
      <c r="GA55" s="338"/>
      <c r="GB55" s="338"/>
      <c r="GC55" s="10"/>
      <c r="GT55" s="10"/>
      <c r="GU55" s="338"/>
      <c r="GV55" s="338"/>
      <c r="GW55" s="338"/>
      <c r="GX55" s="10"/>
    </row>
    <row r="56" spans="1:222" s="19" customFormat="1" ht="14.25" x14ac:dyDescent="0.2">
      <c r="C56" s="79"/>
      <c r="D56" s="79"/>
      <c r="E56" s="158"/>
      <c r="F56" s="157"/>
      <c r="G56" s="157"/>
      <c r="J56" s="28"/>
      <c r="K56" s="14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27"/>
      <c r="AN56" s="26"/>
      <c r="AO56" s="26"/>
      <c r="AP56" s="26"/>
      <c r="AQ56" s="26"/>
      <c r="AR56" s="26"/>
      <c r="AS56" s="27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26"/>
      <c r="DL56" s="26"/>
      <c r="DM56" s="26"/>
      <c r="DN56" s="26"/>
      <c r="DO56" s="26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26"/>
      <c r="EJ56" s="26"/>
      <c r="EK56" s="14"/>
      <c r="EL56" s="14"/>
      <c r="EM56" s="14"/>
      <c r="EN56" s="14"/>
      <c r="EO56" s="336"/>
      <c r="EP56" s="336"/>
      <c r="EQ56" s="336"/>
      <c r="ER56" s="14"/>
      <c r="ES56" s="14"/>
      <c r="ET56" s="14"/>
      <c r="EU56" s="336"/>
      <c r="EV56" s="336"/>
      <c r="EW56" s="336"/>
      <c r="EX56" s="14"/>
      <c r="EY56" s="14"/>
      <c r="EZ56" s="14"/>
      <c r="FA56" s="14"/>
      <c r="FB56" s="14"/>
      <c r="FC56" s="14"/>
      <c r="FD56" s="336"/>
      <c r="FE56" s="336"/>
      <c r="FF56" s="336"/>
      <c r="FG56" s="14"/>
      <c r="FH56" s="14"/>
      <c r="FI56" s="14"/>
      <c r="FJ56" s="14"/>
      <c r="FK56" s="336"/>
      <c r="FL56" s="336"/>
      <c r="FM56" s="336"/>
      <c r="FN56" s="14"/>
      <c r="FO56" s="14"/>
      <c r="FP56" s="85"/>
      <c r="FQ56" s="339"/>
      <c r="FR56" s="339"/>
      <c r="FS56" s="339"/>
      <c r="FT56" s="85"/>
      <c r="FU56" s="14"/>
      <c r="FV56" s="14"/>
      <c r="FW56" s="14"/>
      <c r="FX56" s="14"/>
      <c r="FY56" s="14"/>
      <c r="FZ56" s="338"/>
      <c r="GA56" s="336"/>
      <c r="GB56" s="336"/>
      <c r="GC56" s="14"/>
      <c r="GD56" s="14"/>
      <c r="GE56" s="14"/>
      <c r="GF56" s="85"/>
      <c r="GG56" s="85"/>
      <c r="GH56" s="85"/>
      <c r="GI56" s="85"/>
      <c r="GJ56" s="85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338"/>
      <c r="GV56" s="336"/>
      <c r="GW56" s="336"/>
      <c r="GX56" s="14"/>
      <c r="GY56" s="14"/>
      <c r="GZ56" s="14"/>
      <c r="HA56" s="85"/>
      <c r="HB56" s="85"/>
      <c r="HC56" s="85"/>
      <c r="HD56" s="85"/>
      <c r="HE56" s="85"/>
      <c r="HF56" s="14"/>
      <c r="HG56" s="14"/>
      <c r="HH56" s="14"/>
      <c r="HI56" s="14"/>
      <c r="HJ56" s="14"/>
      <c r="HK56" s="14"/>
      <c r="HL56" s="14"/>
      <c r="HM56" s="14"/>
      <c r="HN56" s="14"/>
    </row>
    <row r="57" spans="1:222" s="19" customFormat="1" ht="14.25" x14ac:dyDescent="0.2">
      <c r="C57" s="79"/>
      <c r="D57" s="79"/>
      <c r="F57" s="157"/>
      <c r="G57" s="157"/>
      <c r="K57" s="9"/>
      <c r="L57" s="9"/>
      <c r="M57" s="9"/>
      <c r="N57" s="9"/>
      <c r="O57" s="9"/>
      <c r="P57" s="9"/>
      <c r="Q57" s="11"/>
      <c r="R57" s="9"/>
      <c r="S57" s="9"/>
      <c r="T57" s="9"/>
      <c r="U57" s="9"/>
      <c r="V57" s="9"/>
      <c r="W57" s="11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11"/>
      <c r="AN57" s="9"/>
      <c r="AO57" s="9"/>
      <c r="AP57" s="9"/>
      <c r="AQ57" s="9"/>
      <c r="AR57" s="9"/>
      <c r="AS57" s="11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1"/>
      <c r="BJ57" s="31"/>
      <c r="BK57" s="31"/>
      <c r="BL57" s="31"/>
      <c r="BM57" s="31"/>
      <c r="BN57" s="31"/>
      <c r="BO57" s="11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11"/>
      <c r="CF57" s="9"/>
      <c r="CG57" s="9"/>
      <c r="CH57" s="9"/>
      <c r="CI57" s="9"/>
      <c r="CJ57" s="9"/>
      <c r="CK57" s="11"/>
      <c r="CL57" s="9"/>
      <c r="CM57" s="9"/>
      <c r="CN57" s="9"/>
      <c r="CO57" s="10"/>
      <c r="CP57" s="10"/>
      <c r="CQ57" s="10"/>
      <c r="CR57" s="10"/>
      <c r="CS57" s="10"/>
      <c r="CT57" s="9"/>
      <c r="CU57" s="9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9"/>
      <c r="DH57" s="9"/>
      <c r="DI57" s="9"/>
      <c r="DJ57" s="9"/>
      <c r="DK57" s="10"/>
      <c r="DL57" s="10"/>
      <c r="DM57" s="10"/>
      <c r="DN57" s="10"/>
      <c r="DO57" s="10"/>
      <c r="DP57" s="9"/>
      <c r="DQ57" s="9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9"/>
      <c r="ED57" s="9"/>
      <c r="EE57" s="9"/>
      <c r="EF57" s="9"/>
      <c r="EG57" s="10"/>
      <c r="EH57" s="10"/>
      <c r="EI57" s="26"/>
      <c r="EJ57" s="26"/>
      <c r="EK57" s="10"/>
      <c r="EL57" s="9"/>
      <c r="EM57" s="9"/>
      <c r="EN57" s="9"/>
      <c r="EO57" s="336"/>
      <c r="EP57" s="336"/>
      <c r="EQ57" s="336"/>
      <c r="ER57" s="82"/>
      <c r="ES57" s="9"/>
      <c r="ET57" s="10"/>
      <c r="EU57" s="338"/>
      <c r="EV57" s="338"/>
      <c r="EW57" s="338"/>
      <c r="EX57" s="10"/>
      <c r="EY57" s="9"/>
      <c r="EZ57" s="9"/>
      <c r="FA57" s="9"/>
      <c r="FB57" s="9"/>
      <c r="FC57" s="10"/>
      <c r="FD57" s="338"/>
      <c r="FE57" s="336"/>
      <c r="FF57" s="336"/>
      <c r="FG57" s="10"/>
      <c r="FH57" s="9"/>
      <c r="FI57" s="9"/>
      <c r="FJ57" s="9"/>
      <c r="FK57" s="336"/>
      <c r="FL57" s="336"/>
      <c r="FM57" s="336"/>
      <c r="FN57" s="10"/>
      <c r="FO57" s="9"/>
      <c r="FP57" s="86"/>
      <c r="FQ57" s="339"/>
      <c r="FR57" s="339"/>
      <c r="FS57" s="339"/>
      <c r="FT57" s="86"/>
      <c r="FU57" s="9"/>
      <c r="FV57" s="9"/>
      <c r="FW57" s="9"/>
      <c r="FX57" s="9"/>
      <c r="FY57" s="10"/>
      <c r="FZ57" s="338"/>
      <c r="GA57" s="336"/>
      <c r="GB57" s="338"/>
      <c r="GC57" s="10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10"/>
      <c r="GU57" s="338"/>
      <c r="GV57" s="336"/>
      <c r="GW57" s="338"/>
      <c r="GX57" s="10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</row>
    <row r="58" spans="1:222" s="305" customFormat="1" x14ac:dyDescent="0.2">
      <c r="A58" s="317"/>
      <c r="B58" s="317"/>
      <c r="C58" s="318"/>
      <c r="D58" s="318"/>
      <c r="E58" s="317"/>
      <c r="F58" s="318"/>
      <c r="G58" s="318"/>
      <c r="H58" s="317"/>
      <c r="I58" s="317"/>
      <c r="J58" s="317"/>
      <c r="K58" s="311"/>
      <c r="L58" s="311"/>
      <c r="M58" s="311"/>
      <c r="N58" s="311"/>
      <c r="O58" s="311"/>
      <c r="P58" s="311"/>
      <c r="Q58" s="320"/>
      <c r="R58" s="311"/>
      <c r="S58" s="311"/>
      <c r="T58" s="311"/>
      <c r="U58" s="311"/>
      <c r="V58" s="311"/>
      <c r="W58" s="320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311"/>
      <c r="AJ58" s="311"/>
      <c r="AK58" s="311"/>
      <c r="AL58" s="311"/>
      <c r="AM58" s="320"/>
      <c r="AN58" s="311"/>
      <c r="AO58" s="311"/>
      <c r="AP58" s="311"/>
      <c r="AQ58" s="311"/>
      <c r="AR58" s="311"/>
      <c r="AS58" s="320"/>
      <c r="AT58" s="311"/>
      <c r="AU58" s="311"/>
      <c r="AV58" s="311"/>
      <c r="AW58" s="311"/>
      <c r="AX58" s="311"/>
      <c r="AY58" s="311"/>
      <c r="AZ58" s="311"/>
      <c r="BA58" s="311"/>
      <c r="BB58" s="311"/>
      <c r="BC58" s="311"/>
      <c r="BD58" s="317"/>
      <c r="BE58" s="317"/>
      <c r="BF58" s="317"/>
      <c r="BG58" s="317"/>
      <c r="BH58" s="317"/>
      <c r="BI58" s="321"/>
      <c r="BJ58" s="317"/>
      <c r="BK58" s="317"/>
      <c r="BL58" s="317"/>
      <c r="BM58" s="317"/>
      <c r="BN58" s="317"/>
      <c r="BO58" s="320"/>
      <c r="BP58" s="311"/>
      <c r="BQ58" s="311"/>
      <c r="BR58" s="311"/>
      <c r="BS58" s="311"/>
      <c r="BT58" s="311"/>
      <c r="BU58" s="311"/>
      <c r="BV58" s="311"/>
      <c r="BW58" s="311"/>
      <c r="BX58" s="311"/>
      <c r="BY58" s="311"/>
      <c r="BZ58" s="311"/>
      <c r="CA58" s="311"/>
      <c r="CB58" s="311"/>
      <c r="CC58" s="311"/>
      <c r="CD58" s="311"/>
      <c r="CE58" s="320"/>
      <c r="CF58" s="311"/>
      <c r="CG58" s="311"/>
      <c r="CH58" s="311"/>
      <c r="CI58" s="311"/>
      <c r="CJ58" s="311"/>
      <c r="CK58" s="320"/>
      <c r="CL58" s="311"/>
      <c r="CM58" s="311"/>
      <c r="CN58" s="311"/>
      <c r="CO58" s="311"/>
      <c r="CP58" s="311"/>
      <c r="CQ58" s="311"/>
      <c r="CR58" s="311"/>
      <c r="CS58" s="311"/>
      <c r="CT58" s="311"/>
      <c r="CU58" s="311"/>
      <c r="CV58" s="311"/>
      <c r="CW58" s="311"/>
      <c r="CX58" s="311"/>
      <c r="CY58" s="311"/>
      <c r="CZ58" s="311"/>
      <c r="DA58" s="311"/>
      <c r="DB58" s="311"/>
      <c r="DC58" s="311"/>
      <c r="DD58" s="311"/>
      <c r="DE58" s="311"/>
      <c r="DF58" s="311"/>
      <c r="DG58" s="311"/>
      <c r="DH58" s="311"/>
      <c r="DI58" s="311"/>
      <c r="DJ58" s="311"/>
      <c r="DK58" s="322"/>
      <c r="DL58" s="322"/>
      <c r="DM58" s="322"/>
      <c r="DN58" s="311"/>
      <c r="DO58" s="311"/>
      <c r="DP58" s="311"/>
      <c r="DQ58" s="311"/>
      <c r="DR58" s="311"/>
      <c r="DS58" s="311"/>
      <c r="DT58" s="311"/>
      <c r="DU58" s="311"/>
      <c r="DV58" s="311"/>
      <c r="DW58" s="311"/>
      <c r="DX58" s="311"/>
      <c r="DY58" s="311"/>
      <c r="DZ58" s="311"/>
      <c r="EA58" s="311"/>
      <c r="EB58" s="311"/>
      <c r="EC58" s="311"/>
      <c r="ED58" s="311"/>
      <c r="EE58" s="311"/>
      <c r="EF58" s="311"/>
      <c r="EG58" s="311"/>
      <c r="EH58" s="311"/>
      <c r="EI58" s="26"/>
      <c r="EJ58" s="26"/>
      <c r="EK58" s="311"/>
      <c r="EL58" s="311"/>
      <c r="EM58" s="311"/>
      <c r="EN58" s="311"/>
      <c r="EO58" s="340"/>
      <c r="EP58" s="340"/>
      <c r="EQ58" s="340"/>
      <c r="ER58" s="311"/>
      <c r="ES58" s="311"/>
      <c r="ET58" s="311"/>
      <c r="EU58" s="340"/>
      <c r="EV58" s="340"/>
      <c r="EW58" s="340"/>
      <c r="EX58" s="311"/>
      <c r="EY58" s="311"/>
      <c r="EZ58" s="311"/>
      <c r="FA58" s="311"/>
      <c r="FB58" s="311"/>
      <c r="FC58" s="311"/>
      <c r="FD58" s="340"/>
      <c r="FE58" s="336"/>
      <c r="FF58" s="336"/>
      <c r="FG58" s="311"/>
      <c r="FH58" s="308"/>
      <c r="FI58" s="308"/>
      <c r="FJ58" s="308"/>
      <c r="FK58" s="341"/>
      <c r="FL58" s="341"/>
      <c r="FM58" s="341"/>
      <c r="FN58" s="308"/>
      <c r="FO58" s="308"/>
      <c r="FP58" s="315"/>
      <c r="FQ58" s="345"/>
      <c r="FR58" s="345"/>
      <c r="FS58" s="345"/>
      <c r="FT58" s="315"/>
      <c r="FU58" s="308"/>
      <c r="FV58" s="308"/>
      <c r="FW58" s="308"/>
      <c r="FX58" s="308"/>
      <c r="FY58" s="308"/>
      <c r="FZ58" s="338"/>
      <c r="GA58" s="336"/>
      <c r="GB58" s="341"/>
      <c r="GC58" s="308"/>
      <c r="GD58" s="308"/>
      <c r="GE58" s="308"/>
      <c r="GF58" s="315"/>
      <c r="GG58" s="315"/>
      <c r="GH58" s="315"/>
      <c r="GI58" s="315"/>
      <c r="GJ58" s="315"/>
      <c r="GK58" s="308"/>
      <c r="GL58" s="308"/>
      <c r="GM58" s="308"/>
      <c r="GN58" s="308"/>
      <c r="GO58" s="308"/>
      <c r="GP58" s="308"/>
      <c r="GQ58" s="308"/>
      <c r="GR58" s="308"/>
      <c r="GS58" s="308"/>
      <c r="GT58" s="308"/>
      <c r="GU58" s="338"/>
      <c r="GV58" s="336"/>
      <c r="GW58" s="341"/>
      <c r="GX58" s="308"/>
      <c r="GY58" s="308"/>
      <c r="GZ58" s="308"/>
      <c r="HA58" s="315"/>
      <c r="HB58" s="315"/>
      <c r="HC58" s="315"/>
      <c r="HD58" s="315"/>
      <c r="HE58" s="315"/>
      <c r="HF58" s="308"/>
      <c r="HG58" s="308"/>
      <c r="HH58" s="308"/>
      <c r="HI58" s="308"/>
      <c r="HJ58" s="308"/>
      <c r="HK58" s="308"/>
      <c r="HL58" s="308"/>
      <c r="HM58" s="308"/>
      <c r="HN58" s="308"/>
    </row>
    <row r="59" spans="1:222" s="305" customFormat="1" ht="15" x14ac:dyDescent="0.25">
      <c r="C59" s="306"/>
      <c r="D59" s="306"/>
      <c r="F59" s="307"/>
      <c r="G59" s="307"/>
      <c r="K59" s="308"/>
      <c r="L59" s="308"/>
      <c r="M59" s="308"/>
      <c r="N59" s="308"/>
      <c r="O59" s="308"/>
      <c r="P59" s="308"/>
      <c r="Q59" s="309"/>
      <c r="R59" s="308"/>
      <c r="S59" s="308"/>
      <c r="T59" s="308"/>
      <c r="U59" s="308"/>
      <c r="V59" s="308"/>
      <c r="W59" s="309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9"/>
      <c r="AN59" s="308"/>
      <c r="AO59" s="308"/>
      <c r="AP59" s="308"/>
      <c r="AQ59" s="308"/>
      <c r="AR59" s="308"/>
      <c r="AS59" s="309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  <c r="BI59" s="309"/>
      <c r="BJ59" s="310"/>
      <c r="BK59" s="310"/>
      <c r="BL59" s="310"/>
      <c r="BM59" s="310"/>
      <c r="BN59" s="310"/>
      <c r="BO59" s="309"/>
      <c r="BP59" s="308"/>
      <c r="BQ59" s="308"/>
      <c r="BR59" s="308"/>
      <c r="BS59" s="311"/>
      <c r="BT59" s="311"/>
      <c r="BU59" s="311"/>
      <c r="BV59" s="311"/>
      <c r="BW59" s="334"/>
      <c r="BX59" s="308"/>
      <c r="BY59" s="308"/>
      <c r="BZ59" s="311"/>
      <c r="CA59" s="311"/>
      <c r="CB59" s="311"/>
      <c r="CC59" s="311"/>
      <c r="CD59" s="334"/>
      <c r="CE59" s="309"/>
      <c r="CF59" s="311"/>
      <c r="CG59" s="311"/>
      <c r="CH59" s="311"/>
      <c r="CI59" s="311"/>
      <c r="CJ59" s="334"/>
      <c r="CK59" s="309"/>
      <c r="CL59" s="308"/>
      <c r="CM59" s="308"/>
      <c r="CN59" s="308"/>
      <c r="CO59" s="311"/>
      <c r="CP59" s="311"/>
      <c r="CQ59" s="311"/>
      <c r="CR59" s="311"/>
      <c r="CS59" s="334"/>
      <c r="CT59" s="308"/>
      <c r="CU59" s="308"/>
      <c r="CV59" s="311"/>
      <c r="CW59" s="311"/>
      <c r="CX59" s="311"/>
      <c r="CY59" s="311"/>
      <c r="CZ59" s="334"/>
      <c r="DA59" s="311"/>
      <c r="DB59" s="311"/>
      <c r="DC59" s="311"/>
      <c r="DD59" s="311"/>
      <c r="DE59" s="311"/>
      <c r="DF59" s="334"/>
      <c r="DG59" s="308"/>
      <c r="DH59" s="308"/>
      <c r="DI59" s="308"/>
      <c r="DJ59" s="308"/>
      <c r="DK59" s="312"/>
      <c r="DL59" s="313"/>
      <c r="DM59" s="313"/>
      <c r="DN59" s="313"/>
      <c r="DO59" s="313"/>
      <c r="DP59" s="308"/>
      <c r="DQ59" s="308"/>
      <c r="DR59" s="311"/>
      <c r="DS59" s="311"/>
      <c r="DT59" s="311"/>
      <c r="DU59" s="311"/>
      <c r="DV59" s="311"/>
      <c r="DW59" s="311"/>
      <c r="DX59" s="311"/>
      <c r="DY59" s="311"/>
      <c r="DZ59" s="311"/>
      <c r="EA59" s="311"/>
      <c r="EB59" s="334"/>
      <c r="EC59" s="308"/>
      <c r="ED59" s="308"/>
      <c r="EE59" s="308"/>
      <c r="EF59" s="308"/>
      <c r="EG59" s="311"/>
      <c r="EH59" s="311"/>
      <c r="EI59" s="26"/>
      <c r="EJ59" s="26"/>
      <c r="EK59" s="334"/>
      <c r="EL59" s="308"/>
      <c r="EM59" s="308"/>
      <c r="EN59" s="308"/>
      <c r="EO59" s="341"/>
      <c r="EP59" s="341"/>
      <c r="EQ59" s="341"/>
      <c r="ER59" s="314"/>
      <c r="ES59" s="308"/>
      <c r="ET59" s="311"/>
      <c r="EU59" s="340"/>
      <c r="EV59" s="340"/>
      <c r="EW59" s="340"/>
      <c r="EX59" s="311"/>
      <c r="EY59" s="308"/>
      <c r="EZ59" s="308"/>
      <c r="FA59" s="308"/>
      <c r="FB59" s="308"/>
      <c r="FC59" s="311"/>
      <c r="FD59" s="340"/>
      <c r="FE59" s="336"/>
      <c r="FF59" s="336"/>
      <c r="FG59" s="334"/>
      <c r="FH59" s="308"/>
      <c r="FI59" s="308"/>
      <c r="FJ59" s="308"/>
      <c r="FK59" s="341"/>
      <c r="FL59" s="341"/>
      <c r="FM59" s="341"/>
      <c r="FN59" s="311"/>
      <c r="FO59" s="308"/>
      <c r="FP59" s="315"/>
      <c r="FQ59" s="345"/>
      <c r="FR59" s="345"/>
      <c r="FS59" s="345"/>
      <c r="FT59" s="315"/>
      <c r="FU59" s="308"/>
      <c r="FV59" s="308"/>
      <c r="FW59" s="308"/>
      <c r="FX59" s="308"/>
      <c r="FY59" s="311"/>
      <c r="FZ59" s="338"/>
      <c r="GA59" s="336"/>
      <c r="GB59" s="340"/>
      <c r="GC59" s="311"/>
      <c r="GD59" s="308"/>
      <c r="GE59" s="308"/>
      <c r="GF59" s="308"/>
      <c r="GG59" s="308"/>
      <c r="GH59" s="308"/>
      <c r="GI59" s="308"/>
      <c r="GJ59" s="308"/>
      <c r="GK59" s="308"/>
      <c r="GL59" s="308"/>
      <c r="GM59" s="308"/>
      <c r="GN59" s="308"/>
      <c r="GO59" s="308"/>
      <c r="GP59" s="308"/>
      <c r="GQ59" s="308"/>
      <c r="GR59" s="308"/>
      <c r="GS59" s="308"/>
      <c r="GT59" s="311"/>
      <c r="GU59" s="338"/>
      <c r="GV59" s="336"/>
      <c r="GW59" s="340"/>
      <c r="GX59" s="311"/>
      <c r="GY59" s="308"/>
      <c r="GZ59" s="308"/>
      <c r="HA59" s="308"/>
      <c r="HB59" s="308"/>
      <c r="HC59" s="308"/>
      <c r="HD59" s="308"/>
      <c r="HE59" s="308"/>
      <c r="HF59" s="308"/>
      <c r="HG59" s="308"/>
      <c r="HH59" s="308"/>
      <c r="HI59" s="308"/>
      <c r="HJ59" s="308"/>
      <c r="HK59" s="308"/>
      <c r="HL59" s="308"/>
      <c r="HM59" s="308"/>
      <c r="HN59" s="308"/>
    </row>
    <row r="60" spans="1:222" s="19" customFormat="1" ht="14.25" x14ac:dyDescent="0.2">
      <c r="C60" s="79"/>
      <c r="D60" s="79"/>
      <c r="F60" s="157"/>
      <c r="G60" s="157"/>
      <c r="K60" s="99"/>
      <c r="Q60" s="80"/>
      <c r="W60" s="80"/>
      <c r="AM60" s="80"/>
      <c r="AS60" s="80"/>
      <c r="BI60" s="80"/>
      <c r="BO60" s="80"/>
      <c r="CE60" s="80"/>
      <c r="CK60" s="80"/>
      <c r="EI60" s="26"/>
      <c r="EJ60" s="26"/>
      <c r="EO60" s="337"/>
      <c r="EP60" s="337"/>
      <c r="EQ60" s="337"/>
      <c r="EU60" s="337"/>
      <c r="EV60" s="337"/>
      <c r="EW60" s="337"/>
      <c r="FD60" s="337"/>
      <c r="FE60" s="336"/>
      <c r="FF60" s="336"/>
      <c r="FK60" s="337"/>
      <c r="FL60" s="337"/>
      <c r="FM60" s="337"/>
      <c r="FQ60" s="337"/>
      <c r="FR60" s="337"/>
      <c r="FS60" s="337"/>
      <c r="FZ60" s="338"/>
      <c r="GA60" s="336"/>
      <c r="GB60" s="337"/>
      <c r="GU60" s="338"/>
      <c r="GV60" s="336"/>
      <c r="GW60" s="337"/>
    </row>
    <row r="61" spans="1:222" s="19" customFormat="1" ht="14.25" x14ac:dyDescent="0.2">
      <c r="C61" s="79"/>
      <c r="D61" s="79"/>
      <c r="F61" s="157"/>
      <c r="G61" s="157"/>
      <c r="Q61" s="80"/>
      <c r="W61" s="80"/>
      <c r="AM61" s="80"/>
      <c r="AS61" s="80"/>
      <c r="BI61" s="80"/>
      <c r="BO61" s="80"/>
      <c r="CE61" s="80"/>
      <c r="CK61" s="80"/>
      <c r="DK61" s="311"/>
      <c r="DL61" s="311"/>
      <c r="DM61" s="311"/>
      <c r="DN61" s="311"/>
      <c r="DO61" s="311"/>
      <c r="DR61" s="311"/>
      <c r="DS61" s="311"/>
      <c r="DT61" s="311"/>
      <c r="DU61" s="311"/>
      <c r="DV61" s="311"/>
      <c r="EI61" s="26"/>
      <c r="EJ61" s="26"/>
      <c r="EO61" s="337"/>
      <c r="EP61" s="337"/>
      <c r="EQ61" s="337"/>
      <c r="EU61" s="337"/>
      <c r="EV61" s="337"/>
      <c r="EW61" s="337"/>
      <c r="FD61" s="337"/>
      <c r="FE61" s="336"/>
      <c r="FF61" s="336"/>
      <c r="FK61" s="337"/>
      <c r="FL61" s="337"/>
      <c r="FM61" s="337"/>
      <c r="FQ61" s="337"/>
      <c r="FR61" s="337"/>
      <c r="FS61" s="337"/>
      <c r="FZ61" s="338"/>
      <c r="GA61" s="336"/>
      <c r="GB61" s="337"/>
      <c r="GU61" s="338"/>
      <c r="GV61" s="336"/>
      <c r="GW61" s="337"/>
    </row>
    <row r="62" spans="1:222" s="19" customFormat="1" ht="14.25" x14ac:dyDescent="0.2">
      <c r="C62" s="79"/>
      <c r="D62" s="79"/>
      <c r="F62" s="157"/>
      <c r="G62" s="157"/>
      <c r="Q62" s="80"/>
      <c r="W62" s="80"/>
      <c r="AM62" s="80"/>
      <c r="AS62" s="80"/>
      <c r="BI62" s="80"/>
      <c r="BO62" s="80"/>
      <c r="CE62" s="80"/>
      <c r="CK62" s="80"/>
      <c r="DK62" s="311"/>
      <c r="DL62" s="311"/>
      <c r="DM62" s="311"/>
      <c r="DN62" s="311"/>
      <c r="DO62" s="334"/>
      <c r="DR62" s="311"/>
      <c r="DS62" s="311"/>
      <c r="DT62" s="311"/>
      <c r="DU62" s="311"/>
      <c r="DV62" s="334"/>
      <c r="EI62" s="26"/>
      <c r="EJ62" s="26"/>
      <c r="EO62" s="337"/>
      <c r="EP62" s="337"/>
      <c r="EQ62" s="337"/>
      <c r="EU62" s="337"/>
      <c r="EV62" s="337"/>
      <c r="EW62" s="337"/>
      <c r="FD62" s="337"/>
      <c r="FE62" s="336"/>
      <c r="FF62" s="336"/>
      <c r="FK62" s="337"/>
      <c r="FL62" s="337"/>
      <c r="FM62" s="337"/>
      <c r="FQ62" s="337"/>
      <c r="FR62" s="337"/>
      <c r="FS62" s="337"/>
      <c r="FZ62" s="338"/>
      <c r="GA62" s="336"/>
      <c r="GB62" s="337"/>
      <c r="GU62" s="338"/>
      <c r="GV62" s="336"/>
      <c r="GW62" s="337"/>
    </row>
    <row r="63" spans="1:222" s="19" customFormat="1" ht="14.25" x14ac:dyDescent="0.2">
      <c r="C63" s="79"/>
      <c r="D63" s="79"/>
      <c r="F63" s="157"/>
      <c r="G63" s="157"/>
      <c r="Q63" s="80"/>
      <c r="W63" s="80"/>
      <c r="AM63" s="80"/>
      <c r="AS63" s="80"/>
      <c r="BI63" s="80"/>
      <c r="BO63" s="80"/>
      <c r="CE63" s="80"/>
      <c r="CK63" s="80"/>
      <c r="EI63" s="26"/>
      <c r="EJ63" s="26"/>
      <c r="EO63" s="337"/>
      <c r="EP63" s="337"/>
      <c r="EQ63" s="337"/>
      <c r="EU63" s="337"/>
      <c r="EV63" s="337"/>
      <c r="EW63" s="337"/>
      <c r="FD63" s="337"/>
      <c r="FE63" s="336"/>
      <c r="FF63" s="336"/>
      <c r="FK63" s="337"/>
      <c r="FL63" s="337"/>
      <c r="FM63" s="337"/>
      <c r="FQ63" s="337"/>
      <c r="FR63" s="337"/>
      <c r="FS63" s="337"/>
      <c r="FZ63" s="338"/>
      <c r="GA63" s="336"/>
      <c r="GB63" s="337"/>
      <c r="GU63" s="338"/>
      <c r="GV63" s="336"/>
      <c r="GW63" s="337"/>
    </row>
    <row r="64" spans="1:222" s="19" customFormat="1" ht="14.25" x14ac:dyDescent="0.2">
      <c r="C64" s="79"/>
      <c r="D64" s="79"/>
      <c r="F64" s="157"/>
      <c r="G64" s="157"/>
      <c r="Q64" s="80"/>
      <c r="W64" s="80"/>
      <c r="AM64" s="80"/>
      <c r="AS64" s="80"/>
      <c r="BI64" s="80"/>
      <c r="BO64" s="80"/>
      <c r="CE64" s="80"/>
      <c r="CK64" s="80"/>
      <c r="EI64" s="26"/>
      <c r="EJ64" s="26"/>
      <c r="EO64" s="337"/>
      <c r="EP64" s="337"/>
      <c r="EQ64" s="337"/>
      <c r="EU64" s="337"/>
      <c r="EV64" s="337"/>
      <c r="EW64" s="337"/>
      <c r="FD64" s="337"/>
      <c r="FE64" s="336"/>
      <c r="FF64" s="336"/>
      <c r="FK64" s="337"/>
      <c r="FL64" s="337"/>
      <c r="FM64" s="337"/>
      <c r="FQ64" s="337"/>
      <c r="FR64" s="337"/>
      <c r="FS64" s="337"/>
      <c r="FZ64" s="338"/>
      <c r="GA64" s="336"/>
      <c r="GB64" s="337"/>
      <c r="GU64" s="338"/>
      <c r="GV64" s="336"/>
      <c r="GW64" s="337"/>
    </row>
    <row r="65" spans="3:205" s="19" customFormat="1" ht="14.25" x14ac:dyDescent="0.2">
      <c r="C65" s="79"/>
      <c r="D65" s="79"/>
      <c r="F65" s="157"/>
      <c r="G65" s="157"/>
      <c r="Q65" s="80"/>
      <c r="W65" s="80"/>
      <c r="AM65" s="80"/>
      <c r="AS65" s="80"/>
      <c r="BI65" s="80"/>
      <c r="BO65" s="80"/>
      <c r="CE65" s="80"/>
      <c r="CK65" s="80"/>
      <c r="EI65" s="26"/>
      <c r="EJ65" s="26"/>
      <c r="EO65" s="337"/>
      <c r="EP65" s="337"/>
      <c r="EQ65" s="337"/>
      <c r="EU65" s="337"/>
      <c r="EV65" s="337"/>
      <c r="EW65" s="337"/>
      <c r="FD65" s="337"/>
      <c r="FE65" s="336"/>
      <c r="FF65" s="336"/>
      <c r="FK65" s="337"/>
      <c r="FL65" s="337"/>
      <c r="FM65" s="337"/>
      <c r="FQ65" s="337"/>
      <c r="FR65" s="337"/>
      <c r="FS65" s="337"/>
      <c r="FZ65" s="338"/>
      <c r="GA65" s="336"/>
      <c r="GB65" s="337"/>
      <c r="GU65" s="338"/>
      <c r="GV65" s="336"/>
      <c r="GW65" s="337"/>
    </row>
    <row r="66" spans="3:205" ht="14.25" x14ac:dyDescent="0.2">
      <c r="E66" s="19"/>
      <c r="F66" s="157"/>
      <c r="G66" s="157"/>
      <c r="H66" s="19"/>
      <c r="I66" s="19"/>
      <c r="J66" s="19"/>
      <c r="EI66" s="26"/>
      <c r="EJ66" s="26"/>
      <c r="FZ66" s="338"/>
      <c r="GU66" s="338"/>
    </row>
    <row r="67" spans="3:205" ht="14.25" x14ac:dyDescent="0.2">
      <c r="E67" s="19"/>
      <c r="F67" s="157"/>
      <c r="G67" s="157"/>
      <c r="H67" s="19"/>
      <c r="I67" s="19"/>
      <c r="J67" s="19"/>
      <c r="EI67" s="26"/>
      <c r="EJ67" s="26"/>
      <c r="FZ67" s="338"/>
      <c r="GU67" s="338"/>
    </row>
    <row r="68" spans="3:205" ht="14.25" x14ac:dyDescent="0.2">
      <c r="E68" s="19"/>
      <c r="F68" s="157"/>
      <c r="G68" s="157"/>
      <c r="H68" s="19"/>
      <c r="I68" s="19"/>
      <c r="J68" s="19"/>
      <c r="EI68" s="26"/>
      <c r="EJ68" s="26"/>
      <c r="FZ68" s="338"/>
      <c r="GU68" s="338"/>
    </row>
    <row r="69" spans="3:205" ht="14.25" x14ac:dyDescent="0.2">
      <c r="E69" s="19"/>
      <c r="F69" s="157"/>
      <c r="G69" s="157"/>
      <c r="H69" s="19"/>
      <c r="I69" s="19"/>
      <c r="J69" s="19"/>
      <c r="EI69" s="26"/>
      <c r="EJ69" s="26"/>
      <c r="FZ69" s="338"/>
      <c r="GU69" s="338"/>
    </row>
    <row r="70" spans="3:205" ht="14.25" x14ac:dyDescent="0.2">
      <c r="E70" s="19"/>
      <c r="F70" s="157"/>
      <c r="G70" s="157"/>
      <c r="H70" s="19"/>
      <c r="I70" s="19"/>
      <c r="J70" s="19"/>
      <c r="EI70" s="26"/>
      <c r="EJ70" s="26"/>
      <c r="FZ70" s="338"/>
      <c r="GU70" s="338"/>
    </row>
    <row r="71" spans="3:205" ht="14.25" x14ac:dyDescent="0.2">
      <c r="E71" s="19"/>
      <c r="F71" s="157"/>
      <c r="G71" s="157"/>
      <c r="H71" s="19"/>
      <c r="I71" s="19"/>
      <c r="J71" s="19"/>
      <c r="EI71" s="26"/>
      <c r="EJ71" s="26"/>
      <c r="FZ71" s="338"/>
      <c r="GU71" s="338"/>
    </row>
    <row r="72" spans="3:205" ht="14.25" x14ac:dyDescent="0.2">
      <c r="E72" s="19"/>
      <c r="F72" s="157"/>
      <c r="G72" s="157"/>
      <c r="H72" s="19"/>
      <c r="I72" s="19"/>
      <c r="J72" s="19"/>
      <c r="EI72" s="26"/>
      <c r="EJ72" s="26"/>
      <c r="FZ72" s="338"/>
      <c r="GU72" s="338"/>
    </row>
    <row r="73" spans="3:205" ht="14.25" x14ac:dyDescent="0.2">
      <c r="E73" s="19"/>
      <c r="F73" s="157"/>
      <c r="G73" s="157"/>
      <c r="H73" s="19"/>
      <c r="I73" s="19"/>
      <c r="J73" s="19"/>
      <c r="EI73" s="26"/>
      <c r="EJ73" s="26"/>
      <c r="FZ73" s="338"/>
      <c r="GU73" s="338"/>
    </row>
    <row r="74" spans="3:205" ht="14.25" x14ac:dyDescent="0.2">
      <c r="E74" s="19"/>
      <c r="F74" s="157"/>
      <c r="G74" s="157"/>
      <c r="H74" s="19"/>
      <c r="I74" s="19"/>
      <c r="J74" s="19"/>
      <c r="EI74" s="26"/>
      <c r="EJ74" s="26"/>
      <c r="FZ74" s="338"/>
      <c r="GU74" s="338"/>
    </row>
    <row r="75" spans="3:205" ht="14.25" x14ac:dyDescent="0.2">
      <c r="E75" s="19"/>
      <c r="F75" s="157"/>
      <c r="G75" s="157"/>
      <c r="H75" s="19"/>
      <c r="I75" s="19"/>
      <c r="J75" s="19"/>
      <c r="EI75" s="26"/>
      <c r="EJ75" s="26"/>
      <c r="FZ75" s="338"/>
      <c r="GU75" s="338"/>
    </row>
    <row r="76" spans="3:205" ht="14.25" x14ac:dyDescent="0.2">
      <c r="E76" s="19"/>
      <c r="F76" s="157"/>
      <c r="G76" s="157"/>
      <c r="H76" s="19"/>
      <c r="I76" s="19"/>
      <c r="J76" s="19"/>
      <c r="EI76" s="26"/>
      <c r="EJ76" s="26"/>
      <c r="FZ76" s="338"/>
      <c r="GU76" s="338"/>
    </row>
    <row r="77" spans="3:205" ht="14.25" x14ac:dyDescent="0.2">
      <c r="E77" s="19"/>
      <c r="F77" s="157"/>
      <c r="G77" s="157"/>
      <c r="H77" s="19"/>
      <c r="I77" s="19"/>
      <c r="J77" s="19"/>
      <c r="EI77" s="26"/>
      <c r="EJ77" s="26"/>
      <c r="FZ77" s="338"/>
      <c r="GU77" s="338"/>
    </row>
    <row r="78" spans="3:205" ht="14.25" x14ac:dyDescent="0.2">
      <c r="E78" s="19"/>
      <c r="F78" s="157"/>
      <c r="G78" s="157"/>
      <c r="H78" s="19"/>
      <c r="I78" s="19"/>
      <c r="J78" s="19"/>
      <c r="EI78" s="26"/>
      <c r="EJ78" s="26"/>
      <c r="FZ78" s="338"/>
      <c r="GU78" s="338"/>
    </row>
    <row r="79" spans="3:205" ht="14.25" x14ac:dyDescent="0.2">
      <c r="E79" s="19"/>
      <c r="F79" s="157"/>
      <c r="G79" s="157"/>
      <c r="H79" s="19"/>
      <c r="I79" s="19"/>
      <c r="J79" s="19"/>
      <c r="EI79" s="26"/>
      <c r="EJ79" s="26"/>
      <c r="FZ79" s="338"/>
      <c r="GU79" s="338"/>
    </row>
    <row r="80" spans="3:205" ht="14.25" x14ac:dyDescent="0.2">
      <c r="E80" s="19"/>
      <c r="F80" s="157"/>
      <c r="G80" s="157"/>
      <c r="H80" s="19"/>
      <c r="I80" s="19"/>
      <c r="J80" s="19"/>
      <c r="EI80" s="26"/>
      <c r="EJ80" s="26"/>
      <c r="FZ80" s="338"/>
      <c r="GU80" s="338"/>
    </row>
    <row r="81" spans="5:203" ht="14.25" x14ac:dyDescent="0.2">
      <c r="E81" s="19"/>
      <c r="F81" s="157"/>
      <c r="G81" s="157"/>
      <c r="H81" s="19"/>
      <c r="I81" s="19"/>
      <c r="J81" s="19"/>
      <c r="EI81" s="26"/>
      <c r="EJ81" s="26"/>
      <c r="FZ81" s="338"/>
      <c r="GU81" s="338"/>
    </row>
    <row r="82" spans="5:203" ht="14.25" x14ac:dyDescent="0.2">
      <c r="E82" s="19"/>
      <c r="F82" s="157"/>
      <c r="G82" s="157"/>
      <c r="H82" s="19"/>
      <c r="I82" s="19"/>
      <c r="J82" s="19"/>
      <c r="EI82" s="26"/>
      <c r="EJ82" s="26"/>
      <c r="FZ82" s="338"/>
      <c r="GU82" s="338"/>
    </row>
    <row r="83" spans="5:203" ht="14.25" x14ac:dyDescent="0.2">
      <c r="E83" s="19"/>
      <c r="F83" s="157"/>
      <c r="G83" s="157"/>
      <c r="H83" s="19"/>
      <c r="I83" s="19"/>
      <c r="J83" s="19"/>
      <c r="EI83" s="26"/>
      <c r="EJ83" s="26"/>
      <c r="FZ83" s="338"/>
      <c r="GU83" s="338"/>
    </row>
    <row r="84" spans="5:203" ht="14.25" x14ac:dyDescent="0.2">
      <c r="E84" s="19"/>
      <c r="F84" s="157"/>
      <c r="G84" s="157"/>
      <c r="H84" s="19"/>
      <c r="I84" s="19"/>
      <c r="J84" s="19"/>
      <c r="EI84" s="26"/>
      <c r="EJ84" s="26"/>
      <c r="FZ84" s="338"/>
      <c r="GU84" s="338"/>
    </row>
    <row r="85" spans="5:203" ht="14.25" x14ac:dyDescent="0.2">
      <c r="E85" s="19"/>
      <c r="F85" s="157"/>
      <c r="G85" s="157"/>
      <c r="H85" s="19"/>
      <c r="I85" s="19"/>
      <c r="J85" s="19"/>
      <c r="EI85" s="26"/>
      <c r="EJ85" s="26"/>
      <c r="FZ85" s="338"/>
      <c r="GU85" s="338"/>
    </row>
    <row r="86" spans="5:203" ht="14.25" x14ac:dyDescent="0.2">
      <c r="E86" s="19"/>
      <c r="F86" s="157"/>
      <c r="G86" s="157"/>
      <c r="H86" s="19"/>
      <c r="I86" s="19"/>
      <c r="J86" s="19"/>
      <c r="EI86" s="26"/>
      <c r="EJ86" s="26"/>
      <c r="FZ86" s="338"/>
      <c r="GU86" s="338"/>
    </row>
    <row r="87" spans="5:203" ht="14.25" x14ac:dyDescent="0.2">
      <c r="E87" s="19"/>
      <c r="F87" s="157"/>
      <c r="G87" s="157"/>
      <c r="H87" s="19"/>
      <c r="I87" s="19"/>
      <c r="J87" s="19"/>
      <c r="EI87" s="26"/>
      <c r="EJ87" s="26"/>
      <c r="FZ87" s="338"/>
      <c r="GU87" s="338"/>
    </row>
    <row r="88" spans="5:203" ht="14.25" x14ac:dyDescent="0.2">
      <c r="E88" s="19"/>
      <c r="F88" s="157"/>
      <c r="G88" s="157"/>
      <c r="H88" s="19"/>
      <c r="I88" s="19"/>
      <c r="J88" s="19"/>
      <c r="EI88" s="26"/>
      <c r="EJ88" s="26"/>
      <c r="FZ88" s="338"/>
      <c r="GU88" s="338"/>
    </row>
    <row r="89" spans="5:203" ht="14.25" x14ac:dyDescent="0.2">
      <c r="E89" s="19"/>
      <c r="F89" s="157"/>
      <c r="G89" s="157"/>
      <c r="H89" s="19"/>
      <c r="I89" s="19"/>
      <c r="J89" s="19"/>
      <c r="EI89" s="26"/>
      <c r="EJ89" s="26"/>
      <c r="FZ89" s="338"/>
      <c r="GU89" s="338"/>
    </row>
    <row r="90" spans="5:203" ht="14.25" x14ac:dyDescent="0.2">
      <c r="E90" s="19"/>
      <c r="F90" s="159"/>
      <c r="G90" s="159"/>
      <c r="H90" s="19"/>
      <c r="I90" s="19"/>
      <c r="J90" s="19"/>
      <c r="EI90" s="26"/>
      <c r="EJ90" s="26"/>
      <c r="FZ90" s="338"/>
      <c r="GU90" s="338"/>
    </row>
    <row r="91" spans="5:203" ht="14.25" x14ac:dyDescent="0.2">
      <c r="E91" s="19"/>
      <c r="F91" s="157"/>
      <c r="G91" s="157"/>
      <c r="H91" s="19"/>
      <c r="I91" s="19"/>
      <c r="J91" s="19"/>
      <c r="EI91" s="26"/>
      <c r="EJ91" s="26"/>
      <c r="FZ91" s="338"/>
      <c r="GU91" s="338"/>
    </row>
    <row r="92" spans="5:203" ht="14.25" x14ac:dyDescent="0.2">
      <c r="E92" s="19"/>
      <c r="F92" s="157"/>
      <c r="G92" s="157"/>
      <c r="H92" s="19"/>
      <c r="I92" s="19"/>
      <c r="J92" s="19"/>
      <c r="EI92" s="26"/>
      <c r="EJ92" s="26"/>
      <c r="FZ92" s="338"/>
      <c r="GU92" s="338"/>
    </row>
    <row r="93" spans="5:203" x14ac:dyDescent="0.2">
      <c r="E93" s="19"/>
      <c r="F93" s="19"/>
      <c r="G93" s="19"/>
      <c r="H93" s="19"/>
      <c r="I93" s="19"/>
      <c r="J93" s="19"/>
      <c r="EI93" s="26"/>
      <c r="EJ93" s="26"/>
      <c r="FZ93" s="338"/>
      <c r="GU93" s="338"/>
    </row>
    <row r="94" spans="5:203" x14ac:dyDescent="0.2">
      <c r="EI94" s="26"/>
      <c r="EJ94" s="26"/>
      <c r="FZ94" s="338"/>
      <c r="GU94" s="338"/>
    </row>
    <row r="95" spans="5:203" x14ac:dyDescent="0.2">
      <c r="EI95" s="26"/>
      <c r="EJ95" s="26"/>
      <c r="FZ95" s="338"/>
      <c r="GU95" s="338"/>
    </row>
    <row r="96" spans="5:203" x14ac:dyDescent="0.2">
      <c r="EI96" s="26"/>
      <c r="EJ96" s="26"/>
      <c r="FZ96" s="338"/>
      <c r="GU96" s="338"/>
    </row>
    <row r="97" spans="159:204" x14ac:dyDescent="0.2">
      <c r="FC97" s="9">
        <v>378</v>
      </c>
      <c r="FD97" s="336" t="s">
        <v>195</v>
      </c>
      <c r="FE97" s="336" t="b">
        <v>1</v>
      </c>
      <c r="FF97" s="336" t="b">
        <v>1</v>
      </c>
      <c r="FY97" s="9" t="s">
        <v>206</v>
      </c>
      <c r="FZ97" s="338">
        <v>378</v>
      </c>
      <c r="GA97" s="336" t="b">
        <v>1</v>
      </c>
      <c r="GT97" s="9" t="s">
        <v>206</v>
      </c>
      <c r="GU97" s="338">
        <v>378</v>
      </c>
      <c r="GV97" s="336" t="b">
        <v>1</v>
      </c>
    </row>
    <row r="98" spans="159:204" x14ac:dyDescent="0.2">
      <c r="FC98" s="9">
        <v>381</v>
      </c>
      <c r="FD98" s="336" t="s">
        <v>60</v>
      </c>
      <c r="FE98" s="336" t="b">
        <v>1</v>
      </c>
      <c r="FF98" s="336" t="b">
        <v>1</v>
      </c>
      <c r="FY98" s="9" t="s">
        <v>207</v>
      </c>
      <c r="FZ98" s="338">
        <v>381</v>
      </c>
      <c r="GA98" s="336" t="b">
        <v>1</v>
      </c>
      <c r="GT98" s="9" t="s">
        <v>207</v>
      </c>
      <c r="GU98" s="338">
        <v>381</v>
      </c>
      <c r="GV98" s="336" t="b">
        <v>1</v>
      </c>
    </row>
  </sheetData>
  <mergeCells count="293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FV1:FW2"/>
    <mergeCell ref="DX1:EC2"/>
    <mergeCell ref="ED1:EE2"/>
    <mergeCell ref="EG1:EL2"/>
    <mergeCell ref="EM1:EM2"/>
    <mergeCell ref="EN1:ES2"/>
    <mergeCell ref="ET1:EY2"/>
    <mergeCell ref="FY1:GD2"/>
    <mergeCell ref="GE1:GE2"/>
    <mergeCell ref="GF1:GK2"/>
    <mergeCell ref="GL1:GQ2"/>
    <mergeCell ref="GR1:GS2"/>
    <mergeCell ref="EZ1:FA2"/>
    <mergeCell ref="FC1:FH2"/>
    <mergeCell ref="FI1:FI2"/>
    <mergeCell ref="FJ1:FO2"/>
    <mergeCell ref="FP1:FU2"/>
    <mergeCell ref="X3:X5"/>
    <mergeCell ref="T4:T5"/>
    <mergeCell ref="E3:E5"/>
    <mergeCell ref="F3:G3"/>
    <mergeCell ref="H3:H5"/>
    <mergeCell ref="I3:I5"/>
    <mergeCell ref="J3:J5"/>
    <mergeCell ref="Y3:Y5"/>
    <mergeCell ref="AA3:AA5"/>
    <mergeCell ref="M3:N3"/>
    <mergeCell ref="O3:O5"/>
    <mergeCell ref="P3:P5"/>
    <mergeCell ref="Q3:Q5"/>
    <mergeCell ref="U3:U5"/>
    <mergeCell ref="V3:V5"/>
    <mergeCell ref="W3:W5"/>
    <mergeCell ref="AB3:AC3"/>
    <mergeCell ref="AD3:AD5"/>
    <mergeCell ref="AE3:AE5"/>
    <mergeCell ref="AF3:AF5"/>
    <mergeCell ref="AB4:AB5"/>
    <mergeCell ref="AC4:AC5"/>
    <mergeCell ref="AG3:AG5"/>
    <mergeCell ref="AH3:AH5"/>
    <mergeCell ref="AI3:AJ3"/>
    <mergeCell ref="AK3:AK5"/>
    <mergeCell ref="AL3:AL5"/>
    <mergeCell ref="AM3:AM5"/>
    <mergeCell ref="AJ4:AJ5"/>
    <mergeCell ref="AI4:AI5"/>
    <mergeCell ref="AN3:AN5"/>
    <mergeCell ref="AO3:AP3"/>
    <mergeCell ref="AQ3:AQ5"/>
    <mergeCell ref="AR3:AR5"/>
    <mergeCell ref="AS3:AS5"/>
    <mergeCell ref="AT3:AT5"/>
    <mergeCell ref="AO4:AO5"/>
    <mergeCell ref="AP4:AP5"/>
    <mergeCell ref="AU3:AU5"/>
    <mergeCell ref="AW3:AW5"/>
    <mergeCell ref="AX3:AY3"/>
    <mergeCell ref="AZ3:AZ5"/>
    <mergeCell ref="BA3:BA5"/>
    <mergeCell ref="BB3:BB5"/>
    <mergeCell ref="AX4:AX5"/>
    <mergeCell ref="AY4:AY5"/>
    <mergeCell ref="BC3:BC5"/>
    <mergeCell ref="BD3:BD5"/>
    <mergeCell ref="BE3:BF3"/>
    <mergeCell ref="BG3:BG5"/>
    <mergeCell ref="BH3:BH5"/>
    <mergeCell ref="BI3:BI5"/>
    <mergeCell ref="BE4:BE5"/>
    <mergeCell ref="BF4:BF5"/>
    <mergeCell ref="BJ3:BJ5"/>
    <mergeCell ref="BK3:BL3"/>
    <mergeCell ref="BM3:BM5"/>
    <mergeCell ref="BN3:BN5"/>
    <mergeCell ref="BO3:BO5"/>
    <mergeCell ref="BP3:BP5"/>
    <mergeCell ref="BK4:BK5"/>
    <mergeCell ref="BL4:BL5"/>
    <mergeCell ref="BQ3:BQ5"/>
    <mergeCell ref="BS3:BS5"/>
    <mergeCell ref="BT3:BU3"/>
    <mergeCell ref="BV3:BV5"/>
    <mergeCell ref="BW3:BW5"/>
    <mergeCell ref="BX3:BX5"/>
    <mergeCell ref="BT4:BT5"/>
    <mergeCell ref="BU4:BU5"/>
    <mergeCell ref="BY3:BY5"/>
    <mergeCell ref="BZ3:BZ5"/>
    <mergeCell ref="CA3:CB3"/>
    <mergeCell ref="CC3:CC5"/>
    <mergeCell ref="CD3:CD5"/>
    <mergeCell ref="CE3:CE5"/>
    <mergeCell ref="CA4:CA5"/>
    <mergeCell ref="CB4:CB5"/>
    <mergeCell ref="CF3:CF5"/>
    <mergeCell ref="CG3:CH3"/>
    <mergeCell ref="CI3:CI5"/>
    <mergeCell ref="CJ3:CJ5"/>
    <mergeCell ref="CK3:CK5"/>
    <mergeCell ref="CL3:CL5"/>
    <mergeCell ref="CG4:CG5"/>
    <mergeCell ref="CH4:CH5"/>
    <mergeCell ref="CM3:CM5"/>
    <mergeCell ref="CO3:CO5"/>
    <mergeCell ref="CP3:CQ3"/>
    <mergeCell ref="CR3:CR5"/>
    <mergeCell ref="CS3:CS5"/>
    <mergeCell ref="CT3:CT5"/>
    <mergeCell ref="CP4:CP5"/>
    <mergeCell ref="CQ4:CQ5"/>
    <mergeCell ref="CU3:CU5"/>
    <mergeCell ref="CV3:CV5"/>
    <mergeCell ref="CW3:CX3"/>
    <mergeCell ref="CY3:CY5"/>
    <mergeCell ref="CZ3:CZ5"/>
    <mergeCell ref="DA3:DA5"/>
    <mergeCell ref="CW4:CW5"/>
    <mergeCell ref="CX4:CX5"/>
    <mergeCell ref="DB3:DB5"/>
    <mergeCell ref="DC3:DD3"/>
    <mergeCell ref="DE3:DE5"/>
    <mergeCell ref="DF3:DF5"/>
    <mergeCell ref="DG3:DG5"/>
    <mergeCell ref="DH3:DH5"/>
    <mergeCell ref="DC4:DC5"/>
    <mergeCell ref="DD4:DD5"/>
    <mergeCell ref="DI3:DI5"/>
    <mergeCell ref="DK3:DK5"/>
    <mergeCell ref="DL3:DM3"/>
    <mergeCell ref="DN3:DN5"/>
    <mergeCell ref="DO3:DO5"/>
    <mergeCell ref="DP3:DP5"/>
    <mergeCell ref="DL4:DL5"/>
    <mergeCell ref="DM4:DM5"/>
    <mergeCell ref="DQ3:DQ5"/>
    <mergeCell ref="DR3:DR5"/>
    <mergeCell ref="DS3:DT3"/>
    <mergeCell ref="DU3:DU5"/>
    <mergeCell ref="DV3:DV5"/>
    <mergeCell ref="DW3:DW5"/>
    <mergeCell ref="DS4:DS5"/>
    <mergeCell ref="DT4:DT5"/>
    <mergeCell ref="DX3:DX5"/>
    <mergeCell ref="DY3:DZ3"/>
    <mergeCell ref="EA3:EA5"/>
    <mergeCell ref="EB3:EB5"/>
    <mergeCell ref="EC3:EC5"/>
    <mergeCell ref="ED3:ED5"/>
    <mergeCell ref="DY4:DY5"/>
    <mergeCell ref="DZ4:DZ5"/>
    <mergeCell ref="EE3:EE5"/>
    <mergeCell ref="EG3:EG5"/>
    <mergeCell ref="EH3:EI3"/>
    <mergeCell ref="EJ3:EJ5"/>
    <mergeCell ref="EK3:EK5"/>
    <mergeCell ref="EL3:EL5"/>
    <mergeCell ref="EH4:EH5"/>
    <mergeCell ref="EI4:EI5"/>
    <mergeCell ref="EM3:EM5"/>
    <mergeCell ref="EN3:EN5"/>
    <mergeCell ref="EO3:EP3"/>
    <mergeCell ref="EQ3:EQ5"/>
    <mergeCell ref="ER3:ER5"/>
    <mergeCell ref="ES3:ES5"/>
    <mergeCell ref="EO4:EO5"/>
    <mergeCell ref="EP4:EP5"/>
    <mergeCell ref="ET3:ET5"/>
    <mergeCell ref="EU3:EV3"/>
    <mergeCell ref="EW3:EW5"/>
    <mergeCell ref="EX3:EX5"/>
    <mergeCell ref="EY3:EY5"/>
    <mergeCell ref="EZ3:EZ5"/>
    <mergeCell ref="EU4:EU5"/>
    <mergeCell ref="EV4:EV5"/>
    <mergeCell ref="FA3:FA5"/>
    <mergeCell ref="FC3:FC5"/>
    <mergeCell ref="FD3:FE3"/>
    <mergeCell ref="FF3:FF5"/>
    <mergeCell ref="FG3:FG5"/>
    <mergeCell ref="FH3:FH5"/>
    <mergeCell ref="FD4:FD5"/>
    <mergeCell ref="FE4:FE5"/>
    <mergeCell ref="FI3:FI5"/>
    <mergeCell ref="FJ3:FJ5"/>
    <mergeCell ref="FK3:FL3"/>
    <mergeCell ref="FM3:FM5"/>
    <mergeCell ref="FN3:FN5"/>
    <mergeCell ref="FO3:FO5"/>
    <mergeCell ref="FK4:FK5"/>
    <mergeCell ref="FL4:FL5"/>
    <mergeCell ref="FP3:FP5"/>
    <mergeCell ref="FQ3:FR3"/>
    <mergeCell ref="FS3:FS5"/>
    <mergeCell ref="FT3:FT5"/>
    <mergeCell ref="FU3:FU5"/>
    <mergeCell ref="FV3:FV5"/>
    <mergeCell ref="FQ4:FQ5"/>
    <mergeCell ref="FR4:FR5"/>
    <mergeCell ref="FW3:FW5"/>
    <mergeCell ref="FY3:FY5"/>
    <mergeCell ref="FZ3:GA3"/>
    <mergeCell ref="GB3:GB5"/>
    <mergeCell ref="GC3:GC5"/>
    <mergeCell ref="GD3:GD5"/>
    <mergeCell ref="FZ4:FZ5"/>
    <mergeCell ref="GA4:GA5"/>
    <mergeCell ref="GE3:GE5"/>
    <mergeCell ref="GF3:GF5"/>
    <mergeCell ref="GG3:GH3"/>
    <mergeCell ref="GI3:GI5"/>
    <mergeCell ref="GJ3:GJ5"/>
    <mergeCell ref="GK3:GK5"/>
    <mergeCell ref="GG4:GG5"/>
    <mergeCell ref="GH4:GH5"/>
    <mergeCell ref="GS3:GS5"/>
    <mergeCell ref="GL3:GL5"/>
    <mergeCell ref="GM3:GN3"/>
    <mergeCell ref="GO3:GO5"/>
    <mergeCell ref="GP3:GP5"/>
    <mergeCell ref="GQ3:GQ5"/>
    <mergeCell ref="GR3:GR5"/>
    <mergeCell ref="GM4:GM5"/>
    <mergeCell ref="GN4:GN5"/>
    <mergeCell ref="A50:B52"/>
    <mergeCell ref="F4:F5"/>
    <mergeCell ref="G4:G5"/>
    <mergeCell ref="M4:M5"/>
    <mergeCell ref="N4:N5"/>
    <mergeCell ref="S4:S5"/>
    <mergeCell ref="R3:R5"/>
    <mergeCell ref="S3:T3"/>
    <mergeCell ref="K3:K5"/>
    <mergeCell ref="L3:L5"/>
    <mergeCell ref="A1:A5"/>
    <mergeCell ref="B1:B5"/>
    <mergeCell ref="E1:J2"/>
    <mergeCell ref="K1:K2"/>
    <mergeCell ref="L1:Q2"/>
    <mergeCell ref="R1:W2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HN98"/>
  <sheetViews>
    <sheetView zoomScale="90" zoomScaleNormal="90" workbookViewId="0">
      <pane xSplit="3" ySplit="5" topLeftCell="GT27" activePane="bottomRight" state="frozen"/>
      <selection activeCell="GF21" sqref="GF21"/>
      <selection pane="topRight" activeCell="GF21" sqref="GF21"/>
      <selection pane="bottomLeft" activeCell="GF21" sqref="GF21"/>
      <selection pane="bottomRight" activeCell="HL39" sqref="HL39:HL40"/>
    </sheetView>
  </sheetViews>
  <sheetFormatPr defaultColWidth="11.42578125" defaultRowHeight="12.75" x14ac:dyDescent="0.2"/>
  <cols>
    <col min="1" max="1" width="9.28515625" style="9" customWidth="1"/>
    <col min="2" max="2" width="13.140625" style="9" customWidth="1"/>
    <col min="3" max="3" width="37" style="18" hidden="1" customWidth="1"/>
    <col min="4" max="4" width="3.7109375" style="18" hidden="1" customWidth="1"/>
    <col min="5" max="5" width="19.28515625" style="9" hidden="1" customWidth="1"/>
    <col min="6" max="6" width="13.28515625" style="9" hidden="1" customWidth="1"/>
    <col min="7" max="7" width="17.85546875" style="9" hidden="1" customWidth="1"/>
    <col min="8" max="8" width="12.7109375" style="9" hidden="1" customWidth="1"/>
    <col min="9" max="9" width="11.28515625" style="9" hidden="1" customWidth="1"/>
    <col min="10" max="10" width="9.7109375" style="9" hidden="1" customWidth="1"/>
    <col min="11" max="11" width="10.85546875" style="9" hidden="1" customWidth="1"/>
    <col min="12" max="12" width="16.28515625" style="9" hidden="1" customWidth="1"/>
    <col min="13" max="13" width="18.7109375" style="9" hidden="1" customWidth="1"/>
    <col min="14" max="14" width="20" style="9" hidden="1" customWidth="1"/>
    <col min="15" max="15" width="13.85546875" style="9" hidden="1" customWidth="1"/>
    <col min="16" max="16" width="11.28515625" style="9" hidden="1" customWidth="1"/>
    <col min="17" max="17" width="9.28515625" style="11" hidden="1" customWidth="1"/>
    <col min="18" max="18" width="15.85546875" style="9" hidden="1" customWidth="1"/>
    <col min="19" max="19" width="22" style="9" hidden="1" customWidth="1"/>
    <col min="20" max="20" width="19.28515625" style="9" hidden="1" customWidth="1"/>
    <col min="21" max="21" width="13" style="9" hidden="1" customWidth="1"/>
    <col min="22" max="22" width="11.2851562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27" width="16.28515625" style="9" hidden="1" customWidth="1"/>
    <col min="28" max="28" width="13.7109375" style="9" hidden="1" customWidth="1"/>
    <col min="29" max="29" width="16" style="9" hidden="1" customWidth="1"/>
    <col min="30" max="31" width="9.7109375" style="9" hidden="1" customWidth="1"/>
    <col min="32" max="32" width="9.28515625" style="9" hidden="1" customWidth="1"/>
    <col min="33" max="33" width="9.7109375" style="9" hidden="1" customWidth="1"/>
    <col min="34" max="34" width="15.7109375" style="9" hidden="1" customWidth="1"/>
    <col min="35" max="35" width="12.85546875" style="9" hidden="1" customWidth="1"/>
    <col min="36" max="36" width="16.7109375" style="9" hidden="1" customWidth="1"/>
    <col min="37" max="37" width="13.140625" style="9" hidden="1" customWidth="1"/>
    <col min="38" max="38" width="9.28515625" style="9" hidden="1" customWidth="1"/>
    <col min="39" max="39" width="11.85546875" style="11" hidden="1" customWidth="1"/>
    <col min="40" max="40" width="18.7109375" style="9" hidden="1" customWidth="1"/>
    <col min="41" max="41" width="14.140625" style="9" hidden="1" customWidth="1"/>
    <col min="42" max="42" width="19.28515625" style="9" hidden="1" customWidth="1"/>
    <col min="43" max="43" width="12.7109375" style="9" hidden="1" customWidth="1"/>
    <col min="44" max="44" width="9.28515625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49" width="17.140625" style="9" hidden="1" customWidth="1"/>
    <col min="50" max="50" width="13" style="9" hidden="1" customWidth="1"/>
    <col min="51" max="51" width="17.28515625" style="9" hidden="1" customWidth="1"/>
    <col min="52" max="52" width="13" style="9" hidden="1" customWidth="1"/>
    <col min="53" max="55" width="9.28515625" style="9" hidden="1" customWidth="1"/>
    <col min="56" max="56" width="16.85546875" style="9" hidden="1" customWidth="1"/>
    <col min="57" max="57" width="14.140625" style="9" hidden="1" customWidth="1"/>
    <col min="58" max="58" width="18.28515625" style="9" hidden="1" customWidth="1"/>
    <col min="59" max="59" width="12.7109375" style="9" hidden="1" customWidth="1"/>
    <col min="60" max="60" width="11.42578125" style="9" hidden="1" customWidth="1"/>
    <col min="61" max="61" width="11.42578125" style="11" hidden="1" customWidth="1"/>
    <col min="62" max="62" width="18.140625" style="9" hidden="1" customWidth="1"/>
    <col min="63" max="63" width="15.42578125" style="9" hidden="1" customWidth="1"/>
    <col min="64" max="64" width="17.14062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5.85546875" style="9" hidden="1" customWidth="1"/>
    <col min="72" max="72" width="13.28515625" style="9" hidden="1" customWidth="1"/>
    <col min="73" max="73" width="15.85546875" style="9" hidden="1" customWidth="1"/>
    <col min="74" max="74" width="12.7109375" style="9" hidden="1" customWidth="1"/>
    <col min="75" max="77" width="11.42578125" style="9" hidden="1" customWidth="1"/>
    <col min="78" max="78" width="16.140625" style="9" hidden="1" customWidth="1"/>
    <col min="79" max="79" width="11.7109375" style="9" hidden="1" customWidth="1"/>
    <col min="80" max="80" width="17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5.7109375" style="9" hidden="1" customWidth="1"/>
    <col min="85" max="85" width="13.28515625" style="9" hidden="1" customWidth="1"/>
    <col min="86" max="86" width="16.710937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5.85546875" style="9" hidden="1" customWidth="1"/>
    <col min="94" max="94" width="13.7109375" style="9" hidden="1" customWidth="1"/>
    <col min="95" max="95" width="18.85546875" style="9" hidden="1" customWidth="1"/>
    <col min="96" max="96" width="14" style="9" hidden="1" customWidth="1"/>
    <col min="97" max="99" width="11.42578125" style="9" hidden="1" customWidth="1"/>
    <col min="100" max="100" width="15" style="9" hidden="1" customWidth="1"/>
    <col min="101" max="101" width="14.28515625" style="9" hidden="1" customWidth="1"/>
    <col min="102" max="102" width="14.85546875" style="9" hidden="1" customWidth="1"/>
    <col min="103" max="103" width="13.140625" style="9" hidden="1" customWidth="1"/>
    <col min="104" max="104" width="11.42578125" style="9" hidden="1" customWidth="1"/>
    <col min="105" max="105" width="10.28515625" style="9" hidden="1" customWidth="1"/>
    <col min="106" max="106" width="15.85546875" style="9" hidden="1" customWidth="1"/>
    <col min="107" max="107" width="13.28515625" style="9" hidden="1" customWidth="1"/>
    <col min="108" max="108" width="15" style="9" hidden="1" customWidth="1"/>
    <col min="109" max="109" width="13" style="9" hidden="1" customWidth="1"/>
    <col min="110" max="113" width="11.42578125" style="9" hidden="1" customWidth="1"/>
    <col min="114" max="114" width="1.140625" style="9" hidden="1" customWidth="1"/>
    <col min="115" max="115" width="17.140625" style="9" hidden="1" customWidth="1"/>
    <col min="116" max="116" width="17" style="9" hidden="1" customWidth="1"/>
    <col min="117" max="117" width="16.85546875" style="9" hidden="1" customWidth="1"/>
    <col min="118" max="118" width="13.140625" style="9" hidden="1" customWidth="1"/>
    <col min="119" max="120" width="11.42578125" style="9" hidden="1" customWidth="1"/>
    <col min="121" max="121" width="10.42578125" style="9" hidden="1" customWidth="1"/>
    <col min="122" max="122" width="16.140625" style="9" hidden="1" customWidth="1"/>
    <col min="123" max="123" width="14.28515625" style="9" hidden="1" customWidth="1"/>
    <col min="124" max="124" width="15.7109375" style="9" hidden="1" customWidth="1"/>
    <col min="125" max="125" width="13.140625" style="9" hidden="1" customWidth="1"/>
    <col min="126" max="127" width="11.42578125" style="9" hidden="1" customWidth="1"/>
    <col min="128" max="128" width="16.28515625" style="9" hidden="1" customWidth="1"/>
    <col min="129" max="129" width="13.28515625" style="9" hidden="1" customWidth="1"/>
    <col min="130" max="130" width="16" style="9" hidden="1" customWidth="1"/>
    <col min="131" max="131" width="12.85546875" style="9" hidden="1" customWidth="1"/>
    <col min="132" max="135" width="11.42578125" style="9" hidden="1" customWidth="1"/>
    <col min="136" max="136" width="3.140625" style="9" hidden="1" customWidth="1"/>
    <col min="137" max="139" width="17.28515625" style="9" hidden="1" customWidth="1"/>
    <col min="140" max="140" width="13.28515625" style="9" hidden="1" customWidth="1"/>
    <col min="141" max="142" width="11.42578125" style="9" hidden="1" customWidth="1"/>
    <col min="143" max="143" width="10.42578125" style="9" hidden="1" customWidth="1"/>
    <col min="144" max="144" width="19.7109375" style="9" hidden="1" customWidth="1"/>
    <col min="145" max="145" width="13.7109375" style="336" hidden="1" customWidth="1"/>
    <col min="146" max="146" width="16.28515625" style="336" hidden="1" customWidth="1"/>
    <col min="147" max="147" width="13.7109375" style="336" hidden="1" customWidth="1"/>
    <col min="148" max="149" width="11.42578125" style="9" hidden="1" customWidth="1"/>
    <col min="150" max="150" width="15.7109375" style="9" hidden="1" customWidth="1"/>
    <col min="151" max="151" width="14.28515625" style="336" hidden="1" customWidth="1"/>
    <col min="152" max="152" width="18.140625" style="336" hidden="1" customWidth="1"/>
    <col min="153" max="153" width="13" style="336" hidden="1" customWidth="1"/>
    <col min="154" max="157" width="11.42578125" style="9" hidden="1" customWidth="1"/>
    <col min="158" max="158" width="3" style="9" hidden="1" customWidth="1"/>
    <col min="159" max="159" width="17.42578125" style="9" hidden="1" customWidth="1"/>
    <col min="160" max="162" width="17.42578125" style="336" hidden="1" customWidth="1"/>
    <col min="163" max="164" width="11.42578125" style="9" hidden="1" customWidth="1"/>
    <col min="165" max="165" width="10.85546875" style="9" hidden="1" customWidth="1"/>
    <col min="166" max="166" width="17.140625" style="9" hidden="1" customWidth="1"/>
    <col min="167" max="167" width="13.42578125" style="336" hidden="1" customWidth="1"/>
    <col min="168" max="168" width="20.140625" style="336" hidden="1" customWidth="1"/>
    <col min="169" max="169" width="13.85546875" style="336" hidden="1" customWidth="1"/>
    <col min="170" max="170" width="10.85546875" style="9" hidden="1" customWidth="1"/>
    <col min="171" max="171" width="11.42578125" style="9" hidden="1" customWidth="1"/>
    <col min="172" max="172" width="20.42578125" style="9" hidden="1" customWidth="1"/>
    <col min="173" max="175" width="20.42578125" style="336" hidden="1" customWidth="1"/>
    <col min="176" max="176" width="11.140625" style="9" hidden="1" customWidth="1"/>
    <col min="177" max="179" width="11.42578125" style="9" hidden="1" customWidth="1"/>
    <col min="180" max="180" width="2.7109375" style="9" customWidth="1"/>
    <col min="181" max="181" width="15.85546875" style="9" customWidth="1"/>
    <col min="182" max="182" width="15.28515625" style="336" customWidth="1"/>
    <col min="183" max="183" width="16.42578125" style="336" customWidth="1"/>
    <col min="184" max="184" width="12.85546875" style="336" customWidth="1"/>
    <col min="185" max="185" width="12.28515625" style="9" customWidth="1"/>
    <col min="186" max="186" width="11.42578125" style="9" customWidth="1"/>
    <col min="187" max="187" width="10.140625" style="9" customWidth="1"/>
    <col min="188" max="188" width="16.7109375" style="9" customWidth="1"/>
    <col min="189" max="189" width="13.140625" style="9" customWidth="1"/>
    <col min="190" max="190" width="16.42578125" style="9" customWidth="1"/>
    <col min="191" max="191" width="13.28515625" style="9" customWidth="1"/>
    <col min="192" max="193" width="9.140625" style="9" customWidth="1"/>
    <col min="194" max="194" width="15.7109375" style="9" customWidth="1"/>
    <col min="195" max="195" width="13.28515625" style="9" customWidth="1"/>
    <col min="196" max="196" width="16" style="9" customWidth="1"/>
    <col min="197" max="197" width="12.7109375" style="9" customWidth="1"/>
    <col min="198" max="199" width="9.140625" style="9" customWidth="1"/>
    <col min="200" max="200" width="9.85546875" style="9" customWidth="1"/>
    <col min="201" max="201" width="9.140625" style="9" customWidth="1"/>
    <col min="202" max="202" width="15.85546875" style="9" customWidth="1"/>
    <col min="203" max="203" width="15.28515625" style="336" customWidth="1"/>
    <col min="204" max="204" width="16.42578125" style="336" customWidth="1"/>
    <col min="205" max="205" width="12.85546875" style="336" customWidth="1"/>
    <col min="206" max="206" width="12.28515625" style="9" customWidth="1"/>
    <col min="207" max="207" width="11.42578125" style="9" customWidth="1"/>
    <col min="208" max="208" width="10.140625" style="9" customWidth="1"/>
    <col min="209" max="209" width="16.7109375" style="9" customWidth="1"/>
    <col min="210" max="210" width="13.140625" style="9" customWidth="1"/>
    <col min="211" max="211" width="16.42578125" style="9" customWidth="1"/>
    <col min="212" max="212" width="13.28515625" style="9" customWidth="1"/>
    <col min="213" max="214" width="9.140625" style="9" customWidth="1"/>
    <col min="215" max="215" width="15.7109375" style="9" customWidth="1"/>
    <col min="216" max="216" width="13.28515625" style="9" customWidth="1"/>
    <col min="217" max="217" width="16" style="9" customWidth="1"/>
    <col min="218" max="218" width="12.7109375" style="9" customWidth="1"/>
    <col min="219" max="220" width="9.140625" style="9" customWidth="1"/>
    <col min="221" max="221" width="9.85546875" style="9" customWidth="1"/>
    <col min="222" max="222" width="9.140625" style="9" customWidth="1"/>
    <col min="223" max="16384" width="11.42578125" style="9"/>
  </cols>
  <sheetData>
    <row r="1" spans="1:222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</row>
    <row r="2" spans="1:222" s="23" customFormat="1" ht="30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</row>
    <row r="3" spans="1:222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909" t="s">
        <v>1</v>
      </c>
      <c r="EP3" s="910"/>
      <c r="EQ3" s="911" t="s">
        <v>137</v>
      </c>
      <c r="ER3" s="911" t="s">
        <v>189</v>
      </c>
      <c r="ES3" s="914" t="s">
        <v>138</v>
      </c>
      <c r="ET3" s="906" t="s">
        <v>187</v>
      </c>
      <c r="EU3" s="909" t="s">
        <v>1</v>
      </c>
      <c r="EV3" s="910"/>
      <c r="EW3" s="911" t="s">
        <v>137</v>
      </c>
      <c r="EX3" s="911" t="s">
        <v>189</v>
      </c>
      <c r="EY3" s="914" t="s">
        <v>138</v>
      </c>
      <c r="EZ3" s="917" t="s">
        <v>159</v>
      </c>
      <c r="FA3" s="925" t="s">
        <v>160</v>
      </c>
      <c r="FB3" s="358"/>
      <c r="FC3" s="906" t="s">
        <v>187</v>
      </c>
      <c r="FD3" s="909" t="s">
        <v>1</v>
      </c>
      <c r="FE3" s="910"/>
      <c r="FF3" s="911" t="s">
        <v>137</v>
      </c>
      <c r="FG3" s="911" t="s">
        <v>189</v>
      </c>
      <c r="FH3" s="914" t="s">
        <v>138</v>
      </c>
      <c r="FI3" s="922" t="s">
        <v>161</v>
      </c>
      <c r="FJ3" s="906" t="s">
        <v>187</v>
      </c>
      <c r="FK3" s="909" t="s">
        <v>1</v>
      </c>
      <c r="FL3" s="910"/>
      <c r="FM3" s="911" t="s">
        <v>137</v>
      </c>
      <c r="FN3" s="911" t="s">
        <v>189</v>
      </c>
      <c r="FO3" s="914" t="s">
        <v>138</v>
      </c>
      <c r="FP3" s="906" t="s">
        <v>187</v>
      </c>
      <c r="FQ3" s="909" t="s">
        <v>1</v>
      </c>
      <c r="FR3" s="910"/>
      <c r="FS3" s="911" t="s">
        <v>137</v>
      </c>
      <c r="FT3" s="911" t="s">
        <v>189</v>
      </c>
      <c r="FU3" s="914" t="s">
        <v>138</v>
      </c>
      <c r="FV3" s="917" t="s">
        <v>162</v>
      </c>
      <c r="FW3" s="925" t="s">
        <v>163</v>
      </c>
      <c r="FX3" s="358"/>
      <c r="FY3" s="906" t="s">
        <v>187</v>
      </c>
      <c r="FZ3" s="909" t="s">
        <v>1</v>
      </c>
      <c r="GA3" s="910"/>
      <c r="GB3" s="911" t="s">
        <v>137</v>
      </c>
      <c r="GC3" s="911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906" t="s">
        <v>187</v>
      </c>
      <c r="GU3" s="909" t="s">
        <v>1</v>
      </c>
      <c r="GV3" s="910"/>
      <c r="GW3" s="911" t="s">
        <v>137</v>
      </c>
      <c r="GX3" s="911" t="s">
        <v>189</v>
      </c>
      <c r="GY3" s="885" t="s">
        <v>138</v>
      </c>
      <c r="GZ3" s="881" t="s">
        <v>229</v>
      </c>
      <c r="HA3" s="876" t="s">
        <v>187</v>
      </c>
      <c r="HB3" s="879" t="s">
        <v>1</v>
      </c>
      <c r="HC3" s="880"/>
      <c r="HD3" s="874" t="s">
        <v>137</v>
      </c>
      <c r="HE3" s="874" t="s">
        <v>189</v>
      </c>
      <c r="HF3" s="885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885" t="s">
        <v>138</v>
      </c>
      <c r="HM3" s="891" t="s">
        <v>230</v>
      </c>
      <c r="HN3" s="888" t="s">
        <v>231</v>
      </c>
    </row>
    <row r="4" spans="1:222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920" t="s">
        <v>188</v>
      </c>
      <c r="EP4" s="911" t="s">
        <v>136</v>
      </c>
      <c r="EQ4" s="912"/>
      <c r="ER4" s="912"/>
      <c r="ES4" s="915"/>
      <c r="ET4" s="907"/>
      <c r="EU4" s="920" t="s">
        <v>188</v>
      </c>
      <c r="EV4" s="911" t="s">
        <v>136</v>
      </c>
      <c r="EW4" s="912"/>
      <c r="EX4" s="912"/>
      <c r="EY4" s="915"/>
      <c r="EZ4" s="918"/>
      <c r="FA4" s="926"/>
      <c r="FB4" s="358"/>
      <c r="FC4" s="907"/>
      <c r="FD4" s="920" t="s">
        <v>188</v>
      </c>
      <c r="FE4" s="911" t="s">
        <v>136</v>
      </c>
      <c r="FF4" s="912"/>
      <c r="FG4" s="912"/>
      <c r="FH4" s="915"/>
      <c r="FI4" s="923"/>
      <c r="FJ4" s="907"/>
      <c r="FK4" s="920" t="s">
        <v>188</v>
      </c>
      <c r="FL4" s="911" t="s">
        <v>136</v>
      </c>
      <c r="FM4" s="912"/>
      <c r="FN4" s="912"/>
      <c r="FO4" s="915"/>
      <c r="FP4" s="907"/>
      <c r="FQ4" s="920" t="s">
        <v>188</v>
      </c>
      <c r="FR4" s="911" t="s">
        <v>136</v>
      </c>
      <c r="FS4" s="912"/>
      <c r="FT4" s="912"/>
      <c r="FU4" s="915"/>
      <c r="FV4" s="918"/>
      <c r="FW4" s="926"/>
      <c r="FX4" s="358"/>
      <c r="FY4" s="907"/>
      <c r="FZ4" s="920" t="s">
        <v>188</v>
      </c>
      <c r="GA4" s="911" t="s">
        <v>136</v>
      </c>
      <c r="GB4" s="912"/>
      <c r="GC4" s="912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907"/>
      <c r="GU4" s="920" t="s">
        <v>188</v>
      </c>
      <c r="GV4" s="911" t="s">
        <v>136</v>
      </c>
      <c r="GW4" s="912"/>
      <c r="GX4" s="912"/>
      <c r="GY4" s="886"/>
      <c r="GZ4" s="882"/>
      <c r="HA4" s="877"/>
      <c r="HB4" s="872" t="s">
        <v>188</v>
      </c>
      <c r="HC4" s="874" t="s">
        <v>136</v>
      </c>
      <c r="HD4" s="884"/>
      <c r="HE4" s="884"/>
      <c r="HF4" s="886"/>
      <c r="HG4" s="877"/>
      <c r="HH4" s="872" t="s">
        <v>188</v>
      </c>
      <c r="HI4" s="874" t="s">
        <v>136</v>
      </c>
      <c r="HJ4" s="884"/>
      <c r="HK4" s="884"/>
      <c r="HL4" s="886"/>
      <c r="HM4" s="892"/>
      <c r="HN4" s="889"/>
    </row>
    <row r="5" spans="1:222" s="12" customFormat="1" ht="17.25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921"/>
      <c r="EP5" s="913"/>
      <c r="EQ5" s="913"/>
      <c r="ER5" s="913"/>
      <c r="ES5" s="916"/>
      <c r="ET5" s="908"/>
      <c r="EU5" s="921"/>
      <c r="EV5" s="913"/>
      <c r="EW5" s="913"/>
      <c r="EX5" s="913"/>
      <c r="EY5" s="916"/>
      <c r="EZ5" s="919"/>
      <c r="FA5" s="927"/>
      <c r="FB5" s="358"/>
      <c r="FC5" s="908"/>
      <c r="FD5" s="921"/>
      <c r="FE5" s="913"/>
      <c r="FF5" s="913"/>
      <c r="FG5" s="913"/>
      <c r="FH5" s="916"/>
      <c r="FI5" s="924"/>
      <c r="FJ5" s="908"/>
      <c r="FK5" s="921"/>
      <c r="FL5" s="913"/>
      <c r="FM5" s="913"/>
      <c r="FN5" s="913"/>
      <c r="FO5" s="916"/>
      <c r="FP5" s="908"/>
      <c r="FQ5" s="921"/>
      <c r="FR5" s="913"/>
      <c r="FS5" s="913"/>
      <c r="FT5" s="913"/>
      <c r="FU5" s="916"/>
      <c r="FV5" s="919"/>
      <c r="FW5" s="927"/>
      <c r="FX5" s="358"/>
      <c r="FY5" s="908"/>
      <c r="FZ5" s="921"/>
      <c r="GA5" s="913"/>
      <c r="GB5" s="913"/>
      <c r="GC5" s="913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908"/>
      <c r="GU5" s="921"/>
      <c r="GV5" s="913"/>
      <c r="GW5" s="913"/>
      <c r="GX5" s="913"/>
      <c r="GY5" s="887"/>
      <c r="GZ5" s="883"/>
      <c r="HA5" s="878"/>
      <c r="HB5" s="873"/>
      <c r="HC5" s="875"/>
      <c r="HD5" s="875"/>
      <c r="HE5" s="875"/>
      <c r="HF5" s="887"/>
      <c r="HG5" s="878"/>
      <c r="HH5" s="873"/>
      <c r="HI5" s="875"/>
      <c r="HJ5" s="875"/>
      <c r="HK5" s="875"/>
      <c r="HL5" s="887"/>
      <c r="HM5" s="893"/>
      <c r="HN5" s="890"/>
    </row>
    <row r="6" spans="1:222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0</v>
      </c>
      <c r="F6" s="104">
        <v>0</v>
      </c>
      <c r="G6" s="104">
        <v>0</v>
      </c>
      <c r="H6" s="104"/>
      <c r="I6" s="104">
        <v>0</v>
      </c>
      <c r="J6" s="105">
        <v>12</v>
      </c>
      <c r="K6" s="52">
        <v>0</v>
      </c>
      <c r="L6" s="103">
        <v>0</v>
      </c>
      <c r="M6" s="104">
        <v>0</v>
      </c>
      <c r="N6" s="104">
        <v>0</v>
      </c>
      <c r="O6" s="104"/>
      <c r="P6" s="104">
        <v>0</v>
      </c>
      <c r="Q6" s="105">
        <v>12</v>
      </c>
      <c r="R6" s="103">
        <v>0</v>
      </c>
      <c r="S6" s="104">
        <v>0</v>
      </c>
      <c r="T6" s="104">
        <v>0</v>
      </c>
      <c r="U6" s="104"/>
      <c r="V6" s="104">
        <v>0</v>
      </c>
      <c r="W6" s="105">
        <v>12</v>
      </c>
      <c r="X6" s="51">
        <v>0</v>
      </c>
      <c r="Y6" s="52">
        <v>0</v>
      </c>
      <c r="AA6" s="103">
        <v>0</v>
      </c>
      <c r="AB6" s="104">
        <v>0</v>
      </c>
      <c r="AC6" s="104">
        <v>0</v>
      </c>
      <c r="AD6" s="104">
        <v>0</v>
      </c>
      <c r="AE6" s="104">
        <v>0</v>
      </c>
      <c r="AF6" s="105">
        <v>12</v>
      </c>
      <c r="AG6" s="52">
        <v>0</v>
      </c>
      <c r="AH6" s="103">
        <v>0</v>
      </c>
      <c r="AI6" s="104"/>
      <c r="AJ6" s="104"/>
      <c r="AK6" s="104"/>
      <c r="AL6" s="104">
        <v>0</v>
      </c>
      <c r="AM6" s="105">
        <v>12</v>
      </c>
      <c r="AN6" s="103">
        <v>0</v>
      </c>
      <c r="AO6" s="201">
        <v>0</v>
      </c>
      <c r="AP6" s="201">
        <v>0</v>
      </c>
      <c r="AQ6" s="201">
        <v>0</v>
      </c>
      <c r="AR6" s="104">
        <v>0</v>
      </c>
      <c r="AS6" s="105">
        <v>12</v>
      </c>
      <c r="AT6" s="51">
        <v>0</v>
      </c>
      <c r="AU6" s="52">
        <v>0</v>
      </c>
      <c r="AW6" s="103">
        <v>0</v>
      </c>
      <c r="AX6" s="104">
        <v>0</v>
      </c>
      <c r="AY6" s="104">
        <v>0</v>
      </c>
      <c r="AZ6" s="104">
        <v>0</v>
      </c>
      <c r="BA6" s="104">
        <v>0</v>
      </c>
      <c r="BB6" s="105">
        <v>12</v>
      </c>
      <c r="BC6" s="52">
        <v>0</v>
      </c>
      <c r="BD6" s="103">
        <v>0</v>
      </c>
      <c r="BE6" s="104">
        <v>0</v>
      </c>
      <c r="BF6" s="104">
        <v>0</v>
      </c>
      <c r="BG6" s="104">
        <v>0</v>
      </c>
      <c r="BH6" s="104">
        <v>0</v>
      </c>
      <c r="BI6" s="105">
        <v>12</v>
      </c>
      <c r="BJ6" s="103">
        <v>0</v>
      </c>
      <c r="BK6" s="104">
        <v>0</v>
      </c>
      <c r="BL6" s="104">
        <v>0</v>
      </c>
      <c r="BM6" s="104">
        <v>0</v>
      </c>
      <c r="BN6" s="104">
        <v>0</v>
      </c>
      <c r="BO6" s="105">
        <v>12</v>
      </c>
      <c r="BP6" s="51">
        <v>0</v>
      </c>
      <c r="BQ6" s="52">
        <v>0</v>
      </c>
      <c r="BS6" s="103">
        <v>0</v>
      </c>
      <c r="BT6" s="104">
        <v>0</v>
      </c>
      <c r="BU6" s="104">
        <v>0</v>
      </c>
      <c r="BV6" s="104">
        <v>0</v>
      </c>
      <c r="BW6" s="104">
        <v>0</v>
      </c>
      <c r="BX6" s="105">
        <v>12</v>
      </c>
      <c r="BY6" s="52">
        <v>0</v>
      </c>
      <c r="BZ6" s="103">
        <v>0</v>
      </c>
      <c r="CA6" s="104">
        <v>0</v>
      </c>
      <c r="CB6" s="104">
        <v>0</v>
      </c>
      <c r="CC6" s="104">
        <v>0</v>
      </c>
      <c r="CD6" s="104">
        <v>0</v>
      </c>
      <c r="CE6" s="105">
        <v>12</v>
      </c>
      <c r="CF6" s="103">
        <v>0</v>
      </c>
      <c r="CG6" s="104">
        <v>0</v>
      </c>
      <c r="CH6" s="104">
        <v>0</v>
      </c>
      <c r="CI6" s="104">
        <v>0</v>
      </c>
      <c r="CJ6" s="104">
        <v>0</v>
      </c>
      <c r="CK6" s="105">
        <v>12</v>
      </c>
      <c r="CL6" s="51">
        <v>0</v>
      </c>
      <c r="CM6" s="52">
        <v>0</v>
      </c>
      <c r="CO6" s="103">
        <v>0</v>
      </c>
      <c r="CP6" s="104">
        <v>0</v>
      </c>
      <c r="CQ6" s="104">
        <v>0</v>
      </c>
      <c r="CR6" s="104">
        <v>0</v>
      </c>
      <c r="CS6" s="104">
        <v>0</v>
      </c>
      <c r="CT6" s="105">
        <v>12</v>
      </c>
      <c r="CU6" s="52">
        <v>0</v>
      </c>
      <c r="CV6" s="103">
        <v>0</v>
      </c>
      <c r="CW6" s="104">
        <v>0</v>
      </c>
      <c r="CX6" s="104">
        <v>0</v>
      </c>
      <c r="CY6" s="104">
        <v>0</v>
      </c>
      <c r="CZ6" s="104">
        <v>0</v>
      </c>
      <c r="DA6" s="105">
        <v>12</v>
      </c>
      <c r="DB6" s="103">
        <v>0</v>
      </c>
      <c r="DC6" s="104">
        <v>0</v>
      </c>
      <c r="DD6" s="104">
        <v>0</v>
      </c>
      <c r="DE6" s="104">
        <v>0</v>
      </c>
      <c r="DF6" s="104">
        <v>0</v>
      </c>
      <c r="DG6" s="105">
        <v>12</v>
      </c>
      <c r="DH6" s="51">
        <v>0</v>
      </c>
      <c r="DI6" s="52">
        <v>0</v>
      </c>
      <c r="DK6" s="103">
        <v>0</v>
      </c>
      <c r="DL6" s="104">
        <v>0</v>
      </c>
      <c r="DM6" s="104">
        <v>0</v>
      </c>
      <c r="DN6" s="104">
        <v>0</v>
      </c>
      <c r="DO6" s="104">
        <v>0</v>
      </c>
      <c r="DP6" s="105">
        <v>12</v>
      </c>
      <c r="DQ6" s="52">
        <v>0</v>
      </c>
      <c r="DR6" s="103">
        <v>0</v>
      </c>
      <c r="DS6" s="104">
        <v>0</v>
      </c>
      <c r="DT6" s="104">
        <v>0</v>
      </c>
      <c r="DU6" s="104">
        <v>0</v>
      </c>
      <c r="DV6" s="104">
        <v>0</v>
      </c>
      <c r="DW6" s="105">
        <v>12</v>
      </c>
      <c r="DX6" s="103">
        <v>0</v>
      </c>
      <c r="DY6" s="104">
        <v>0</v>
      </c>
      <c r="DZ6" s="104">
        <v>0</v>
      </c>
      <c r="EA6" s="104">
        <v>0</v>
      </c>
      <c r="EB6" s="104">
        <v>0</v>
      </c>
      <c r="EC6" s="105">
        <v>12</v>
      </c>
      <c r="ED6" s="51">
        <v>0</v>
      </c>
      <c r="EE6" s="52">
        <v>0</v>
      </c>
      <c r="EG6" s="103">
        <v>0</v>
      </c>
      <c r="EH6" s="104">
        <v>0</v>
      </c>
      <c r="EI6" s="104">
        <v>0</v>
      </c>
      <c r="EJ6" s="104">
        <v>0</v>
      </c>
      <c r="EK6" s="104">
        <v>0</v>
      </c>
      <c r="EL6" s="105">
        <v>12</v>
      </c>
      <c r="EM6" s="52">
        <v>0</v>
      </c>
      <c r="EN6" s="103">
        <v>0</v>
      </c>
      <c r="EO6" s="104">
        <v>0</v>
      </c>
      <c r="EP6" s="104">
        <v>0</v>
      </c>
      <c r="EQ6" s="104">
        <v>0</v>
      </c>
      <c r="ER6" s="104">
        <v>0</v>
      </c>
      <c r="ES6" s="105">
        <v>12</v>
      </c>
      <c r="ET6" s="103">
        <v>0</v>
      </c>
      <c r="EU6" s="104">
        <v>0</v>
      </c>
      <c r="EV6" s="104">
        <v>0</v>
      </c>
      <c r="EW6" s="104">
        <v>0</v>
      </c>
      <c r="EX6" s="104">
        <v>0</v>
      </c>
      <c r="EY6" s="105">
        <v>12</v>
      </c>
      <c r="EZ6" s="359">
        <v>0</v>
      </c>
      <c r="FA6" s="360">
        <v>0</v>
      </c>
      <c r="FB6" s="358"/>
      <c r="FC6" s="103">
        <v>0</v>
      </c>
      <c r="FD6" s="104">
        <v>0</v>
      </c>
      <c r="FE6" s="104">
        <v>0</v>
      </c>
      <c r="FF6" s="104">
        <v>0</v>
      </c>
      <c r="FG6" s="104">
        <v>0</v>
      </c>
      <c r="FH6" s="105">
        <v>12</v>
      </c>
      <c r="FI6" s="360">
        <v>0</v>
      </c>
      <c r="FJ6" s="103">
        <v>0</v>
      </c>
      <c r="FK6" s="104">
        <v>0</v>
      </c>
      <c r="FL6" s="104">
        <v>0</v>
      </c>
      <c r="FM6" s="104">
        <v>0</v>
      </c>
      <c r="FN6" s="104">
        <v>0</v>
      </c>
      <c r="FO6" s="105">
        <v>12</v>
      </c>
      <c r="FP6" s="103">
        <v>0</v>
      </c>
      <c r="FQ6" s="104">
        <v>0</v>
      </c>
      <c r="FR6" s="104">
        <v>0</v>
      </c>
      <c r="FS6" s="104">
        <v>0</v>
      </c>
      <c r="FT6" s="104">
        <v>0</v>
      </c>
      <c r="FU6" s="105">
        <v>12</v>
      </c>
      <c r="FV6" s="359">
        <v>0</v>
      </c>
      <c r="FW6" s="360">
        <v>0</v>
      </c>
      <c r="FX6" s="358"/>
      <c r="FY6" s="103">
        <v>0</v>
      </c>
      <c r="FZ6" s="104">
        <v>0</v>
      </c>
      <c r="GA6" s="104">
        <v>0</v>
      </c>
      <c r="GB6" s="104">
        <v>0</v>
      </c>
      <c r="GC6" s="104">
        <v>0</v>
      </c>
      <c r="GD6" s="105">
        <v>12</v>
      </c>
      <c r="GE6" s="52">
        <v>0</v>
      </c>
      <c r="GF6" s="103">
        <v>0</v>
      </c>
      <c r="GG6" s="104">
        <v>0</v>
      </c>
      <c r="GH6" s="104">
        <v>0</v>
      </c>
      <c r="GI6" s="104">
        <v>0</v>
      </c>
      <c r="GJ6" s="104">
        <v>0</v>
      </c>
      <c r="GK6" s="105">
        <f t="shared" ref="GK6:GK39" si="0">RANK(GJ6,GJ$6:GJ$49,0)</f>
        <v>12</v>
      </c>
      <c r="GL6" s="103">
        <v>0</v>
      </c>
      <c r="GM6" s="104">
        <v>0</v>
      </c>
      <c r="GN6" s="104">
        <v>0</v>
      </c>
      <c r="GO6" s="104">
        <v>0</v>
      </c>
      <c r="GP6" s="104">
        <v>0</v>
      </c>
      <c r="GQ6" s="105">
        <f t="shared" ref="GQ6:GQ39" si="1">RANK(GP6,GP$6:GP$49,0)</f>
        <v>12</v>
      </c>
      <c r="GR6" s="51">
        <v>0</v>
      </c>
      <c r="GS6" s="52">
        <v>0</v>
      </c>
      <c r="GT6" s="103">
        <v>0</v>
      </c>
      <c r="GU6" s="104">
        <v>0</v>
      </c>
      <c r="GV6" s="104">
        <v>0</v>
      </c>
      <c r="GW6" s="104">
        <v>0</v>
      </c>
      <c r="GX6" s="104">
        <v>0</v>
      </c>
      <c r="GY6" s="105">
        <f t="shared" ref="GY6:GY40" si="2">RANK(GX6,GX$6:GX$49,0)</f>
        <v>12</v>
      </c>
      <c r="GZ6" s="52"/>
      <c r="HA6" s="103">
        <v>0</v>
      </c>
      <c r="HB6" s="104">
        <v>0</v>
      </c>
      <c r="HC6" s="104">
        <v>0</v>
      </c>
      <c r="HD6" s="104">
        <v>0</v>
      </c>
      <c r="HE6" s="104">
        <v>0</v>
      </c>
      <c r="HF6" s="105">
        <f t="shared" ref="HF6:HF40" si="3">RANK(HE6,HE$6:HE$49,0)</f>
        <v>12</v>
      </c>
      <c r="HG6" s="103">
        <v>0</v>
      </c>
      <c r="HH6" s="104">
        <v>0</v>
      </c>
      <c r="HI6" s="104">
        <v>0</v>
      </c>
      <c r="HJ6" s="104">
        <v>0</v>
      </c>
      <c r="HK6" s="104">
        <v>0</v>
      </c>
      <c r="HL6" s="105">
        <f t="shared" ref="HL6:HL40" si="4">RANK(HK6,HK$6:HK$49,0)</f>
        <v>12</v>
      </c>
      <c r="HM6" s="51"/>
      <c r="HN6" s="52"/>
    </row>
    <row r="7" spans="1:222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0</v>
      </c>
      <c r="F7" s="104">
        <v>0</v>
      </c>
      <c r="G7" s="104">
        <v>0</v>
      </c>
      <c r="H7" s="104"/>
      <c r="I7" s="104">
        <v>0</v>
      </c>
      <c r="J7" s="105">
        <v>12</v>
      </c>
      <c r="K7" s="52">
        <v>0</v>
      </c>
      <c r="L7" s="103">
        <v>0</v>
      </c>
      <c r="M7" s="104">
        <v>0</v>
      </c>
      <c r="N7" s="104">
        <v>0</v>
      </c>
      <c r="O7" s="104"/>
      <c r="P7" s="104">
        <v>0</v>
      </c>
      <c r="Q7" s="105">
        <v>12</v>
      </c>
      <c r="R7" s="103">
        <v>0</v>
      </c>
      <c r="S7" s="104">
        <v>0</v>
      </c>
      <c r="T7" s="104">
        <v>0</v>
      </c>
      <c r="U7" s="104"/>
      <c r="V7" s="104">
        <v>0</v>
      </c>
      <c r="W7" s="105">
        <v>12</v>
      </c>
      <c r="X7" s="51">
        <v>0</v>
      </c>
      <c r="Y7" s="52">
        <v>0</v>
      </c>
      <c r="AA7" s="103">
        <v>0</v>
      </c>
      <c r="AB7" s="104">
        <v>0</v>
      </c>
      <c r="AC7" s="104">
        <v>0</v>
      </c>
      <c r="AD7" s="104">
        <v>0</v>
      </c>
      <c r="AE7" s="104">
        <v>0</v>
      </c>
      <c r="AF7" s="105">
        <v>12</v>
      </c>
      <c r="AG7" s="52">
        <v>0</v>
      </c>
      <c r="AH7" s="103">
        <v>0</v>
      </c>
      <c r="AI7" s="104"/>
      <c r="AJ7" s="104"/>
      <c r="AK7" s="104"/>
      <c r="AL7" s="104">
        <v>0</v>
      </c>
      <c r="AM7" s="105">
        <v>12</v>
      </c>
      <c r="AN7" s="103">
        <v>0</v>
      </c>
      <c r="AO7" s="202">
        <v>0</v>
      </c>
      <c r="AP7" s="202">
        <v>0</v>
      </c>
      <c r="AQ7" s="202">
        <v>0</v>
      </c>
      <c r="AR7" s="104">
        <v>0</v>
      </c>
      <c r="AS7" s="105">
        <v>12</v>
      </c>
      <c r="AT7" s="51">
        <v>0</v>
      </c>
      <c r="AU7" s="52">
        <v>0</v>
      </c>
      <c r="AW7" s="103">
        <v>0</v>
      </c>
      <c r="AX7" s="104">
        <v>0</v>
      </c>
      <c r="AY7" s="104">
        <v>0</v>
      </c>
      <c r="AZ7" s="104">
        <v>0</v>
      </c>
      <c r="BA7" s="104">
        <v>0</v>
      </c>
      <c r="BB7" s="41">
        <v>12</v>
      </c>
      <c r="BC7" s="52">
        <v>0</v>
      </c>
      <c r="BD7" s="37">
        <v>0</v>
      </c>
      <c r="BE7" s="61">
        <v>0</v>
      </c>
      <c r="BF7" s="61">
        <v>0</v>
      </c>
      <c r="BG7" s="61">
        <v>0</v>
      </c>
      <c r="BH7" s="20">
        <v>0</v>
      </c>
      <c r="BI7" s="41">
        <v>12</v>
      </c>
      <c r="BJ7" s="37">
        <v>0</v>
      </c>
      <c r="BK7" s="61">
        <v>0</v>
      </c>
      <c r="BL7" s="61">
        <v>0</v>
      </c>
      <c r="BM7" s="61">
        <v>0</v>
      </c>
      <c r="BN7" s="20">
        <v>0</v>
      </c>
      <c r="BO7" s="41">
        <v>12</v>
      </c>
      <c r="BP7" s="51">
        <v>0</v>
      </c>
      <c r="BQ7" s="52">
        <v>0</v>
      </c>
      <c r="BS7" s="37">
        <v>0</v>
      </c>
      <c r="BT7" s="20">
        <v>0</v>
      </c>
      <c r="BU7" s="20">
        <v>0</v>
      </c>
      <c r="BV7" s="20">
        <v>0</v>
      </c>
      <c r="BW7" s="20">
        <v>0</v>
      </c>
      <c r="BX7" s="41">
        <v>12</v>
      </c>
      <c r="BY7" s="40">
        <v>0</v>
      </c>
      <c r="BZ7" s="37">
        <v>0</v>
      </c>
      <c r="CA7" s="61">
        <v>0</v>
      </c>
      <c r="CB7" s="61">
        <v>0</v>
      </c>
      <c r="CC7" s="61">
        <v>0</v>
      </c>
      <c r="CD7" s="20">
        <v>0</v>
      </c>
      <c r="CE7" s="105">
        <v>12</v>
      </c>
      <c r="CF7" s="37">
        <v>0</v>
      </c>
      <c r="CG7" s="61">
        <v>0</v>
      </c>
      <c r="CH7" s="61">
        <v>0</v>
      </c>
      <c r="CI7" s="61">
        <v>0</v>
      </c>
      <c r="CJ7" s="20">
        <v>0</v>
      </c>
      <c r="CK7" s="105">
        <v>12</v>
      </c>
      <c r="CL7" s="51">
        <v>0</v>
      </c>
      <c r="CM7" s="52">
        <v>0</v>
      </c>
      <c r="CO7" s="103">
        <v>0</v>
      </c>
      <c r="CP7" s="104">
        <v>0</v>
      </c>
      <c r="CQ7" s="104">
        <v>0</v>
      </c>
      <c r="CR7" s="104">
        <v>0</v>
      </c>
      <c r="CS7" s="104">
        <v>0</v>
      </c>
      <c r="CT7" s="62">
        <v>12</v>
      </c>
      <c r="CU7" s="40">
        <v>0</v>
      </c>
      <c r="CV7" s="103">
        <v>0</v>
      </c>
      <c r="CW7" s="104">
        <v>0</v>
      </c>
      <c r="CX7" s="104">
        <v>0</v>
      </c>
      <c r="CY7" s="104">
        <v>0</v>
      </c>
      <c r="CZ7" s="104">
        <v>0</v>
      </c>
      <c r="DA7" s="105">
        <v>12</v>
      </c>
      <c r="DB7" s="37">
        <v>0</v>
      </c>
      <c r="DC7" s="20">
        <v>0</v>
      </c>
      <c r="DD7" s="20">
        <v>0</v>
      </c>
      <c r="DE7" s="20">
        <v>0</v>
      </c>
      <c r="DF7" s="20">
        <v>0</v>
      </c>
      <c r="DG7" s="105">
        <v>12</v>
      </c>
      <c r="DH7" s="51">
        <v>0</v>
      </c>
      <c r="DI7" s="52">
        <v>0</v>
      </c>
      <c r="DK7" s="37">
        <v>0</v>
      </c>
      <c r="DL7" s="20">
        <v>0</v>
      </c>
      <c r="DM7" s="20">
        <v>0</v>
      </c>
      <c r="DN7" s="20">
        <v>0</v>
      </c>
      <c r="DO7" s="20">
        <v>0</v>
      </c>
      <c r="DP7" s="105">
        <v>12</v>
      </c>
      <c r="DQ7" s="40">
        <v>0</v>
      </c>
      <c r="DR7" s="37">
        <v>0</v>
      </c>
      <c r="DS7" s="20">
        <v>0</v>
      </c>
      <c r="DT7" s="20">
        <v>0</v>
      </c>
      <c r="DU7" s="20">
        <v>0</v>
      </c>
      <c r="DV7" s="20">
        <v>0</v>
      </c>
      <c r="DW7" s="105">
        <v>12</v>
      </c>
      <c r="DX7" s="37">
        <v>0</v>
      </c>
      <c r="DY7" s="20">
        <v>0</v>
      </c>
      <c r="DZ7" s="20">
        <v>0</v>
      </c>
      <c r="EA7" s="20">
        <v>0</v>
      </c>
      <c r="EB7" s="20">
        <v>0</v>
      </c>
      <c r="EC7" s="105">
        <v>12</v>
      </c>
      <c r="ED7" s="51">
        <v>0</v>
      </c>
      <c r="EE7" s="52">
        <v>0</v>
      </c>
      <c r="EG7" s="37">
        <v>0</v>
      </c>
      <c r="EH7" s="20">
        <v>0</v>
      </c>
      <c r="EI7" s="20">
        <v>0</v>
      </c>
      <c r="EJ7" s="20">
        <v>0</v>
      </c>
      <c r="EK7" s="20">
        <v>0</v>
      </c>
      <c r="EL7" s="105">
        <v>12</v>
      </c>
      <c r="EM7" s="40">
        <v>0</v>
      </c>
      <c r="EN7" s="37">
        <v>0</v>
      </c>
      <c r="EO7" s="354">
        <v>0</v>
      </c>
      <c r="EP7" s="354">
        <v>0</v>
      </c>
      <c r="EQ7" s="354">
        <v>0</v>
      </c>
      <c r="ER7" s="354">
        <v>0</v>
      </c>
      <c r="ES7" s="105">
        <v>12</v>
      </c>
      <c r="ET7" s="361">
        <v>0</v>
      </c>
      <c r="EU7" s="354">
        <v>0</v>
      </c>
      <c r="EV7" s="354">
        <v>0</v>
      </c>
      <c r="EW7" s="354">
        <v>0</v>
      </c>
      <c r="EX7" s="354">
        <v>0</v>
      </c>
      <c r="EY7" s="384">
        <v>12</v>
      </c>
      <c r="EZ7" s="359">
        <v>0</v>
      </c>
      <c r="FA7" s="360">
        <v>0</v>
      </c>
      <c r="FB7" s="358"/>
      <c r="FC7" s="361">
        <v>0</v>
      </c>
      <c r="FD7" s="354">
        <v>0</v>
      </c>
      <c r="FE7" s="354">
        <v>0</v>
      </c>
      <c r="FF7" s="354">
        <v>0</v>
      </c>
      <c r="FG7" s="354">
        <v>0</v>
      </c>
      <c r="FH7" s="105">
        <v>12</v>
      </c>
      <c r="FI7" s="385">
        <v>0</v>
      </c>
      <c r="FJ7" s="361">
        <v>0</v>
      </c>
      <c r="FK7" s="354">
        <v>0</v>
      </c>
      <c r="FL7" s="354">
        <v>0</v>
      </c>
      <c r="FM7" s="354">
        <v>0</v>
      </c>
      <c r="FN7" s="354">
        <v>0</v>
      </c>
      <c r="FO7" s="105">
        <v>12</v>
      </c>
      <c r="FP7" s="361">
        <v>0</v>
      </c>
      <c r="FQ7" s="104">
        <v>0</v>
      </c>
      <c r="FR7" s="104">
        <v>0</v>
      </c>
      <c r="FS7" s="104">
        <v>0</v>
      </c>
      <c r="FT7" s="354">
        <v>0</v>
      </c>
      <c r="FU7" s="105">
        <v>12</v>
      </c>
      <c r="FV7" s="359">
        <v>0</v>
      </c>
      <c r="FW7" s="360">
        <v>0</v>
      </c>
      <c r="FX7" s="358"/>
      <c r="FY7" s="103">
        <v>0</v>
      </c>
      <c r="FZ7" s="104">
        <v>0</v>
      </c>
      <c r="GA7" s="104">
        <v>0</v>
      </c>
      <c r="GB7" s="104">
        <v>0</v>
      </c>
      <c r="GC7" s="104">
        <v>0</v>
      </c>
      <c r="GD7" s="105">
        <v>12</v>
      </c>
      <c r="GE7" s="40">
        <v>0</v>
      </c>
      <c r="GF7" s="37">
        <v>0</v>
      </c>
      <c r="GG7" s="20">
        <v>0</v>
      </c>
      <c r="GH7" s="20">
        <v>0</v>
      </c>
      <c r="GI7" s="20">
        <v>0</v>
      </c>
      <c r="GJ7" s="20">
        <v>0</v>
      </c>
      <c r="GK7" s="105">
        <f t="shared" si="0"/>
        <v>12</v>
      </c>
      <c r="GL7" s="37">
        <v>0</v>
      </c>
      <c r="GM7" s="20">
        <v>0</v>
      </c>
      <c r="GN7" s="20">
        <v>0</v>
      </c>
      <c r="GO7" s="20">
        <v>0</v>
      </c>
      <c r="GP7" s="20">
        <v>0</v>
      </c>
      <c r="GQ7" s="105">
        <f t="shared" si="1"/>
        <v>12</v>
      </c>
      <c r="GR7" s="51">
        <v>0</v>
      </c>
      <c r="GS7" s="52">
        <v>0</v>
      </c>
      <c r="GT7" s="103">
        <v>0</v>
      </c>
      <c r="GU7" s="104">
        <v>0</v>
      </c>
      <c r="GV7" s="104">
        <v>0</v>
      </c>
      <c r="GW7" s="104">
        <v>0</v>
      </c>
      <c r="GX7" s="104">
        <v>0</v>
      </c>
      <c r="GY7" s="105">
        <f t="shared" si="2"/>
        <v>12</v>
      </c>
      <c r="GZ7" s="40"/>
      <c r="HA7" s="37">
        <v>0</v>
      </c>
      <c r="HB7" s="20">
        <v>0</v>
      </c>
      <c r="HC7" s="20">
        <v>0</v>
      </c>
      <c r="HD7" s="20">
        <v>0</v>
      </c>
      <c r="HE7" s="20">
        <v>0</v>
      </c>
      <c r="HF7" s="105">
        <f t="shared" si="3"/>
        <v>12</v>
      </c>
      <c r="HG7" s="37">
        <v>0</v>
      </c>
      <c r="HH7" s="20">
        <v>0</v>
      </c>
      <c r="HI7" s="20">
        <v>0</v>
      </c>
      <c r="HJ7" s="20">
        <v>0</v>
      </c>
      <c r="HK7" s="20">
        <v>0</v>
      </c>
      <c r="HL7" s="105">
        <f t="shared" si="4"/>
        <v>12</v>
      </c>
      <c r="HM7" s="51"/>
      <c r="HN7" s="52"/>
    </row>
    <row r="8" spans="1:222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0</v>
      </c>
      <c r="F8" s="104">
        <v>0</v>
      </c>
      <c r="G8" s="104">
        <v>0</v>
      </c>
      <c r="H8" s="104"/>
      <c r="I8" s="104">
        <v>0</v>
      </c>
      <c r="J8" s="105">
        <v>12</v>
      </c>
      <c r="K8" s="52">
        <v>0</v>
      </c>
      <c r="L8" s="103">
        <v>0</v>
      </c>
      <c r="M8" s="104">
        <v>0</v>
      </c>
      <c r="N8" s="104">
        <v>0</v>
      </c>
      <c r="O8" s="104"/>
      <c r="P8" s="104">
        <v>0</v>
      </c>
      <c r="Q8" s="105">
        <v>12</v>
      </c>
      <c r="R8" s="103">
        <v>0</v>
      </c>
      <c r="S8" s="104">
        <v>0</v>
      </c>
      <c r="T8" s="104">
        <v>0</v>
      </c>
      <c r="U8" s="104"/>
      <c r="V8" s="104">
        <v>0</v>
      </c>
      <c r="W8" s="105">
        <v>12</v>
      </c>
      <c r="X8" s="51">
        <v>0</v>
      </c>
      <c r="Y8" s="52">
        <v>0</v>
      </c>
      <c r="AA8" s="103">
        <v>0</v>
      </c>
      <c r="AB8" s="104">
        <v>0</v>
      </c>
      <c r="AC8" s="104">
        <v>0</v>
      </c>
      <c r="AD8" s="104">
        <v>0</v>
      </c>
      <c r="AE8" s="104">
        <v>0</v>
      </c>
      <c r="AF8" s="105">
        <v>12</v>
      </c>
      <c r="AG8" s="52">
        <v>0</v>
      </c>
      <c r="AH8" s="103">
        <v>0</v>
      </c>
      <c r="AI8" s="104"/>
      <c r="AJ8" s="104"/>
      <c r="AK8" s="104"/>
      <c r="AL8" s="104">
        <v>0</v>
      </c>
      <c r="AM8" s="105">
        <v>12</v>
      </c>
      <c r="AN8" s="103">
        <v>0</v>
      </c>
      <c r="AO8" s="202">
        <v>0</v>
      </c>
      <c r="AP8" s="202">
        <v>0</v>
      </c>
      <c r="AQ8" s="202">
        <v>0</v>
      </c>
      <c r="AR8" s="104">
        <v>0</v>
      </c>
      <c r="AS8" s="105">
        <v>12</v>
      </c>
      <c r="AT8" s="51">
        <v>0</v>
      </c>
      <c r="AU8" s="52">
        <v>0</v>
      </c>
      <c r="AW8" s="103">
        <v>0</v>
      </c>
      <c r="AX8" s="104">
        <v>0</v>
      </c>
      <c r="AY8" s="104">
        <v>0</v>
      </c>
      <c r="AZ8" s="104">
        <v>0</v>
      </c>
      <c r="BA8" s="104">
        <v>0</v>
      </c>
      <c r="BB8" s="41">
        <v>12</v>
      </c>
      <c r="BC8" s="52">
        <v>0</v>
      </c>
      <c r="BD8" s="37">
        <v>0</v>
      </c>
      <c r="BE8" s="61">
        <v>0</v>
      </c>
      <c r="BF8" s="61">
        <v>0</v>
      </c>
      <c r="BG8" s="61">
        <v>0</v>
      </c>
      <c r="BH8" s="20">
        <v>0</v>
      </c>
      <c r="BI8" s="41">
        <v>12</v>
      </c>
      <c r="BJ8" s="37">
        <v>0</v>
      </c>
      <c r="BK8" s="61">
        <v>0</v>
      </c>
      <c r="BL8" s="61">
        <v>0</v>
      </c>
      <c r="BM8" s="61">
        <v>0</v>
      </c>
      <c r="BN8" s="20">
        <v>0</v>
      </c>
      <c r="BO8" s="41">
        <v>12</v>
      </c>
      <c r="BP8" s="51">
        <v>0</v>
      </c>
      <c r="BQ8" s="52">
        <v>0</v>
      </c>
      <c r="BS8" s="37">
        <v>0</v>
      </c>
      <c r="BT8" s="20">
        <v>0</v>
      </c>
      <c r="BU8" s="20">
        <v>0</v>
      </c>
      <c r="BV8" s="20">
        <v>0</v>
      </c>
      <c r="BW8" s="20">
        <v>0</v>
      </c>
      <c r="BX8" s="41">
        <v>12</v>
      </c>
      <c r="BY8" s="40">
        <v>0</v>
      </c>
      <c r="BZ8" s="37">
        <v>0</v>
      </c>
      <c r="CA8" s="61">
        <v>0</v>
      </c>
      <c r="CB8" s="61">
        <v>0</v>
      </c>
      <c r="CC8" s="61">
        <v>0</v>
      </c>
      <c r="CD8" s="20">
        <v>0</v>
      </c>
      <c r="CE8" s="105">
        <v>12</v>
      </c>
      <c r="CF8" s="37">
        <v>0</v>
      </c>
      <c r="CG8" s="61">
        <v>0</v>
      </c>
      <c r="CH8" s="61">
        <v>0</v>
      </c>
      <c r="CI8" s="61">
        <v>0</v>
      </c>
      <c r="CJ8" s="20">
        <v>0</v>
      </c>
      <c r="CK8" s="105">
        <v>12</v>
      </c>
      <c r="CL8" s="51">
        <v>0</v>
      </c>
      <c r="CM8" s="52">
        <v>0</v>
      </c>
      <c r="CO8" s="103">
        <v>0</v>
      </c>
      <c r="CP8" s="104">
        <v>0</v>
      </c>
      <c r="CQ8" s="104">
        <v>0</v>
      </c>
      <c r="CR8" s="104">
        <v>0</v>
      </c>
      <c r="CS8" s="104">
        <v>0</v>
      </c>
      <c r="CT8" s="62">
        <v>12</v>
      </c>
      <c r="CU8" s="40">
        <v>0</v>
      </c>
      <c r="CV8" s="103">
        <v>0</v>
      </c>
      <c r="CW8" s="104">
        <v>0</v>
      </c>
      <c r="CX8" s="104">
        <v>0</v>
      </c>
      <c r="CY8" s="104">
        <v>0</v>
      </c>
      <c r="CZ8" s="104">
        <v>0</v>
      </c>
      <c r="DA8" s="105">
        <v>12</v>
      </c>
      <c r="DB8" s="37">
        <v>0</v>
      </c>
      <c r="DC8" s="20">
        <v>0</v>
      </c>
      <c r="DD8" s="20">
        <v>0</v>
      </c>
      <c r="DE8" s="20">
        <v>0</v>
      </c>
      <c r="DF8" s="20">
        <v>0</v>
      </c>
      <c r="DG8" s="105">
        <v>12</v>
      </c>
      <c r="DH8" s="51">
        <v>0</v>
      </c>
      <c r="DI8" s="52">
        <v>0</v>
      </c>
      <c r="DK8" s="37">
        <v>0</v>
      </c>
      <c r="DL8" s="20">
        <v>0</v>
      </c>
      <c r="DM8" s="20">
        <v>0</v>
      </c>
      <c r="DN8" s="20">
        <v>0</v>
      </c>
      <c r="DO8" s="20">
        <v>0</v>
      </c>
      <c r="DP8" s="105">
        <v>12</v>
      </c>
      <c r="DQ8" s="40">
        <v>0</v>
      </c>
      <c r="DR8" s="37">
        <v>0</v>
      </c>
      <c r="DS8" s="20">
        <v>0</v>
      </c>
      <c r="DT8" s="20">
        <v>0</v>
      </c>
      <c r="DU8" s="20">
        <v>0</v>
      </c>
      <c r="DV8" s="20">
        <v>0</v>
      </c>
      <c r="DW8" s="105">
        <v>12</v>
      </c>
      <c r="DX8" s="37">
        <v>0</v>
      </c>
      <c r="DY8" s="20">
        <v>0</v>
      </c>
      <c r="DZ8" s="20">
        <v>0</v>
      </c>
      <c r="EA8" s="20">
        <v>0</v>
      </c>
      <c r="EB8" s="20">
        <v>0</v>
      </c>
      <c r="EC8" s="105">
        <v>12</v>
      </c>
      <c r="ED8" s="51">
        <v>0</v>
      </c>
      <c r="EE8" s="52">
        <v>0</v>
      </c>
      <c r="EG8" s="37">
        <v>0</v>
      </c>
      <c r="EH8" s="20">
        <v>0</v>
      </c>
      <c r="EI8" s="20">
        <v>0</v>
      </c>
      <c r="EJ8" s="20">
        <v>0</v>
      </c>
      <c r="EK8" s="20">
        <v>0</v>
      </c>
      <c r="EL8" s="105">
        <v>12</v>
      </c>
      <c r="EM8" s="40">
        <v>0</v>
      </c>
      <c r="EN8" s="37">
        <v>0</v>
      </c>
      <c r="EO8" s="354">
        <v>0</v>
      </c>
      <c r="EP8" s="354">
        <v>0</v>
      </c>
      <c r="EQ8" s="354">
        <v>0</v>
      </c>
      <c r="ER8" s="354">
        <v>0</v>
      </c>
      <c r="ES8" s="105">
        <v>12</v>
      </c>
      <c r="ET8" s="361">
        <v>0</v>
      </c>
      <c r="EU8" s="354">
        <v>0</v>
      </c>
      <c r="EV8" s="354">
        <v>0</v>
      </c>
      <c r="EW8" s="354">
        <v>0</v>
      </c>
      <c r="EX8" s="354">
        <v>0</v>
      </c>
      <c r="EY8" s="384">
        <v>12</v>
      </c>
      <c r="EZ8" s="359">
        <v>0</v>
      </c>
      <c r="FA8" s="360">
        <v>0</v>
      </c>
      <c r="FB8" s="358"/>
      <c r="FC8" s="361">
        <v>0</v>
      </c>
      <c r="FD8" s="354">
        <v>0</v>
      </c>
      <c r="FE8" s="354">
        <v>0</v>
      </c>
      <c r="FF8" s="354">
        <v>0</v>
      </c>
      <c r="FG8" s="354">
        <v>0</v>
      </c>
      <c r="FH8" s="105">
        <v>12</v>
      </c>
      <c r="FI8" s="385">
        <v>0</v>
      </c>
      <c r="FJ8" s="361">
        <v>0</v>
      </c>
      <c r="FK8" s="354">
        <v>0</v>
      </c>
      <c r="FL8" s="354">
        <v>0</v>
      </c>
      <c r="FM8" s="354">
        <v>0</v>
      </c>
      <c r="FN8" s="354">
        <v>0</v>
      </c>
      <c r="FO8" s="105">
        <v>12</v>
      </c>
      <c r="FP8" s="361">
        <v>0</v>
      </c>
      <c r="FQ8" s="104">
        <v>0</v>
      </c>
      <c r="FR8" s="104">
        <v>0</v>
      </c>
      <c r="FS8" s="104">
        <v>0</v>
      </c>
      <c r="FT8" s="354">
        <v>0</v>
      </c>
      <c r="FU8" s="105">
        <v>12</v>
      </c>
      <c r="FV8" s="359">
        <v>0</v>
      </c>
      <c r="FW8" s="360">
        <v>0</v>
      </c>
      <c r="FX8" s="358"/>
      <c r="FY8" s="103">
        <v>0</v>
      </c>
      <c r="FZ8" s="104">
        <v>0</v>
      </c>
      <c r="GA8" s="104">
        <v>0</v>
      </c>
      <c r="GB8" s="104">
        <v>0</v>
      </c>
      <c r="GC8" s="104">
        <v>0</v>
      </c>
      <c r="GD8" s="105">
        <v>12</v>
      </c>
      <c r="GE8" s="40">
        <v>0</v>
      </c>
      <c r="GF8" s="37">
        <v>0</v>
      </c>
      <c r="GG8" s="20">
        <v>0</v>
      </c>
      <c r="GH8" s="20">
        <v>0</v>
      </c>
      <c r="GI8" s="20">
        <v>0</v>
      </c>
      <c r="GJ8" s="20">
        <v>0</v>
      </c>
      <c r="GK8" s="105">
        <f t="shared" si="0"/>
        <v>12</v>
      </c>
      <c r="GL8" s="37">
        <v>0</v>
      </c>
      <c r="GM8" s="20">
        <v>0</v>
      </c>
      <c r="GN8" s="20">
        <v>0</v>
      </c>
      <c r="GO8" s="20">
        <v>0</v>
      </c>
      <c r="GP8" s="20">
        <v>0</v>
      </c>
      <c r="GQ8" s="105">
        <f t="shared" si="1"/>
        <v>12</v>
      </c>
      <c r="GR8" s="51">
        <v>0</v>
      </c>
      <c r="GS8" s="52">
        <v>0</v>
      </c>
      <c r="GT8" s="103">
        <v>0</v>
      </c>
      <c r="GU8" s="104">
        <v>0</v>
      </c>
      <c r="GV8" s="104">
        <v>0</v>
      </c>
      <c r="GW8" s="104">
        <v>0</v>
      </c>
      <c r="GX8" s="104">
        <v>0</v>
      </c>
      <c r="GY8" s="105">
        <f t="shared" si="2"/>
        <v>12</v>
      </c>
      <c r="GZ8" s="40"/>
      <c r="HA8" s="37">
        <v>0</v>
      </c>
      <c r="HB8" s="20">
        <v>0</v>
      </c>
      <c r="HC8" s="20">
        <v>0</v>
      </c>
      <c r="HD8" s="20">
        <v>0</v>
      </c>
      <c r="HE8" s="20">
        <v>0</v>
      </c>
      <c r="HF8" s="105">
        <f t="shared" si="3"/>
        <v>12</v>
      </c>
      <c r="HG8" s="37">
        <v>0</v>
      </c>
      <c r="HH8" s="20">
        <v>0</v>
      </c>
      <c r="HI8" s="20">
        <v>0</v>
      </c>
      <c r="HJ8" s="20">
        <v>0</v>
      </c>
      <c r="HK8" s="20">
        <v>0</v>
      </c>
      <c r="HL8" s="105">
        <f t="shared" si="4"/>
        <v>12</v>
      </c>
      <c r="HM8" s="51"/>
      <c r="HN8" s="52"/>
    </row>
    <row r="9" spans="1:222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0</v>
      </c>
      <c r="F9" s="104">
        <v>0</v>
      </c>
      <c r="G9" s="104">
        <v>0</v>
      </c>
      <c r="H9" s="104"/>
      <c r="I9" s="104">
        <v>0</v>
      </c>
      <c r="J9" s="105">
        <v>12</v>
      </c>
      <c r="K9" s="52">
        <v>0</v>
      </c>
      <c r="L9" s="103">
        <v>0</v>
      </c>
      <c r="M9" s="104">
        <v>0</v>
      </c>
      <c r="N9" s="104">
        <v>0</v>
      </c>
      <c r="O9" s="104"/>
      <c r="P9" s="104">
        <v>0</v>
      </c>
      <c r="Q9" s="105">
        <v>12</v>
      </c>
      <c r="R9" s="103">
        <v>0</v>
      </c>
      <c r="S9" s="104">
        <v>0</v>
      </c>
      <c r="T9" s="104">
        <v>0</v>
      </c>
      <c r="U9" s="104"/>
      <c r="V9" s="104">
        <v>0</v>
      </c>
      <c r="W9" s="105">
        <v>12</v>
      </c>
      <c r="X9" s="51">
        <v>0</v>
      </c>
      <c r="Y9" s="52">
        <v>0</v>
      </c>
      <c r="AA9" s="103">
        <v>0</v>
      </c>
      <c r="AB9" s="104">
        <v>0</v>
      </c>
      <c r="AC9" s="104">
        <v>0</v>
      </c>
      <c r="AD9" s="104">
        <v>0</v>
      </c>
      <c r="AE9" s="104">
        <v>0</v>
      </c>
      <c r="AF9" s="105">
        <v>12</v>
      </c>
      <c r="AG9" s="52">
        <v>0</v>
      </c>
      <c r="AH9" s="103">
        <v>0</v>
      </c>
      <c r="AI9" s="104"/>
      <c r="AJ9" s="104"/>
      <c r="AK9" s="104"/>
      <c r="AL9" s="104">
        <v>0</v>
      </c>
      <c r="AM9" s="105">
        <v>12</v>
      </c>
      <c r="AN9" s="103">
        <v>0</v>
      </c>
      <c r="AO9" s="202">
        <v>0</v>
      </c>
      <c r="AP9" s="202">
        <v>0</v>
      </c>
      <c r="AQ9" s="202">
        <v>0</v>
      </c>
      <c r="AR9" s="104">
        <v>0</v>
      </c>
      <c r="AS9" s="105">
        <v>12</v>
      </c>
      <c r="AT9" s="51">
        <v>0</v>
      </c>
      <c r="AU9" s="52">
        <v>0</v>
      </c>
      <c r="AW9" s="103">
        <v>0</v>
      </c>
      <c r="AX9" s="104">
        <v>0</v>
      </c>
      <c r="AY9" s="104">
        <v>0</v>
      </c>
      <c r="AZ9" s="104">
        <v>0</v>
      </c>
      <c r="BA9" s="104">
        <v>0</v>
      </c>
      <c r="BB9" s="41">
        <v>12</v>
      </c>
      <c r="BC9" s="52">
        <v>0</v>
      </c>
      <c r="BD9" s="37">
        <v>0</v>
      </c>
      <c r="BE9" s="61">
        <v>0</v>
      </c>
      <c r="BF9" s="61">
        <v>0</v>
      </c>
      <c r="BG9" s="61">
        <v>0</v>
      </c>
      <c r="BH9" s="20">
        <v>0</v>
      </c>
      <c r="BI9" s="41">
        <v>12</v>
      </c>
      <c r="BJ9" s="37">
        <v>0</v>
      </c>
      <c r="BK9" s="61">
        <v>0</v>
      </c>
      <c r="BL9" s="61">
        <v>0</v>
      </c>
      <c r="BM9" s="61">
        <v>0</v>
      </c>
      <c r="BN9" s="20">
        <v>0</v>
      </c>
      <c r="BO9" s="41">
        <v>12</v>
      </c>
      <c r="BP9" s="51">
        <v>0</v>
      </c>
      <c r="BQ9" s="52">
        <v>0</v>
      </c>
      <c r="BS9" s="37">
        <v>0</v>
      </c>
      <c r="BT9" s="20">
        <v>0</v>
      </c>
      <c r="BU9" s="20">
        <v>0</v>
      </c>
      <c r="BV9" s="20">
        <v>0</v>
      </c>
      <c r="BW9" s="20">
        <v>0</v>
      </c>
      <c r="BX9" s="41">
        <v>12</v>
      </c>
      <c r="BY9" s="40">
        <v>0</v>
      </c>
      <c r="BZ9" s="37">
        <v>0</v>
      </c>
      <c r="CA9" s="61">
        <v>0</v>
      </c>
      <c r="CB9" s="61">
        <v>0</v>
      </c>
      <c r="CC9" s="61">
        <v>0</v>
      </c>
      <c r="CD9" s="20">
        <v>0</v>
      </c>
      <c r="CE9" s="105">
        <v>12</v>
      </c>
      <c r="CF9" s="37">
        <v>0</v>
      </c>
      <c r="CG9" s="61">
        <v>0</v>
      </c>
      <c r="CH9" s="61">
        <v>0</v>
      </c>
      <c r="CI9" s="61">
        <v>0</v>
      </c>
      <c r="CJ9" s="20">
        <v>0</v>
      </c>
      <c r="CK9" s="105">
        <v>12</v>
      </c>
      <c r="CL9" s="51">
        <v>0</v>
      </c>
      <c r="CM9" s="52">
        <v>0</v>
      </c>
      <c r="CO9" s="103">
        <v>0</v>
      </c>
      <c r="CP9" s="104">
        <v>0</v>
      </c>
      <c r="CQ9" s="104">
        <v>0</v>
      </c>
      <c r="CR9" s="104">
        <v>0</v>
      </c>
      <c r="CS9" s="104">
        <v>0</v>
      </c>
      <c r="CT9" s="62">
        <v>12</v>
      </c>
      <c r="CU9" s="40">
        <v>0</v>
      </c>
      <c r="CV9" s="103">
        <v>0</v>
      </c>
      <c r="CW9" s="104">
        <v>0</v>
      </c>
      <c r="CX9" s="104">
        <v>0</v>
      </c>
      <c r="CY9" s="104">
        <v>0</v>
      </c>
      <c r="CZ9" s="104">
        <v>0</v>
      </c>
      <c r="DA9" s="105">
        <v>12</v>
      </c>
      <c r="DB9" s="37">
        <v>0</v>
      </c>
      <c r="DC9" s="20">
        <v>0</v>
      </c>
      <c r="DD9" s="20">
        <v>0</v>
      </c>
      <c r="DE9" s="20">
        <v>0</v>
      </c>
      <c r="DF9" s="20">
        <v>0</v>
      </c>
      <c r="DG9" s="105">
        <v>12</v>
      </c>
      <c r="DH9" s="51">
        <v>0</v>
      </c>
      <c r="DI9" s="52">
        <v>0</v>
      </c>
      <c r="DK9" s="37">
        <v>0</v>
      </c>
      <c r="DL9" s="20">
        <v>0</v>
      </c>
      <c r="DM9" s="20">
        <v>0</v>
      </c>
      <c r="DN9" s="20">
        <v>0</v>
      </c>
      <c r="DO9" s="20">
        <v>0</v>
      </c>
      <c r="DP9" s="105">
        <v>12</v>
      </c>
      <c r="DQ9" s="40">
        <v>0</v>
      </c>
      <c r="DR9" s="37">
        <v>0</v>
      </c>
      <c r="DS9" s="20">
        <v>0</v>
      </c>
      <c r="DT9" s="20">
        <v>0</v>
      </c>
      <c r="DU9" s="20">
        <v>0</v>
      </c>
      <c r="DV9" s="20">
        <v>0</v>
      </c>
      <c r="DW9" s="105">
        <v>12</v>
      </c>
      <c r="DX9" s="37">
        <v>0</v>
      </c>
      <c r="DY9" s="20">
        <v>0</v>
      </c>
      <c r="DZ9" s="20">
        <v>0</v>
      </c>
      <c r="EA9" s="20">
        <v>0</v>
      </c>
      <c r="EB9" s="20">
        <v>0</v>
      </c>
      <c r="EC9" s="105">
        <v>12</v>
      </c>
      <c r="ED9" s="51">
        <v>0</v>
      </c>
      <c r="EE9" s="52">
        <v>0</v>
      </c>
      <c r="EG9" s="37">
        <v>0</v>
      </c>
      <c r="EH9" s="20">
        <v>0</v>
      </c>
      <c r="EI9" s="20">
        <v>0</v>
      </c>
      <c r="EJ9" s="20">
        <v>0</v>
      </c>
      <c r="EK9" s="20">
        <v>0</v>
      </c>
      <c r="EL9" s="105">
        <v>12</v>
      </c>
      <c r="EM9" s="40">
        <v>0</v>
      </c>
      <c r="EN9" s="37">
        <v>0</v>
      </c>
      <c r="EO9" s="354">
        <v>0</v>
      </c>
      <c r="EP9" s="354">
        <v>0</v>
      </c>
      <c r="EQ9" s="354">
        <v>0</v>
      </c>
      <c r="ER9" s="354">
        <v>0</v>
      </c>
      <c r="ES9" s="105">
        <v>12</v>
      </c>
      <c r="ET9" s="361">
        <v>0</v>
      </c>
      <c r="EU9" s="354">
        <v>0</v>
      </c>
      <c r="EV9" s="354">
        <v>0</v>
      </c>
      <c r="EW9" s="354">
        <v>0</v>
      </c>
      <c r="EX9" s="354">
        <v>0</v>
      </c>
      <c r="EY9" s="384">
        <v>12</v>
      </c>
      <c r="EZ9" s="359">
        <v>0</v>
      </c>
      <c r="FA9" s="360">
        <v>0</v>
      </c>
      <c r="FB9" s="358"/>
      <c r="FC9" s="361">
        <v>0</v>
      </c>
      <c r="FD9" s="354">
        <v>0</v>
      </c>
      <c r="FE9" s="354">
        <v>0</v>
      </c>
      <c r="FF9" s="354">
        <v>0</v>
      </c>
      <c r="FG9" s="354">
        <v>0</v>
      </c>
      <c r="FH9" s="105">
        <v>12</v>
      </c>
      <c r="FI9" s="385">
        <v>0</v>
      </c>
      <c r="FJ9" s="361">
        <v>0</v>
      </c>
      <c r="FK9" s="354">
        <v>0</v>
      </c>
      <c r="FL9" s="354">
        <v>0</v>
      </c>
      <c r="FM9" s="354">
        <v>0</v>
      </c>
      <c r="FN9" s="354">
        <v>0</v>
      </c>
      <c r="FO9" s="105">
        <v>12</v>
      </c>
      <c r="FP9" s="361">
        <v>0</v>
      </c>
      <c r="FQ9" s="354">
        <v>0</v>
      </c>
      <c r="FR9" s="354">
        <v>0</v>
      </c>
      <c r="FS9" s="354">
        <v>0</v>
      </c>
      <c r="FT9" s="354">
        <v>0</v>
      </c>
      <c r="FU9" s="105">
        <v>12</v>
      </c>
      <c r="FV9" s="359">
        <v>0</v>
      </c>
      <c r="FW9" s="360">
        <v>0</v>
      </c>
      <c r="FX9" s="358"/>
      <c r="FY9" s="103">
        <v>0</v>
      </c>
      <c r="FZ9" s="104">
        <v>0</v>
      </c>
      <c r="GA9" s="104">
        <v>0</v>
      </c>
      <c r="GB9" s="104">
        <v>0</v>
      </c>
      <c r="GC9" s="104">
        <v>0</v>
      </c>
      <c r="GD9" s="105">
        <v>12</v>
      </c>
      <c r="GE9" s="40">
        <v>0</v>
      </c>
      <c r="GF9" s="37">
        <v>0</v>
      </c>
      <c r="GG9" s="20">
        <v>0</v>
      </c>
      <c r="GH9" s="20">
        <v>0</v>
      </c>
      <c r="GI9" s="20">
        <v>0</v>
      </c>
      <c r="GJ9" s="20">
        <v>0</v>
      </c>
      <c r="GK9" s="105">
        <f t="shared" si="0"/>
        <v>12</v>
      </c>
      <c r="GL9" s="37">
        <v>0</v>
      </c>
      <c r="GM9" s="20">
        <v>0</v>
      </c>
      <c r="GN9" s="20">
        <v>0</v>
      </c>
      <c r="GO9" s="20">
        <v>0</v>
      </c>
      <c r="GP9" s="20">
        <v>0</v>
      </c>
      <c r="GQ9" s="105">
        <f t="shared" si="1"/>
        <v>12</v>
      </c>
      <c r="GR9" s="51">
        <v>0</v>
      </c>
      <c r="GS9" s="52">
        <v>0</v>
      </c>
      <c r="GT9" s="103">
        <v>0</v>
      </c>
      <c r="GU9" s="104">
        <v>0</v>
      </c>
      <c r="GV9" s="104">
        <v>0</v>
      </c>
      <c r="GW9" s="104">
        <v>0</v>
      </c>
      <c r="GX9" s="104">
        <v>0</v>
      </c>
      <c r="GY9" s="105">
        <f t="shared" si="2"/>
        <v>12</v>
      </c>
      <c r="GZ9" s="40"/>
      <c r="HA9" s="37">
        <v>0</v>
      </c>
      <c r="HB9" s="20">
        <v>0</v>
      </c>
      <c r="HC9" s="20">
        <v>0</v>
      </c>
      <c r="HD9" s="20">
        <v>0</v>
      </c>
      <c r="HE9" s="20">
        <v>0</v>
      </c>
      <c r="HF9" s="105">
        <f t="shared" si="3"/>
        <v>12</v>
      </c>
      <c r="HG9" s="37">
        <v>0</v>
      </c>
      <c r="HH9" s="20">
        <v>0</v>
      </c>
      <c r="HI9" s="20">
        <v>0</v>
      </c>
      <c r="HJ9" s="20">
        <v>0</v>
      </c>
      <c r="HK9" s="20">
        <v>0</v>
      </c>
      <c r="HL9" s="105">
        <f t="shared" si="4"/>
        <v>12</v>
      </c>
      <c r="HM9" s="51"/>
      <c r="HN9" s="52"/>
    </row>
    <row r="10" spans="1:222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0</v>
      </c>
      <c r="F10" s="104">
        <v>0</v>
      </c>
      <c r="G10" s="104">
        <v>0</v>
      </c>
      <c r="H10" s="104">
        <v>0</v>
      </c>
      <c r="I10" s="104">
        <v>0</v>
      </c>
      <c r="J10" s="105">
        <v>12</v>
      </c>
      <c r="K10" s="52">
        <v>0</v>
      </c>
      <c r="L10" s="103">
        <v>0</v>
      </c>
      <c r="M10" s="104">
        <v>0</v>
      </c>
      <c r="N10" s="104">
        <v>0</v>
      </c>
      <c r="O10" s="104"/>
      <c r="P10" s="104">
        <v>0</v>
      </c>
      <c r="Q10" s="105">
        <v>12</v>
      </c>
      <c r="R10" s="103">
        <v>0</v>
      </c>
      <c r="S10" s="104">
        <v>0</v>
      </c>
      <c r="T10" s="104">
        <v>0</v>
      </c>
      <c r="U10" s="104"/>
      <c r="V10" s="104">
        <v>0</v>
      </c>
      <c r="W10" s="105">
        <v>12</v>
      </c>
      <c r="X10" s="51">
        <v>0</v>
      </c>
      <c r="Y10" s="52">
        <v>0</v>
      </c>
      <c r="AA10" s="103">
        <v>0</v>
      </c>
      <c r="AB10" s="104">
        <v>0</v>
      </c>
      <c r="AC10" s="104">
        <v>0</v>
      </c>
      <c r="AD10" s="104">
        <v>0</v>
      </c>
      <c r="AE10" s="104">
        <v>0</v>
      </c>
      <c r="AF10" s="105">
        <v>12</v>
      </c>
      <c r="AG10" s="52">
        <v>0</v>
      </c>
      <c r="AH10" s="103">
        <v>0</v>
      </c>
      <c r="AI10" s="104"/>
      <c r="AJ10" s="104"/>
      <c r="AK10" s="104"/>
      <c r="AL10" s="104">
        <v>0</v>
      </c>
      <c r="AM10" s="105">
        <v>12</v>
      </c>
      <c r="AN10" s="103">
        <v>0</v>
      </c>
      <c r="AO10" s="202">
        <v>0</v>
      </c>
      <c r="AP10" s="202">
        <v>0</v>
      </c>
      <c r="AQ10" s="202">
        <v>0</v>
      </c>
      <c r="AR10" s="104">
        <v>0</v>
      </c>
      <c r="AS10" s="105">
        <v>12</v>
      </c>
      <c r="AT10" s="51">
        <v>0</v>
      </c>
      <c r="AU10" s="52">
        <v>0</v>
      </c>
      <c r="AW10" s="103">
        <v>0</v>
      </c>
      <c r="AX10" s="104">
        <v>0</v>
      </c>
      <c r="AY10" s="104">
        <v>0</v>
      </c>
      <c r="AZ10" s="104">
        <v>0</v>
      </c>
      <c r="BA10" s="104">
        <v>0</v>
      </c>
      <c r="BB10" s="41">
        <v>12</v>
      </c>
      <c r="BC10" s="52">
        <v>0</v>
      </c>
      <c r="BD10" s="37">
        <v>0</v>
      </c>
      <c r="BE10" s="61">
        <v>0</v>
      </c>
      <c r="BF10" s="61">
        <v>0</v>
      </c>
      <c r="BG10" s="61">
        <v>0</v>
      </c>
      <c r="BH10" s="20">
        <v>0</v>
      </c>
      <c r="BI10" s="41">
        <v>12</v>
      </c>
      <c r="BJ10" s="37">
        <v>0</v>
      </c>
      <c r="BK10" s="61">
        <v>0</v>
      </c>
      <c r="BL10" s="61">
        <v>0</v>
      </c>
      <c r="BM10" s="61">
        <v>0</v>
      </c>
      <c r="BN10" s="20">
        <v>0</v>
      </c>
      <c r="BO10" s="41">
        <v>12</v>
      </c>
      <c r="BP10" s="51">
        <v>0</v>
      </c>
      <c r="BQ10" s="52">
        <v>0</v>
      </c>
      <c r="BS10" s="37">
        <v>0</v>
      </c>
      <c r="BT10" s="20">
        <v>0</v>
      </c>
      <c r="BU10" s="20">
        <v>0</v>
      </c>
      <c r="BV10" s="20">
        <v>0</v>
      </c>
      <c r="BW10" s="20">
        <v>0</v>
      </c>
      <c r="BX10" s="41">
        <v>12</v>
      </c>
      <c r="BY10" s="40">
        <v>0</v>
      </c>
      <c r="BZ10" s="37">
        <v>0</v>
      </c>
      <c r="CA10" s="61">
        <v>0</v>
      </c>
      <c r="CB10" s="61">
        <v>0</v>
      </c>
      <c r="CC10" s="61">
        <v>0</v>
      </c>
      <c r="CD10" s="20">
        <v>0</v>
      </c>
      <c r="CE10" s="105">
        <v>12</v>
      </c>
      <c r="CF10" s="37">
        <v>0</v>
      </c>
      <c r="CG10" s="61">
        <v>0</v>
      </c>
      <c r="CH10" s="61">
        <v>0</v>
      </c>
      <c r="CI10" s="61">
        <v>0</v>
      </c>
      <c r="CJ10" s="20">
        <v>0</v>
      </c>
      <c r="CK10" s="105">
        <v>12</v>
      </c>
      <c r="CL10" s="51">
        <v>0</v>
      </c>
      <c r="CM10" s="52">
        <v>0</v>
      </c>
      <c r="CO10" s="103">
        <v>0</v>
      </c>
      <c r="CP10" s="104">
        <v>0</v>
      </c>
      <c r="CQ10" s="104">
        <v>0</v>
      </c>
      <c r="CR10" s="104">
        <v>0</v>
      </c>
      <c r="CS10" s="104">
        <v>0</v>
      </c>
      <c r="CT10" s="62">
        <v>12</v>
      </c>
      <c r="CU10" s="40">
        <v>0</v>
      </c>
      <c r="CV10" s="103">
        <v>0</v>
      </c>
      <c r="CW10" s="104">
        <v>0</v>
      </c>
      <c r="CX10" s="104">
        <v>0</v>
      </c>
      <c r="CY10" s="104">
        <v>0</v>
      </c>
      <c r="CZ10" s="104">
        <v>0</v>
      </c>
      <c r="DA10" s="105">
        <v>12</v>
      </c>
      <c r="DB10" s="37">
        <v>0</v>
      </c>
      <c r="DC10" s="20">
        <v>0</v>
      </c>
      <c r="DD10" s="20">
        <v>0</v>
      </c>
      <c r="DE10" s="20">
        <v>0</v>
      </c>
      <c r="DF10" s="20">
        <v>0</v>
      </c>
      <c r="DG10" s="105">
        <v>12</v>
      </c>
      <c r="DH10" s="51">
        <v>0</v>
      </c>
      <c r="DI10" s="52">
        <v>0</v>
      </c>
      <c r="DK10" s="37">
        <v>0</v>
      </c>
      <c r="DL10" s="20">
        <v>0</v>
      </c>
      <c r="DM10" s="20">
        <v>0</v>
      </c>
      <c r="DN10" s="20">
        <v>0</v>
      </c>
      <c r="DO10" s="20">
        <v>0</v>
      </c>
      <c r="DP10" s="105">
        <v>12</v>
      </c>
      <c r="DQ10" s="40">
        <v>0</v>
      </c>
      <c r="DR10" s="37">
        <v>0</v>
      </c>
      <c r="DS10" s="20">
        <v>0</v>
      </c>
      <c r="DT10" s="20">
        <v>0</v>
      </c>
      <c r="DU10" s="20">
        <v>0</v>
      </c>
      <c r="DV10" s="20">
        <v>0</v>
      </c>
      <c r="DW10" s="105">
        <v>12</v>
      </c>
      <c r="DX10" s="37">
        <v>0</v>
      </c>
      <c r="DY10" s="20">
        <v>0</v>
      </c>
      <c r="DZ10" s="20">
        <v>0</v>
      </c>
      <c r="EA10" s="20">
        <v>0</v>
      </c>
      <c r="EB10" s="20">
        <v>0</v>
      </c>
      <c r="EC10" s="105">
        <v>12</v>
      </c>
      <c r="ED10" s="51">
        <v>0</v>
      </c>
      <c r="EE10" s="52">
        <v>0</v>
      </c>
      <c r="EG10" s="37">
        <v>0</v>
      </c>
      <c r="EH10" s="20">
        <v>0</v>
      </c>
      <c r="EI10" s="20">
        <v>0</v>
      </c>
      <c r="EJ10" s="20">
        <v>0</v>
      </c>
      <c r="EK10" s="20">
        <v>0</v>
      </c>
      <c r="EL10" s="105">
        <v>12</v>
      </c>
      <c r="EM10" s="40">
        <v>0</v>
      </c>
      <c r="EN10" s="37">
        <v>0</v>
      </c>
      <c r="EO10" s="354">
        <v>0</v>
      </c>
      <c r="EP10" s="354">
        <v>0</v>
      </c>
      <c r="EQ10" s="354">
        <v>0</v>
      </c>
      <c r="ER10" s="354">
        <v>0</v>
      </c>
      <c r="ES10" s="105">
        <v>12</v>
      </c>
      <c r="ET10" s="361">
        <v>0</v>
      </c>
      <c r="EU10" s="354">
        <v>0</v>
      </c>
      <c r="EV10" s="354">
        <v>0</v>
      </c>
      <c r="EW10" s="354">
        <v>0</v>
      </c>
      <c r="EX10" s="354">
        <v>0</v>
      </c>
      <c r="EY10" s="384">
        <v>12</v>
      </c>
      <c r="EZ10" s="359">
        <v>0</v>
      </c>
      <c r="FA10" s="360">
        <v>0</v>
      </c>
      <c r="FB10" s="358"/>
      <c r="FC10" s="361">
        <v>0</v>
      </c>
      <c r="FD10" s="354">
        <v>0</v>
      </c>
      <c r="FE10" s="354">
        <v>0</v>
      </c>
      <c r="FF10" s="354">
        <v>0</v>
      </c>
      <c r="FG10" s="354">
        <v>0</v>
      </c>
      <c r="FH10" s="105">
        <v>12</v>
      </c>
      <c r="FI10" s="385">
        <v>0</v>
      </c>
      <c r="FJ10" s="361">
        <v>0</v>
      </c>
      <c r="FK10" s="354">
        <v>0</v>
      </c>
      <c r="FL10" s="354">
        <v>0</v>
      </c>
      <c r="FM10" s="354">
        <v>0</v>
      </c>
      <c r="FN10" s="354">
        <v>0</v>
      </c>
      <c r="FO10" s="105">
        <v>12</v>
      </c>
      <c r="FP10" s="361">
        <v>0</v>
      </c>
      <c r="FQ10" s="354">
        <v>0</v>
      </c>
      <c r="FR10" s="354">
        <v>0</v>
      </c>
      <c r="FS10" s="354">
        <v>0</v>
      </c>
      <c r="FT10" s="354">
        <v>0</v>
      </c>
      <c r="FU10" s="105">
        <v>12</v>
      </c>
      <c r="FV10" s="359">
        <v>0</v>
      </c>
      <c r="FW10" s="360">
        <v>0</v>
      </c>
      <c r="FX10" s="358"/>
      <c r="FY10" s="103">
        <v>0</v>
      </c>
      <c r="FZ10" s="104">
        <v>0</v>
      </c>
      <c r="GA10" s="104">
        <v>0</v>
      </c>
      <c r="GB10" s="104">
        <v>0</v>
      </c>
      <c r="GC10" s="104">
        <v>0</v>
      </c>
      <c r="GD10" s="105">
        <v>12</v>
      </c>
      <c r="GE10" s="40">
        <v>0</v>
      </c>
      <c r="GF10" s="37">
        <v>0</v>
      </c>
      <c r="GG10" s="20">
        <v>0</v>
      </c>
      <c r="GH10" s="20">
        <v>0</v>
      </c>
      <c r="GI10" s="20">
        <v>0</v>
      </c>
      <c r="GJ10" s="20">
        <v>0</v>
      </c>
      <c r="GK10" s="105">
        <f t="shared" si="0"/>
        <v>12</v>
      </c>
      <c r="GL10" s="37">
        <v>0</v>
      </c>
      <c r="GM10" s="20">
        <v>0</v>
      </c>
      <c r="GN10" s="20">
        <v>0</v>
      </c>
      <c r="GO10" s="20">
        <v>0</v>
      </c>
      <c r="GP10" s="20">
        <v>0</v>
      </c>
      <c r="GQ10" s="105">
        <f t="shared" si="1"/>
        <v>12</v>
      </c>
      <c r="GR10" s="51">
        <v>0</v>
      </c>
      <c r="GS10" s="52">
        <v>0</v>
      </c>
      <c r="GT10" s="103">
        <v>0</v>
      </c>
      <c r="GU10" s="104">
        <v>0</v>
      </c>
      <c r="GV10" s="104">
        <v>0</v>
      </c>
      <c r="GW10" s="104">
        <v>0</v>
      </c>
      <c r="GX10" s="104">
        <v>0</v>
      </c>
      <c r="GY10" s="105">
        <f t="shared" si="2"/>
        <v>12</v>
      </c>
      <c r="GZ10" s="40"/>
      <c r="HA10" s="37">
        <v>0</v>
      </c>
      <c r="HB10" s="20">
        <v>0</v>
      </c>
      <c r="HC10" s="20">
        <v>0</v>
      </c>
      <c r="HD10" s="20">
        <v>0</v>
      </c>
      <c r="HE10" s="20">
        <v>0</v>
      </c>
      <c r="HF10" s="105">
        <f t="shared" si="3"/>
        <v>12</v>
      </c>
      <c r="HG10" s="37">
        <v>0</v>
      </c>
      <c r="HH10" s="20">
        <v>0</v>
      </c>
      <c r="HI10" s="20">
        <v>0</v>
      </c>
      <c r="HJ10" s="20">
        <v>0</v>
      </c>
      <c r="HK10" s="20">
        <v>0</v>
      </c>
      <c r="HL10" s="105">
        <f t="shared" si="4"/>
        <v>12</v>
      </c>
      <c r="HM10" s="51"/>
      <c r="HN10" s="52"/>
    </row>
    <row r="11" spans="1:222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0</v>
      </c>
      <c r="F11" s="104">
        <v>0</v>
      </c>
      <c r="G11" s="104">
        <v>0</v>
      </c>
      <c r="H11" s="104"/>
      <c r="I11" s="104">
        <v>0</v>
      </c>
      <c r="J11" s="105">
        <v>12</v>
      </c>
      <c r="K11" s="52">
        <v>0</v>
      </c>
      <c r="L11" s="103">
        <v>0</v>
      </c>
      <c r="M11" s="104">
        <v>0</v>
      </c>
      <c r="N11" s="104">
        <v>0</v>
      </c>
      <c r="O11" s="104"/>
      <c r="P11" s="104">
        <v>0</v>
      </c>
      <c r="Q11" s="105">
        <v>12</v>
      </c>
      <c r="R11" s="103">
        <v>0</v>
      </c>
      <c r="S11" s="104">
        <v>0</v>
      </c>
      <c r="T11" s="104">
        <v>0</v>
      </c>
      <c r="U11" s="104"/>
      <c r="V11" s="104">
        <v>0</v>
      </c>
      <c r="W11" s="105">
        <v>12</v>
      </c>
      <c r="X11" s="51">
        <v>0</v>
      </c>
      <c r="Y11" s="52">
        <v>0</v>
      </c>
      <c r="AA11" s="103">
        <v>0</v>
      </c>
      <c r="AB11" s="104">
        <v>0</v>
      </c>
      <c r="AC11" s="104">
        <v>0</v>
      </c>
      <c r="AD11" s="104">
        <v>0</v>
      </c>
      <c r="AE11" s="104">
        <v>0</v>
      </c>
      <c r="AF11" s="105">
        <v>12</v>
      </c>
      <c r="AG11" s="52">
        <v>0</v>
      </c>
      <c r="AH11" s="103">
        <v>0</v>
      </c>
      <c r="AI11" s="104"/>
      <c r="AJ11" s="104"/>
      <c r="AK11" s="104"/>
      <c r="AL11" s="104">
        <v>0</v>
      </c>
      <c r="AM11" s="105">
        <v>12</v>
      </c>
      <c r="AN11" s="103">
        <v>0</v>
      </c>
      <c r="AO11" s="202">
        <v>0</v>
      </c>
      <c r="AP11" s="202">
        <v>0</v>
      </c>
      <c r="AQ11" s="202">
        <v>0</v>
      </c>
      <c r="AR11" s="104">
        <v>0</v>
      </c>
      <c r="AS11" s="105">
        <v>12</v>
      </c>
      <c r="AT11" s="51">
        <v>0</v>
      </c>
      <c r="AU11" s="52">
        <v>0</v>
      </c>
      <c r="AW11" s="103">
        <v>0</v>
      </c>
      <c r="AX11" s="104">
        <v>0</v>
      </c>
      <c r="AY11" s="104">
        <v>0</v>
      </c>
      <c r="AZ11" s="104">
        <v>0</v>
      </c>
      <c r="BA11" s="104">
        <v>0</v>
      </c>
      <c r="BB11" s="41">
        <v>12</v>
      </c>
      <c r="BC11" s="52">
        <v>0</v>
      </c>
      <c r="BD11" s="37">
        <v>0</v>
      </c>
      <c r="BE11" s="61">
        <v>0</v>
      </c>
      <c r="BF11" s="61">
        <v>0</v>
      </c>
      <c r="BG11" s="61">
        <v>0</v>
      </c>
      <c r="BH11" s="20">
        <v>0</v>
      </c>
      <c r="BI11" s="41">
        <v>12</v>
      </c>
      <c r="BJ11" s="37">
        <v>0</v>
      </c>
      <c r="BK11" s="61">
        <v>0</v>
      </c>
      <c r="BL11" s="61">
        <v>0</v>
      </c>
      <c r="BM11" s="61">
        <v>0</v>
      </c>
      <c r="BN11" s="20">
        <v>0</v>
      </c>
      <c r="BO11" s="41">
        <v>12</v>
      </c>
      <c r="BP11" s="51">
        <v>0</v>
      </c>
      <c r="BQ11" s="52">
        <v>0</v>
      </c>
      <c r="BS11" s="37">
        <v>0</v>
      </c>
      <c r="BT11" s="20">
        <v>0</v>
      </c>
      <c r="BU11" s="20">
        <v>0</v>
      </c>
      <c r="BV11" s="20">
        <v>0</v>
      </c>
      <c r="BW11" s="20">
        <v>0</v>
      </c>
      <c r="BX11" s="41">
        <v>12</v>
      </c>
      <c r="BY11" s="40">
        <v>0</v>
      </c>
      <c r="BZ11" s="37">
        <v>0</v>
      </c>
      <c r="CA11" s="61">
        <v>0</v>
      </c>
      <c r="CB11" s="61">
        <v>0</v>
      </c>
      <c r="CC11" s="61">
        <v>0</v>
      </c>
      <c r="CD11" s="20">
        <v>0</v>
      </c>
      <c r="CE11" s="105">
        <v>12</v>
      </c>
      <c r="CF11" s="37">
        <v>0</v>
      </c>
      <c r="CG11" s="61">
        <v>0</v>
      </c>
      <c r="CH11" s="61">
        <v>0</v>
      </c>
      <c r="CI11" s="61">
        <v>0</v>
      </c>
      <c r="CJ11" s="20">
        <v>0</v>
      </c>
      <c r="CK11" s="105">
        <v>12</v>
      </c>
      <c r="CL11" s="51">
        <v>0</v>
      </c>
      <c r="CM11" s="52">
        <v>0</v>
      </c>
      <c r="CO11" s="103">
        <v>0</v>
      </c>
      <c r="CP11" s="104">
        <v>0</v>
      </c>
      <c r="CQ11" s="104">
        <v>0</v>
      </c>
      <c r="CR11" s="104">
        <v>0</v>
      </c>
      <c r="CS11" s="104">
        <v>0</v>
      </c>
      <c r="CT11" s="62">
        <v>12</v>
      </c>
      <c r="CU11" s="40">
        <v>0</v>
      </c>
      <c r="CV11" s="103">
        <v>0</v>
      </c>
      <c r="CW11" s="104">
        <v>0</v>
      </c>
      <c r="CX11" s="104">
        <v>0</v>
      </c>
      <c r="CY11" s="104">
        <v>0</v>
      </c>
      <c r="CZ11" s="104">
        <v>0</v>
      </c>
      <c r="DA11" s="105">
        <v>12</v>
      </c>
      <c r="DB11" s="37">
        <v>0</v>
      </c>
      <c r="DC11" s="20">
        <v>0</v>
      </c>
      <c r="DD11" s="20">
        <v>0</v>
      </c>
      <c r="DE11" s="20">
        <v>0</v>
      </c>
      <c r="DF11" s="20">
        <v>0</v>
      </c>
      <c r="DG11" s="105">
        <v>12</v>
      </c>
      <c r="DH11" s="51">
        <v>0</v>
      </c>
      <c r="DI11" s="52">
        <v>0</v>
      </c>
      <c r="DK11" s="37">
        <v>0</v>
      </c>
      <c r="DL11" s="20">
        <v>0</v>
      </c>
      <c r="DM11" s="20">
        <v>0</v>
      </c>
      <c r="DN11" s="20">
        <v>0</v>
      </c>
      <c r="DO11" s="20">
        <v>0</v>
      </c>
      <c r="DP11" s="105">
        <v>12</v>
      </c>
      <c r="DQ11" s="40">
        <v>0</v>
      </c>
      <c r="DR11" s="37">
        <v>0</v>
      </c>
      <c r="DS11" s="20">
        <v>0</v>
      </c>
      <c r="DT11" s="20">
        <v>0</v>
      </c>
      <c r="DU11" s="20">
        <v>0</v>
      </c>
      <c r="DV11" s="20">
        <v>0</v>
      </c>
      <c r="DW11" s="105">
        <v>12</v>
      </c>
      <c r="DX11" s="37">
        <v>0</v>
      </c>
      <c r="DY11" s="20">
        <v>0</v>
      </c>
      <c r="DZ11" s="20">
        <v>0</v>
      </c>
      <c r="EA11" s="20">
        <v>0</v>
      </c>
      <c r="EB11" s="20">
        <v>0</v>
      </c>
      <c r="EC11" s="105">
        <v>12</v>
      </c>
      <c r="ED11" s="51">
        <v>0</v>
      </c>
      <c r="EE11" s="52">
        <v>0</v>
      </c>
      <c r="EG11" s="37">
        <v>0</v>
      </c>
      <c r="EH11" s="20">
        <v>0</v>
      </c>
      <c r="EI11" s="20">
        <v>0</v>
      </c>
      <c r="EJ11" s="20">
        <v>0</v>
      </c>
      <c r="EK11" s="20">
        <v>0</v>
      </c>
      <c r="EL11" s="105">
        <v>12</v>
      </c>
      <c r="EM11" s="40">
        <v>0</v>
      </c>
      <c r="EN11" s="37">
        <v>0</v>
      </c>
      <c r="EO11" s="354">
        <v>0</v>
      </c>
      <c r="EP11" s="354">
        <v>0</v>
      </c>
      <c r="EQ11" s="354">
        <v>0</v>
      </c>
      <c r="ER11" s="354">
        <v>0</v>
      </c>
      <c r="ES11" s="105">
        <v>12</v>
      </c>
      <c r="ET11" s="361">
        <v>0</v>
      </c>
      <c r="EU11" s="354">
        <v>0</v>
      </c>
      <c r="EV11" s="354">
        <v>0</v>
      </c>
      <c r="EW11" s="354">
        <v>0</v>
      </c>
      <c r="EX11" s="354">
        <v>0</v>
      </c>
      <c r="EY11" s="384">
        <v>12</v>
      </c>
      <c r="EZ11" s="359">
        <v>0</v>
      </c>
      <c r="FA11" s="360">
        <v>0</v>
      </c>
      <c r="FB11" s="358"/>
      <c r="FC11" s="361">
        <v>0</v>
      </c>
      <c r="FD11" s="354">
        <v>0</v>
      </c>
      <c r="FE11" s="354">
        <v>0</v>
      </c>
      <c r="FF11" s="354">
        <v>0</v>
      </c>
      <c r="FG11" s="354">
        <v>0</v>
      </c>
      <c r="FH11" s="105">
        <v>12</v>
      </c>
      <c r="FI11" s="385">
        <v>0</v>
      </c>
      <c r="FJ11" s="361">
        <v>0</v>
      </c>
      <c r="FK11" s="354">
        <v>0</v>
      </c>
      <c r="FL11" s="354">
        <v>0</v>
      </c>
      <c r="FM11" s="354">
        <v>0</v>
      </c>
      <c r="FN11" s="354">
        <v>0</v>
      </c>
      <c r="FO11" s="105">
        <v>12</v>
      </c>
      <c r="FP11" s="361">
        <v>0</v>
      </c>
      <c r="FQ11" s="354">
        <v>0</v>
      </c>
      <c r="FR11" s="354">
        <v>0</v>
      </c>
      <c r="FS11" s="354">
        <v>0</v>
      </c>
      <c r="FT11" s="354">
        <v>0</v>
      </c>
      <c r="FU11" s="105">
        <v>12</v>
      </c>
      <c r="FV11" s="359">
        <v>0</v>
      </c>
      <c r="FW11" s="360">
        <v>0</v>
      </c>
      <c r="FX11" s="358"/>
      <c r="FY11" s="103">
        <v>0</v>
      </c>
      <c r="FZ11" s="104">
        <v>0</v>
      </c>
      <c r="GA11" s="104">
        <v>0</v>
      </c>
      <c r="GB11" s="104">
        <v>0</v>
      </c>
      <c r="GC11" s="104">
        <v>0</v>
      </c>
      <c r="GD11" s="105">
        <v>12</v>
      </c>
      <c r="GE11" s="40">
        <v>0</v>
      </c>
      <c r="GF11" s="37">
        <v>0</v>
      </c>
      <c r="GG11" s="20">
        <v>0</v>
      </c>
      <c r="GH11" s="20">
        <v>0</v>
      </c>
      <c r="GI11" s="20">
        <v>0</v>
      </c>
      <c r="GJ11" s="20">
        <v>0</v>
      </c>
      <c r="GK11" s="105">
        <f t="shared" si="0"/>
        <v>12</v>
      </c>
      <c r="GL11" s="37">
        <v>0</v>
      </c>
      <c r="GM11" s="20">
        <v>0</v>
      </c>
      <c r="GN11" s="20">
        <v>0</v>
      </c>
      <c r="GO11" s="20">
        <v>0</v>
      </c>
      <c r="GP11" s="20">
        <v>0</v>
      </c>
      <c r="GQ11" s="105">
        <f t="shared" si="1"/>
        <v>12</v>
      </c>
      <c r="GR11" s="51">
        <v>0</v>
      </c>
      <c r="GS11" s="52">
        <v>0</v>
      </c>
      <c r="GT11" s="103">
        <v>0</v>
      </c>
      <c r="GU11" s="104">
        <v>0</v>
      </c>
      <c r="GV11" s="104">
        <v>0</v>
      </c>
      <c r="GW11" s="104">
        <v>0</v>
      </c>
      <c r="GX11" s="104">
        <v>0</v>
      </c>
      <c r="GY11" s="105">
        <f t="shared" si="2"/>
        <v>12</v>
      </c>
      <c r="GZ11" s="40"/>
      <c r="HA11" s="37">
        <v>0</v>
      </c>
      <c r="HB11" s="20">
        <v>0</v>
      </c>
      <c r="HC11" s="20">
        <v>0</v>
      </c>
      <c r="HD11" s="20">
        <v>0</v>
      </c>
      <c r="HE11" s="20">
        <v>0</v>
      </c>
      <c r="HF11" s="105">
        <f t="shared" si="3"/>
        <v>12</v>
      </c>
      <c r="HG11" s="37">
        <v>0</v>
      </c>
      <c r="HH11" s="20">
        <v>0</v>
      </c>
      <c r="HI11" s="20">
        <v>0</v>
      </c>
      <c r="HJ11" s="20">
        <v>0</v>
      </c>
      <c r="HK11" s="20">
        <v>0</v>
      </c>
      <c r="HL11" s="105">
        <f t="shared" si="4"/>
        <v>12</v>
      </c>
      <c r="HM11" s="51"/>
      <c r="HN11" s="52"/>
    </row>
    <row r="12" spans="1:222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0</v>
      </c>
      <c r="F12" s="104">
        <v>0</v>
      </c>
      <c r="G12" s="104">
        <v>0</v>
      </c>
      <c r="H12" s="104"/>
      <c r="I12" s="104">
        <v>0</v>
      </c>
      <c r="J12" s="105">
        <v>12</v>
      </c>
      <c r="K12" s="52">
        <v>0</v>
      </c>
      <c r="L12" s="103">
        <v>0</v>
      </c>
      <c r="M12" s="104">
        <v>0</v>
      </c>
      <c r="N12" s="104">
        <v>0</v>
      </c>
      <c r="O12" s="104"/>
      <c r="P12" s="104">
        <v>0</v>
      </c>
      <c r="Q12" s="105">
        <v>12</v>
      </c>
      <c r="R12" s="103">
        <v>0</v>
      </c>
      <c r="S12" s="104">
        <v>0</v>
      </c>
      <c r="T12" s="104">
        <v>0</v>
      </c>
      <c r="U12" s="104"/>
      <c r="V12" s="104">
        <v>0</v>
      </c>
      <c r="W12" s="105">
        <v>12</v>
      </c>
      <c r="X12" s="51">
        <v>0</v>
      </c>
      <c r="Y12" s="52">
        <v>0</v>
      </c>
      <c r="AA12" s="103">
        <v>0</v>
      </c>
      <c r="AB12" s="104">
        <v>0</v>
      </c>
      <c r="AC12" s="104">
        <v>0</v>
      </c>
      <c r="AD12" s="104">
        <v>0</v>
      </c>
      <c r="AE12" s="104">
        <v>0</v>
      </c>
      <c r="AF12" s="105">
        <v>12</v>
      </c>
      <c r="AG12" s="52">
        <v>0</v>
      </c>
      <c r="AH12" s="103">
        <v>0</v>
      </c>
      <c r="AI12" s="104"/>
      <c r="AJ12" s="104"/>
      <c r="AK12" s="104"/>
      <c r="AL12" s="104">
        <v>0</v>
      </c>
      <c r="AM12" s="105">
        <v>12</v>
      </c>
      <c r="AN12" s="103">
        <v>0</v>
      </c>
      <c r="AO12" s="202">
        <v>0</v>
      </c>
      <c r="AP12" s="202">
        <v>0</v>
      </c>
      <c r="AQ12" s="202">
        <v>0</v>
      </c>
      <c r="AR12" s="104">
        <v>0</v>
      </c>
      <c r="AS12" s="105">
        <v>12</v>
      </c>
      <c r="AT12" s="51">
        <v>0</v>
      </c>
      <c r="AU12" s="52">
        <v>0</v>
      </c>
      <c r="AW12" s="103">
        <v>0</v>
      </c>
      <c r="AX12" s="104">
        <v>0</v>
      </c>
      <c r="AY12" s="104">
        <v>0</v>
      </c>
      <c r="AZ12" s="104">
        <v>0</v>
      </c>
      <c r="BA12" s="104">
        <v>0</v>
      </c>
      <c r="BB12" s="41">
        <v>12</v>
      </c>
      <c r="BC12" s="52">
        <v>0</v>
      </c>
      <c r="BD12" s="37">
        <v>0</v>
      </c>
      <c r="BE12" s="61">
        <v>0</v>
      </c>
      <c r="BF12" s="61">
        <v>0</v>
      </c>
      <c r="BG12" s="61">
        <v>0</v>
      </c>
      <c r="BH12" s="20">
        <v>0</v>
      </c>
      <c r="BI12" s="41">
        <v>12</v>
      </c>
      <c r="BJ12" s="37">
        <v>0</v>
      </c>
      <c r="BK12" s="61">
        <v>0</v>
      </c>
      <c r="BL12" s="61">
        <v>0</v>
      </c>
      <c r="BM12" s="61">
        <v>0</v>
      </c>
      <c r="BN12" s="20">
        <v>0</v>
      </c>
      <c r="BO12" s="41">
        <v>12</v>
      </c>
      <c r="BP12" s="51">
        <v>0</v>
      </c>
      <c r="BQ12" s="52">
        <v>0</v>
      </c>
      <c r="BS12" s="37">
        <v>0</v>
      </c>
      <c r="BT12" s="20">
        <v>0</v>
      </c>
      <c r="BU12" s="20">
        <v>0</v>
      </c>
      <c r="BV12" s="20">
        <v>0</v>
      </c>
      <c r="BW12" s="20">
        <v>0</v>
      </c>
      <c r="BX12" s="41">
        <v>12</v>
      </c>
      <c r="BY12" s="40">
        <v>0</v>
      </c>
      <c r="BZ12" s="37">
        <v>0</v>
      </c>
      <c r="CA12" s="61">
        <v>0</v>
      </c>
      <c r="CB12" s="61">
        <v>0</v>
      </c>
      <c r="CC12" s="61">
        <v>0</v>
      </c>
      <c r="CD12" s="20">
        <v>0</v>
      </c>
      <c r="CE12" s="105">
        <v>12</v>
      </c>
      <c r="CF12" s="37">
        <v>0</v>
      </c>
      <c r="CG12" s="61">
        <v>0</v>
      </c>
      <c r="CH12" s="61">
        <v>0</v>
      </c>
      <c r="CI12" s="61">
        <v>0</v>
      </c>
      <c r="CJ12" s="20">
        <v>0</v>
      </c>
      <c r="CK12" s="105">
        <v>12</v>
      </c>
      <c r="CL12" s="51">
        <v>0</v>
      </c>
      <c r="CM12" s="52">
        <v>0</v>
      </c>
      <c r="CO12" s="103">
        <v>0</v>
      </c>
      <c r="CP12" s="104">
        <v>0</v>
      </c>
      <c r="CQ12" s="104">
        <v>0</v>
      </c>
      <c r="CR12" s="104">
        <v>0</v>
      </c>
      <c r="CS12" s="104">
        <v>0</v>
      </c>
      <c r="CT12" s="62">
        <v>12</v>
      </c>
      <c r="CU12" s="40">
        <v>0</v>
      </c>
      <c r="CV12" s="103">
        <v>0</v>
      </c>
      <c r="CW12" s="104">
        <v>0</v>
      </c>
      <c r="CX12" s="104">
        <v>0</v>
      </c>
      <c r="CY12" s="104">
        <v>0</v>
      </c>
      <c r="CZ12" s="104">
        <v>0</v>
      </c>
      <c r="DA12" s="105">
        <v>12</v>
      </c>
      <c r="DB12" s="37">
        <v>0</v>
      </c>
      <c r="DC12" s="20">
        <v>0</v>
      </c>
      <c r="DD12" s="20">
        <v>0</v>
      </c>
      <c r="DE12" s="20">
        <v>0</v>
      </c>
      <c r="DF12" s="20">
        <v>0</v>
      </c>
      <c r="DG12" s="105">
        <v>12</v>
      </c>
      <c r="DH12" s="51">
        <v>0</v>
      </c>
      <c r="DI12" s="52">
        <v>0</v>
      </c>
      <c r="DK12" s="37">
        <v>0</v>
      </c>
      <c r="DL12" s="20">
        <v>0</v>
      </c>
      <c r="DM12" s="20">
        <v>0</v>
      </c>
      <c r="DN12" s="20">
        <v>0</v>
      </c>
      <c r="DO12" s="20">
        <v>0</v>
      </c>
      <c r="DP12" s="105">
        <v>12</v>
      </c>
      <c r="DQ12" s="40">
        <v>0</v>
      </c>
      <c r="DR12" s="37">
        <v>0</v>
      </c>
      <c r="DS12" s="20">
        <v>0</v>
      </c>
      <c r="DT12" s="20">
        <v>0</v>
      </c>
      <c r="DU12" s="20">
        <v>0</v>
      </c>
      <c r="DV12" s="20">
        <v>0</v>
      </c>
      <c r="DW12" s="105">
        <v>12</v>
      </c>
      <c r="DX12" s="37">
        <v>0</v>
      </c>
      <c r="DY12" s="20">
        <v>0</v>
      </c>
      <c r="DZ12" s="20">
        <v>0</v>
      </c>
      <c r="EA12" s="20">
        <v>0</v>
      </c>
      <c r="EB12" s="20">
        <v>0</v>
      </c>
      <c r="EC12" s="105">
        <v>12</v>
      </c>
      <c r="ED12" s="51">
        <v>0</v>
      </c>
      <c r="EE12" s="52">
        <v>0</v>
      </c>
      <c r="EG12" s="37">
        <v>0</v>
      </c>
      <c r="EH12" s="20">
        <v>0</v>
      </c>
      <c r="EI12" s="20">
        <v>0</v>
      </c>
      <c r="EJ12" s="20">
        <v>0</v>
      </c>
      <c r="EK12" s="20">
        <v>0</v>
      </c>
      <c r="EL12" s="105">
        <v>12</v>
      </c>
      <c r="EM12" s="40">
        <v>0</v>
      </c>
      <c r="EN12" s="37">
        <v>0</v>
      </c>
      <c r="EO12" s="354">
        <v>0</v>
      </c>
      <c r="EP12" s="354">
        <v>0</v>
      </c>
      <c r="EQ12" s="354">
        <v>0</v>
      </c>
      <c r="ER12" s="354">
        <v>0</v>
      </c>
      <c r="ES12" s="105">
        <v>12</v>
      </c>
      <c r="ET12" s="361">
        <v>0</v>
      </c>
      <c r="EU12" s="354">
        <v>0</v>
      </c>
      <c r="EV12" s="354">
        <v>0</v>
      </c>
      <c r="EW12" s="354">
        <v>0</v>
      </c>
      <c r="EX12" s="354">
        <v>0</v>
      </c>
      <c r="EY12" s="384">
        <v>12</v>
      </c>
      <c r="EZ12" s="359">
        <v>0</v>
      </c>
      <c r="FA12" s="360">
        <v>0</v>
      </c>
      <c r="FB12" s="358"/>
      <c r="FC12" s="361">
        <v>0</v>
      </c>
      <c r="FD12" s="354">
        <v>0</v>
      </c>
      <c r="FE12" s="354">
        <v>0</v>
      </c>
      <c r="FF12" s="354">
        <v>0</v>
      </c>
      <c r="FG12" s="354">
        <v>0</v>
      </c>
      <c r="FH12" s="105">
        <v>12</v>
      </c>
      <c r="FI12" s="385">
        <v>0</v>
      </c>
      <c r="FJ12" s="361">
        <v>0</v>
      </c>
      <c r="FK12" s="354">
        <v>0</v>
      </c>
      <c r="FL12" s="354">
        <v>0</v>
      </c>
      <c r="FM12" s="354">
        <v>0</v>
      </c>
      <c r="FN12" s="354">
        <v>0</v>
      </c>
      <c r="FO12" s="105">
        <v>12</v>
      </c>
      <c r="FP12" s="361">
        <v>0</v>
      </c>
      <c r="FQ12" s="354">
        <v>0</v>
      </c>
      <c r="FR12" s="354">
        <v>0</v>
      </c>
      <c r="FS12" s="354">
        <v>0</v>
      </c>
      <c r="FT12" s="354">
        <v>0</v>
      </c>
      <c r="FU12" s="105">
        <v>12</v>
      </c>
      <c r="FV12" s="359">
        <v>0</v>
      </c>
      <c r="FW12" s="360">
        <v>0</v>
      </c>
      <c r="FX12" s="358"/>
      <c r="FY12" s="103">
        <v>0</v>
      </c>
      <c r="FZ12" s="104">
        <v>0</v>
      </c>
      <c r="GA12" s="104">
        <v>0</v>
      </c>
      <c r="GB12" s="104">
        <v>0</v>
      </c>
      <c r="GC12" s="104">
        <v>0</v>
      </c>
      <c r="GD12" s="105">
        <v>12</v>
      </c>
      <c r="GE12" s="40">
        <v>0</v>
      </c>
      <c r="GF12" s="37">
        <v>0</v>
      </c>
      <c r="GG12" s="20">
        <v>0</v>
      </c>
      <c r="GH12" s="20">
        <v>0</v>
      </c>
      <c r="GI12" s="20">
        <v>0</v>
      </c>
      <c r="GJ12" s="20">
        <v>0</v>
      </c>
      <c r="GK12" s="105">
        <f t="shared" si="0"/>
        <v>12</v>
      </c>
      <c r="GL12" s="37">
        <v>0</v>
      </c>
      <c r="GM12" s="20">
        <v>0</v>
      </c>
      <c r="GN12" s="20">
        <v>0</v>
      </c>
      <c r="GO12" s="20">
        <v>0</v>
      </c>
      <c r="GP12" s="20">
        <v>0</v>
      </c>
      <c r="GQ12" s="105">
        <f t="shared" si="1"/>
        <v>12</v>
      </c>
      <c r="GR12" s="51">
        <v>0</v>
      </c>
      <c r="GS12" s="52">
        <v>0</v>
      </c>
      <c r="GT12" s="103">
        <v>0</v>
      </c>
      <c r="GU12" s="104">
        <v>0</v>
      </c>
      <c r="GV12" s="104">
        <v>0</v>
      </c>
      <c r="GW12" s="104">
        <v>0</v>
      </c>
      <c r="GX12" s="104">
        <v>0</v>
      </c>
      <c r="GY12" s="105">
        <f t="shared" si="2"/>
        <v>12</v>
      </c>
      <c r="GZ12" s="40"/>
      <c r="HA12" s="37">
        <v>0</v>
      </c>
      <c r="HB12" s="20">
        <v>0</v>
      </c>
      <c r="HC12" s="20">
        <v>0</v>
      </c>
      <c r="HD12" s="20">
        <v>0</v>
      </c>
      <c r="HE12" s="20">
        <v>0</v>
      </c>
      <c r="HF12" s="105">
        <f t="shared" si="3"/>
        <v>12</v>
      </c>
      <c r="HG12" s="37">
        <v>0</v>
      </c>
      <c r="HH12" s="20">
        <v>0</v>
      </c>
      <c r="HI12" s="20">
        <v>0</v>
      </c>
      <c r="HJ12" s="20">
        <v>0</v>
      </c>
      <c r="HK12" s="20">
        <v>0</v>
      </c>
      <c r="HL12" s="105">
        <f t="shared" si="4"/>
        <v>12</v>
      </c>
      <c r="HM12" s="51"/>
      <c r="HN12" s="52"/>
    </row>
    <row r="13" spans="1:222" ht="18" customHeight="1" x14ac:dyDescent="0.3">
      <c r="A13" s="93">
        <v>309</v>
      </c>
      <c r="B13" s="96" t="s">
        <v>85</v>
      </c>
      <c r="C13" s="47" t="s">
        <v>94</v>
      </c>
      <c r="D13" s="57"/>
      <c r="E13" s="103">
        <v>0</v>
      </c>
      <c r="F13" s="104">
        <v>0</v>
      </c>
      <c r="G13" s="104">
        <v>0</v>
      </c>
      <c r="H13" s="104"/>
      <c r="I13" s="104">
        <v>0</v>
      </c>
      <c r="J13" s="105">
        <v>12</v>
      </c>
      <c r="K13" s="52">
        <v>0</v>
      </c>
      <c r="L13" s="103">
        <v>0</v>
      </c>
      <c r="M13" s="104">
        <v>0</v>
      </c>
      <c r="N13" s="104">
        <v>0</v>
      </c>
      <c r="O13" s="104"/>
      <c r="P13" s="104">
        <v>0</v>
      </c>
      <c r="Q13" s="105">
        <v>12</v>
      </c>
      <c r="R13" s="103">
        <v>0</v>
      </c>
      <c r="S13" s="104">
        <v>0</v>
      </c>
      <c r="T13" s="104">
        <v>0</v>
      </c>
      <c r="U13" s="104"/>
      <c r="V13" s="104">
        <v>0</v>
      </c>
      <c r="W13" s="105">
        <v>12</v>
      </c>
      <c r="X13" s="51">
        <v>0</v>
      </c>
      <c r="Y13" s="52">
        <v>0</v>
      </c>
      <c r="AA13" s="103">
        <v>0</v>
      </c>
      <c r="AB13" s="104">
        <v>0</v>
      </c>
      <c r="AC13" s="104">
        <v>0</v>
      </c>
      <c r="AD13" s="104">
        <v>0</v>
      </c>
      <c r="AE13" s="104">
        <v>0</v>
      </c>
      <c r="AF13" s="105">
        <v>12</v>
      </c>
      <c r="AG13" s="52">
        <v>0</v>
      </c>
      <c r="AH13" s="103">
        <v>0</v>
      </c>
      <c r="AI13" s="104"/>
      <c r="AJ13" s="104"/>
      <c r="AK13" s="104"/>
      <c r="AL13" s="104">
        <v>0</v>
      </c>
      <c r="AM13" s="105">
        <v>12</v>
      </c>
      <c r="AN13" s="103">
        <v>0</v>
      </c>
      <c r="AO13" s="202">
        <v>0</v>
      </c>
      <c r="AP13" s="202">
        <v>0</v>
      </c>
      <c r="AQ13" s="202">
        <v>0</v>
      </c>
      <c r="AR13" s="104">
        <v>0</v>
      </c>
      <c r="AS13" s="105">
        <v>12</v>
      </c>
      <c r="AT13" s="51">
        <v>0</v>
      </c>
      <c r="AU13" s="52">
        <v>0</v>
      </c>
      <c r="AW13" s="103">
        <v>0</v>
      </c>
      <c r="AX13" s="104">
        <v>0</v>
      </c>
      <c r="AY13" s="104">
        <v>0</v>
      </c>
      <c r="AZ13" s="104">
        <v>0</v>
      </c>
      <c r="BA13" s="104">
        <v>0</v>
      </c>
      <c r="BB13" s="41">
        <v>12</v>
      </c>
      <c r="BC13" s="52">
        <v>0</v>
      </c>
      <c r="BD13" s="37">
        <v>0</v>
      </c>
      <c r="BE13" s="61">
        <v>0</v>
      </c>
      <c r="BF13" s="61">
        <v>0</v>
      </c>
      <c r="BG13" s="61">
        <v>0</v>
      </c>
      <c r="BH13" s="20">
        <v>0</v>
      </c>
      <c r="BI13" s="41">
        <v>12</v>
      </c>
      <c r="BJ13" s="37">
        <v>0</v>
      </c>
      <c r="BK13" s="61">
        <v>0</v>
      </c>
      <c r="BL13" s="61">
        <v>0</v>
      </c>
      <c r="BM13" s="61">
        <v>0</v>
      </c>
      <c r="BN13" s="20">
        <v>0</v>
      </c>
      <c r="BO13" s="41">
        <v>12</v>
      </c>
      <c r="BP13" s="51">
        <v>0</v>
      </c>
      <c r="BQ13" s="52">
        <v>0</v>
      </c>
      <c r="BS13" s="37">
        <v>0</v>
      </c>
      <c r="BT13" s="20">
        <v>0</v>
      </c>
      <c r="BU13" s="20">
        <v>0</v>
      </c>
      <c r="BV13" s="20">
        <v>0</v>
      </c>
      <c r="BW13" s="20">
        <v>0</v>
      </c>
      <c r="BX13" s="41">
        <v>12</v>
      </c>
      <c r="BY13" s="40">
        <v>0</v>
      </c>
      <c r="BZ13" s="37">
        <v>0</v>
      </c>
      <c r="CA13" s="61">
        <v>0</v>
      </c>
      <c r="CB13" s="61">
        <v>0</v>
      </c>
      <c r="CC13" s="61">
        <v>0</v>
      </c>
      <c r="CD13" s="20">
        <v>0</v>
      </c>
      <c r="CE13" s="105">
        <v>12</v>
      </c>
      <c r="CF13" s="37">
        <v>0</v>
      </c>
      <c r="CG13" s="61">
        <v>0</v>
      </c>
      <c r="CH13" s="61">
        <v>0</v>
      </c>
      <c r="CI13" s="61">
        <v>0</v>
      </c>
      <c r="CJ13" s="20">
        <v>0</v>
      </c>
      <c r="CK13" s="105">
        <v>12</v>
      </c>
      <c r="CL13" s="51">
        <v>0</v>
      </c>
      <c r="CM13" s="52">
        <v>0</v>
      </c>
      <c r="CO13" s="103">
        <v>0</v>
      </c>
      <c r="CP13" s="104">
        <v>0</v>
      </c>
      <c r="CQ13" s="104">
        <v>0</v>
      </c>
      <c r="CR13" s="104">
        <v>0</v>
      </c>
      <c r="CS13" s="104">
        <v>0</v>
      </c>
      <c r="CT13" s="62">
        <v>12</v>
      </c>
      <c r="CU13" s="40">
        <v>0</v>
      </c>
      <c r="CV13" s="103">
        <v>0</v>
      </c>
      <c r="CW13" s="104">
        <v>0</v>
      </c>
      <c r="CX13" s="104">
        <v>0</v>
      </c>
      <c r="CY13" s="104">
        <v>0</v>
      </c>
      <c r="CZ13" s="104">
        <v>0</v>
      </c>
      <c r="DA13" s="105">
        <v>12</v>
      </c>
      <c r="DB13" s="37">
        <v>0</v>
      </c>
      <c r="DC13" s="20">
        <v>0</v>
      </c>
      <c r="DD13" s="20">
        <v>0</v>
      </c>
      <c r="DE13" s="20">
        <v>0</v>
      </c>
      <c r="DF13" s="20">
        <v>0</v>
      </c>
      <c r="DG13" s="105">
        <v>12</v>
      </c>
      <c r="DH13" s="51">
        <v>0</v>
      </c>
      <c r="DI13" s="52">
        <v>0</v>
      </c>
      <c r="DK13" s="37">
        <v>0</v>
      </c>
      <c r="DL13" s="20">
        <v>0</v>
      </c>
      <c r="DM13" s="20">
        <v>0</v>
      </c>
      <c r="DN13" s="20">
        <v>0</v>
      </c>
      <c r="DO13" s="20">
        <v>0</v>
      </c>
      <c r="DP13" s="105">
        <v>12</v>
      </c>
      <c r="DQ13" s="40">
        <v>0</v>
      </c>
      <c r="DR13" s="37">
        <v>0</v>
      </c>
      <c r="DS13" s="20">
        <v>0</v>
      </c>
      <c r="DT13" s="20">
        <v>0</v>
      </c>
      <c r="DU13" s="20">
        <v>0</v>
      </c>
      <c r="DV13" s="20">
        <v>0</v>
      </c>
      <c r="DW13" s="105">
        <v>12</v>
      </c>
      <c r="DX13" s="37">
        <v>0</v>
      </c>
      <c r="DY13" s="20">
        <v>0</v>
      </c>
      <c r="DZ13" s="20">
        <v>0</v>
      </c>
      <c r="EA13" s="20">
        <v>0</v>
      </c>
      <c r="EB13" s="20">
        <v>0</v>
      </c>
      <c r="EC13" s="105">
        <v>12</v>
      </c>
      <c r="ED13" s="51">
        <v>0</v>
      </c>
      <c r="EE13" s="52">
        <v>0</v>
      </c>
      <c r="EG13" s="37">
        <v>0</v>
      </c>
      <c r="EH13" s="20">
        <v>0</v>
      </c>
      <c r="EI13" s="20">
        <v>0</v>
      </c>
      <c r="EJ13" s="20">
        <v>0</v>
      </c>
      <c r="EK13" s="20">
        <v>0</v>
      </c>
      <c r="EL13" s="105">
        <v>12</v>
      </c>
      <c r="EM13" s="40">
        <v>0</v>
      </c>
      <c r="EN13" s="37">
        <v>0</v>
      </c>
      <c r="EO13" s="354">
        <v>0</v>
      </c>
      <c r="EP13" s="354">
        <v>0</v>
      </c>
      <c r="EQ13" s="354">
        <v>0</v>
      </c>
      <c r="ER13" s="354">
        <v>0</v>
      </c>
      <c r="ES13" s="105">
        <v>12</v>
      </c>
      <c r="ET13" s="361">
        <v>0</v>
      </c>
      <c r="EU13" s="354">
        <v>0</v>
      </c>
      <c r="EV13" s="354">
        <v>0</v>
      </c>
      <c r="EW13" s="354">
        <v>0</v>
      </c>
      <c r="EX13" s="354">
        <v>0</v>
      </c>
      <c r="EY13" s="384">
        <v>12</v>
      </c>
      <c r="EZ13" s="359">
        <v>0</v>
      </c>
      <c r="FA13" s="360">
        <v>0</v>
      </c>
      <c r="FB13" s="358"/>
      <c r="FC13" s="361">
        <v>0</v>
      </c>
      <c r="FD13" s="354">
        <v>0</v>
      </c>
      <c r="FE13" s="354">
        <v>0</v>
      </c>
      <c r="FF13" s="354">
        <v>0</v>
      </c>
      <c r="FG13" s="354">
        <v>0</v>
      </c>
      <c r="FH13" s="105">
        <v>12</v>
      </c>
      <c r="FI13" s="385">
        <v>0</v>
      </c>
      <c r="FJ13" s="361">
        <v>0</v>
      </c>
      <c r="FK13" s="354">
        <v>0</v>
      </c>
      <c r="FL13" s="354">
        <v>0</v>
      </c>
      <c r="FM13" s="354">
        <v>0</v>
      </c>
      <c r="FN13" s="354">
        <v>0</v>
      </c>
      <c r="FO13" s="105">
        <v>12</v>
      </c>
      <c r="FP13" s="361">
        <v>0</v>
      </c>
      <c r="FQ13" s="354">
        <v>0</v>
      </c>
      <c r="FR13" s="354">
        <v>0</v>
      </c>
      <c r="FS13" s="354">
        <v>0</v>
      </c>
      <c r="FT13" s="354">
        <v>0</v>
      </c>
      <c r="FU13" s="105">
        <v>12</v>
      </c>
      <c r="FV13" s="359">
        <v>0</v>
      </c>
      <c r="FW13" s="360">
        <v>0</v>
      </c>
      <c r="FX13" s="358"/>
      <c r="FY13" s="103">
        <v>0</v>
      </c>
      <c r="FZ13" s="104">
        <v>0</v>
      </c>
      <c r="GA13" s="104">
        <v>0</v>
      </c>
      <c r="GB13" s="104">
        <v>0</v>
      </c>
      <c r="GC13" s="104">
        <v>0</v>
      </c>
      <c r="GD13" s="105">
        <v>12</v>
      </c>
      <c r="GE13" s="40">
        <v>0</v>
      </c>
      <c r="GF13" s="37">
        <v>0</v>
      </c>
      <c r="GG13" s="20">
        <v>0</v>
      </c>
      <c r="GH13" s="20">
        <v>0</v>
      </c>
      <c r="GI13" s="20">
        <v>0</v>
      </c>
      <c r="GJ13" s="20">
        <v>0</v>
      </c>
      <c r="GK13" s="105">
        <f t="shared" si="0"/>
        <v>12</v>
      </c>
      <c r="GL13" s="37">
        <v>0</v>
      </c>
      <c r="GM13" s="20">
        <v>0</v>
      </c>
      <c r="GN13" s="20">
        <v>0</v>
      </c>
      <c r="GO13" s="20">
        <v>0</v>
      </c>
      <c r="GP13" s="20">
        <v>0</v>
      </c>
      <c r="GQ13" s="105">
        <f t="shared" si="1"/>
        <v>12</v>
      </c>
      <c r="GR13" s="51">
        <v>0</v>
      </c>
      <c r="GS13" s="52">
        <v>0</v>
      </c>
      <c r="GT13" s="103">
        <v>0</v>
      </c>
      <c r="GU13" s="104">
        <v>0</v>
      </c>
      <c r="GV13" s="104">
        <v>0</v>
      </c>
      <c r="GW13" s="104">
        <v>0</v>
      </c>
      <c r="GX13" s="104">
        <v>0</v>
      </c>
      <c r="GY13" s="105">
        <f t="shared" si="2"/>
        <v>12</v>
      </c>
      <c r="GZ13" s="40"/>
      <c r="HA13" s="37">
        <v>0</v>
      </c>
      <c r="HB13" s="20">
        <v>0</v>
      </c>
      <c r="HC13" s="20">
        <v>0</v>
      </c>
      <c r="HD13" s="20">
        <v>0</v>
      </c>
      <c r="HE13" s="20">
        <v>0</v>
      </c>
      <c r="HF13" s="105">
        <f t="shared" si="3"/>
        <v>12</v>
      </c>
      <c r="HG13" s="37">
        <v>0</v>
      </c>
      <c r="HH13" s="20">
        <v>0</v>
      </c>
      <c r="HI13" s="20">
        <v>0</v>
      </c>
      <c r="HJ13" s="20">
        <v>0</v>
      </c>
      <c r="HK13" s="20">
        <v>0</v>
      </c>
      <c r="HL13" s="105">
        <f t="shared" si="4"/>
        <v>12</v>
      </c>
      <c r="HM13" s="51"/>
      <c r="HN13" s="52"/>
    </row>
    <row r="14" spans="1:222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4448945000</v>
      </c>
      <c r="F14" s="104">
        <v>13993000</v>
      </c>
      <c r="G14" s="104">
        <v>4434952000</v>
      </c>
      <c r="H14" s="104">
        <v>15268</v>
      </c>
      <c r="I14" s="104">
        <v>24206</v>
      </c>
      <c r="J14" s="105">
        <v>7</v>
      </c>
      <c r="K14" s="52">
        <v>104.1080275082912</v>
      </c>
      <c r="L14" s="103">
        <v>4647741444</v>
      </c>
      <c r="M14" s="104">
        <v>24297000</v>
      </c>
      <c r="N14" s="104">
        <v>4623444444</v>
      </c>
      <c r="O14" s="104">
        <v>15245</v>
      </c>
      <c r="P14" s="104">
        <v>25273</v>
      </c>
      <c r="Q14" s="105">
        <v>5</v>
      </c>
      <c r="R14" s="103">
        <v>4640816421</v>
      </c>
      <c r="S14" s="104">
        <v>16529996</v>
      </c>
      <c r="T14" s="104">
        <v>4624286425</v>
      </c>
      <c r="U14" s="104">
        <v>14919</v>
      </c>
      <c r="V14" s="104">
        <v>25830</v>
      </c>
      <c r="W14" s="105">
        <v>7</v>
      </c>
      <c r="X14" s="51">
        <v>102.20393305108217</v>
      </c>
      <c r="Y14" s="52">
        <v>101.67864895104253</v>
      </c>
      <c r="AA14" s="103">
        <v>4777973357</v>
      </c>
      <c r="AB14" s="104">
        <v>14272860</v>
      </c>
      <c r="AC14" s="104">
        <v>4763700497</v>
      </c>
      <c r="AD14" s="104">
        <v>15325</v>
      </c>
      <c r="AE14" s="104">
        <v>25904</v>
      </c>
      <c r="AF14" s="105">
        <v>5</v>
      </c>
      <c r="AG14" s="52">
        <v>107.01478972155665</v>
      </c>
      <c r="AH14" s="103">
        <v>4804842076</v>
      </c>
      <c r="AI14" s="104">
        <v>14272860</v>
      </c>
      <c r="AJ14" s="104">
        <v>4790569216</v>
      </c>
      <c r="AK14" s="104">
        <v>15282</v>
      </c>
      <c r="AL14" s="104">
        <v>26123</v>
      </c>
      <c r="AM14" s="105">
        <v>5</v>
      </c>
      <c r="AN14" s="103">
        <v>4803046867</v>
      </c>
      <c r="AO14" s="202">
        <v>11931114</v>
      </c>
      <c r="AP14" s="202">
        <v>4791115753</v>
      </c>
      <c r="AQ14" s="202">
        <v>15015</v>
      </c>
      <c r="AR14" s="104">
        <v>26591</v>
      </c>
      <c r="AS14" s="105">
        <v>7</v>
      </c>
      <c r="AT14" s="51">
        <v>101.79152471002564</v>
      </c>
      <c r="AU14" s="52">
        <v>102.9461866047232</v>
      </c>
      <c r="AW14" s="103">
        <v>5226336410</v>
      </c>
      <c r="AX14" s="104">
        <v>14993996</v>
      </c>
      <c r="AY14" s="104">
        <v>5211342414</v>
      </c>
      <c r="AZ14" s="104">
        <v>15905</v>
      </c>
      <c r="BA14" s="104">
        <v>27305</v>
      </c>
      <c r="BB14" s="41">
        <v>6</v>
      </c>
      <c r="BC14" s="52">
        <v>105.40843113032736</v>
      </c>
      <c r="BD14" s="37">
        <v>5212081658</v>
      </c>
      <c r="BE14" s="61">
        <v>14993996</v>
      </c>
      <c r="BF14" s="61">
        <v>5197087662</v>
      </c>
      <c r="BG14" s="61">
        <v>15782</v>
      </c>
      <c r="BH14" s="20">
        <v>27442</v>
      </c>
      <c r="BI14" s="41">
        <v>6</v>
      </c>
      <c r="BJ14" s="37">
        <v>5267961244</v>
      </c>
      <c r="BK14" s="61">
        <v>5238652</v>
      </c>
      <c r="BL14" s="61">
        <v>5262722592</v>
      </c>
      <c r="BM14" s="61">
        <v>15252</v>
      </c>
      <c r="BN14" s="20">
        <v>28754</v>
      </c>
      <c r="BO14" s="41">
        <v>7</v>
      </c>
      <c r="BP14" s="51">
        <v>104.78099263902048</v>
      </c>
      <c r="BQ14" s="52">
        <v>108.13433116467979</v>
      </c>
      <c r="BS14" s="37">
        <v>5963225627</v>
      </c>
      <c r="BT14" s="20">
        <v>15443816</v>
      </c>
      <c r="BU14" s="20">
        <v>5947781811</v>
      </c>
      <c r="BV14" s="20">
        <v>16120</v>
      </c>
      <c r="BW14" s="20">
        <v>30747</v>
      </c>
      <c r="BX14" s="41">
        <v>3</v>
      </c>
      <c r="BY14" s="40">
        <v>112.60574986266252</v>
      </c>
      <c r="BZ14" s="37">
        <v>6012790474</v>
      </c>
      <c r="CA14" s="61">
        <v>15443816</v>
      </c>
      <c r="CB14" s="61">
        <v>5997346658</v>
      </c>
      <c r="CC14" s="61">
        <v>16120</v>
      </c>
      <c r="CD14" s="20">
        <v>31004</v>
      </c>
      <c r="CE14" s="105">
        <v>3</v>
      </c>
      <c r="CF14" s="37">
        <v>5949608814</v>
      </c>
      <c r="CG14" s="61">
        <v>8126998</v>
      </c>
      <c r="CH14" s="61">
        <v>5941481816</v>
      </c>
      <c r="CI14" s="61">
        <v>15273</v>
      </c>
      <c r="CJ14" s="20">
        <v>32418</v>
      </c>
      <c r="CK14" s="105">
        <v>5</v>
      </c>
      <c r="CL14" s="51">
        <v>104.56070184492323</v>
      </c>
      <c r="CM14" s="52">
        <v>112.74257494609445</v>
      </c>
      <c r="CO14" s="103">
        <v>6628633105</v>
      </c>
      <c r="CP14" s="104">
        <v>15443816</v>
      </c>
      <c r="CQ14" s="104">
        <v>6613189289</v>
      </c>
      <c r="CR14" s="104">
        <v>16300</v>
      </c>
      <c r="CS14" s="104">
        <v>33810</v>
      </c>
      <c r="CT14" s="62">
        <v>2</v>
      </c>
      <c r="CU14" s="40">
        <v>109.96194750707386</v>
      </c>
      <c r="CV14" s="103">
        <v>6763337541</v>
      </c>
      <c r="CW14" s="104">
        <v>15986953</v>
      </c>
      <c r="CX14" s="104">
        <v>6747350588</v>
      </c>
      <c r="CY14" s="104">
        <v>16359</v>
      </c>
      <c r="CZ14" s="104">
        <v>34371</v>
      </c>
      <c r="DA14" s="105">
        <v>2</v>
      </c>
      <c r="DB14" s="37">
        <v>6836321773.4099998</v>
      </c>
      <c r="DC14" s="20">
        <v>9338419</v>
      </c>
      <c r="DD14" s="20">
        <v>6826983354.4099998</v>
      </c>
      <c r="DE14" s="20">
        <v>15493</v>
      </c>
      <c r="DF14" s="20">
        <v>36721</v>
      </c>
      <c r="DG14" s="105">
        <v>4</v>
      </c>
      <c r="DH14" s="51">
        <v>106.8371592330744</v>
      </c>
      <c r="DI14" s="52">
        <v>113.27349003639952</v>
      </c>
      <c r="DK14" s="37">
        <v>7264693199</v>
      </c>
      <c r="DL14" s="20">
        <v>15986953</v>
      </c>
      <c r="DM14" s="20">
        <v>7248706246</v>
      </c>
      <c r="DN14" s="20">
        <v>16364</v>
      </c>
      <c r="DO14" s="20">
        <v>36914</v>
      </c>
      <c r="DP14" s="105">
        <v>3</v>
      </c>
      <c r="DQ14" s="40">
        <v>109.1807157645667</v>
      </c>
      <c r="DR14" s="37">
        <v>7264693199</v>
      </c>
      <c r="DS14" s="20">
        <v>15986953</v>
      </c>
      <c r="DT14" s="20">
        <v>7248706246</v>
      </c>
      <c r="DU14" s="20">
        <v>16364</v>
      </c>
      <c r="DV14" s="20">
        <v>36914</v>
      </c>
      <c r="DW14" s="105">
        <v>4</v>
      </c>
      <c r="DX14" s="37">
        <v>7260522456.5900002</v>
      </c>
      <c r="DY14" s="20">
        <v>4918304</v>
      </c>
      <c r="DZ14" s="20">
        <v>7255604152.5900002</v>
      </c>
      <c r="EA14" s="20">
        <v>15580.98</v>
      </c>
      <c r="EB14" s="20">
        <v>38806</v>
      </c>
      <c r="EC14" s="105">
        <v>5</v>
      </c>
      <c r="ED14" s="51">
        <v>105.12542666738906</v>
      </c>
      <c r="EE14" s="52">
        <v>105.67794994689687</v>
      </c>
      <c r="EG14" s="37">
        <v>7623999064</v>
      </c>
      <c r="EH14" s="20">
        <v>15986953</v>
      </c>
      <c r="EI14" s="20">
        <v>7608012111</v>
      </c>
      <c r="EJ14" s="20">
        <v>16271</v>
      </c>
      <c r="EK14" s="20">
        <v>38965</v>
      </c>
      <c r="EL14" s="105">
        <v>3</v>
      </c>
      <c r="EM14" s="40">
        <v>105.55615755539904</v>
      </c>
      <c r="EN14" s="37">
        <v>7660933732</v>
      </c>
      <c r="EO14" s="354">
        <v>15986953</v>
      </c>
      <c r="EP14" s="354">
        <v>7644946779</v>
      </c>
      <c r="EQ14" s="354">
        <v>16271</v>
      </c>
      <c r="ER14" s="354">
        <v>39154</v>
      </c>
      <c r="ES14" s="105">
        <v>3</v>
      </c>
      <c r="ET14" s="361">
        <v>7609576063</v>
      </c>
      <c r="EU14" s="354">
        <v>9207200</v>
      </c>
      <c r="EV14" s="354">
        <v>7600368863</v>
      </c>
      <c r="EW14" s="354">
        <v>15444.86</v>
      </c>
      <c r="EX14" s="354">
        <v>41008</v>
      </c>
      <c r="EY14" s="384">
        <v>5</v>
      </c>
      <c r="EZ14" s="359">
        <v>104.73514838841498</v>
      </c>
      <c r="FA14" s="360">
        <v>105.67438025047673</v>
      </c>
      <c r="FB14" s="358"/>
      <c r="FC14" s="361">
        <v>7844178524</v>
      </c>
      <c r="FD14" s="354">
        <v>15986953</v>
      </c>
      <c r="FE14" s="354">
        <v>7828191571</v>
      </c>
      <c r="FF14" s="354">
        <v>15774</v>
      </c>
      <c r="FG14" s="354">
        <v>41356</v>
      </c>
      <c r="FH14" s="105">
        <v>3</v>
      </c>
      <c r="FI14" s="385">
        <v>106.13627614525856</v>
      </c>
      <c r="FJ14" s="361">
        <v>7879394428</v>
      </c>
      <c r="FK14" s="354">
        <v>49986953</v>
      </c>
      <c r="FL14" s="354">
        <v>7829407475</v>
      </c>
      <c r="FM14" s="354">
        <v>15774</v>
      </c>
      <c r="FN14" s="354">
        <v>41362</v>
      </c>
      <c r="FO14" s="105">
        <v>4</v>
      </c>
      <c r="FP14" s="361">
        <v>7907333344.1199999</v>
      </c>
      <c r="FQ14" s="354">
        <v>60805935</v>
      </c>
      <c r="FR14" s="354">
        <v>7846527409.1199999</v>
      </c>
      <c r="FS14" s="354">
        <v>15072.28</v>
      </c>
      <c r="FT14" s="354">
        <v>43383</v>
      </c>
      <c r="FU14" s="105">
        <v>4</v>
      </c>
      <c r="FV14" s="359">
        <v>104.88612736328031</v>
      </c>
      <c r="FW14" s="360">
        <v>105.79155286773312</v>
      </c>
      <c r="FX14" s="358"/>
      <c r="FY14" s="103">
        <v>7571291005</v>
      </c>
      <c r="FZ14" s="104">
        <v>15986953</v>
      </c>
      <c r="GA14" s="104">
        <v>7555304052</v>
      </c>
      <c r="GB14" s="104">
        <v>15308</v>
      </c>
      <c r="GC14" s="104">
        <v>41129</v>
      </c>
      <c r="GD14" s="105">
        <v>3</v>
      </c>
      <c r="GE14" s="40">
        <v>99.997581971177098</v>
      </c>
      <c r="GF14" s="37">
        <v>7733689502</v>
      </c>
      <c r="GG14" s="20">
        <v>16546953</v>
      </c>
      <c r="GH14" s="20">
        <v>7717142549</v>
      </c>
      <c r="GI14" s="20">
        <v>15306.25</v>
      </c>
      <c r="GJ14" s="20">
        <v>42015</v>
      </c>
      <c r="GK14" s="105">
        <f t="shared" si="0"/>
        <v>3</v>
      </c>
      <c r="GL14" s="37">
        <v>7563303904.54</v>
      </c>
      <c r="GM14" s="20">
        <v>17021118</v>
      </c>
      <c r="GN14" s="20">
        <v>7546282786.54</v>
      </c>
      <c r="GO14" s="20">
        <v>14389.380000000001</v>
      </c>
      <c r="GP14" s="20">
        <v>43703</v>
      </c>
      <c r="GQ14" s="105">
        <f t="shared" si="1"/>
        <v>4</v>
      </c>
      <c r="GR14" s="51">
        <f>GP14/GJ14*100</f>
        <v>104.01761275734857</v>
      </c>
      <c r="GS14" s="52">
        <f>GP14/FT14*100</f>
        <v>100.73761611691216</v>
      </c>
      <c r="GT14" s="103">
        <v>7922643642</v>
      </c>
      <c r="GU14" s="104">
        <v>15986953</v>
      </c>
      <c r="GV14" s="104">
        <v>7906656689</v>
      </c>
      <c r="GW14" s="104">
        <v>14997</v>
      </c>
      <c r="GX14" s="104">
        <v>43935</v>
      </c>
      <c r="GY14" s="105">
        <f t="shared" si="2"/>
        <v>3</v>
      </c>
      <c r="GZ14" s="40"/>
      <c r="HA14" s="37">
        <v>7928643642</v>
      </c>
      <c r="HB14" s="20">
        <v>35986953</v>
      </c>
      <c r="HC14" s="20">
        <v>7892656689</v>
      </c>
      <c r="HD14" s="20">
        <v>14997</v>
      </c>
      <c r="HE14" s="20">
        <v>43857</v>
      </c>
      <c r="HF14" s="105">
        <f t="shared" si="3"/>
        <v>3</v>
      </c>
      <c r="HG14" s="37">
        <v>7623065059.8599997</v>
      </c>
      <c r="HH14" s="20">
        <v>6360050</v>
      </c>
      <c r="HI14" s="20">
        <v>7616705009.8599997</v>
      </c>
      <c r="HJ14" s="20">
        <v>13950.07</v>
      </c>
      <c r="HK14" s="20">
        <v>45500</v>
      </c>
      <c r="HL14" s="105">
        <f t="shared" si="4"/>
        <v>5</v>
      </c>
      <c r="HM14" s="51"/>
      <c r="HN14" s="52"/>
    </row>
    <row r="15" spans="1:222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4830459000</v>
      </c>
      <c r="F15" s="104">
        <v>64654000</v>
      </c>
      <c r="G15" s="104">
        <v>4765805000</v>
      </c>
      <c r="H15" s="104">
        <v>18455</v>
      </c>
      <c r="I15" s="104">
        <v>21520</v>
      </c>
      <c r="J15" s="105">
        <v>9</v>
      </c>
      <c r="K15" s="52">
        <v>99.510366388360609</v>
      </c>
      <c r="L15" s="103">
        <v>4919427581</v>
      </c>
      <c r="M15" s="104">
        <v>9224078</v>
      </c>
      <c r="N15" s="104">
        <v>4910203503</v>
      </c>
      <c r="O15" s="104">
        <v>18751</v>
      </c>
      <c r="P15" s="104">
        <v>21822</v>
      </c>
      <c r="Q15" s="105">
        <v>8</v>
      </c>
      <c r="R15" s="103">
        <v>5038503218</v>
      </c>
      <c r="S15" s="104">
        <v>27634605</v>
      </c>
      <c r="T15" s="104">
        <v>5010868613</v>
      </c>
      <c r="U15" s="104">
        <v>18820</v>
      </c>
      <c r="V15" s="104">
        <v>22188</v>
      </c>
      <c r="W15" s="105">
        <v>11</v>
      </c>
      <c r="X15" s="51">
        <v>101.67720648886444</v>
      </c>
      <c r="Y15" s="52">
        <v>100.21429271105156</v>
      </c>
      <c r="AA15" s="103">
        <v>5098232682</v>
      </c>
      <c r="AB15" s="104">
        <v>12180400</v>
      </c>
      <c r="AC15" s="104">
        <v>5086052282</v>
      </c>
      <c r="AD15" s="104">
        <v>19128</v>
      </c>
      <c r="AE15" s="104">
        <v>22158</v>
      </c>
      <c r="AF15" s="105">
        <v>9</v>
      </c>
      <c r="AG15" s="52">
        <v>102.96468401486989</v>
      </c>
      <c r="AH15" s="103">
        <v>5232477069</v>
      </c>
      <c r="AI15" s="104">
        <v>10413810</v>
      </c>
      <c r="AJ15" s="104">
        <v>5222063259</v>
      </c>
      <c r="AK15" s="104">
        <v>19134</v>
      </c>
      <c r="AL15" s="104">
        <v>22743</v>
      </c>
      <c r="AM15" s="105">
        <v>9</v>
      </c>
      <c r="AN15" s="103">
        <v>5604370455</v>
      </c>
      <c r="AO15" s="202">
        <v>31304132</v>
      </c>
      <c r="AP15" s="202">
        <v>5573066323</v>
      </c>
      <c r="AQ15" s="202">
        <v>20050</v>
      </c>
      <c r="AR15" s="104">
        <v>23163</v>
      </c>
      <c r="AS15" s="105">
        <v>11</v>
      </c>
      <c r="AT15" s="51">
        <v>101.84672206832872</v>
      </c>
      <c r="AU15" s="52">
        <v>104.39426717144403</v>
      </c>
      <c r="AW15" s="103">
        <v>5650687285</v>
      </c>
      <c r="AX15" s="104">
        <v>14012089</v>
      </c>
      <c r="AY15" s="104">
        <v>5636675196</v>
      </c>
      <c r="AZ15" s="104">
        <v>19793</v>
      </c>
      <c r="BA15" s="104">
        <v>23732</v>
      </c>
      <c r="BB15" s="41">
        <v>9</v>
      </c>
      <c r="BC15" s="52">
        <v>107.10352919938622</v>
      </c>
      <c r="BD15" s="37">
        <v>5665672125</v>
      </c>
      <c r="BE15" s="61">
        <v>14340089</v>
      </c>
      <c r="BF15" s="61">
        <v>5651332036</v>
      </c>
      <c r="BG15" s="61">
        <v>19943</v>
      </c>
      <c r="BH15" s="20">
        <v>23615</v>
      </c>
      <c r="BI15" s="41">
        <v>10</v>
      </c>
      <c r="BJ15" s="37">
        <v>5935922954.9699993</v>
      </c>
      <c r="BK15" s="61">
        <v>19707356</v>
      </c>
      <c r="BL15" s="61">
        <v>5916215598.9699993</v>
      </c>
      <c r="BM15" s="61">
        <v>20554</v>
      </c>
      <c r="BN15" s="20">
        <v>23986</v>
      </c>
      <c r="BO15" s="41">
        <v>10</v>
      </c>
      <c r="BP15" s="51">
        <v>101.57103535888206</v>
      </c>
      <c r="BQ15" s="52">
        <v>103.55308034365152</v>
      </c>
      <c r="BS15" s="37">
        <v>6108103330</v>
      </c>
      <c r="BT15" s="20">
        <v>18509233</v>
      </c>
      <c r="BU15" s="20">
        <v>6089594097</v>
      </c>
      <c r="BV15" s="20">
        <v>20960</v>
      </c>
      <c r="BW15" s="20">
        <v>24211</v>
      </c>
      <c r="BX15" s="41">
        <v>10</v>
      </c>
      <c r="BY15" s="40">
        <v>102.01837181864151</v>
      </c>
      <c r="BZ15" s="37">
        <v>6394827539</v>
      </c>
      <c r="CA15" s="61">
        <v>18583208</v>
      </c>
      <c r="CB15" s="61">
        <v>6376244331</v>
      </c>
      <c r="CC15" s="61">
        <v>21079</v>
      </c>
      <c r="CD15" s="20">
        <v>25208</v>
      </c>
      <c r="CE15" s="105">
        <v>10</v>
      </c>
      <c r="CF15" s="37">
        <v>6163241557.6800003</v>
      </c>
      <c r="CG15" s="61">
        <v>25169129.009999998</v>
      </c>
      <c r="CH15" s="61">
        <v>6138072428.6700001</v>
      </c>
      <c r="CI15" s="61">
        <v>20045</v>
      </c>
      <c r="CJ15" s="20">
        <v>25518</v>
      </c>
      <c r="CK15" s="105">
        <v>10</v>
      </c>
      <c r="CL15" s="51">
        <v>101.22976832751507</v>
      </c>
      <c r="CM15" s="52">
        <v>106.38705911781874</v>
      </c>
      <c r="CO15" s="103">
        <v>6781316557</v>
      </c>
      <c r="CP15" s="104">
        <v>12916754</v>
      </c>
      <c r="CQ15" s="104">
        <v>6768399803</v>
      </c>
      <c r="CR15" s="104">
        <v>21467</v>
      </c>
      <c r="CS15" s="104">
        <v>26274</v>
      </c>
      <c r="CT15" s="62">
        <v>10</v>
      </c>
      <c r="CU15" s="40">
        <v>108.52092024286482</v>
      </c>
      <c r="CV15" s="103">
        <v>6858016335</v>
      </c>
      <c r="CW15" s="104">
        <v>16558955</v>
      </c>
      <c r="CX15" s="104">
        <v>6841457380</v>
      </c>
      <c r="CY15" s="104">
        <v>21467</v>
      </c>
      <c r="CZ15" s="104">
        <v>26558</v>
      </c>
      <c r="DA15" s="105">
        <v>10</v>
      </c>
      <c r="DB15" s="37">
        <v>6736599926.3899994</v>
      </c>
      <c r="DC15" s="20">
        <v>27075058</v>
      </c>
      <c r="DD15" s="20">
        <v>6709524868.3899994</v>
      </c>
      <c r="DE15" s="20">
        <v>20474</v>
      </c>
      <c r="DF15" s="20">
        <v>27309</v>
      </c>
      <c r="DG15" s="105">
        <v>10</v>
      </c>
      <c r="DH15" s="51">
        <v>102.82777317569094</v>
      </c>
      <c r="DI15" s="52">
        <v>107.01857512344229</v>
      </c>
      <c r="DK15" s="37">
        <v>7282187548</v>
      </c>
      <c r="DL15" s="20">
        <v>14876354</v>
      </c>
      <c r="DM15" s="20">
        <v>7267311194</v>
      </c>
      <c r="DN15" s="20">
        <v>21863</v>
      </c>
      <c r="DO15" s="20">
        <v>27700</v>
      </c>
      <c r="DP15" s="105">
        <v>10</v>
      </c>
      <c r="DQ15" s="40">
        <v>105.42741874096065</v>
      </c>
      <c r="DR15" s="37">
        <v>7303727916</v>
      </c>
      <c r="DS15" s="20">
        <v>19300393</v>
      </c>
      <c r="DT15" s="20">
        <v>7284427523</v>
      </c>
      <c r="DU15" s="20">
        <v>21870</v>
      </c>
      <c r="DV15" s="20">
        <v>27757</v>
      </c>
      <c r="DW15" s="105">
        <v>10</v>
      </c>
      <c r="DX15" s="37">
        <v>7411711615.1700001</v>
      </c>
      <c r="DY15" s="20">
        <v>21039226</v>
      </c>
      <c r="DZ15" s="20">
        <v>7390672389.1700001</v>
      </c>
      <c r="EA15" s="20">
        <v>20972.86</v>
      </c>
      <c r="EB15" s="20">
        <v>29366</v>
      </c>
      <c r="EC15" s="105">
        <v>11</v>
      </c>
      <c r="ED15" s="51">
        <v>105.79673595849695</v>
      </c>
      <c r="EE15" s="52">
        <v>107.53231535391264</v>
      </c>
      <c r="EG15" s="37">
        <v>7830214706</v>
      </c>
      <c r="EH15" s="20">
        <v>23161971</v>
      </c>
      <c r="EI15" s="20">
        <v>7807052735</v>
      </c>
      <c r="EJ15" s="20">
        <v>21789</v>
      </c>
      <c r="EK15" s="20">
        <v>29859</v>
      </c>
      <c r="EL15" s="105">
        <v>10</v>
      </c>
      <c r="EM15" s="40">
        <v>107.7942238267148</v>
      </c>
      <c r="EN15" s="37">
        <v>7932064961</v>
      </c>
      <c r="EO15" s="354">
        <v>74524971</v>
      </c>
      <c r="EP15" s="354">
        <v>7857539990</v>
      </c>
      <c r="EQ15" s="354">
        <v>21792.68</v>
      </c>
      <c r="ER15" s="354">
        <v>30047</v>
      </c>
      <c r="ES15" s="105">
        <v>10</v>
      </c>
      <c r="ET15" s="361">
        <v>7893365529.6000004</v>
      </c>
      <c r="EU15" s="354">
        <v>78574942</v>
      </c>
      <c r="EV15" s="354">
        <v>7814790587.6000004</v>
      </c>
      <c r="EW15" s="354">
        <v>20941.36</v>
      </c>
      <c r="EX15" s="354">
        <v>31098</v>
      </c>
      <c r="EY15" s="384">
        <v>11</v>
      </c>
      <c r="EZ15" s="359">
        <v>103.49785336306454</v>
      </c>
      <c r="FA15" s="360">
        <v>105.89797725260506</v>
      </c>
      <c r="FB15" s="358"/>
      <c r="FC15" s="361">
        <v>8210805333</v>
      </c>
      <c r="FD15" s="354">
        <v>25006366</v>
      </c>
      <c r="FE15" s="354">
        <v>8185798967</v>
      </c>
      <c r="FF15" s="354">
        <v>21234</v>
      </c>
      <c r="FG15" s="354">
        <v>32125</v>
      </c>
      <c r="FH15" s="105">
        <v>10</v>
      </c>
      <c r="FI15" s="385">
        <v>107.58900164104625</v>
      </c>
      <c r="FJ15" s="361">
        <v>8261820434</v>
      </c>
      <c r="FK15" s="354">
        <v>29664046</v>
      </c>
      <c r="FL15" s="354">
        <v>8232156388</v>
      </c>
      <c r="FM15" s="354">
        <v>21231.54</v>
      </c>
      <c r="FN15" s="354">
        <v>32311</v>
      </c>
      <c r="FO15" s="105">
        <v>10</v>
      </c>
      <c r="FP15" s="361">
        <v>8221752542.1499996</v>
      </c>
      <c r="FQ15" s="354">
        <v>37550698</v>
      </c>
      <c r="FR15" s="354">
        <v>8184201844.1499996</v>
      </c>
      <c r="FS15" s="354">
        <v>20577.28</v>
      </c>
      <c r="FT15" s="354">
        <v>33144</v>
      </c>
      <c r="FU15" s="105">
        <v>11</v>
      </c>
      <c r="FV15" s="359">
        <v>102.57806938813407</v>
      </c>
      <c r="FW15" s="360">
        <v>106.57920123480609</v>
      </c>
      <c r="FX15" s="358"/>
      <c r="FY15" s="103">
        <v>8257401692</v>
      </c>
      <c r="FZ15" s="104">
        <v>24421421</v>
      </c>
      <c r="GA15" s="104">
        <v>8232980271</v>
      </c>
      <c r="GB15" s="104">
        <v>21549.64</v>
      </c>
      <c r="GC15" s="104">
        <v>31837</v>
      </c>
      <c r="GD15" s="105">
        <v>10</v>
      </c>
      <c r="GE15" s="40">
        <v>99.399221789883256</v>
      </c>
      <c r="GF15" s="37">
        <v>8799119479</v>
      </c>
      <c r="GG15" s="20">
        <v>33539507</v>
      </c>
      <c r="GH15" s="20">
        <v>8765579972</v>
      </c>
      <c r="GI15" s="20">
        <v>21533</v>
      </c>
      <c r="GJ15" s="20">
        <v>33923</v>
      </c>
      <c r="GK15" s="105">
        <f t="shared" si="0"/>
        <v>10</v>
      </c>
      <c r="GL15" s="37">
        <v>8817268026.2199993</v>
      </c>
      <c r="GM15" s="20">
        <v>48311816.219999999</v>
      </c>
      <c r="GN15" s="20">
        <v>8768956210</v>
      </c>
      <c r="GO15" s="20">
        <v>20606.98</v>
      </c>
      <c r="GP15" s="20">
        <v>35461</v>
      </c>
      <c r="GQ15" s="105">
        <f t="shared" si="1"/>
        <v>10</v>
      </c>
      <c r="GR15" s="51">
        <f>GP15/GJ15*100</f>
        <v>104.53379712879168</v>
      </c>
      <c r="GS15" s="52">
        <f>GP15/FT15*100</f>
        <v>106.9907072169925</v>
      </c>
      <c r="GT15" s="103">
        <v>8437647308</v>
      </c>
      <c r="GU15" s="104">
        <v>24407651</v>
      </c>
      <c r="GV15" s="104">
        <v>8413239657</v>
      </c>
      <c r="GW15" s="104">
        <v>21514.5</v>
      </c>
      <c r="GX15" s="104">
        <v>32587</v>
      </c>
      <c r="GY15" s="105">
        <f t="shared" si="2"/>
        <v>11</v>
      </c>
      <c r="GZ15" s="40"/>
      <c r="HA15" s="37">
        <v>9395321116</v>
      </c>
      <c r="HB15" s="20">
        <v>39286933</v>
      </c>
      <c r="HC15" s="20">
        <v>9356034183</v>
      </c>
      <c r="HD15" s="20">
        <v>21387.7</v>
      </c>
      <c r="HE15" s="20">
        <v>36454</v>
      </c>
      <c r="HF15" s="105">
        <f t="shared" si="3"/>
        <v>9</v>
      </c>
      <c r="HG15" s="37">
        <v>9585558690.0999985</v>
      </c>
      <c r="HH15" s="20">
        <v>80586593</v>
      </c>
      <c r="HI15" s="20">
        <v>9504972097.0999985</v>
      </c>
      <c r="HJ15" s="20">
        <v>20091.129999999997</v>
      </c>
      <c r="HK15" s="20">
        <v>39424</v>
      </c>
      <c r="HL15" s="105">
        <f t="shared" si="4"/>
        <v>8</v>
      </c>
      <c r="HM15" s="51"/>
      <c r="HN15" s="52"/>
    </row>
    <row r="16" spans="1:222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306188000</v>
      </c>
      <c r="F16" s="104">
        <v>10500000</v>
      </c>
      <c r="G16" s="104">
        <v>295688000</v>
      </c>
      <c r="H16" s="104">
        <v>1151</v>
      </c>
      <c r="I16" s="104">
        <v>21408</v>
      </c>
      <c r="J16" s="105">
        <v>10</v>
      </c>
      <c r="K16" s="52">
        <v>99.43184639286541</v>
      </c>
      <c r="L16" s="103">
        <v>311660700</v>
      </c>
      <c r="M16" s="104">
        <v>15277844</v>
      </c>
      <c r="N16" s="104">
        <v>296382856</v>
      </c>
      <c r="O16" s="104">
        <v>1151</v>
      </c>
      <c r="P16" s="104">
        <v>21458</v>
      </c>
      <c r="Q16" s="105">
        <v>10</v>
      </c>
      <c r="R16" s="103">
        <v>315832379</v>
      </c>
      <c r="S16" s="104">
        <v>16542749</v>
      </c>
      <c r="T16" s="104">
        <v>299289630</v>
      </c>
      <c r="U16" s="104">
        <v>1120</v>
      </c>
      <c r="V16" s="104">
        <v>22269</v>
      </c>
      <c r="W16" s="105">
        <v>10</v>
      </c>
      <c r="X16" s="51">
        <v>103.77947618603784</v>
      </c>
      <c r="Y16" s="52">
        <v>99.764017710211334</v>
      </c>
      <c r="AA16" s="103">
        <v>312610425</v>
      </c>
      <c r="AB16" s="104">
        <v>12328940</v>
      </c>
      <c r="AC16" s="104">
        <v>300281485</v>
      </c>
      <c r="AD16" s="104">
        <v>1165</v>
      </c>
      <c r="AE16" s="104">
        <v>21479</v>
      </c>
      <c r="AF16" s="105">
        <v>11</v>
      </c>
      <c r="AG16" s="52">
        <v>100.33165171898355</v>
      </c>
      <c r="AH16" s="103">
        <v>323725398</v>
      </c>
      <c r="AI16" s="104">
        <v>15097202</v>
      </c>
      <c r="AJ16" s="104">
        <v>308628196</v>
      </c>
      <c r="AK16" s="104">
        <v>1166</v>
      </c>
      <c r="AL16" s="104">
        <v>22057</v>
      </c>
      <c r="AM16" s="105">
        <v>11</v>
      </c>
      <c r="AN16" s="103">
        <v>332032242</v>
      </c>
      <c r="AO16" s="202">
        <v>16770446</v>
      </c>
      <c r="AP16" s="202">
        <v>315261796</v>
      </c>
      <c r="AQ16" s="202">
        <v>1127</v>
      </c>
      <c r="AR16" s="104">
        <v>23311</v>
      </c>
      <c r="AS16" s="105">
        <v>10</v>
      </c>
      <c r="AT16" s="51">
        <v>105.68526998231853</v>
      </c>
      <c r="AU16" s="52">
        <v>104.67915038843233</v>
      </c>
      <c r="AW16" s="103">
        <v>341607725</v>
      </c>
      <c r="AX16" s="104">
        <v>14374270</v>
      </c>
      <c r="AY16" s="104">
        <v>327233455</v>
      </c>
      <c r="AZ16" s="104">
        <v>1192</v>
      </c>
      <c r="BA16" s="104">
        <v>22877</v>
      </c>
      <c r="BB16" s="41">
        <v>10</v>
      </c>
      <c r="BC16" s="52">
        <v>106.50868289957633</v>
      </c>
      <c r="BD16" s="37">
        <v>362121924</v>
      </c>
      <c r="BE16" s="61">
        <v>16721120</v>
      </c>
      <c r="BF16" s="61">
        <v>345400804</v>
      </c>
      <c r="BG16" s="61">
        <v>1171</v>
      </c>
      <c r="BH16" s="20">
        <v>24580</v>
      </c>
      <c r="BI16" s="41">
        <v>8</v>
      </c>
      <c r="BJ16" s="37">
        <v>362182420.96000004</v>
      </c>
      <c r="BK16" s="61">
        <v>14999154</v>
      </c>
      <c r="BL16" s="61">
        <v>347183266.96000004</v>
      </c>
      <c r="BM16" s="61">
        <v>1137</v>
      </c>
      <c r="BN16" s="20">
        <v>25446</v>
      </c>
      <c r="BO16" s="41">
        <v>8</v>
      </c>
      <c r="BP16" s="51">
        <v>103.52318958502849</v>
      </c>
      <c r="BQ16" s="52">
        <v>109.15876624769423</v>
      </c>
      <c r="BS16" s="37">
        <v>388206138</v>
      </c>
      <c r="BT16" s="20">
        <v>14354619</v>
      </c>
      <c r="BU16" s="20">
        <v>373851519</v>
      </c>
      <c r="BV16" s="20">
        <v>1177</v>
      </c>
      <c r="BW16" s="20">
        <v>26469</v>
      </c>
      <c r="BX16" s="41">
        <v>8</v>
      </c>
      <c r="BY16" s="40">
        <v>115.70135944398304</v>
      </c>
      <c r="BZ16" s="37">
        <v>394429595</v>
      </c>
      <c r="CA16" s="61">
        <v>17462647</v>
      </c>
      <c r="CB16" s="61">
        <v>376966948</v>
      </c>
      <c r="CC16" s="61">
        <v>1186</v>
      </c>
      <c r="CD16" s="20">
        <v>26487</v>
      </c>
      <c r="CE16" s="105">
        <v>8</v>
      </c>
      <c r="CF16" s="37">
        <v>392495963.03999996</v>
      </c>
      <c r="CG16" s="61">
        <v>16383520</v>
      </c>
      <c r="CH16" s="61">
        <v>376112443.03999996</v>
      </c>
      <c r="CI16" s="61">
        <v>1136</v>
      </c>
      <c r="CJ16" s="20">
        <v>27590</v>
      </c>
      <c r="CK16" s="105">
        <v>8</v>
      </c>
      <c r="CL16" s="51">
        <v>104.1643070185374</v>
      </c>
      <c r="CM16" s="52">
        <v>108.4256857659357</v>
      </c>
      <c r="CO16" s="103">
        <v>429807381</v>
      </c>
      <c r="CP16" s="104">
        <v>14659448</v>
      </c>
      <c r="CQ16" s="104">
        <v>415147933</v>
      </c>
      <c r="CR16" s="104">
        <v>1202</v>
      </c>
      <c r="CS16" s="104">
        <v>28782</v>
      </c>
      <c r="CT16" s="62">
        <v>8</v>
      </c>
      <c r="CU16" s="40">
        <v>108.73852431145869</v>
      </c>
      <c r="CV16" s="103">
        <v>439710720</v>
      </c>
      <c r="CW16" s="104">
        <v>18335568</v>
      </c>
      <c r="CX16" s="104">
        <v>421375152</v>
      </c>
      <c r="CY16" s="104">
        <v>1202</v>
      </c>
      <c r="CZ16" s="104">
        <v>29213</v>
      </c>
      <c r="DA16" s="105">
        <v>8</v>
      </c>
      <c r="DB16" s="37">
        <v>436428009.30000001</v>
      </c>
      <c r="DC16" s="20">
        <v>18963499</v>
      </c>
      <c r="DD16" s="20">
        <v>417464510.30000001</v>
      </c>
      <c r="DE16" s="20">
        <v>1148</v>
      </c>
      <c r="DF16" s="20">
        <v>30304</v>
      </c>
      <c r="DG16" s="105">
        <v>8</v>
      </c>
      <c r="DH16" s="51">
        <v>103.73463868825523</v>
      </c>
      <c r="DI16" s="52">
        <v>109.83689742660385</v>
      </c>
      <c r="DK16" s="37">
        <v>476505732</v>
      </c>
      <c r="DL16" s="20">
        <v>14809448</v>
      </c>
      <c r="DM16" s="20">
        <v>461696284</v>
      </c>
      <c r="DN16" s="20">
        <v>1222</v>
      </c>
      <c r="DO16" s="20">
        <v>31485</v>
      </c>
      <c r="DP16" s="105">
        <v>8</v>
      </c>
      <c r="DQ16" s="40">
        <v>109.39128622055452</v>
      </c>
      <c r="DR16" s="37">
        <v>482054391</v>
      </c>
      <c r="DS16" s="20">
        <v>20358107</v>
      </c>
      <c r="DT16" s="20">
        <v>461696284</v>
      </c>
      <c r="DU16" s="20">
        <v>1222</v>
      </c>
      <c r="DV16" s="20">
        <v>31485</v>
      </c>
      <c r="DW16" s="105">
        <v>8</v>
      </c>
      <c r="DX16" s="37">
        <v>470378282.25999999</v>
      </c>
      <c r="DY16" s="20">
        <v>19853760</v>
      </c>
      <c r="DZ16" s="20">
        <v>450524522.25999999</v>
      </c>
      <c r="EA16" s="20">
        <v>1160.03</v>
      </c>
      <c r="EB16" s="20">
        <v>32364</v>
      </c>
      <c r="EC16" s="105">
        <v>8</v>
      </c>
      <c r="ED16" s="51">
        <v>102.79180562172463</v>
      </c>
      <c r="EE16" s="52">
        <v>106.79778247096093</v>
      </c>
      <c r="EG16" s="37">
        <v>496713687</v>
      </c>
      <c r="EH16" s="20">
        <v>14917989</v>
      </c>
      <c r="EI16" s="20">
        <v>481795698</v>
      </c>
      <c r="EJ16" s="20">
        <v>1213</v>
      </c>
      <c r="EK16" s="20">
        <v>33099</v>
      </c>
      <c r="EL16" s="105">
        <v>8</v>
      </c>
      <c r="EM16" s="40">
        <v>105.12625059552167</v>
      </c>
      <c r="EN16" s="37">
        <v>504685326</v>
      </c>
      <c r="EO16" s="354">
        <v>21871708</v>
      </c>
      <c r="EP16" s="354">
        <v>482813618</v>
      </c>
      <c r="EQ16" s="354">
        <v>1214</v>
      </c>
      <c r="ER16" s="354">
        <v>33142</v>
      </c>
      <c r="ES16" s="105">
        <v>8</v>
      </c>
      <c r="ET16" s="361">
        <v>505752947.43000001</v>
      </c>
      <c r="EU16" s="354">
        <v>19486037</v>
      </c>
      <c r="EV16" s="354">
        <v>486266910.43000001</v>
      </c>
      <c r="EW16" s="354">
        <v>1176.5899999999999</v>
      </c>
      <c r="EX16" s="354">
        <v>34440</v>
      </c>
      <c r="EY16" s="384">
        <v>8</v>
      </c>
      <c r="EZ16" s="359">
        <v>103.91648059863616</v>
      </c>
      <c r="FA16" s="360">
        <v>106.41453466814978</v>
      </c>
      <c r="FB16" s="358"/>
      <c r="FC16" s="361">
        <v>518181394</v>
      </c>
      <c r="FD16" s="354">
        <v>16235612</v>
      </c>
      <c r="FE16" s="354">
        <v>501945782</v>
      </c>
      <c r="FF16" s="354">
        <v>1175</v>
      </c>
      <c r="FG16" s="354">
        <v>35599</v>
      </c>
      <c r="FH16" s="105">
        <v>8</v>
      </c>
      <c r="FI16" s="385">
        <v>107.55309828091484</v>
      </c>
      <c r="FJ16" s="361">
        <v>515473978</v>
      </c>
      <c r="FK16" s="354">
        <v>18528196</v>
      </c>
      <c r="FL16" s="354">
        <v>496945782</v>
      </c>
      <c r="FM16" s="354">
        <v>1177</v>
      </c>
      <c r="FN16" s="354">
        <v>35184</v>
      </c>
      <c r="FO16" s="105">
        <v>8</v>
      </c>
      <c r="FP16" s="361">
        <v>522087803.61000001</v>
      </c>
      <c r="FQ16" s="354">
        <v>23051685</v>
      </c>
      <c r="FR16" s="354">
        <v>499036118.61000001</v>
      </c>
      <c r="FS16" s="354">
        <v>1149.67</v>
      </c>
      <c r="FT16" s="354">
        <v>36172</v>
      </c>
      <c r="FU16" s="105">
        <v>8</v>
      </c>
      <c r="FV16" s="359">
        <v>102.80809458844931</v>
      </c>
      <c r="FW16" s="360">
        <v>105.02903600464577</v>
      </c>
      <c r="FX16" s="358"/>
      <c r="FY16" s="103">
        <v>517910201</v>
      </c>
      <c r="FZ16" s="104">
        <v>17915619</v>
      </c>
      <c r="GA16" s="104">
        <v>499994582</v>
      </c>
      <c r="GB16" s="104">
        <v>1185</v>
      </c>
      <c r="GC16" s="104">
        <v>35161</v>
      </c>
      <c r="GD16" s="105">
        <v>8</v>
      </c>
      <c r="GE16" s="40">
        <v>99.831455939773591</v>
      </c>
      <c r="GF16" s="37">
        <v>538275689</v>
      </c>
      <c r="GG16" s="20">
        <v>19900013</v>
      </c>
      <c r="GH16" s="20">
        <v>518375676</v>
      </c>
      <c r="GI16" s="20">
        <v>1186</v>
      </c>
      <c r="GJ16" s="20">
        <v>36423</v>
      </c>
      <c r="GK16" s="105">
        <f t="shared" si="0"/>
        <v>8</v>
      </c>
      <c r="GL16" s="37">
        <v>533716542.95999998</v>
      </c>
      <c r="GM16" s="20">
        <v>19982814</v>
      </c>
      <c r="GN16" s="20">
        <v>513733728.95999998</v>
      </c>
      <c r="GO16" s="20">
        <v>1145.0800000000002</v>
      </c>
      <c r="GP16" s="20">
        <v>37387</v>
      </c>
      <c r="GQ16" s="105">
        <f t="shared" si="1"/>
        <v>8</v>
      </c>
      <c r="GR16" s="51">
        <f>GP16/GJ16*100</f>
        <v>102.6466792960492</v>
      </c>
      <c r="GS16" s="52">
        <f>GP16/FT16*100</f>
        <v>103.35895167532898</v>
      </c>
      <c r="GT16" s="103">
        <v>542234257</v>
      </c>
      <c r="GU16" s="104">
        <v>16651619</v>
      </c>
      <c r="GV16" s="104">
        <v>525582638</v>
      </c>
      <c r="GW16" s="104">
        <v>1185</v>
      </c>
      <c r="GX16" s="104">
        <v>36961</v>
      </c>
      <c r="GY16" s="105">
        <f t="shared" si="2"/>
        <v>8</v>
      </c>
      <c r="GZ16" s="40"/>
      <c r="HA16" s="37">
        <v>514376150</v>
      </c>
      <c r="HB16" s="20">
        <v>17607319</v>
      </c>
      <c r="HC16" s="20">
        <v>496768831</v>
      </c>
      <c r="HD16" s="20">
        <v>1133</v>
      </c>
      <c r="HE16" s="20">
        <v>36538</v>
      </c>
      <c r="HF16" s="105">
        <f t="shared" si="3"/>
        <v>8</v>
      </c>
      <c r="HG16" s="37">
        <v>520377974.93000007</v>
      </c>
      <c r="HH16" s="20">
        <v>18016742</v>
      </c>
      <c r="HI16" s="20">
        <v>502361232.93000007</v>
      </c>
      <c r="HJ16" s="20">
        <v>1093.2599999999998</v>
      </c>
      <c r="HK16" s="20">
        <v>38292</v>
      </c>
      <c r="HL16" s="105">
        <f t="shared" si="4"/>
        <v>9</v>
      </c>
      <c r="HM16" s="51"/>
      <c r="HN16" s="52"/>
    </row>
    <row r="17" spans="1:222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184842000</v>
      </c>
      <c r="F17" s="104">
        <v>642000</v>
      </c>
      <c r="G17" s="104">
        <v>184200000</v>
      </c>
      <c r="H17" s="104">
        <v>620</v>
      </c>
      <c r="I17" s="104">
        <v>24758</v>
      </c>
      <c r="J17" s="105">
        <v>6</v>
      </c>
      <c r="K17" s="52">
        <v>104.47617536986355</v>
      </c>
      <c r="L17" s="103">
        <v>185042000</v>
      </c>
      <c r="M17" s="104">
        <v>842000</v>
      </c>
      <c r="N17" s="104">
        <v>184200000</v>
      </c>
      <c r="O17" s="104">
        <v>620</v>
      </c>
      <c r="P17" s="104">
        <v>24758</v>
      </c>
      <c r="Q17" s="105">
        <v>7</v>
      </c>
      <c r="R17" s="103">
        <v>186087000</v>
      </c>
      <c r="S17" s="104">
        <v>842000</v>
      </c>
      <c r="T17" s="104">
        <v>185245000</v>
      </c>
      <c r="U17" s="104">
        <v>587</v>
      </c>
      <c r="V17" s="104">
        <v>26298</v>
      </c>
      <c r="W17" s="105">
        <v>6</v>
      </c>
      <c r="X17" s="51">
        <v>106.22021164875999</v>
      </c>
      <c r="Y17" s="52">
        <v>96.931079300742724</v>
      </c>
      <c r="AA17" s="103">
        <v>190950537</v>
      </c>
      <c r="AB17" s="104">
        <v>654840</v>
      </c>
      <c r="AC17" s="104">
        <v>190295697</v>
      </c>
      <c r="AD17" s="104">
        <v>628</v>
      </c>
      <c r="AE17" s="104">
        <v>25252</v>
      </c>
      <c r="AF17" s="105">
        <v>7</v>
      </c>
      <c r="AG17" s="52">
        <v>101.99531464577107</v>
      </c>
      <c r="AH17" s="103">
        <v>192752091</v>
      </c>
      <c r="AI17" s="104">
        <v>654840</v>
      </c>
      <c r="AJ17" s="104">
        <v>192097251</v>
      </c>
      <c r="AK17" s="104">
        <v>628</v>
      </c>
      <c r="AL17" s="104">
        <v>25491</v>
      </c>
      <c r="AM17" s="105">
        <v>7</v>
      </c>
      <c r="AN17" s="103">
        <v>193860984</v>
      </c>
      <c r="AO17" s="202">
        <v>643733</v>
      </c>
      <c r="AP17" s="202">
        <v>193217251</v>
      </c>
      <c r="AQ17" s="202">
        <v>592</v>
      </c>
      <c r="AR17" s="104">
        <v>27198</v>
      </c>
      <c r="AS17" s="105">
        <v>6</v>
      </c>
      <c r="AT17" s="51">
        <v>106.69648111098036</v>
      </c>
      <c r="AU17" s="52">
        <v>103.42231348391513</v>
      </c>
      <c r="AW17" s="103">
        <v>200598314</v>
      </c>
      <c r="AX17" s="104">
        <v>687926</v>
      </c>
      <c r="AY17" s="104">
        <v>199910388</v>
      </c>
      <c r="AZ17" s="104">
        <v>614</v>
      </c>
      <c r="BA17" s="104">
        <v>27132</v>
      </c>
      <c r="BB17" s="41">
        <v>7</v>
      </c>
      <c r="BC17" s="52">
        <v>107.44495485506098</v>
      </c>
      <c r="BD17" s="37">
        <v>202461116</v>
      </c>
      <c r="BE17" s="61">
        <v>1587926</v>
      </c>
      <c r="BF17" s="61">
        <v>200873190</v>
      </c>
      <c r="BG17" s="61">
        <v>614</v>
      </c>
      <c r="BH17" s="20">
        <v>27263</v>
      </c>
      <c r="BI17" s="41">
        <v>7</v>
      </c>
      <c r="BJ17" s="37">
        <v>205054648</v>
      </c>
      <c r="BK17" s="61">
        <v>1204042</v>
      </c>
      <c r="BL17" s="61">
        <v>203850606</v>
      </c>
      <c r="BM17" s="61">
        <v>589</v>
      </c>
      <c r="BN17" s="20">
        <v>28841</v>
      </c>
      <c r="BO17" s="41">
        <v>6</v>
      </c>
      <c r="BP17" s="51">
        <v>105.78806440963943</v>
      </c>
      <c r="BQ17" s="52">
        <v>106.04088535921758</v>
      </c>
      <c r="BS17" s="37">
        <v>220654901</v>
      </c>
      <c r="BT17" s="20">
        <v>708564</v>
      </c>
      <c r="BU17" s="20">
        <v>219946337</v>
      </c>
      <c r="BV17" s="20">
        <v>639</v>
      </c>
      <c r="BW17" s="20">
        <v>28684</v>
      </c>
      <c r="BX17" s="41">
        <v>7</v>
      </c>
      <c r="BY17" s="40">
        <v>105.72018280996609</v>
      </c>
      <c r="BZ17" s="37">
        <v>222348023</v>
      </c>
      <c r="CA17" s="61">
        <v>516284</v>
      </c>
      <c r="CB17" s="61">
        <v>221831739</v>
      </c>
      <c r="CC17" s="61">
        <v>639</v>
      </c>
      <c r="CD17" s="20">
        <v>28930</v>
      </c>
      <c r="CE17" s="105">
        <v>7</v>
      </c>
      <c r="CF17" s="37">
        <v>215944102</v>
      </c>
      <c r="CG17" s="61">
        <v>1018356</v>
      </c>
      <c r="CH17" s="61">
        <v>214925746</v>
      </c>
      <c r="CI17" s="61">
        <v>586</v>
      </c>
      <c r="CJ17" s="20">
        <v>30564</v>
      </c>
      <c r="CK17" s="105">
        <v>7</v>
      </c>
      <c r="CL17" s="51">
        <v>105.64811614241272</v>
      </c>
      <c r="CM17" s="52">
        <v>105.97413404528275</v>
      </c>
      <c r="CO17" s="103">
        <v>232716217</v>
      </c>
      <c r="CP17" s="104">
        <v>3308564</v>
      </c>
      <c r="CQ17" s="104">
        <v>229407653</v>
      </c>
      <c r="CR17" s="104">
        <v>639</v>
      </c>
      <c r="CS17" s="104">
        <v>29918</v>
      </c>
      <c r="CT17" s="62">
        <v>7</v>
      </c>
      <c r="CU17" s="40">
        <v>104.30204992330219</v>
      </c>
      <c r="CV17" s="103">
        <v>236392889</v>
      </c>
      <c r="CW17" s="104">
        <v>2600844</v>
      </c>
      <c r="CX17" s="104">
        <v>233792045</v>
      </c>
      <c r="CY17" s="104">
        <v>641.91999999999996</v>
      </c>
      <c r="CZ17" s="104">
        <v>30351</v>
      </c>
      <c r="DA17" s="105">
        <v>7</v>
      </c>
      <c r="DB17" s="37">
        <v>232755893</v>
      </c>
      <c r="DC17" s="20">
        <v>1375740</v>
      </c>
      <c r="DD17" s="20">
        <v>231380153</v>
      </c>
      <c r="DE17" s="20">
        <v>589</v>
      </c>
      <c r="DF17" s="20">
        <v>32736</v>
      </c>
      <c r="DG17" s="105">
        <v>7</v>
      </c>
      <c r="DH17" s="51">
        <v>107.85806068992785</v>
      </c>
      <c r="DI17" s="52">
        <v>107.10639968590499</v>
      </c>
      <c r="DK17" s="37">
        <v>233463984</v>
      </c>
      <c r="DL17" s="20">
        <v>3035955</v>
      </c>
      <c r="DM17" s="20">
        <v>230428029</v>
      </c>
      <c r="DN17" s="20">
        <v>589</v>
      </c>
      <c r="DO17" s="20">
        <v>32602</v>
      </c>
      <c r="DP17" s="105">
        <v>7</v>
      </c>
      <c r="DQ17" s="40">
        <v>108.97118791363059</v>
      </c>
      <c r="DR17" s="37">
        <v>233463984</v>
      </c>
      <c r="DS17" s="20">
        <v>3035955</v>
      </c>
      <c r="DT17" s="20">
        <v>230428029</v>
      </c>
      <c r="DU17" s="20">
        <v>589</v>
      </c>
      <c r="DV17" s="20">
        <v>32602</v>
      </c>
      <c r="DW17" s="105">
        <v>7</v>
      </c>
      <c r="DX17" s="37">
        <v>226855192</v>
      </c>
      <c r="DY17" s="20">
        <v>2166069</v>
      </c>
      <c r="DZ17" s="20">
        <v>224689123</v>
      </c>
      <c r="EA17" s="20">
        <v>535.43999999999994</v>
      </c>
      <c r="EB17" s="20">
        <v>34970</v>
      </c>
      <c r="EC17" s="105">
        <v>7</v>
      </c>
      <c r="ED17" s="51">
        <v>107.26335807619165</v>
      </c>
      <c r="EE17" s="52">
        <v>106.82429130009777</v>
      </c>
      <c r="EG17" s="37">
        <v>545345267</v>
      </c>
      <c r="EH17" s="20">
        <v>30175859</v>
      </c>
      <c r="EI17" s="20">
        <v>515169408</v>
      </c>
      <c r="EJ17" s="20">
        <v>1273.0999999999999</v>
      </c>
      <c r="EK17" s="20">
        <v>33721</v>
      </c>
      <c r="EL17" s="105">
        <v>7</v>
      </c>
      <c r="EM17" s="40">
        <v>103.43230476657874</v>
      </c>
      <c r="EN17" s="37">
        <v>554955584</v>
      </c>
      <c r="EO17" s="354">
        <v>30239539</v>
      </c>
      <c r="EP17" s="354">
        <v>524716045</v>
      </c>
      <c r="EQ17" s="354">
        <v>1250.9099999999999</v>
      </c>
      <c r="ER17" s="354">
        <v>34956</v>
      </c>
      <c r="ES17" s="105">
        <v>7</v>
      </c>
      <c r="ET17" s="361">
        <v>549985633</v>
      </c>
      <c r="EU17" s="354">
        <v>32379002</v>
      </c>
      <c r="EV17" s="354">
        <v>517606631</v>
      </c>
      <c r="EW17" s="354">
        <v>1160.3800000000001</v>
      </c>
      <c r="EX17" s="354">
        <v>37172</v>
      </c>
      <c r="EY17" s="384">
        <v>7</v>
      </c>
      <c r="EZ17" s="359">
        <v>106.33939810046915</v>
      </c>
      <c r="FA17" s="360">
        <v>106.29682585072919</v>
      </c>
      <c r="FB17" s="358"/>
      <c r="FC17" s="361">
        <v>588453988</v>
      </c>
      <c r="FD17" s="354">
        <v>38220939</v>
      </c>
      <c r="FE17" s="354">
        <v>550233049</v>
      </c>
      <c r="FF17" s="354">
        <v>1224.72</v>
      </c>
      <c r="FG17" s="354">
        <v>37439</v>
      </c>
      <c r="FH17" s="105">
        <v>6</v>
      </c>
      <c r="FI17" s="385">
        <v>111.02577029150976</v>
      </c>
      <c r="FJ17" s="361">
        <v>587366628</v>
      </c>
      <c r="FK17" s="354">
        <v>38220939</v>
      </c>
      <c r="FL17" s="354">
        <v>549145689</v>
      </c>
      <c r="FM17" s="354">
        <v>1226.79</v>
      </c>
      <c r="FN17" s="354">
        <v>37302</v>
      </c>
      <c r="FO17" s="105">
        <v>7</v>
      </c>
      <c r="FP17" s="361">
        <v>578001358</v>
      </c>
      <c r="FQ17" s="354">
        <v>35113387</v>
      </c>
      <c r="FR17" s="354">
        <v>542887971</v>
      </c>
      <c r="FS17" s="354">
        <v>1172.53</v>
      </c>
      <c r="FT17" s="354">
        <v>38584</v>
      </c>
      <c r="FU17" s="105">
        <v>7</v>
      </c>
      <c r="FV17" s="359">
        <v>103.4368130395153</v>
      </c>
      <c r="FW17" s="360">
        <v>103.7985580544496</v>
      </c>
      <c r="FX17" s="358"/>
      <c r="FY17" s="103">
        <v>592276843</v>
      </c>
      <c r="FZ17" s="104">
        <v>34594355</v>
      </c>
      <c r="GA17" s="104">
        <v>557682488</v>
      </c>
      <c r="GB17" s="104">
        <v>1251.9000000000001</v>
      </c>
      <c r="GC17" s="104">
        <v>37122</v>
      </c>
      <c r="GD17" s="105">
        <v>7</v>
      </c>
      <c r="GE17" s="40">
        <v>99.067816982291191</v>
      </c>
      <c r="GF17" s="37">
        <v>609185995</v>
      </c>
      <c r="GG17" s="20">
        <v>34717673</v>
      </c>
      <c r="GH17" s="20">
        <v>574468322</v>
      </c>
      <c r="GI17" s="20">
        <v>1251.83</v>
      </c>
      <c r="GJ17" s="20">
        <v>38242</v>
      </c>
      <c r="GK17" s="105">
        <f t="shared" si="0"/>
        <v>6</v>
      </c>
      <c r="GL17" s="37">
        <v>589356820</v>
      </c>
      <c r="GM17" s="20">
        <v>27325630</v>
      </c>
      <c r="GN17" s="20">
        <v>562031190</v>
      </c>
      <c r="GO17" s="20">
        <v>1182.5999999999999</v>
      </c>
      <c r="GP17" s="20">
        <v>39604</v>
      </c>
      <c r="GQ17" s="105">
        <f t="shared" si="1"/>
        <v>7</v>
      </c>
      <c r="GR17" s="51">
        <f>GP17/GJ17*100</f>
        <v>103.56152920872339</v>
      </c>
      <c r="GS17" s="52">
        <f>GP17/FT17*100</f>
        <v>102.64358283226207</v>
      </c>
      <c r="GT17" s="103">
        <v>621365984</v>
      </c>
      <c r="GU17" s="104">
        <v>20791738</v>
      </c>
      <c r="GV17" s="104">
        <v>600574246</v>
      </c>
      <c r="GW17" s="104">
        <v>1295.22</v>
      </c>
      <c r="GX17" s="104">
        <v>38640</v>
      </c>
      <c r="GY17" s="105">
        <f t="shared" si="2"/>
        <v>7</v>
      </c>
      <c r="GZ17" s="40"/>
      <c r="HA17" s="37">
        <v>647645258</v>
      </c>
      <c r="HB17" s="20">
        <v>24113887</v>
      </c>
      <c r="HC17" s="20">
        <v>623531371</v>
      </c>
      <c r="HD17" s="20">
        <v>1314.49</v>
      </c>
      <c r="HE17" s="20">
        <v>39529</v>
      </c>
      <c r="HF17" s="105">
        <f t="shared" si="3"/>
        <v>6</v>
      </c>
      <c r="HG17" s="37">
        <v>642852238</v>
      </c>
      <c r="HH17" s="20">
        <v>28778160</v>
      </c>
      <c r="HI17" s="20">
        <v>614074078</v>
      </c>
      <c r="HJ17" s="20">
        <v>1193</v>
      </c>
      <c r="HK17" s="20">
        <v>42894</v>
      </c>
      <c r="HL17" s="105">
        <f t="shared" si="4"/>
        <v>6</v>
      </c>
      <c r="HM17" s="51"/>
      <c r="HN17" s="52"/>
    </row>
    <row r="18" spans="1:222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0</v>
      </c>
      <c r="F18" s="104">
        <v>0</v>
      </c>
      <c r="G18" s="104">
        <v>0</v>
      </c>
      <c r="H18" s="104"/>
      <c r="I18" s="104">
        <v>0</v>
      </c>
      <c r="J18" s="105">
        <v>12</v>
      </c>
      <c r="K18" s="52">
        <v>0</v>
      </c>
      <c r="L18" s="103">
        <v>0</v>
      </c>
      <c r="M18" s="104">
        <v>0</v>
      </c>
      <c r="N18" s="104">
        <v>0</v>
      </c>
      <c r="O18" s="104"/>
      <c r="P18" s="104">
        <v>0</v>
      </c>
      <c r="Q18" s="105">
        <v>12</v>
      </c>
      <c r="R18" s="103">
        <v>0</v>
      </c>
      <c r="S18" s="104">
        <v>0</v>
      </c>
      <c r="T18" s="104">
        <v>0</v>
      </c>
      <c r="U18" s="104"/>
      <c r="V18" s="104">
        <v>0</v>
      </c>
      <c r="W18" s="105">
        <v>12</v>
      </c>
      <c r="X18" s="51">
        <v>0</v>
      </c>
      <c r="Y18" s="52">
        <v>0</v>
      </c>
      <c r="AA18" s="103">
        <v>0</v>
      </c>
      <c r="AB18" s="104">
        <v>0</v>
      </c>
      <c r="AC18" s="104">
        <v>0</v>
      </c>
      <c r="AD18" s="104">
        <v>0</v>
      </c>
      <c r="AE18" s="104">
        <v>0</v>
      </c>
      <c r="AF18" s="105">
        <v>12</v>
      </c>
      <c r="AG18" s="52">
        <v>0</v>
      </c>
      <c r="AH18" s="103">
        <v>0</v>
      </c>
      <c r="AI18" s="104"/>
      <c r="AJ18" s="104"/>
      <c r="AK18" s="104"/>
      <c r="AL18" s="104">
        <v>0</v>
      </c>
      <c r="AM18" s="105">
        <v>12</v>
      </c>
      <c r="AN18" s="103">
        <v>0</v>
      </c>
      <c r="AO18" s="202">
        <v>0</v>
      </c>
      <c r="AP18" s="202">
        <v>0</v>
      </c>
      <c r="AQ18" s="202">
        <v>0</v>
      </c>
      <c r="AR18" s="104">
        <v>0</v>
      </c>
      <c r="AS18" s="105">
        <v>12</v>
      </c>
      <c r="AT18" s="51">
        <v>0</v>
      </c>
      <c r="AU18" s="52">
        <v>0</v>
      </c>
      <c r="AW18" s="103">
        <v>0</v>
      </c>
      <c r="AX18" s="104">
        <v>0</v>
      </c>
      <c r="AY18" s="104">
        <v>0</v>
      </c>
      <c r="AZ18" s="104">
        <v>0</v>
      </c>
      <c r="BA18" s="104">
        <v>0</v>
      </c>
      <c r="BB18" s="41">
        <v>12</v>
      </c>
      <c r="BC18" s="52">
        <v>0</v>
      </c>
      <c r="BD18" s="103">
        <v>0</v>
      </c>
      <c r="BE18" s="104">
        <v>0</v>
      </c>
      <c r="BF18" s="104">
        <v>0</v>
      </c>
      <c r="BG18" s="104">
        <v>0</v>
      </c>
      <c r="BH18" s="104">
        <v>0</v>
      </c>
      <c r="BI18" s="41">
        <v>12</v>
      </c>
      <c r="BJ18" s="37">
        <v>0</v>
      </c>
      <c r="BK18" s="61">
        <v>0</v>
      </c>
      <c r="BL18" s="61">
        <v>0</v>
      </c>
      <c r="BM18" s="61">
        <v>0</v>
      </c>
      <c r="BN18" s="20">
        <v>0</v>
      </c>
      <c r="BO18" s="41">
        <v>12</v>
      </c>
      <c r="BP18" s="51">
        <v>0</v>
      </c>
      <c r="BQ18" s="52">
        <v>0</v>
      </c>
      <c r="BS18" s="37">
        <v>0</v>
      </c>
      <c r="BT18" s="20">
        <v>0</v>
      </c>
      <c r="BU18" s="20">
        <v>0</v>
      </c>
      <c r="BV18" s="20">
        <v>0</v>
      </c>
      <c r="BW18" s="20">
        <v>0</v>
      </c>
      <c r="BX18" s="41">
        <v>12</v>
      </c>
      <c r="BY18" s="40">
        <v>0</v>
      </c>
      <c r="BZ18" s="37">
        <v>0</v>
      </c>
      <c r="CA18" s="61">
        <v>0</v>
      </c>
      <c r="CB18" s="61">
        <v>0</v>
      </c>
      <c r="CC18" s="61">
        <v>0</v>
      </c>
      <c r="CD18" s="20">
        <v>0</v>
      </c>
      <c r="CE18" s="105">
        <v>12</v>
      </c>
      <c r="CF18" s="37">
        <v>0</v>
      </c>
      <c r="CG18" s="61">
        <v>0</v>
      </c>
      <c r="CH18" s="61">
        <v>0</v>
      </c>
      <c r="CI18" s="61">
        <v>0</v>
      </c>
      <c r="CJ18" s="20">
        <v>0</v>
      </c>
      <c r="CK18" s="105">
        <v>12</v>
      </c>
      <c r="CL18" s="51">
        <v>0</v>
      </c>
      <c r="CM18" s="52">
        <v>0</v>
      </c>
      <c r="CO18" s="103">
        <v>0</v>
      </c>
      <c r="CP18" s="104">
        <v>0</v>
      </c>
      <c r="CQ18" s="104">
        <v>0</v>
      </c>
      <c r="CR18" s="104">
        <v>0</v>
      </c>
      <c r="CS18" s="104">
        <v>0</v>
      </c>
      <c r="CT18" s="62">
        <v>12</v>
      </c>
      <c r="CU18" s="40">
        <v>0</v>
      </c>
      <c r="CV18" s="103">
        <v>0</v>
      </c>
      <c r="CW18" s="104">
        <v>0</v>
      </c>
      <c r="CX18" s="104">
        <v>0</v>
      </c>
      <c r="CY18" s="104">
        <v>0</v>
      </c>
      <c r="CZ18" s="104">
        <v>0</v>
      </c>
      <c r="DA18" s="105">
        <v>12</v>
      </c>
      <c r="DB18" s="37">
        <v>0</v>
      </c>
      <c r="DC18" s="20">
        <v>0</v>
      </c>
      <c r="DD18" s="20">
        <v>0</v>
      </c>
      <c r="DE18" s="20">
        <v>0</v>
      </c>
      <c r="DF18" s="20">
        <v>0</v>
      </c>
      <c r="DG18" s="105">
        <v>12</v>
      </c>
      <c r="DH18" s="51">
        <v>0</v>
      </c>
      <c r="DI18" s="52">
        <v>0</v>
      </c>
      <c r="DK18" s="37">
        <v>0</v>
      </c>
      <c r="DL18" s="20">
        <v>0</v>
      </c>
      <c r="DM18" s="20">
        <v>0</v>
      </c>
      <c r="DN18" s="20">
        <v>0</v>
      </c>
      <c r="DO18" s="20">
        <v>0</v>
      </c>
      <c r="DP18" s="105">
        <v>12</v>
      </c>
      <c r="DQ18" s="40">
        <v>0</v>
      </c>
      <c r="DR18" s="37">
        <v>0</v>
      </c>
      <c r="DS18" s="20">
        <v>0</v>
      </c>
      <c r="DT18" s="20">
        <v>0</v>
      </c>
      <c r="DU18" s="20">
        <v>0</v>
      </c>
      <c r="DV18" s="20">
        <v>0</v>
      </c>
      <c r="DW18" s="105">
        <v>12</v>
      </c>
      <c r="DX18" s="37">
        <v>0</v>
      </c>
      <c r="DY18" s="20">
        <v>0</v>
      </c>
      <c r="DZ18" s="20">
        <v>0</v>
      </c>
      <c r="EA18" s="20">
        <v>0</v>
      </c>
      <c r="EB18" s="20">
        <v>0</v>
      </c>
      <c r="EC18" s="105">
        <v>12</v>
      </c>
      <c r="ED18" s="51">
        <v>0</v>
      </c>
      <c r="EE18" s="52">
        <v>0</v>
      </c>
      <c r="EG18" s="37">
        <v>0</v>
      </c>
      <c r="EH18" s="20">
        <v>0</v>
      </c>
      <c r="EI18" s="20">
        <v>0</v>
      </c>
      <c r="EJ18" s="20">
        <v>0</v>
      </c>
      <c r="EK18" s="20">
        <v>0</v>
      </c>
      <c r="EL18" s="105">
        <v>12</v>
      </c>
      <c r="EM18" s="40">
        <v>0</v>
      </c>
      <c r="EN18" s="37">
        <v>0</v>
      </c>
      <c r="EO18" s="354">
        <v>0</v>
      </c>
      <c r="EP18" s="354">
        <v>0</v>
      </c>
      <c r="EQ18" s="354">
        <v>0</v>
      </c>
      <c r="ER18" s="354">
        <v>0</v>
      </c>
      <c r="ES18" s="105">
        <v>12</v>
      </c>
      <c r="ET18" s="361">
        <v>0</v>
      </c>
      <c r="EU18" s="354">
        <v>0</v>
      </c>
      <c r="EV18" s="354">
        <v>0</v>
      </c>
      <c r="EW18" s="354">
        <v>0</v>
      </c>
      <c r="EX18" s="354">
        <v>0</v>
      </c>
      <c r="EY18" s="384">
        <v>12</v>
      </c>
      <c r="EZ18" s="359">
        <v>0</v>
      </c>
      <c r="FA18" s="360">
        <v>0</v>
      </c>
      <c r="FB18" s="358"/>
      <c r="FC18" s="361">
        <v>0</v>
      </c>
      <c r="FD18" s="354">
        <v>0</v>
      </c>
      <c r="FE18" s="354">
        <v>0</v>
      </c>
      <c r="FF18" s="354">
        <v>0</v>
      </c>
      <c r="FG18" s="354">
        <v>0</v>
      </c>
      <c r="FH18" s="105">
        <v>12</v>
      </c>
      <c r="FI18" s="385">
        <v>0</v>
      </c>
      <c r="FJ18" s="361">
        <v>0</v>
      </c>
      <c r="FK18" s="354">
        <v>0</v>
      </c>
      <c r="FL18" s="354">
        <v>0</v>
      </c>
      <c r="FM18" s="354">
        <v>0</v>
      </c>
      <c r="FN18" s="354">
        <v>0</v>
      </c>
      <c r="FO18" s="105">
        <v>12</v>
      </c>
      <c r="FP18" s="361">
        <v>0</v>
      </c>
      <c r="FQ18" s="354">
        <v>0</v>
      </c>
      <c r="FR18" s="354">
        <v>0</v>
      </c>
      <c r="FS18" s="354">
        <v>0</v>
      </c>
      <c r="FT18" s="354">
        <v>0</v>
      </c>
      <c r="FU18" s="105">
        <v>12</v>
      </c>
      <c r="FV18" s="359">
        <v>0</v>
      </c>
      <c r="FW18" s="360">
        <v>0</v>
      </c>
      <c r="FX18" s="358"/>
      <c r="FY18" s="103">
        <v>0</v>
      </c>
      <c r="FZ18" s="104">
        <v>0</v>
      </c>
      <c r="GA18" s="104">
        <v>0</v>
      </c>
      <c r="GB18" s="104">
        <v>0</v>
      </c>
      <c r="GC18" s="104">
        <v>0</v>
      </c>
      <c r="GD18" s="105">
        <v>12</v>
      </c>
      <c r="GE18" s="40">
        <v>0</v>
      </c>
      <c r="GF18" s="37">
        <v>0</v>
      </c>
      <c r="GG18" s="20">
        <v>0</v>
      </c>
      <c r="GH18" s="20">
        <v>0</v>
      </c>
      <c r="GI18" s="20">
        <v>0</v>
      </c>
      <c r="GJ18" s="20">
        <v>0</v>
      </c>
      <c r="GK18" s="105">
        <f t="shared" si="0"/>
        <v>12</v>
      </c>
      <c r="GL18" s="37">
        <v>0</v>
      </c>
      <c r="GM18" s="20">
        <v>0</v>
      </c>
      <c r="GN18" s="20">
        <v>0</v>
      </c>
      <c r="GO18" s="20">
        <v>0</v>
      </c>
      <c r="GP18" s="20">
        <v>0</v>
      </c>
      <c r="GQ18" s="105">
        <f t="shared" si="1"/>
        <v>12</v>
      </c>
      <c r="GR18" s="51">
        <v>0</v>
      </c>
      <c r="GS18" s="52">
        <v>0</v>
      </c>
      <c r="GT18" s="103">
        <v>0</v>
      </c>
      <c r="GU18" s="104">
        <v>0</v>
      </c>
      <c r="GV18" s="104">
        <v>0</v>
      </c>
      <c r="GW18" s="104">
        <v>0</v>
      </c>
      <c r="GX18" s="104">
        <v>0</v>
      </c>
      <c r="GY18" s="105">
        <f t="shared" si="2"/>
        <v>12</v>
      </c>
      <c r="GZ18" s="40"/>
      <c r="HA18" s="37">
        <v>0</v>
      </c>
      <c r="HB18" s="20">
        <v>0</v>
      </c>
      <c r="HC18" s="20">
        <v>0</v>
      </c>
      <c r="HD18" s="20">
        <v>0</v>
      </c>
      <c r="HE18" s="20">
        <v>0</v>
      </c>
      <c r="HF18" s="105">
        <f t="shared" si="3"/>
        <v>12</v>
      </c>
      <c r="HG18" s="37">
        <v>0</v>
      </c>
      <c r="HH18" s="20">
        <v>0</v>
      </c>
      <c r="HI18" s="20">
        <v>0</v>
      </c>
      <c r="HJ18" s="20">
        <v>0</v>
      </c>
      <c r="HK18" s="20">
        <v>0</v>
      </c>
      <c r="HL18" s="105">
        <f t="shared" si="4"/>
        <v>12</v>
      </c>
      <c r="HM18" s="51"/>
      <c r="HN18" s="52"/>
    </row>
    <row r="19" spans="1:222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0</v>
      </c>
      <c r="F19" s="104">
        <v>0</v>
      </c>
      <c r="G19" s="104">
        <v>0</v>
      </c>
      <c r="H19" s="104"/>
      <c r="I19" s="104">
        <v>0</v>
      </c>
      <c r="J19" s="105">
        <v>12</v>
      </c>
      <c r="K19" s="52">
        <v>0</v>
      </c>
      <c r="L19" s="103">
        <v>0</v>
      </c>
      <c r="M19" s="104">
        <v>0</v>
      </c>
      <c r="N19" s="104">
        <v>0</v>
      </c>
      <c r="O19" s="104"/>
      <c r="P19" s="104">
        <v>0</v>
      </c>
      <c r="Q19" s="105">
        <v>12</v>
      </c>
      <c r="R19" s="103">
        <v>0</v>
      </c>
      <c r="S19" s="104">
        <v>0</v>
      </c>
      <c r="T19" s="104">
        <v>0</v>
      </c>
      <c r="U19" s="104"/>
      <c r="V19" s="104">
        <v>0</v>
      </c>
      <c r="W19" s="105">
        <v>12</v>
      </c>
      <c r="X19" s="51">
        <v>0</v>
      </c>
      <c r="Y19" s="52">
        <v>0</v>
      </c>
      <c r="AA19" s="103">
        <v>0</v>
      </c>
      <c r="AB19" s="104">
        <v>0</v>
      </c>
      <c r="AC19" s="104">
        <v>0</v>
      </c>
      <c r="AD19" s="104">
        <v>0</v>
      </c>
      <c r="AE19" s="104">
        <v>0</v>
      </c>
      <c r="AF19" s="105">
        <v>12</v>
      </c>
      <c r="AG19" s="52">
        <v>0</v>
      </c>
      <c r="AH19" s="103">
        <v>0</v>
      </c>
      <c r="AI19" s="104"/>
      <c r="AJ19" s="104"/>
      <c r="AK19" s="104"/>
      <c r="AL19" s="104">
        <v>0</v>
      </c>
      <c r="AM19" s="105">
        <v>12</v>
      </c>
      <c r="AN19" s="103">
        <v>0</v>
      </c>
      <c r="AO19" s="202">
        <v>0</v>
      </c>
      <c r="AP19" s="202">
        <v>0</v>
      </c>
      <c r="AQ19" s="202">
        <v>0</v>
      </c>
      <c r="AR19" s="104">
        <v>0</v>
      </c>
      <c r="AS19" s="105">
        <v>12</v>
      </c>
      <c r="AT19" s="51">
        <v>0</v>
      </c>
      <c r="AU19" s="52">
        <v>0</v>
      </c>
      <c r="AW19" s="103">
        <v>0</v>
      </c>
      <c r="AX19" s="104">
        <v>0</v>
      </c>
      <c r="AY19" s="104">
        <v>0</v>
      </c>
      <c r="AZ19" s="104">
        <v>0</v>
      </c>
      <c r="BA19" s="104">
        <v>0</v>
      </c>
      <c r="BB19" s="41">
        <v>12</v>
      </c>
      <c r="BC19" s="52">
        <v>0</v>
      </c>
      <c r="BD19" s="37">
        <v>0</v>
      </c>
      <c r="BE19" s="61">
        <v>0</v>
      </c>
      <c r="BF19" s="61">
        <v>0</v>
      </c>
      <c r="BG19" s="61">
        <v>0</v>
      </c>
      <c r="BH19" s="20">
        <v>0</v>
      </c>
      <c r="BI19" s="41">
        <v>12</v>
      </c>
      <c r="BJ19" s="37">
        <v>0</v>
      </c>
      <c r="BK19" s="61">
        <v>0</v>
      </c>
      <c r="BL19" s="61">
        <v>0</v>
      </c>
      <c r="BM19" s="61">
        <v>0</v>
      </c>
      <c r="BN19" s="20">
        <v>0</v>
      </c>
      <c r="BO19" s="41">
        <v>12</v>
      </c>
      <c r="BP19" s="51">
        <v>0</v>
      </c>
      <c r="BQ19" s="52">
        <v>0</v>
      </c>
      <c r="BS19" s="37">
        <v>0</v>
      </c>
      <c r="BT19" s="20">
        <v>0</v>
      </c>
      <c r="BU19" s="20">
        <v>0</v>
      </c>
      <c r="BV19" s="20">
        <v>0</v>
      </c>
      <c r="BW19" s="20">
        <v>0</v>
      </c>
      <c r="BX19" s="41">
        <v>12</v>
      </c>
      <c r="BY19" s="40">
        <v>0</v>
      </c>
      <c r="BZ19" s="37">
        <v>0</v>
      </c>
      <c r="CA19" s="61">
        <v>0</v>
      </c>
      <c r="CB19" s="61">
        <v>0</v>
      </c>
      <c r="CC19" s="61">
        <v>0</v>
      </c>
      <c r="CD19" s="20">
        <v>0</v>
      </c>
      <c r="CE19" s="105">
        <v>12</v>
      </c>
      <c r="CF19" s="37">
        <v>0</v>
      </c>
      <c r="CG19" s="61">
        <v>0</v>
      </c>
      <c r="CH19" s="61">
        <v>0</v>
      </c>
      <c r="CI19" s="61">
        <v>0</v>
      </c>
      <c r="CJ19" s="20">
        <v>0</v>
      </c>
      <c r="CK19" s="105">
        <v>12</v>
      </c>
      <c r="CL19" s="51">
        <v>0</v>
      </c>
      <c r="CM19" s="52">
        <v>0</v>
      </c>
      <c r="CO19" s="103">
        <v>0</v>
      </c>
      <c r="CP19" s="104">
        <v>0</v>
      </c>
      <c r="CQ19" s="104">
        <v>0</v>
      </c>
      <c r="CR19" s="104">
        <v>0</v>
      </c>
      <c r="CS19" s="104">
        <v>0</v>
      </c>
      <c r="CT19" s="62">
        <v>12</v>
      </c>
      <c r="CU19" s="40">
        <v>0</v>
      </c>
      <c r="CV19" s="103">
        <v>0</v>
      </c>
      <c r="CW19" s="104">
        <v>0</v>
      </c>
      <c r="CX19" s="104">
        <v>0</v>
      </c>
      <c r="CY19" s="104">
        <v>0</v>
      </c>
      <c r="CZ19" s="104">
        <v>0</v>
      </c>
      <c r="DA19" s="105">
        <v>12</v>
      </c>
      <c r="DB19" s="37">
        <v>0</v>
      </c>
      <c r="DC19" s="20">
        <v>0</v>
      </c>
      <c r="DD19" s="20">
        <v>0</v>
      </c>
      <c r="DE19" s="20">
        <v>0</v>
      </c>
      <c r="DF19" s="20">
        <v>0</v>
      </c>
      <c r="DG19" s="105">
        <v>12</v>
      </c>
      <c r="DH19" s="51">
        <v>0</v>
      </c>
      <c r="DI19" s="52">
        <v>0</v>
      </c>
      <c r="DK19" s="37">
        <v>0</v>
      </c>
      <c r="DL19" s="20">
        <v>0</v>
      </c>
      <c r="DM19" s="20">
        <v>0</v>
      </c>
      <c r="DN19" s="20">
        <v>0</v>
      </c>
      <c r="DO19" s="20">
        <v>0</v>
      </c>
      <c r="DP19" s="105">
        <v>12</v>
      </c>
      <c r="DQ19" s="40">
        <v>0</v>
      </c>
      <c r="DR19" s="37">
        <v>0</v>
      </c>
      <c r="DS19" s="20">
        <v>0</v>
      </c>
      <c r="DT19" s="20">
        <v>0</v>
      </c>
      <c r="DU19" s="20">
        <v>0</v>
      </c>
      <c r="DV19" s="20">
        <v>0</v>
      </c>
      <c r="DW19" s="105">
        <v>12</v>
      </c>
      <c r="DX19" s="37">
        <v>0</v>
      </c>
      <c r="DY19" s="20">
        <v>0</v>
      </c>
      <c r="DZ19" s="20">
        <v>0</v>
      </c>
      <c r="EA19" s="20">
        <v>0</v>
      </c>
      <c r="EB19" s="20">
        <v>0</v>
      </c>
      <c r="EC19" s="105">
        <v>12</v>
      </c>
      <c r="ED19" s="51">
        <v>0</v>
      </c>
      <c r="EE19" s="52">
        <v>0</v>
      </c>
      <c r="EG19" s="37">
        <v>0</v>
      </c>
      <c r="EH19" s="20">
        <v>0</v>
      </c>
      <c r="EI19" s="20">
        <v>0</v>
      </c>
      <c r="EJ19" s="20">
        <v>0</v>
      </c>
      <c r="EK19" s="20">
        <v>0</v>
      </c>
      <c r="EL19" s="105">
        <v>12</v>
      </c>
      <c r="EM19" s="40">
        <v>0</v>
      </c>
      <c r="EN19" s="37">
        <v>0</v>
      </c>
      <c r="EO19" s="354">
        <v>0</v>
      </c>
      <c r="EP19" s="354">
        <v>0</v>
      </c>
      <c r="EQ19" s="354">
        <v>0</v>
      </c>
      <c r="ER19" s="354">
        <v>0</v>
      </c>
      <c r="ES19" s="105">
        <v>12</v>
      </c>
      <c r="ET19" s="361">
        <v>0</v>
      </c>
      <c r="EU19" s="354">
        <v>0</v>
      </c>
      <c r="EV19" s="354">
        <v>0</v>
      </c>
      <c r="EW19" s="354">
        <v>0</v>
      </c>
      <c r="EX19" s="354">
        <v>0</v>
      </c>
      <c r="EY19" s="384">
        <v>12</v>
      </c>
      <c r="EZ19" s="359">
        <v>0</v>
      </c>
      <c r="FA19" s="360">
        <v>0</v>
      </c>
      <c r="FB19" s="358"/>
      <c r="FC19" s="361">
        <v>0</v>
      </c>
      <c r="FD19" s="354">
        <v>0</v>
      </c>
      <c r="FE19" s="354">
        <v>0</v>
      </c>
      <c r="FF19" s="354">
        <v>0</v>
      </c>
      <c r="FG19" s="354">
        <v>0</v>
      </c>
      <c r="FH19" s="105">
        <v>12</v>
      </c>
      <c r="FI19" s="385">
        <v>0</v>
      </c>
      <c r="FJ19" s="361">
        <v>0</v>
      </c>
      <c r="FK19" s="354">
        <v>0</v>
      </c>
      <c r="FL19" s="354">
        <v>0</v>
      </c>
      <c r="FM19" s="354">
        <v>0</v>
      </c>
      <c r="FN19" s="354">
        <v>0</v>
      </c>
      <c r="FO19" s="105">
        <v>12</v>
      </c>
      <c r="FP19" s="361">
        <v>0</v>
      </c>
      <c r="FQ19" s="354">
        <v>0</v>
      </c>
      <c r="FR19" s="354">
        <v>0</v>
      </c>
      <c r="FS19" s="354">
        <v>0</v>
      </c>
      <c r="FT19" s="354">
        <v>0</v>
      </c>
      <c r="FU19" s="105">
        <v>12</v>
      </c>
      <c r="FV19" s="359">
        <v>0</v>
      </c>
      <c r="FW19" s="360">
        <v>0</v>
      </c>
      <c r="FX19" s="358"/>
      <c r="FY19" s="103">
        <v>0</v>
      </c>
      <c r="FZ19" s="104">
        <v>0</v>
      </c>
      <c r="GA19" s="104">
        <v>0</v>
      </c>
      <c r="GB19" s="104">
        <v>0</v>
      </c>
      <c r="GC19" s="104">
        <v>0</v>
      </c>
      <c r="GD19" s="105">
        <v>12</v>
      </c>
      <c r="GE19" s="40">
        <v>0</v>
      </c>
      <c r="GF19" s="37">
        <v>0</v>
      </c>
      <c r="GG19" s="20">
        <v>0</v>
      </c>
      <c r="GH19" s="20">
        <v>0</v>
      </c>
      <c r="GI19" s="20">
        <v>0</v>
      </c>
      <c r="GJ19" s="20">
        <v>0</v>
      </c>
      <c r="GK19" s="105">
        <f t="shared" si="0"/>
        <v>12</v>
      </c>
      <c r="GL19" s="37">
        <v>0</v>
      </c>
      <c r="GM19" s="20">
        <v>0</v>
      </c>
      <c r="GN19" s="20">
        <v>0</v>
      </c>
      <c r="GO19" s="20">
        <v>0</v>
      </c>
      <c r="GP19" s="20">
        <v>0</v>
      </c>
      <c r="GQ19" s="105">
        <f t="shared" si="1"/>
        <v>12</v>
      </c>
      <c r="GR19" s="51">
        <v>0</v>
      </c>
      <c r="GS19" s="52">
        <v>0</v>
      </c>
      <c r="GT19" s="103">
        <v>0</v>
      </c>
      <c r="GU19" s="104">
        <v>0</v>
      </c>
      <c r="GV19" s="104">
        <v>0</v>
      </c>
      <c r="GW19" s="104">
        <v>0</v>
      </c>
      <c r="GX19" s="104">
        <v>0</v>
      </c>
      <c r="GY19" s="105">
        <f t="shared" si="2"/>
        <v>12</v>
      </c>
      <c r="GZ19" s="40"/>
      <c r="HA19" s="37">
        <v>0</v>
      </c>
      <c r="HB19" s="20">
        <v>0</v>
      </c>
      <c r="HC19" s="20">
        <v>0</v>
      </c>
      <c r="HD19" s="20">
        <v>0</v>
      </c>
      <c r="HE19" s="20">
        <v>0</v>
      </c>
      <c r="HF19" s="105">
        <f t="shared" si="3"/>
        <v>12</v>
      </c>
      <c r="HG19" s="37">
        <v>0</v>
      </c>
      <c r="HH19" s="20">
        <v>0</v>
      </c>
      <c r="HI19" s="20">
        <v>0</v>
      </c>
      <c r="HJ19" s="20">
        <v>0</v>
      </c>
      <c r="HK19" s="20">
        <v>0</v>
      </c>
      <c r="HL19" s="105">
        <f t="shared" si="4"/>
        <v>12</v>
      </c>
      <c r="HM19" s="51"/>
      <c r="HN19" s="52"/>
    </row>
    <row r="20" spans="1:222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277473000</v>
      </c>
      <c r="F20" s="104">
        <v>8124000</v>
      </c>
      <c r="G20" s="104">
        <v>269349000</v>
      </c>
      <c r="H20" s="104">
        <v>857</v>
      </c>
      <c r="I20" s="104">
        <v>26191</v>
      </c>
      <c r="J20" s="105">
        <v>3</v>
      </c>
      <c r="K20" s="52">
        <v>100</v>
      </c>
      <c r="L20" s="103">
        <v>276629150</v>
      </c>
      <c r="M20" s="104">
        <v>6622150</v>
      </c>
      <c r="N20" s="104">
        <v>270007000</v>
      </c>
      <c r="O20" s="104">
        <v>857</v>
      </c>
      <c r="P20" s="104">
        <v>26255</v>
      </c>
      <c r="Q20" s="105">
        <v>4</v>
      </c>
      <c r="R20" s="103">
        <v>277759967</v>
      </c>
      <c r="S20" s="104">
        <v>6199770</v>
      </c>
      <c r="T20" s="104">
        <v>271560197</v>
      </c>
      <c r="U20" s="104">
        <v>766</v>
      </c>
      <c r="V20" s="104">
        <v>29543</v>
      </c>
      <c r="W20" s="105">
        <v>4</v>
      </c>
      <c r="X20" s="51">
        <v>112.52332888973528</v>
      </c>
      <c r="Y20" s="52">
        <v>99.928073411977309</v>
      </c>
      <c r="AA20" s="103">
        <v>283022460</v>
      </c>
      <c r="AB20" s="104">
        <v>8286480</v>
      </c>
      <c r="AC20" s="104">
        <v>274735980</v>
      </c>
      <c r="AD20" s="104">
        <v>852</v>
      </c>
      <c r="AE20" s="104">
        <v>26872</v>
      </c>
      <c r="AF20" s="105">
        <v>4</v>
      </c>
      <c r="AG20" s="52">
        <v>102.6001298155855</v>
      </c>
      <c r="AH20" s="103">
        <v>285424637</v>
      </c>
      <c r="AI20" s="104">
        <v>5986030</v>
      </c>
      <c r="AJ20" s="104">
        <v>279438607</v>
      </c>
      <c r="AK20" s="104">
        <v>852</v>
      </c>
      <c r="AL20" s="104">
        <v>27332</v>
      </c>
      <c r="AM20" s="105">
        <v>4</v>
      </c>
      <c r="AN20" s="103">
        <v>286968703</v>
      </c>
      <c r="AO20" s="202">
        <v>5369174</v>
      </c>
      <c r="AP20" s="202">
        <v>281599529</v>
      </c>
      <c r="AQ20" s="202">
        <v>762</v>
      </c>
      <c r="AR20" s="104">
        <v>30796</v>
      </c>
      <c r="AS20" s="105">
        <v>2</v>
      </c>
      <c r="AT20" s="51">
        <v>112.6737889653154</v>
      </c>
      <c r="AU20" s="52">
        <v>104.24127542903565</v>
      </c>
      <c r="AW20" s="103">
        <v>297322171</v>
      </c>
      <c r="AX20" s="104">
        <v>8705155</v>
      </c>
      <c r="AY20" s="104">
        <v>288617016</v>
      </c>
      <c r="AZ20" s="104">
        <v>805</v>
      </c>
      <c r="BA20" s="104">
        <v>29878</v>
      </c>
      <c r="BB20" s="41">
        <v>2</v>
      </c>
      <c r="BC20" s="52">
        <v>111.18636498958023</v>
      </c>
      <c r="BD20" s="37">
        <v>302315429</v>
      </c>
      <c r="BE20" s="61">
        <v>8705155</v>
      </c>
      <c r="BF20" s="61">
        <v>293610274</v>
      </c>
      <c r="BG20" s="61">
        <v>800</v>
      </c>
      <c r="BH20" s="20">
        <v>30584</v>
      </c>
      <c r="BI20" s="41">
        <v>2</v>
      </c>
      <c r="BJ20" s="37">
        <v>302564886</v>
      </c>
      <c r="BK20" s="61">
        <v>6823961</v>
      </c>
      <c r="BL20" s="61">
        <v>295740925</v>
      </c>
      <c r="BM20" s="61">
        <v>766</v>
      </c>
      <c r="BN20" s="20">
        <v>32174</v>
      </c>
      <c r="BO20" s="41">
        <v>3</v>
      </c>
      <c r="BP20" s="51">
        <v>105.19879675647397</v>
      </c>
      <c r="BQ20" s="52">
        <v>104.47460709183012</v>
      </c>
      <c r="BS20" s="37">
        <v>319235503</v>
      </c>
      <c r="BT20" s="20">
        <v>8966311</v>
      </c>
      <c r="BU20" s="20">
        <v>310269192</v>
      </c>
      <c r="BV20" s="20">
        <v>820</v>
      </c>
      <c r="BW20" s="20">
        <v>31531</v>
      </c>
      <c r="BX20" s="41">
        <v>2</v>
      </c>
      <c r="BY20" s="40">
        <v>105.53249882856952</v>
      </c>
      <c r="BZ20" s="37">
        <v>325195283</v>
      </c>
      <c r="CA20" s="61">
        <v>8966311</v>
      </c>
      <c r="CB20" s="61">
        <v>316228972</v>
      </c>
      <c r="CC20" s="61">
        <v>820</v>
      </c>
      <c r="CD20" s="20">
        <v>32137</v>
      </c>
      <c r="CE20" s="105">
        <v>2</v>
      </c>
      <c r="CF20" s="37">
        <v>324504575</v>
      </c>
      <c r="CG20" s="61">
        <v>6605132</v>
      </c>
      <c r="CH20" s="61">
        <v>317899443</v>
      </c>
      <c r="CI20" s="61">
        <v>759</v>
      </c>
      <c r="CJ20" s="20">
        <v>34903</v>
      </c>
      <c r="CK20" s="105">
        <v>2</v>
      </c>
      <c r="CL20" s="51">
        <v>108.60690170208794</v>
      </c>
      <c r="CM20" s="52">
        <v>108.48200410269162</v>
      </c>
      <c r="CO20" s="103">
        <v>349492420</v>
      </c>
      <c r="CP20" s="104">
        <v>8966311</v>
      </c>
      <c r="CQ20" s="104">
        <v>340526109</v>
      </c>
      <c r="CR20" s="104">
        <v>844</v>
      </c>
      <c r="CS20" s="104">
        <v>33622</v>
      </c>
      <c r="CT20" s="62">
        <v>3</v>
      </c>
      <c r="CU20" s="40">
        <v>106.631568932162</v>
      </c>
      <c r="CV20" s="103">
        <v>355249927</v>
      </c>
      <c r="CW20" s="104">
        <v>8966311</v>
      </c>
      <c r="CX20" s="104">
        <v>346283616</v>
      </c>
      <c r="CY20" s="104">
        <v>844</v>
      </c>
      <c r="CZ20" s="104">
        <v>34191</v>
      </c>
      <c r="DA20" s="105">
        <v>3</v>
      </c>
      <c r="DB20" s="37">
        <v>358020743</v>
      </c>
      <c r="DC20" s="20">
        <v>9554125</v>
      </c>
      <c r="DD20" s="20">
        <v>348466618</v>
      </c>
      <c r="DE20" s="20">
        <v>753</v>
      </c>
      <c r="DF20" s="20">
        <v>38564</v>
      </c>
      <c r="DG20" s="105">
        <v>2</v>
      </c>
      <c r="DH20" s="51">
        <v>112.78991547483255</v>
      </c>
      <c r="DI20" s="52">
        <v>110.48906970747501</v>
      </c>
      <c r="DK20" s="37">
        <v>387076697</v>
      </c>
      <c r="DL20" s="20">
        <v>9664393</v>
      </c>
      <c r="DM20" s="20">
        <v>377412304</v>
      </c>
      <c r="DN20" s="20">
        <v>857</v>
      </c>
      <c r="DO20" s="20">
        <v>36699</v>
      </c>
      <c r="DP20" s="105">
        <v>4</v>
      </c>
      <c r="DQ20" s="40">
        <v>109.15174588067337</v>
      </c>
      <c r="DR20" s="37">
        <v>387637197</v>
      </c>
      <c r="DS20" s="20">
        <v>10014393</v>
      </c>
      <c r="DT20" s="20">
        <v>377622804</v>
      </c>
      <c r="DU20" s="20">
        <v>824</v>
      </c>
      <c r="DV20" s="20">
        <v>38190</v>
      </c>
      <c r="DW20" s="105">
        <v>2</v>
      </c>
      <c r="DX20" s="37">
        <v>363746307</v>
      </c>
      <c r="DY20" s="20">
        <v>9497969</v>
      </c>
      <c r="DZ20" s="20">
        <v>354248338</v>
      </c>
      <c r="EA20" s="20">
        <v>722.41</v>
      </c>
      <c r="EB20" s="20">
        <v>40864</v>
      </c>
      <c r="EC20" s="105">
        <v>2</v>
      </c>
      <c r="ED20" s="51">
        <v>107.00183294056036</v>
      </c>
      <c r="EE20" s="52">
        <v>105.96411160667981</v>
      </c>
      <c r="EG20" s="37">
        <v>358404332</v>
      </c>
      <c r="EH20" s="20">
        <v>10164393</v>
      </c>
      <c r="EI20" s="20">
        <v>348239939</v>
      </c>
      <c r="EJ20" s="20">
        <v>761</v>
      </c>
      <c r="EK20" s="20">
        <v>38134</v>
      </c>
      <c r="EL20" s="105">
        <v>4</v>
      </c>
      <c r="EM20" s="40">
        <v>103.91018828850922</v>
      </c>
      <c r="EN20" s="37">
        <v>359855184</v>
      </c>
      <c r="EO20" s="354">
        <v>10364393</v>
      </c>
      <c r="EP20" s="354">
        <v>349490791</v>
      </c>
      <c r="EQ20" s="354">
        <v>761</v>
      </c>
      <c r="ER20" s="354">
        <v>38271</v>
      </c>
      <c r="ES20" s="105">
        <v>4</v>
      </c>
      <c r="ET20" s="361">
        <v>361817386</v>
      </c>
      <c r="EU20" s="354">
        <v>11025587</v>
      </c>
      <c r="EV20" s="354">
        <v>350791799</v>
      </c>
      <c r="EW20" s="354">
        <v>708.9</v>
      </c>
      <c r="EX20" s="354">
        <v>41237</v>
      </c>
      <c r="EY20" s="384">
        <v>3</v>
      </c>
      <c r="EZ20" s="359">
        <v>107.74999346763867</v>
      </c>
      <c r="FA20" s="360">
        <v>100.91278386844166</v>
      </c>
      <c r="FB20" s="358"/>
      <c r="FC20" s="361">
        <v>376140996</v>
      </c>
      <c r="FD20" s="354">
        <v>10664393</v>
      </c>
      <c r="FE20" s="354">
        <v>365476603</v>
      </c>
      <c r="FF20" s="354">
        <v>761</v>
      </c>
      <c r="FG20" s="354">
        <v>40022</v>
      </c>
      <c r="FH20" s="105">
        <v>4</v>
      </c>
      <c r="FI20" s="385">
        <v>104.95096239576232</v>
      </c>
      <c r="FJ20" s="361">
        <v>375640996</v>
      </c>
      <c r="FK20" s="354">
        <v>10164393</v>
      </c>
      <c r="FL20" s="354">
        <v>365476603</v>
      </c>
      <c r="FM20" s="354">
        <v>760.2</v>
      </c>
      <c r="FN20" s="354">
        <v>40064</v>
      </c>
      <c r="FO20" s="105">
        <v>5</v>
      </c>
      <c r="FP20" s="361">
        <v>380240384</v>
      </c>
      <c r="FQ20" s="354">
        <v>9575648</v>
      </c>
      <c r="FR20" s="354">
        <v>370664736</v>
      </c>
      <c r="FS20" s="354">
        <v>717.88</v>
      </c>
      <c r="FT20" s="354">
        <v>43028</v>
      </c>
      <c r="FU20" s="105">
        <v>5</v>
      </c>
      <c r="FV20" s="359">
        <v>107.39816293929711</v>
      </c>
      <c r="FW20" s="360">
        <v>104.3431869437641</v>
      </c>
      <c r="FX20" s="358"/>
      <c r="FY20" s="103">
        <v>374458512</v>
      </c>
      <c r="FZ20" s="104">
        <v>10664393</v>
      </c>
      <c r="GA20" s="104">
        <v>363794119</v>
      </c>
      <c r="GB20" s="104">
        <v>755</v>
      </c>
      <c r="GC20" s="104">
        <v>40154</v>
      </c>
      <c r="GD20" s="105">
        <v>4</v>
      </c>
      <c r="GE20" s="40">
        <v>100.31732547099095</v>
      </c>
      <c r="GF20" s="37">
        <v>379775662</v>
      </c>
      <c r="GG20" s="20">
        <v>10664393</v>
      </c>
      <c r="GH20" s="20">
        <v>369111269</v>
      </c>
      <c r="GI20" s="20">
        <v>755</v>
      </c>
      <c r="GJ20" s="20">
        <v>40741</v>
      </c>
      <c r="GK20" s="105">
        <f t="shared" si="0"/>
        <v>4</v>
      </c>
      <c r="GL20" s="37">
        <v>369415926.27999997</v>
      </c>
      <c r="GM20" s="20">
        <v>9009247.2800000012</v>
      </c>
      <c r="GN20" s="20">
        <v>360406679</v>
      </c>
      <c r="GO20" s="20">
        <v>706.62999999999988</v>
      </c>
      <c r="GP20" s="20">
        <v>42503</v>
      </c>
      <c r="GQ20" s="105">
        <f t="shared" si="1"/>
        <v>5</v>
      </c>
      <c r="GR20" s="51">
        <f>GP20/GJ20*100</f>
        <v>104.32488156893547</v>
      </c>
      <c r="GS20" s="52">
        <f>GP20/FT20*100</f>
        <v>98.779864274425961</v>
      </c>
      <c r="GT20" s="103">
        <v>388075100</v>
      </c>
      <c r="GU20" s="104">
        <v>10664393</v>
      </c>
      <c r="GV20" s="104">
        <v>377410707</v>
      </c>
      <c r="GW20" s="104">
        <v>755</v>
      </c>
      <c r="GX20" s="104">
        <v>41657</v>
      </c>
      <c r="GY20" s="105">
        <f t="shared" si="2"/>
        <v>4</v>
      </c>
      <c r="GZ20" s="40"/>
      <c r="HA20" s="37">
        <v>388237100</v>
      </c>
      <c r="HB20" s="20">
        <v>10664393</v>
      </c>
      <c r="HC20" s="20">
        <v>377572707</v>
      </c>
      <c r="HD20" s="20">
        <v>747.17</v>
      </c>
      <c r="HE20" s="20">
        <v>42111</v>
      </c>
      <c r="HF20" s="105">
        <f t="shared" si="3"/>
        <v>4</v>
      </c>
      <c r="HG20" s="37">
        <v>378887801</v>
      </c>
      <c r="HH20" s="20">
        <v>8544840</v>
      </c>
      <c r="HI20" s="20">
        <v>370342961</v>
      </c>
      <c r="HJ20" s="20">
        <v>676.7600000000001</v>
      </c>
      <c r="HK20" s="20">
        <v>45602</v>
      </c>
      <c r="HL20" s="105">
        <f t="shared" si="4"/>
        <v>4</v>
      </c>
      <c r="HM20" s="51"/>
      <c r="HN20" s="52"/>
    </row>
    <row r="21" spans="1:222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142685000</v>
      </c>
      <c r="F21" s="104">
        <v>762000</v>
      </c>
      <c r="G21" s="104">
        <v>141923000</v>
      </c>
      <c r="H21" s="104">
        <v>441</v>
      </c>
      <c r="I21" s="104">
        <v>26818</v>
      </c>
      <c r="J21" s="105">
        <v>2</v>
      </c>
      <c r="K21" s="52">
        <v>99.85225106062633</v>
      </c>
      <c r="L21" s="103">
        <v>142685000</v>
      </c>
      <c r="M21" s="104">
        <v>762000</v>
      </c>
      <c r="N21" s="104">
        <v>141923000</v>
      </c>
      <c r="O21" s="104">
        <v>441</v>
      </c>
      <c r="P21" s="104">
        <v>26818</v>
      </c>
      <c r="Q21" s="105">
        <v>2</v>
      </c>
      <c r="R21" s="103">
        <v>142733090</v>
      </c>
      <c r="S21" s="104">
        <v>696228</v>
      </c>
      <c r="T21" s="104">
        <v>142036862</v>
      </c>
      <c r="U21" s="104">
        <v>390</v>
      </c>
      <c r="V21" s="104">
        <v>30350</v>
      </c>
      <c r="W21" s="105">
        <v>2</v>
      </c>
      <c r="X21" s="51">
        <v>113.17025878141547</v>
      </c>
      <c r="Y21" s="52">
        <v>100.43772471992722</v>
      </c>
      <c r="AA21" s="103">
        <v>146556600</v>
      </c>
      <c r="AB21" s="104">
        <v>777240</v>
      </c>
      <c r="AC21" s="104">
        <v>145779360</v>
      </c>
      <c r="AD21" s="104">
        <v>441</v>
      </c>
      <c r="AE21" s="104">
        <v>27547</v>
      </c>
      <c r="AF21" s="105">
        <v>1</v>
      </c>
      <c r="AG21" s="52">
        <v>102.71832351405772</v>
      </c>
      <c r="AH21" s="103">
        <v>148149187</v>
      </c>
      <c r="AI21" s="104">
        <v>777240</v>
      </c>
      <c r="AJ21" s="104">
        <v>147371947</v>
      </c>
      <c r="AK21" s="104">
        <v>441</v>
      </c>
      <c r="AL21" s="104">
        <v>27848</v>
      </c>
      <c r="AM21" s="105">
        <v>1</v>
      </c>
      <c r="AN21" s="103">
        <v>151890130</v>
      </c>
      <c r="AO21" s="202">
        <v>989507</v>
      </c>
      <c r="AP21" s="202">
        <v>150900623</v>
      </c>
      <c r="AQ21" s="202">
        <v>391</v>
      </c>
      <c r="AR21" s="104">
        <v>32161</v>
      </c>
      <c r="AS21" s="105">
        <v>1</v>
      </c>
      <c r="AT21" s="51">
        <v>115.48764722780811</v>
      </c>
      <c r="AU21" s="52">
        <v>105.96705107084018</v>
      </c>
      <c r="AW21" s="103">
        <v>160333257</v>
      </c>
      <c r="AX21" s="104">
        <v>816510</v>
      </c>
      <c r="AY21" s="104">
        <v>159516747</v>
      </c>
      <c r="AZ21" s="104">
        <v>414</v>
      </c>
      <c r="BA21" s="104">
        <v>32109</v>
      </c>
      <c r="BB21" s="41">
        <v>1</v>
      </c>
      <c r="BC21" s="52">
        <v>116.5607870185501</v>
      </c>
      <c r="BD21" s="37">
        <v>169215236</v>
      </c>
      <c r="BE21" s="61">
        <v>865800</v>
      </c>
      <c r="BF21" s="61">
        <v>168349436</v>
      </c>
      <c r="BG21" s="61">
        <v>429</v>
      </c>
      <c r="BH21" s="20">
        <v>32702</v>
      </c>
      <c r="BI21" s="41">
        <v>1</v>
      </c>
      <c r="BJ21" s="37">
        <v>168531662</v>
      </c>
      <c r="BK21" s="61">
        <v>646435</v>
      </c>
      <c r="BL21" s="61">
        <v>167885227</v>
      </c>
      <c r="BM21" s="61">
        <v>411</v>
      </c>
      <c r="BN21" s="20">
        <v>34040</v>
      </c>
      <c r="BO21" s="41">
        <v>1</v>
      </c>
      <c r="BP21" s="51">
        <v>104.0914928750535</v>
      </c>
      <c r="BQ21" s="52">
        <v>105.84248002238736</v>
      </c>
      <c r="BS21" s="37">
        <v>184120510</v>
      </c>
      <c r="BT21" s="20">
        <v>891774</v>
      </c>
      <c r="BU21" s="20">
        <v>183228736</v>
      </c>
      <c r="BV21" s="20">
        <v>429</v>
      </c>
      <c r="BW21" s="20">
        <v>35592</v>
      </c>
      <c r="BX21" s="41">
        <v>1</v>
      </c>
      <c r="BY21" s="40">
        <v>110.84742595533963</v>
      </c>
      <c r="BZ21" s="37">
        <v>188430749</v>
      </c>
      <c r="CA21" s="61">
        <v>841005</v>
      </c>
      <c r="CB21" s="61">
        <v>187589744</v>
      </c>
      <c r="CC21" s="61">
        <v>433</v>
      </c>
      <c r="CD21" s="20">
        <v>36103</v>
      </c>
      <c r="CE21" s="105">
        <v>1</v>
      </c>
      <c r="CF21" s="37">
        <v>180854434</v>
      </c>
      <c r="CG21" s="61">
        <v>442773</v>
      </c>
      <c r="CH21" s="61">
        <v>180411661</v>
      </c>
      <c r="CI21" s="61">
        <v>401</v>
      </c>
      <c r="CJ21" s="20">
        <v>37492</v>
      </c>
      <c r="CK21" s="105">
        <v>1</v>
      </c>
      <c r="CL21" s="51">
        <v>103.84732570700497</v>
      </c>
      <c r="CM21" s="52">
        <v>110.14101057579317</v>
      </c>
      <c r="CO21" s="103">
        <v>205580940</v>
      </c>
      <c r="CP21" s="104">
        <v>891774</v>
      </c>
      <c r="CQ21" s="104">
        <v>204689166</v>
      </c>
      <c r="CR21" s="104">
        <v>438</v>
      </c>
      <c r="CS21" s="104">
        <v>38944</v>
      </c>
      <c r="CT21" s="62">
        <v>1</v>
      </c>
      <c r="CU21" s="40">
        <v>109.41784670712519</v>
      </c>
      <c r="CV21" s="103">
        <v>207200143</v>
      </c>
      <c r="CW21" s="104">
        <v>978919</v>
      </c>
      <c r="CX21" s="104">
        <v>206221224</v>
      </c>
      <c r="CY21" s="104">
        <v>434</v>
      </c>
      <c r="CZ21" s="104">
        <v>39597</v>
      </c>
      <c r="DA21" s="105">
        <v>1</v>
      </c>
      <c r="DB21" s="37">
        <v>199270984.59999999</v>
      </c>
      <c r="DC21" s="20">
        <v>971133</v>
      </c>
      <c r="DD21" s="20">
        <v>198299851.59999999</v>
      </c>
      <c r="DE21" s="20">
        <v>399.21</v>
      </c>
      <c r="DF21" s="20">
        <v>41394</v>
      </c>
      <c r="DG21" s="105">
        <v>1</v>
      </c>
      <c r="DH21" s="51">
        <v>104.53822259262064</v>
      </c>
      <c r="DI21" s="52">
        <v>110.40755361143711</v>
      </c>
      <c r="DK21" s="37">
        <v>223806440</v>
      </c>
      <c r="DL21" s="20">
        <v>891774</v>
      </c>
      <c r="DM21" s="20">
        <v>222914666</v>
      </c>
      <c r="DN21" s="20">
        <v>434</v>
      </c>
      <c r="DO21" s="20">
        <v>42802</v>
      </c>
      <c r="DP21" s="105">
        <v>1</v>
      </c>
      <c r="DQ21" s="40">
        <v>109.90653245686113</v>
      </c>
      <c r="DR21" s="37">
        <v>223806440</v>
      </c>
      <c r="DS21" s="20">
        <v>891774</v>
      </c>
      <c r="DT21" s="20">
        <v>222914666</v>
      </c>
      <c r="DU21" s="20">
        <v>434</v>
      </c>
      <c r="DV21" s="20">
        <v>42802</v>
      </c>
      <c r="DW21" s="105">
        <v>1</v>
      </c>
      <c r="DX21" s="37">
        <v>211210537.80000001</v>
      </c>
      <c r="DY21" s="20">
        <v>403535</v>
      </c>
      <c r="DZ21" s="20">
        <v>210807002.80000001</v>
      </c>
      <c r="EA21" s="20">
        <v>395.6</v>
      </c>
      <c r="EB21" s="20">
        <v>44407</v>
      </c>
      <c r="EC21" s="105">
        <v>1</v>
      </c>
      <c r="ED21" s="51">
        <v>103.74982477454324</v>
      </c>
      <c r="EE21" s="52">
        <v>107.27883268106488</v>
      </c>
      <c r="EG21" s="37">
        <v>226055788</v>
      </c>
      <c r="EH21" s="20">
        <v>891774</v>
      </c>
      <c r="EI21" s="20">
        <v>225164014</v>
      </c>
      <c r="EJ21" s="20">
        <v>425</v>
      </c>
      <c r="EK21" s="20">
        <v>44150</v>
      </c>
      <c r="EL21" s="105">
        <v>1</v>
      </c>
      <c r="EM21" s="40">
        <v>103.14938554273165</v>
      </c>
      <c r="EN21" s="37">
        <v>228403562</v>
      </c>
      <c r="EO21" s="354">
        <v>1044716</v>
      </c>
      <c r="EP21" s="354">
        <v>227358846</v>
      </c>
      <c r="EQ21" s="354">
        <v>425</v>
      </c>
      <c r="ER21" s="354">
        <v>44580</v>
      </c>
      <c r="ES21" s="105">
        <v>1</v>
      </c>
      <c r="ET21" s="361">
        <v>228510346.19999999</v>
      </c>
      <c r="EU21" s="354">
        <v>850378</v>
      </c>
      <c r="EV21" s="354">
        <v>227659968.19999999</v>
      </c>
      <c r="EW21" s="354">
        <v>397.7</v>
      </c>
      <c r="EX21" s="354">
        <v>47703</v>
      </c>
      <c r="EY21" s="384">
        <v>1</v>
      </c>
      <c r="EZ21" s="359">
        <v>107.00538358008076</v>
      </c>
      <c r="FA21" s="360">
        <v>107.42225324836174</v>
      </c>
      <c r="FB21" s="358"/>
      <c r="FC21" s="361">
        <v>235313009</v>
      </c>
      <c r="FD21" s="354">
        <v>891774</v>
      </c>
      <c r="FE21" s="354">
        <v>234421235</v>
      </c>
      <c r="FF21" s="354">
        <v>413</v>
      </c>
      <c r="FG21" s="354">
        <v>47300</v>
      </c>
      <c r="FH21" s="105">
        <v>1</v>
      </c>
      <c r="FI21" s="385">
        <v>107.13476783691959</v>
      </c>
      <c r="FJ21" s="361">
        <v>235733576</v>
      </c>
      <c r="FK21" s="354">
        <v>1183152</v>
      </c>
      <c r="FL21" s="354">
        <v>234550424</v>
      </c>
      <c r="FM21" s="354">
        <v>414</v>
      </c>
      <c r="FN21" s="354">
        <v>47212</v>
      </c>
      <c r="FO21" s="105">
        <v>1</v>
      </c>
      <c r="FP21" s="361">
        <v>230533857</v>
      </c>
      <c r="FQ21" s="354">
        <v>1836373</v>
      </c>
      <c r="FR21" s="354">
        <v>228697484</v>
      </c>
      <c r="FS21" s="354">
        <v>395.64000000000004</v>
      </c>
      <c r="FT21" s="354">
        <v>48170</v>
      </c>
      <c r="FU21" s="105">
        <v>2</v>
      </c>
      <c r="FV21" s="359">
        <v>102.0291451325934</v>
      </c>
      <c r="FW21" s="360">
        <v>100.97897406871685</v>
      </c>
      <c r="FX21" s="358"/>
      <c r="FY21" s="103">
        <v>232721500</v>
      </c>
      <c r="FZ21" s="104">
        <v>1046930</v>
      </c>
      <c r="GA21" s="104">
        <v>231674570</v>
      </c>
      <c r="GB21" s="104">
        <v>415</v>
      </c>
      <c r="GC21" s="104">
        <v>46521</v>
      </c>
      <c r="GD21" s="105">
        <v>1</v>
      </c>
      <c r="GE21" s="40">
        <v>100.02959830866807</v>
      </c>
      <c r="GF21" s="37">
        <v>234993928</v>
      </c>
      <c r="GG21" s="20">
        <v>1046930</v>
      </c>
      <c r="GH21" s="20">
        <v>233946998</v>
      </c>
      <c r="GI21" s="20">
        <v>416</v>
      </c>
      <c r="GJ21" s="20">
        <v>46864</v>
      </c>
      <c r="GK21" s="105">
        <f t="shared" si="0"/>
        <v>1</v>
      </c>
      <c r="GL21" s="37">
        <v>242687696.77000001</v>
      </c>
      <c r="GM21" s="20">
        <v>699238</v>
      </c>
      <c r="GN21" s="20">
        <v>241988458.77000001</v>
      </c>
      <c r="GO21" s="20">
        <v>394.03</v>
      </c>
      <c r="GP21" s="20">
        <v>51178</v>
      </c>
      <c r="GQ21" s="105">
        <f t="shared" si="1"/>
        <v>1</v>
      </c>
      <c r="GR21" s="51">
        <f>GP21/GJ21*100</f>
        <v>109.20536019119153</v>
      </c>
      <c r="GS21" s="52">
        <f>GP21/FT21*100</f>
        <v>106.24455055013493</v>
      </c>
      <c r="GT21" s="103">
        <v>245168358</v>
      </c>
      <c r="GU21" s="104">
        <v>891774</v>
      </c>
      <c r="GV21" s="104">
        <v>244276584</v>
      </c>
      <c r="GW21" s="104">
        <v>415</v>
      </c>
      <c r="GX21" s="104">
        <v>49052</v>
      </c>
      <c r="GY21" s="105">
        <f t="shared" si="2"/>
        <v>1</v>
      </c>
      <c r="GZ21" s="40"/>
      <c r="HA21" s="37">
        <v>248441466</v>
      </c>
      <c r="HB21" s="20">
        <v>891774</v>
      </c>
      <c r="HC21" s="20">
        <v>247549692</v>
      </c>
      <c r="HD21" s="20">
        <v>420</v>
      </c>
      <c r="HE21" s="20">
        <v>49117</v>
      </c>
      <c r="HF21" s="105">
        <f t="shared" si="3"/>
        <v>1</v>
      </c>
      <c r="HG21" s="37">
        <v>247337829.53</v>
      </c>
      <c r="HH21" s="20">
        <v>605160</v>
      </c>
      <c r="HI21" s="20">
        <v>246732669.53</v>
      </c>
      <c r="HJ21" s="20">
        <v>382.61</v>
      </c>
      <c r="HK21" s="20">
        <v>53739</v>
      </c>
      <c r="HL21" s="105">
        <f t="shared" si="4"/>
        <v>1</v>
      </c>
      <c r="HM21" s="51"/>
      <c r="HN21" s="52"/>
    </row>
    <row r="22" spans="1:222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0</v>
      </c>
      <c r="F22" s="104">
        <v>0</v>
      </c>
      <c r="G22" s="104">
        <v>0</v>
      </c>
      <c r="H22" s="104"/>
      <c r="I22" s="104">
        <v>0</v>
      </c>
      <c r="J22" s="105">
        <v>12</v>
      </c>
      <c r="K22" s="52">
        <v>0</v>
      </c>
      <c r="L22" s="103">
        <v>0</v>
      </c>
      <c r="M22" s="104">
        <v>0</v>
      </c>
      <c r="N22" s="104">
        <v>0</v>
      </c>
      <c r="O22" s="104"/>
      <c r="P22" s="104">
        <v>0</v>
      </c>
      <c r="Q22" s="105">
        <v>12</v>
      </c>
      <c r="R22" s="103">
        <v>0</v>
      </c>
      <c r="S22" s="104">
        <v>0</v>
      </c>
      <c r="T22" s="104">
        <v>0</v>
      </c>
      <c r="U22" s="104"/>
      <c r="V22" s="104">
        <v>0</v>
      </c>
      <c r="W22" s="105">
        <v>12</v>
      </c>
      <c r="X22" s="51">
        <v>0</v>
      </c>
      <c r="Y22" s="52">
        <v>0</v>
      </c>
      <c r="AA22" s="103">
        <v>0</v>
      </c>
      <c r="AB22" s="104">
        <v>0</v>
      </c>
      <c r="AC22" s="104">
        <v>0</v>
      </c>
      <c r="AD22" s="104">
        <v>0</v>
      </c>
      <c r="AE22" s="104">
        <v>0</v>
      </c>
      <c r="AF22" s="105">
        <v>12</v>
      </c>
      <c r="AG22" s="52">
        <v>0</v>
      </c>
      <c r="AH22" s="103">
        <v>0</v>
      </c>
      <c r="AI22" s="104"/>
      <c r="AJ22" s="104"/>
      <c r="AK22" s="104"/>
      <c r="AL22" s="104">
        <v>0</v>
      </c>
      <c r="AM22" s="105">
        <v>12</v>
      </c>
      <c r="AN22" s="103">
        <v>0</v>
      </c>
      <c r="AO22" s="202">
        <v>0</v>
      </c>
      <c r="AP22" s="202">
        <v>0</v>
      </c>
      <c r="AQ22" s="202">
        <v>0</v>
      </c>
      <c r="AR22" s="104">
        <v>0</v>
      </c>
      <c r="AS22" s="105">
        <v>12</v>
      </c>
      <c r="AT22" s="51">
        <v>0</v>
      </c>
      <c r="AU22" s="52">
        <v>0</v>
      </c>
      <c r="AW22" s="103">
        <v>0</v>
      </c>
      <c r="AX22" s="104">
        <v>0</v>
      </c>
      <c r="AY22" s="104">
        <v>0</v>
      </c>
      <c r="AZ22" s="104">
        <v>0</v>
      </c>
      <c r="BA22" s="104">
        <v>0</v>
      </c>
      <c r="BB22" s="41">
        <v>12</v>
      </c>
      <c r="BC22" s="52">
        <v>0</v>
      </c>
      <c r="BD22" s="37">
        <v>0</v>
      </c>
      <c r="BE22" s="61">
        <v>0</v>
      </c>
      <c r="BF22" s="61">
        <v>0</v>
      </c>
      <c r="BG22" s="61">
        <v>0</v>
      </c>
      <c r="BH22" s="20">
        <v>0</v>
      </c>
      <c r="BI22" s="41">
        <v>12</v>
      </c>
      <c r="BJ22" s="37">
        <v>0</v>
      </c>
      <c r="BK22" s="61">
        <v>0</v>
      </c>
      <c r="BL22" s="61">
        <v>0</v>
      </c>
      <c r="BM22" s="61">
        <v>0</v>
      </c>
      <c r="BN22" s="20">
        <v>0</v>
      </c>
      <c r="BO22" s="41">
        <v>12</v>
      </c>
      <c r="BP22" s="51">
        <v>0</v>
      </c>
      <c r="BQ22" s="52">
        <v>0</v>
      </c>
      <c r="BS22" s="37">
        <v>0</v>
      </c>
      <c r="BT22" s="20">
        <v>0</v>
      </c>
      <c r="BU22" s="20">
        <v>0</v>
      </c>
      <c r="BV22" s="20">
        <v>0</v>
      </c>
      <c r="BW22" s="20">
        <v>0</v>
      </c>
      <c r="BX22" s="41">
        <v>12</v>
      </c>
      <c r="BY22" s="40">
        <v>0</v>
      </c>
      <c r="BZ22" s="37">
        <v>0</v>
      </c>
      <c r="CA22" s="61">
        <v>0</v>
      </c>
      <c r="CB22" s="61">
        <v>0</v>
      </c>
      <c r="CC22" s="61">
        <v>0</v>
      </c>
      <c r="CD22" s="20">
        <v>0</v>
      </c>
      <c r="CE22" s="105">
        <v>12</v>
      </c>
      <c r="CF22" s="37">
        <v>0</v>
      </c>
      <c r="CG22" s="61">
        <v>0</v>
      </c>
      <c r="CH22" s="61">
        <v>0</v>
      </c>
      <c r="CI22" s="61">
        <v>0</v>
      </c>
      <c r="CJ22" s="20">
        <v>0</v>
      </c>
      <c r="CK22" s="105">
        <v>12</v>
      </c>
      <c r="CL22" s="51">
        <v>0</v>
      </c>
      <c r="CM22" s="52">
        <v>0</v>
      </c>
      <c r="CO22" s="103">
        <v>0</v>
      </c>
      <c r="CP22" s="104">
        <v>0</v>
      </c>
      <c r="CQ22" s="104">
        <v>0</v>
      </c>
      <c r="CR22" s="104">
        <v>0</v>
      </c>
      <c r="CS22" s="104">
        <v>0</v>
      </c>
      <c r="CT22" s="62">
        <v>12</v>
      </c>
      <c r="CU22" s="40">
        <v>0</v>
      </c>
      <c r="CV22" s="103">
        <v>0</v>
      </c>
      <c r="CW22" s="104">
        <v>0</v>
      </c>
      <c r="CX22" s="104">
        <v>0</v>
      </c>
      <c r="CY22" s="104">
        <v>0</v>
      </c>
      <c r="CZ22" s="104">
        <v>0</v>
      </c>
      <c r="DA22" s="105">
        <v>12</v>
      </c>
      <c r="DB22" s="37">
        <v>0</v>
      </c>
      <c r="DC22" s="20">
        <v>0</v>
      </c>
      <c r="DD22" s="20">
        <v>0</v>
      </c>
      <c r="DE22" s="20">
        <v>0</v>
      </c>
      <c r="DF22" s="20">
        <v>0</v>
      </c>
      <c r="DG22" s="105">
        <v>12</v>
      </c>
      <c r="DH22" s="51">
        <v>0</v>
      </c>
      <c r="DI22" s="52">
        <v>0</v>
      </c>
      <c r="DK22" s="37">
        <v>0</v>
      </c>
      <c r="DL22" s="20">
        <v>0</v>
      </c>
      <c r="DM22" s="20">
        <v>0</v>
      </c>
      <c r="DN22" s="20">
        <v>0</v>
      </c>
      <c r="DO22" s="20">
        <v>0</v>
      </c>
      <c r="DP22" s="105">
        <v>12</v>
      </c>
      <c r="DQ22" s="40">
        <v>0</v>
      </c>
      <c r="DR22" s="37">
        <v>0</v>
      </c>
      <c r="DS22" s="20">
        <v>0</v>
      </c>
      <c r="DT22" s="20">
        <v>0</v>
      </c>
      <c r="DU22" s="20">
        <v>0</v>
      </c>
      <c r="DV22" s="20">
        <v>0</v>
      </c>
      <c r="DW22" s="105">
        <v>12</v>
      </c>
      <c r="DX22" s="37">
        <v>0</v>
      </c>
      <c r="DY22" s="20">
        <v>0</v>
      </c>
      <c r="DZ22" s="20">
        <v>0</v>
      </c>
      <c r="EA22" s="20">
        <v>0</v>
      </c>
      <c r="EB22" s="20">
        <v>0</v>
      </c>
      <c r="EC22" s="105">
        <v>12</v>
      </c>
      <c r="ED22" s="51">
        <v>0</v>
      </c>
      <c r="EE22" s="52">
        <v>0</v>
      </c>
      <c r="EG22" s="37">
        <v>0</v>
      </c>
      <c r="EH22" s="20">
        <v>0</v>
      </c>
      <c r="EI22" s="20">
        <v>0</v>
      </c>
      <c r="EJ22" s="20">
        <v>0</v>
      </c>
      <c r="EK22" s="20">
        <v>0</v>
      </c>
      <c r="EL22" s="105">
        <v>12</v>
      </c>
      <c r="EM22" s="40">
        <v>0</v>
      </c>
      <c r="EN22" s="37">
        <v>0</v>
      </c>
      <c r="EO22" s="354">
        <v>0</v>
      </c>
      <c r="EP22" s="354">
        <v>0</v>
      </c>
      <c r="EQ22" s="354">
        <v>0</v>
      </c>
      <c r="ER22" s="354">
        <v>0</v>
      </c>
      <c r="ES22" s="105">
        <v>12</v>
      </c>
      <c r="ET22" s="361">
        <v>0</v>
      </c>
      <c r="EU22" s="354">
        <v>0</v>
      </c>
      <c r="EV22" s="354">
        <v>0</v>
      </c>
      <c r="EW22" s="354">
        <v>0</v>
      </c>
      <c r="EX22" s="354">
        <v>0</v>
      </c>
      <c r="EY22" s="384">
        <v>12</v>
      </c>
      <c r="EZ22" s="359">
        <v>0</v>
      </c>
      <c r="FA22" s="360">
        <v>0</v>
      </c>
      <c r="FB22" s="358"/>
      <c r="FC22" s="361">
        <v>0</v>
      </c>
      <c r="FD22" s="354">
        <v>0</v>
      </c>
      <c r="FE22" s="354">
        <v>0</v>
      </c>
      <c r="FF22" s="354">
        <v>0</v>
      </c>
      <c r="FG22" s="354">
        <v>0</v>
      </c>
      <c r="FH22" s="105">
        <v>12</v>
      </c>
      <c r="FI22" s="385">
        <v>0</v>
      </c>
      <c r="FJ22" s="361">
        <v>0</v>
      </c>
      <c r="FK22" s="354">
        <v>0</v>
      </c>
      <c r="FL22" s="354">
        <v>0</v>
      </c>
      <c r="FM22" s="354">
        <v>0</v>
      </c>
      <c r="FN22" s="354">
        <v>0</v>
      </c>
      <c r="FO22" s="105">
        <v>12</v>
      </c>
      <c r="FP22" s="361">
        <v>0</v>
      </c>
      <c r="FQ22" s="354">
        <v>0</v>
      </c>
      <c r="FR22" s="354">
        <v>0</v>
      </c>
      <c r="FS22" s="354">
        <v>0</v>
      </c>
      <c r="FT22" s="354">
        <v>0</v>
      </c>
      <c r="FU22" s="105">
        <v>12</v>
      </c>
      <c r="FV22" s="359">
        <v>0</v>
      </c>
      <c r="FW22" s="360">
        <v>0</v>
      </c>
      <c r="FX22" s="358"/>
      <c r="FY22" s="103">
        <v>0</v>
      </c>
      <c r="FZ22" s="104">
        <v>0</v>
      </c>
      <c r="GA22" s="104">
        <v>0</v>
      </c>
      <c r="GB22" s="104">
        <v>0</v>
      </c>
      <c r="GC22" s="104">
        <v>0</v>
      </c>
      <c r="GD22" s="105">
        <v>12</v>
      </c>
      <c r="GE22" s="40">
        <v>0</v>
      </c>
      <c r="GF22" s="37">
        <v>0</v>
      </c>
      <c r="GG22" s="20">
        <v>0</v>
      </c>
      <c r="GH22" s="20">
        <v>0</v>
      </c>
      <c r="GI22" s="20">
        <v>0</v>
      </c>
      <c r="GJ22" s="20">
        <v>0</v>
      </c>
      <c r="GK22" s="105">
        <f t="shared" si="0"/>
        <v>12</v>
      </c>
      <c r="GL22" s="37">
        <v>0</v>
      </c>
      <c r="GM22" s="20">
        <v>0</v>
      </c>
      <c r="GN22" s="20">
        <v>0</v>
      </c>
      <c r="GO22" s="20">
        <v>0</v>
      </c>
      <c r="GP22" s="20">
        <v>0</v>
      </c>
      <c r="GQ22" s="105">
        <f t="shared" si="1"/>
        <v>12</v>
      </c>
      <c r="GR22" s="51">
        <v>0</v>
      </c>
      <c r="GS22" s="52">
        <v>0</v>
      </c>
      <c r="GT22" s="103">
        <v>0</v>
      </c>
      <c r="GU22" s="104">
        <v>0</v>
      </c>
      <c r="GV22" s="104">
        <v>0</v>
      </c>
      <c r="GW22" s="104">
        <v>0</v>
      </c>
      <c r="GX22" s="104">
        <v>0</v>
      </c>
      <c r="GY22" s="105">
        <f t="shared" si="2"/>
        <v>12</v>
      </c>
      <c r="GZ22" s="40"/>
      <c r="HA22" s="37">
        <v>0</v>
      </c>
      <c r="HB22" s="20">
        <v>0</v>
      </c>
      <c r="HC22" s="20">
        <v>0</v>
      </c>
      <c r="HD22" s="20">
        <v>0</v>
      </c>
      <c r="HE22" s="20">
        <v>0</v>
      </c>
      <c r="HF22" s="105">
        <f t="shared" si="3"/>
        <v>12</v>
      </c>
      <c r="HG22" s="37">
        <v>0</v>
      </c>
      <c r="HH22" s="20">
        <v>0</v>
      </c>
      <c r="HI22" s="20">
        <v>0</v>
      </c>
      <c r="HJ22" s="20">
        <v>0</v>
      </c>
      <c r="HK22" s="20">
        <v>0</v>
      </c>
      <c r="HL22" s="105">
        <f t="shared" si="4"/>
        <v>12</v>
      </c>
      <c r="HM22" s="51"/>
      <c r="HN22" s="52"/>
    </row>
    <row r="23" spans="1:222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973208000</v>
      </c>
      <c r="F23" s="104">
        <v>4434000</v>
      </c>
      <c r="G23" s="104">
        <v>968774000</v>
      </c>
      <c r="H23" s="104">
        <v>3146</v>
      </c>
      <c r="I23" s="104">
        <v>25662</v>
      </c>
      <c r="J23" s="105">
        <v>4</v>
      </c>
      <c r="K23" s="52">
        <v>105.15464812734385</v>
      </c>
      <c r="L23" s="103">
        <v>1501114300</v>
      </c>
      <c r="M23" s="104">
        <v>49205550</v>
      </c>
      <c r="N23" s="104">
        <v>1451908750</v>
      </c>
      <c r="O23" s="104">
        <v>4607</v>
      </c>
      <c r="P23" s="104">
        <v>26263</v>
      </c>
      <c r="Q23" s="105">
        <v>3</v>
      </c>
      <c r="R23" s="103">
        <v>1491616179</v>
      </c>
      <c r="S23" s="104">
        <v>32610450</v>
      </c>
      <c r="T23" s="104">
        <v>1459005729</v>
      </c>
      <c r="U23" s="104">
        <v>4351</v>
      </c>
      <c r="V23" s="104">
        <v>27944</v>
      </c>
      <c r="W23" s="105">
        <v>5</v>
      </c>
      <c r="X23" s="51">
        <v>106.4006396832045</v>
      </c>
      <c r="Y23" s="52">
        <v>103.59972442475677</v>
      </c>
      <c r="AA23" s="103">
        <v>1410911430</v>
      </c>
      <c r="AB23" s="104">
        <v>9096360</v>
      </c>
      <c r="AC23" s="104">
        <v>1401815070</v>
      </c>
      <c r="AD23" s="104">
        <v>4306</v>
      </c>
      <c r="AE23" s="104">
        <v>27129</v>
      </c>
      <c r="AF23" s="105">
        <v>3</v>
      </c>
      <c r="AG23" s="52">
        <v>105.71662380173019</v>
      </c>
      <c r="AH23" s="103">
        <v>1434335995</v>
      </c>
      <c r="AI23" s="104">
        <v>11591700</v>
      </c>
      <c r="AJ23" s="104">
        <v>1422744295</v>
      </c>
      <c r="AK23" s="104">
        <v>4306</v>
      </c>
      <c r="AL23" s="104">
        <v>27534</v>
      </c>
      <c r="AM23" s="105">
        <v>2</v>
      </c>
      <c r="AN23" s="103">
        <v>1484332965</v>
      </c>
      <c r="AO23" s="202">
        <v>15747766</v>
      </c>
      <c r="AP23" s="202">
        <v>1468585199</v>
      </c>
      <c r="AQ23" s="202">
        <v>4178</v>
      </c>
      <c r="AR23" s="104">
        <v>29292</v>
      </c>
      <c r="AS23" s="105">
        <v>5</v>
      </c>
      <c r="AT23" s="51">
        <v>106.38483329701461</v>
      </c>
      <c r="AU23" s="52">
        <v>104.82393358144861</v>
      </c>
      <c r="AW23" s="103">
        <v>1522946594</v>
      </c>
      <c r="AX23" s="104">
        <v>9138159</v>
      </c>
      <c r="AY23" s="104">
        <v>1513808435</v>
      </c>
      <c r="AZ23" s="104">
        <v>4336</v>
      </c>
      <c r="BA23" s="104">
        <v>29094</v>
      </c>
      <c r="BB23" s="41">
        <v>3</v>
      </c>
      <c r="BC23" s="52">
        <v>107.24317151387814</v>
      </c>
      <c r="BD23" s="37">
        <v>1539773898</v>
      </c>
      <c r="BE23" s="61">
        <v>9328159</v>
      </c>
      <c r="BF23" s="61">
        <v>1530445739</v>
      </c>
      <c r="BG23" s="61">
        <v>4404</v>
      </c>
      <c r="BH23" s="20">
        <v>28959</v>
      </c>
      <c r="BI23" s="41">
        <v>3</v>
      </c>
      <c r="BJ23" s="37">
        <v>1582417616</v>
      </c>
      <c r="BK23" s="61">
        <v>11935791</v>
      </c>
      <c r="BL23" s="61">
        <v>1570481825</v>
      </c>
      <c r="BM23" s="61">
        <v>4353</v>
      </c>
      <c r="BN23" s="20">
        <v>30065</v>
      </c>
      <c r="BO23" s="41">
        <v>5</v>
      </c>
      <c r="BP23" s="51">
        <v>103.81919265167996</v>
      </c>
      <c r="BQ23" s="52">
        <v>102.63894578724566</v>
      </c>
      <c r="BS23" s="37">
        <v>1650390864</v>
      </c>
      <c r="BT23" s="20">
        <v>9557862</v>
      </c>
      <c r="BU23" s="20">
        <v>1640833002</v>
      </c>
      <c r="BV23" s="20">
        <v>4490</v>
      </c>
      <c r="BW23" s="20">
        <v>30453</v>
      </c>
      <c r="BX23" s="41">
        <v>4</v>
      </c>
      <c r="BY23" s="40">
        <v>104.67106619921634</v>
      </c>
      <c r="BZ23" s="37">
        <v>1672433381</v>
      </c>
      <c r="CA23" s="61">
        <v>9957862</v>
      </c>
      <c r="CB23" s="61">
        <v>1662475519</v>
      </c>
      <c r="CC23" s="61">
        <v>4510</v>
      </c>
      <c r="CD23" s="20">
        <v>30718</v>
      </c>
      <c r="CE23" s="105">
        <v>5</v>
      </c>
      <c r="CF23" s="37">
        <v>1692676372</v>
      </c>
      <c r="CG23" s="61">
        <v>17414514</v>
      </c>
      <c r="CH23" s="61">
        <v>1675261858</v>
      </c>
      <c r="CI23" s="61">
        <v>4347</v>
      </c>
      <c r="CJ23" s="20">
        <v>32115</v>
      </c>
      <c r="CK23" s="105">
        <v>6</v>
      </c>
      <c r="CL23" s="51">
        <v>104.5478221238362</v>
      </c>
      <c r="CM23" s="52">
        <v>106.81855978712788</v>
      </c>
      <c r="CO23" s="103">
        <v>1741550646</v>
      </c>
      <c r="CP23" s="104">
        <v>10523577</v>
      </c>
      <c r="CQ23" s="104">
        <v>1731027069</v>
      </c>
      <c r="CR23" s="104">
        <v>4447</v>
      </c>
      <c r="CS23" s="104">
        <v>32438</v>
      </c>
      <c r="CT23" s="62">
        <v>5</v>
      </c>
      <c r="CU23" s="40">
        <v>106.51824122418152</v>
      </c>
      <c r="CV23" s="103">
        <v>1766415742</v>
      </c>
      <c r="CW23" s="104">
        <v>33334577</v>
      </c>
      <c r="CX23" s="104">
        <v>1733081165</v>
      </c>
      <c r="CY23" s="104">
        <v>4450.08</v>
      </c>
      <c r="CZ23" s="104">
        <v>32454</v>
      </c>
      <c r="DA23" s="105">
        <v>5</v>
      </c>
      <c r="DB23" s="37">
        <v>1816438927</v>
      </c>
      <c r="DC23" s="20">
        <v>35597580</v>
      </c>
      <c r="DD23" s="20">
        <v>1780841347</v>
      </c>
      <c r="DE23" s="20">
        <v>4273.4349999999995</v>
      </c>
      <c r="DF23" s="20">
        <v>34727</v>
      </c>
      <c r="DG23" s="105">
        <v>6</v>
      </c>
      <c r="DH23" s="51">
        <v>107.00375916682073</v>
      </c>
      <c r="DI23" s="52">
        <v>108.13327105713842</v>
      </c>
      <c r="DK23" s="37">
        <v>1889189677</v>
      </c>
      <c r="DL23" s="20">
        <v>14453186</v>
      </c>
      <c r="DM23" s="20">
        <v>1874736491</v>
      </c>
      <c r="DN23" s="20">
        <v>4437</v>
      </c>
      <c r="DO23" s="20">
        <v>35210</v>
      </c>
      <c r="DP23" s="105">
        <v>5</v>
      </c>
      <c r="DQ23" s="40">
        <v>108.54553301683212</v>
      </c>
      <c r="DR23" s="37">
        <v>1889189677</v>
      </c>
      <c r="DS23" s="20">
        <v>14453186</v>
      </c>
      <c r="DT23" s="20">
        <v>1874736491</v>
      </c>
      <c r="DU23" s="20">
        <v>4437</v>
      </c>
      <c r="DV23" s="20">
        <v>35210</v>
      </c>
      <c r="DW23" s="105">
        <v>5</v>
      </c>
      <c r="DX23" s="37">
        <v>1930134274</v>
      </c>
      <c r="DY23" s="20">
        <v>17000138</v>
      </c>
      <c r="DZ23" s="20">
        <v>1913134136</v>
      </c>
      <c r="EA23" s="20">
        <v>4300.33</v>
      </c>
      <c r="EB23" s="20">
        <v>37073</v>
      </c>
      <c r="EC23" s="105">
        <v>6</v>
      </c>
      <c r="ED23" s="51">
        <v>105.29111047997728</v>
      </c>
      <c r="EE23" s="52">
        <v>106.75555043625997</v>
      </c>
      <c r="EG23" s="37">
        <v>2016445924</v>
      </c>
      <c r="EH23" s="20">
        <v>16986274</v>
      </c>
      <c r="EI23" s="20">
        <v>1999459650</v>
      </c>
      <c r="EJ23" s="20">
        <v>4431</v>
      </c>
      <c r="EK23" s="20">
        <v>37604</v>
      </c>
      <c r="EL23" s="105">
        <v>5</v>
      </c>
      <c r="EM23" s="40">
        <v>106.79920477137176</v>
      </c>
      <c r="EN23" s="37">
        <v>2021542200</v>
      </c>
      <c r="EO23" s="354">
        <v>19183274</v>
      </c>
      <c r="EP23" s="354">
        <v>2002358926</v>
      </c>
      <c r="EQ23" s="354">
        <v>4431</v>
      </c>
      <c r="ER23" s="354">
        <v>37658</v>
      </c>
      <c r="ES23" s="105">
        <v>5</v>
      </c>
      <c r="ET23" s="361">
        <v>2050783628</v>
      </c>
      <c r="EU23" s="354">
        <v>17560740</v>
      </c>
      <c r="EV23" s="354">
        <v>2033222888</v>
      </c>
      <c r="EW23" s="354">
        <v>4297.16</v>
      </c>
      <c r="EX23" s="354">
        <v>39430</v>
      </c>
      <c r="EY23" s="384">
        <v>6</v>
      </c>
      <c r="EZ23" s="359">
        <v>104.70550746189389</v>
      </c>
      <c r="FA23" s="360">
        <v>106.35772664742535</v>
      </c>
      <c r="FB23" s="358"/>
      <c r="FC23" s="361">
        <v>2031399020</v>
      </c>
      <c r="FD23" s="354">
        <v>17268522</v>
      </c>
      <c r="FE23" s="354">
        <v>2014130498</v>
      </c>
      <c r="FF23" s="354">
        <v>4354</v>
      </c>
      <c r="FG23" s="354">
        <v>38549</v>
      </c>
      <c r="FH23" s="105">
        <v>5</v>
      </c>
      <c r="FI23" s="385">
        <v>102.51303052866716</v>
      </c>
      <c r="FJ23" s="361">
        <v>2032353020</v>
      </c>
      <c r="FK23" s="354">
        <v>18522522</v>
      </c>
      <c r="FL23" s="354">
        <v>2013830498</v>
      </c>
      <c r="FM23" s="354">
        <v>4354</v>
      </c>
      <c r="FN23" s="354">
        <v>38544</v>
      </c>
      <c r="FO23" s="105">
        <v>6</v>
      </c>
      <c r="FP23" s="361">
        <v>2115976351</v>
      </c>
      <c r="FQ23" s="354">
        <v>20353414</v>
      </c>
      <c r="FR23" s="354">
        <v>2095622937</v>
      </c>
      <c r="FS23" s="354">
        <v>4238.0099999999993</v>
      </c>
      <c r="FT23" s="354">
        <v>41207</v>
      </c>
      <c r="FU23" s="105">
        <v>6</v>
      </c>
      <c r="FV23" s="359">
        <v>106.90898713158987</v>
      </c>
      <c r="FW23" s="360">
        <v>104.50672077098655</v>
      </c>
      <c r="FX23" s="358"/>
      <c r="FY23" s="103">
        <v>2067240624</v>
      </c>
      <c r="FZ23" s="104">
        <v>22205177</v>
      </c>
      <c r="GA23" s="104">
        <v>2045035447</v>
      </c>
      <c r="GB23" s="104">
        <v>4354</v>
      </c>
      <c r="GC23" s="104">
        <v>39141</v>
      </c>
      <c r="GD23" s="105">
        <v>5</v>
      </c>
      <c r="GE23" s="40">
        <v>101.64725414407636</v>
      </c>
      <c r="GF23" s="37">
        <v>2114443062</v>
      </c>
      <c r="GG23" s="20">
        <v>22762037</v>
      </c>
      <c r="GH23" s="20">
        <v>2091681025</v>
      </c>
      <c r="GI23" s="20">
        <v>4354</v>
      </c>
      <c r="GJ23" s="20">
        <v>40034</v>
      </c>
      <c r="GK23" s="105">
        <f t="shared" si="0"/>
        <v>5</v>
      </c>
      <c r="GL23" s="37">
        <v>2122676341</v>
      </c>
      <c r="GM23" s="20">
        <v>16501940</v>
      </c>
      <c r="GN23" s="20">
        <v>2106174401</v>
      </c>
      <c r="GO23" s="20">
        <v>4214.1100000000006</v>
      </c>
      <c r="GP23" s="20">
        <v>41649</v>
      </c>
      <c r="GQ23" s="105">
        <f t="shared" si="1"/>
        <v>6</v>
      </c>
      <c r="GR23" s="51">
        <f>GP23/GJ23*100</f>
        <v>104.03407103961632</v>
      </c>
      <c r="GS23" s="52">
        <f>GP23/FT23*100</f>
        <v>101.07263329046037</v>
      </c>
      <c r="GT23" s="103">
        <v>2140338691</v>
      </c>
      <c r="GU23" s="104">
        <v>18436582</v>
      </c>
      <c r="GV23" s="104">
        <v>2121902109</v>
      </c>
      <c r="GW23" s="104">
        <v>4354</v>
      </c>
      <c r="GX23" s="104">
        <v>40612</v>
      </c>
      <c r="GY23" s="105">
        <f t="shared" si="2"/>
        <v>5</v>
      </c>
      <c r="GZ23" s="40"/>
      <c r="HA23" s="37">
        <v>2140581291</v>
      </c>
      <c r="HB23" s="20">
        <v>18679182</v>
      </c>
      <c r="HC23" s="20">
        <v>2121902109</v>
      </c>
      <c r="HD23" s="20">
        <v>4324.6100000000006</v>
      </c>
      <c r="HE23" s="20">
        <v>40888</v>
      </c>
      <c r="HF23" s="105">
        <f t="shared" si="3"/>
        <v>5</v>
      </c>
      <c r="HG23" s="37">
        <v>2143031574</v>
      </c>
      <c r="HH23" s="20">
        <v>16208349</v>
      </c>
      <c r="HI23" s="20">
        <v>2126823225</v>
      </c>
      <c r="HJ23" s="20">
        <v>4171.93</v>
      </c>
      <c r="HK23" s="20">
        <v>42483</v>
      </c>
      <c r="HL23" s="105">
        <f t="shared" si="4"/>
        <v>7</v>
      </c>
      <c r="HM23" s="51"/>
      <c r="HN23" s="52"/>
    </row>
    <row r="24" spans="1:222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191630000</v>
      </c>
      <c r="F24" s="104">
        <v>11825000</v>
      </c>
      <c r="G24" s="104">
        <v>179805000</v>
      </c>
      <c r="H24" s="104">
        <v>556</v>
      </c>
      <c r="I24" s="104">
        <v>26949</v>
      </c>
      <c r="J24" s="105">
        <v>1</v>
      </c>
      <c r="K24" s="52">
        <v>99.916948682469638</v>
      </c>
      <c r="L24" s="103">
        <v>190049900</v>
      </c>
      <c r="M24" s="104">
        <v>11840000</v>
      </c>
      <c r="N24" s="104">
        <v>178209900</v>
      </c>
      <c r="O24" s="104">
        <v>547</v>
      </c>
      <c r="P24" s="104">
        <v>27150</v>
      </c>
      <c r="Q24" s="105">
        <v>1</v>
      </c>
      <c r="R24" s="103">
        <v>191750990</v>
      </c>
      <c r="S24" s="104">
        <v>12439379</v>
      </c>
      <c r="T24" s="104">
        <v>179311611</v>
      </c>
      <c r="U24" s="104">
        <v>499</v>
      </c>
      <c r="V24" s="104">
        <v>29945</v>
      </c>
      <c r="W24" s="105">
        <v>3</v>
      </c>
      <c r="X24" s="51">
        <v>110.29465930018416</v>
      </c>
      <c r="Y24" s="52">
        <v>99.867345494314847</v>
      </c>
      <c r="AA24" s="103">
        <v>194010356</v>
      </c>
      <c r="AB24" s="104">
        <v>19595540</v>
      </c>
      <c r="AC24" s="104">
        <v>174414816</v>
      </c>
      <c r="AD24" s="104">
        <v>534</v>
      </c>
      <c r="AE24" s="104">
        <v>27218</v>
      </c>
      <c r="AF24" s="105">
        <v>2</v>
      </c>
      <c r="AG24" s="52">
        <v>100.99818175071431</v>
      </c>
      <c r="AH24" s="103">
        <v>192027776</v>
      </c>
      <c r="AI24" s="104">
        <v>16595540</v>
      </c>
      <c r="AJ24" s="104">
        <v>175432236</v>
      </c>
      <c r="AK24" s="104">
        <v>534</v>
      </c>
      <c r="AL24" s="104">
        <v>27377</v>
      </c>
      <c r="AM24" s="105">
        <v>3</v>
      </c>
      <c r="AN24" s="103">
        <v>201281832</v>
      </c>
      <c r="AO24" s="202">
        <v>21345717</v>
      </c>
      <c r="AP24" s="202">
        <v>179936115</v>
      </c>
      <c r="AQ24" s="202">
        <v>493</v>
      </c>
      <c r="AR24" s="104">
        <v>30415</v>
      </c>
      <c r="AS24" s="105">
        <v>4</v>
      </c>
      <c r="AT24" s="51">
        <v>111.09690616210688</v>
      </c>
      <c r="AU24" s="52">
        <v>101.56954416430122</v>
      </c>
      <c r="AW24" s="103">
        <v>187992755</v>
      </c>
      <c r="AX24" s="104">
        <v>12804523</v>
      </c>
      <c r="AY24" s="104">
        <v>175188232</v>
      </c>
      <c r="AZ24" s="104">
        <v>510</v>
      </c>
      <c r="BA24" s="104">
        <v>28626</v>
      </c>
      <c r="BB24" s="41">
        <v>4</v>
      </c>
      <c r="BC24" s="52">
        <v>105.1730472481446</v>
      </c>
      <c r="BD24" s="37">
        <v>189889142</v>
      </c>
      <c r="BE24" s="61">
        <v>13413186</v>
      </c>
      <c r="BF24" s="61">
        <v>176475956</v>
      </c>
      <c r="BG24" s="61">
        <v>510</v>
      </c>
      <c r="BH24" s="20">
        <v>28836</v>
      </c>
      <c r="BI24" s="41">
        <v>4</v>
      </c>
      <c r="BJ24" s="37">
        <v>215107862</v>
      </c>
      <c r="BK24" s="61">
        <v>32390632</v>
      </c>
      <c r="BL24" s="61">
        <v>182717230</v>
      </c>
      <c r="BM24" s="61">
        <v>480</v>
      </c>
      <c r="BN24" s="20">
        <v>31722</v>
      </c>
      <c r="BO24" s="41">
        <v>4</v>
      </c>
      <c r="BP24" s="51">
        <v>110.00832292967124</v>
      </c>
      <c r="BQ24" s="52">
        <v>104.29722176557618</v>
      </c>
      <c r="BS24" s="37">
        <v>193398321</v>
      </c>
      <c r="BT24" s="20">
        <v>8952164</v>
      </c>
      <c r="BU24" s="20">
        <v>184446157</v>
      </c>
      <c r="BV24" s="20">
        <v>510</v>
      </c>
      <c r="BW24" s="20">
        <v>30138</v>
      </c>
      <c r="BX24" s="41">
        <v>5</v>
      </c>
      <c r="BY24" s="40">
        <v>105.28191154894154</v>
      </c>
      <c r="BZ24" s="37">
        <v>194616302</v>
      </c>
      <c r="CA24" s="61">
        <v>8952164</v>
      </c>
      <c r="CB24" s="61">
        <v>185664138</v>
      </c>
      <c r="CC24" s="61">
        <v>501</v>
      </c>
      <c r="CD24" s="20">
        <v>30882</v>
      </c>
      <c r="CE24" s="105">
        <v>4</v>
      </c>
      <c r="CF24" s="37">
        <v>194275941</v>
      </c>
      <c r="CG24" s="61">
        <v>8682209</v>
      </c>
      <c r="CH24" s="61">
        <v>185593732</v>
      </c>
      <c r="CI24" s="61">
        <v>458</v>
      </c>
      <c r="CJ24" s="20">
        <v>33769</v>
      </c>
      <c r="CK24" s="105">
        <v>4</v>
      </c>
      <c r="CL24" s="51">
        <v>109.34848779224144</v>
      </c>
      <c r="CM24" s="52">
        <v>106.45293487169786</v>
      </c>
      <c r="CO24" s="103">
        <v>227413114</v>
      </c>
      <c r="CP24" s="104">
        <v>15164664</v>
      </c>
      <c r="CQ24" s="104">
        <v>212248450</v>
      </c>
      <c r="CR24" s="104">
        <v>543</v>
      </c>
      <c r="CS24" s="104">
        <v>32573</v>
      </c>
      <c r="CT24" s="62">
        <v>4</v>
      </c>
      <c r="CU24" s="40">
        <v>108.07950096224037</v>
      </c>
      <c r="CV24" s="103">
        <v>230871196</v>
      </c>
      <c r="CW24" s="104">
        <v>14856344</v>
      </c>
      <c r="CX24" s="104">
        <v>216014852</v>
      </c>
      <c r="CY24" s="104">
        <v>539</v>
      </c>
      <c r="CZ24" s="104">
        <v>33397</v>
      </c>
      <c r="DA24" s="105">
        <v>4</v>
      </c>
      <c r="DB24" s="37">
        <v>230503902</v>
      </c>
      <c r="DC24" s="20">
        <v>14378763</v>
      </c>
      <c r="DD24" s="20">
        <v>216125139</v>
      </c>
      <c r="DE24" s="20">
        <v>494</v>
      </c>
      <c r="DF24" s="20">
        <v>36458</v>
      </c>
      <c r="DG24" s="105">
        <v>5</v>
      </c>
      <c r="DH24" s="51">
        <v>109.16549390663832</v>
      </c>
      <c r="DI24" s="52">
        <v>107.96292457579437</v>
      </c>
      <c r="DK24" s="37">
        <v>263841444</v>
      </c>
      <c r="DL24" s="20">
        <v>22366164</v>
      </c>
      <c r="DM24" s="20">
        <v>241475280</v>
      </c>
      <c r="DN24" s="20">
        <v>542.76</v>
      </c>
      <c r="DO24" s="20">
        <v>37075</v>
      </c>
      <c r="DP24" s="105">
        <v>2</v>
      </c>
      <c r="DQ24" s="40">
        <v>113.82126300924078</v>
      </c>
      <c r="DR24" s="37">
        <v>263841444</v>
      </c>
      <c r="DS24" s="20">
        <v>22366164</v>
      </c>
      <c r="DT24" s="20">
        <v>241475280</v>
      </c>
      <c r="DU24" s="20">
        <v>542.76</v>
      </c>
      <c r="DV24" s="20">
        <v>37075</v>
      </c>
      <c r="DW24" s="105">
        <v>3</v>
      </c>
      <c r="DX24" s="37">
        <v>259178442</v>
      </c>
      <c r="DY24" s="20">
        <v>18544109</v>
      </c>
      <c r="DZ24" s="20">
        <v>240634333</v>
      </c>
      <c r="EA24" s="20">
        <v>497.87</v>
      </c>
      <c r="EB24" s="20">
        <v>40277</v>
      </c>
      <c r="EC24" s="105">
        <v>3</v>
      </c>
      <c r="ED24" s="51">
        <v>108.63654753877276</v>
      </c>
      <c r="EE24" s="52">
        <v>110.47506720061439</v>
      </c>
      <c r="EG24" s="37">
        <v>298415272</v>
      </c>
      <c r="EH24" s="20">
        <v>22480304</v>
      </c>
      <c r="EI24" s="20">
        <v>275934968</v>
      </c>
      <c r="EJ24" s="20">
        <v>543.33000000000004</v>
      </c>
      <c r="EK24" s="20">
        <v>42322</v>
      </c>
      <c r="EL24" s="105">
        <v>2</v>
      </c>
      <c r="EM24" s="40">
        <v>114.15239379635874</v>
      </c>
      <c r="EN24" s="37">
        <v>299109349</v>
      </c>
      <c r="EO24" s="354">
        <v>22480304</v>
      </c>
      <c r="EP24" s="354">
        <v>276629045</v>
      </c>
      <c r="EQ24" s="354">
        <v>545</v>
      </c>
      <c r="ER24" s="354">
        <v>42298</v>
      </c>
      <c r="ES24" s="105">
        <v>2</v>
      </c>
      <c r="ET24" s="361">
        <v>295131417</v>
      </c>
      <c r="EU24" s="354">
        <v>19068480</v>
      </c>
      <c r="EV24" s="354">
        <v>276062937</v>
      </c>
      <c r="EW24" s="354">
        <v>499.65999999999997</v>
      </c>
      <c r="EX24" s="354">
        <v>46042</v>
      </c>
      <c r="EY24" s="384">
        <v>2</v>
      </c>
      <c r="EZ24" s="359">
        <v>108.85148233959052</v>
      </c>
      <c r="FA24" s="360">
        <v>114.3133798445763</v>
      </c>
      <c r="FB24" s="358"/>
      <c r="FC24" s="361">
        <v>311036916</v>
      </c>
      <c r="FD24" s="354">
        <v>19185947</v>
      </c>
      <c r="FE24" s="354">
        <v>291850969</v>
      </c>
      <c r="FF24" s="354">
        <v>541.6</v>
      </c>
      <c r="FG24" s="354">
        <v>44906</v>
      </c>
      <c r="FH24" s="105">
        <v>2</v>
      </c>
      <c r="FI24" s="385">
        <v>106.10557157034167</v>
      </c>
      <c r="FJ24" s="361">
        <v>311036916</v>
      </c>
      <c r="FK24" s="354">
        <v>19185947</v>
      </c>
      <c r="FL24" s="354">
        <v>291850969</v>
      </c>
      <c r="FM24" s="354">
        <v>541.6</v>
      </c>
      <c r="FN24" s="354">
        <v>44906</v>
      </c>
      <c r="FO24" s="105">
        <v>2</v>
      </c>
      <c r="FP24" s="361">
        <v>309624790</v>
      </c>
      <c r="FQ24" s="354">
        <v>19082450</v>
      </c>
      <c r="FR24" s="354">
        <v>290542340</v>
      </c>
      <c r="FS24" s="354">
        <v>493.48</v>
      </c>
      <c r="FT24" s="354">
        <v>49064</v>
      </c>
      <c r="FU24" s="105">
        <v>1</v>
      </c>
      <c r="FV24" s="359">
        <v>109.25934173607091</v>
      </c>
      <c r="FW24" s="360">
        <v>106.56357239042613</v>
      </c>
      <c r="FX24" s="358"/>
      <c r="FY24" s="103">
        <v>281722489</v>
      </c>
      <c r="FZ24" s="104">
        <v>7912369</v>
      </c>
      <c r="GA24" s="104">
        <v>273810120</v>
      </c>
      <c r="GB24" s="104">
        <v>522.42999999999995</v>
      </c>
      <c r="GC24" s="104">
        <v>43676</v>
      </c>
      <c r="GD24" s="105">
        <v>2</v>
      </c>
      <c r="GE24" s="40">
        <v>100.12693181312073</v>
      </c>
      <c r="GF24" s="37">
        <v>288860143</v>
      </c>
      <c r="GG24" s="20">
        <v>7912369</v>
      </c>
      <c r="GH24" s="20">
        <v>280947774</v>
      </c>
      <c r="GI24" s="20">
        <v>522.42999999999995</v>
      </c>
      <c r="GJ24" s="20">
        <v>44814</v>
      </c>
      <c r="GK24" s="105">
        <f t="shared" si="0"/>
        <v>2</v>
      </c>
      <c r="GL24" s="37">
        <v>297979482</v>
      </c>
      <c r="GM24" s="20">
        <v>15947500</v>
      </c>
      <c r="GN24" s="20">
        <v>282031982</v>
      </c>
      <c r="GO24" s="20">
        <v>492.95000000000005</v>
      </c>
      <c r="GP24" s="20">
        <v>47678</v>
      </c>
      <c r="GQ24" s="105">
        <f t="shared" si="1"/>
        <v>2</v>
      </c>
      <c r="GR24" s="51">
        <f>GP24/GJ24*100</f>
        <v>106.39085999910742</v>
      </c>
      <c r="GS24" s="52">
        <f>GP24/FT24*100</f>
        <v>97.175118212946359</v>
      </c>
      <c r="GT24" s="103">
        <v>305065448</v>
      </c>
      <c r="GU24" s="104">
        <v>6616164</v>
      </c>
      <c r="GV24" s="104">
        <v>298449284</v>
      </c>
      <c r="GW24" s="104">
        <v>507.99999999999994</v>
      </c>
      <c r="GX24" s="104">
        <v>48958</v>
      </c>
      <c r="GY24" s="105">
        <f t="shared" si="2"/>
        <v>2</v>
      </c>
      <c r="GZ24" s="40"/>
      <c r="HA24" s="37">
        <v>319045716</v>
      </c>
      <c r="HB24" s="20">
        <v>17786164</v>
      </c>
      <c r="HC24" s="20">
        <v>301259552</v>
      </c>
      <c r="HD24" s="20">
        <v>512.29</v>
      </c>
      <c r="HE24" s="20">
        <v>49005</v>
      </c>
      <c r="HF24" s="105">
        <f t="shared" si="3"/>
        <v>2</v>
      </c>
      <c r="HG24" s="37">
        <v>315926476</v>
      </c>
      <c r="HH24" s="20">
        <v>14824100</v>
      </c>
      <c r="HI24" s="20">
        <v>301102376</v>
      </c>
      <c r="HJ24" s="20">
        <v>485.64</v>
      </c>
      <c r="HK24" s="20">
        <v>51668</v>
      </c>
      <c r="HL24" s="105">
        <f t="shared" si="4"/>
        <v>2</v>
      </c>
      <c r="HM24" s="51"/>
      <c r="HN24" s="52"/>
    </row>
    <row r="25" spans="1:222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0</v>
      </c>
      <c r="F25" s="104">
        <v>0</v>
      </c>
      <c r="G25" s="104">
        <v>0</v>
      </c>
      <c r="H25" s="104"/>
      <c r="I25" s="104">
        <v>0</v>
      </c>
      <c r="J25" s="105">
        <v>12</v>
      </c>
      <c r="K25" s="52">
        <v>0</v>
      </c>
      <c r="L25" s="103">
        <v>0</v>
      </c>
      <c r="M25" s="104">
        <v>0</v>
      </c>
      <c r="N25" s="104">
        <v>0</v>
      </c>
      <c r="O25" s="104"/>
      <c r="P25" s="104">
        <v>0</v>
      </c>
      <c r="Q25" s="105">
        <v>12</v>
      </c>
      <c r="R25" s="103">
        <v>0</v>
      </c>
      <c r="S25" s="104">
        <v>0</v>
      </c>
      <c r="T25" s="104">
        <v>0</v>
      </c>
      <c r="U25" s="104"/>
      <c r="V25" s="104">
        <v>0</v>
      </c>
      <c r="W25" s="105">
        <v>12</v>
      </c>
      <c r="X25" s="51">
        <v>0</v>
      </c>
      <c r="Y25" s="52">
        <v>0</v>
      </c>
      <c r="AA25" s="103">
        <v>0</v>
      </c>
      <c r="AB25" s="104">
        <v>0</v>
      </c>
      <c r="AC25" s="104">
        <v>0</v>
      </c>
      <c r="AD25" s="104">
        <v>0</v>
      </c>
      <c r="AE25" s="104">
        <v>0</v>
      </c>
      <c r="AF25" s="105">
        <v>12</v>
      </c>
      <c r="AG25" s="52">
        <v>0</v>
      </c>
      <c r="AH25" s="103">
        <v>0</v>
      </c>
      <c r="AI25" s="104"/>
      <c r="AJ25" s="104"/>
      <c r="AK25" s="104"/>
      <c r="AL25" s="104">
        <v>0</v>
      </c>
      <c r="AM25" s="105">
        <v>12</v>
      </c>
      <c r="AN25" s="103">
        <v>0</v>
      </c>
      <c r="AO25" s="202">
        <v>0</v>
      </c>
      <c r="AP25" s="202">
        <v>0</v>
      </c>
      <c r="AQ25" s="202">
        <v>0</v>
      </c>
      <c r="AR25" s="104">
        <v>0</v>
      </c>
      <c r="AS25" s="105">
        <v>12</v>
      </c>
      <c r="AT25" s="51">
        <v>0</v>
      </c>
      <c r="AU25" s="52">
        <v>0</v>
      </c>
      <c r="AW25" s="103">
        <v>0</v>
      </c>
      <c r="AX25" s="104">
        <v>0</v>
      </c>
      <c r="AY25" s="104">
        <v>0</v>
      </c>
      <c r="AZ25" s="104">
        <v>0</v>
      </c>
      <c r="BA25" s="104">
        <v>0</v>
      </c>
      <c r="BB25" s="41">
        <v>12</v>
      </c>
      <c r="BC25" s="52">
        <v>0</v>
      </c>
      <c r="BD25" s="37">
        <v>0</v>
      </c>
      <c r="BE25" s="61">
        <v>0</v>
      </c>
      <c r="BF25" s="61">
        <v>0</v>
      </c>
      <c r="BG25" s="61">
        <v>0</v>
      </c>
      <c r="BH25" s="20">
        <v>0</v>
      </c>
      <c r="BI25" s="41">
        <v>12</v>
      </c>
      <c r="BJ25" s="37">
        <v>0</v>
      </c>
      <c r="BK25" s="61">
        <v>0</v>
      </c>
      <c r="BL25" s="61">
        <v>0</v>
      </c>
      <c r="BM25" s="61">
        <v>0</v>
      </c>
      <c r="BN25" s="20">
        <v>0</v>
      </c>
      <c r="BO25" s="41">
        <v>12</v>
      </c>
      <c r="BP25" s="51">
        <v>0</v>
      </c>
      <c r="BQ25" s="52">
        <v>0</v>
      </c>
      <c r="BS25" s="37">
        <v>0</v>
      </c>
      <c r="BT25" s="20">
        <v>0</v>
      </c>
      <c r="BU25" s="20">
        <v>0</v>
      </c>
      <c r="BV25" s="20">
        <v>0</v>
      </c>
      <c r="BW25" s="20">
        <v>0</v>
      </c>
      <c r="BX25" s="41">
        <v>12</v>
      </c>
      <c r="BY25" s="40">
        <v>0</v>
      </c>
      <c r="BZ25" s="37">
        <v>0</v>
      </c>
      <c r="CA25" s="61">
        <v>0</v>
      </c>
      <c r="CB25" s="61">
        <v>0</v>
      </c>
      <c r="CC25" s="61">
        <v>0</v>
      </c>
      <c r="CD25" s="20">
        <v>0</v>
      </c>
      <c r="CE25" s="105">
        <v>12</v>
      </c>
      <c r="CF25" s="37">
        <v>0</v>
      </c>
      <c r="CG25" s="61">
        <v>0</v>
      </c>
      <c r="CH25" s="61">
        <v>0</v>
      </c>
      <c r="CI25" s="61">
        <v>0</v>
      </c>
      <c r="CJ25" s="20">
        <v>0</v>
      </c>
      <c r="CK25" s="105">
        <v>12</v>
      </c>
      <c r="CL25" s="51">
        <v>0</v>
      </c>
      <c r="CM25" s="52">
        <v>0</v>
      </c>
      <c r="CO25" s="103">
        <v>0</v>
      </c>
      <c r="CP25" s="104">
        <v>0</v>
      </c>
      <c r="CQ25" s="104">
        <v>0</v>
      </c>
      <c r="CR25" s="104">
        <v>0</v>
      </c>
      <c r="CS25" s="104">
        <v>0</v>
      </c>
      <c r="CT25" s="62">
        <v>12</v>
      </c>
      <c r="CU25" s="40">
        <v>0</v>
      </c>
      <c r="CV25" s="103">
        <v>0</v>
      </c>
      <c r="CW25" s="104">
        <v>0</v>
      </c>
      <c r="CX25" s="104">
        <v>0</v>
      </c>
      <c r="CY25" s="104">
        <v>0</v>
      </c>
      <c r="CZ25" s="104">
        <v>0</v>
      </c>
      <c r="DA25" s="105">
        <v>12</v>
      </c>
      <c r="DB25" s="37">
        <v>0</v>
      </c>
      <c r="DC25" s="20">
        <v>0</v>
      </c>
      <c r="DD25" s="20">
        <v>0</v>
      </c>
      <c r="DE25" s="20">
        <v>0</v>
      </c>
      <c r="DF25" s="20">
        <v>0</v>
      </c>
      <c r="DG25" s="105">
        <v>12</v>
      </c>
      <c r="DH25" s="51">
        <v>0</v>
      </c>
      <c r="DI25" s="52">
        <v>0</v>
      </c>
      <c r="DK25" s="37">
        <v>0</v>
      </c>
      <c r="DL25" s="20">
        <v>0</v>
      </c>
      <c r="DM25" s="20">
        <v>0</v>
      </c>
      <c r="DN25" s="20">
        <v>0</v>
      </c>
      <c r="DO25" s="20">
        <v>0</v>
      </c>
      <c r="DP25" s="105">
        <v>12</v>
      </c>
      <c r="DQ25" s="40">
        <v>0</v>
      </c>
      <c r="DR25" s="37">
        <v>0</v>
      </c>
      <c r="DS25" s="20">
        <v>0</v>
      </c>
      <c r="DT25" s="20">
        <v>0</v>
      </c>
      <c r="DU25" s="20">
        <v>0</v>
      </c>
      <c r="DV25" s="20">
        <v>0</v>
      </c>
      <c r="DW25" s="105">
        <v>12</v>
      </c>
      <c r="DX25" s="37">
        <v>0</v>
      </c>
      <c r="DY25" s="20">
        <v>0</v>
      </c>
      <c r="DZ25" s="20">
        <v>0</v>
      </c>
      <c r="EA25" s="20">
        <v>0</v>
      </c>
      <c r="EB25" s="20">
        <v>0</v>
      </c>
      <c r="EC25" s="105">
        <v>12</v>
      </c>
      <c r="ED25" s="51">
        <v>0</v>
      </c>
      <c r="EE25" s="52">
        <v>0</v>
      </c>
      <c r="EG25" s="37">
        <v>0</v>
      </c>
      <c r="EH25" s="20">
        <v>0</v>
      </c>
      <c r="EI25" s="20">
        <v>0</v>
      </c>
      <c r="EJ25" s="20">
        <v>0</v>
      </c>
      <c r="EK25" s="20">
        <v>0</v>
      </c>
      <c r="EL25" s="105">
        <v>12</v>
      </c>
      <c r="EM25" s="40">
        <v>0</v>
      </c>
      <c r="EN25" s="37">
        <v>0</v>
      </c>
      <c r="EO25" s="354">
        <v>0</v>
      </c>
      <c r="EP25" s="354">
        <v>0</v>
      </c>
      <c r="EQ25" s="354">
        <v>0</v>
      </c>
      <c r="ER25" s="354">
        <v>0</v>
      </c>
      <c r="ES25" s="105">
        <v>12</v>
      </c>
      <c r="ET25" s="361">
        <v>0</v>
      </c>
      <c r="EU25" s="354">
        <v>0</v>
      </c>
      <c r="EV25" s="354">
        <v>0</v>
      </c>
      <c r="EW25" s="354">
        <v>0</v>
      </c>
      <c r="EX25" s="354">
        <v>0</v>
      </c>
      <c r="EY25" s="384">
        <v>12</v>
      </c>
      <c r="EZ25" s="359">
        <v>0</v>
      </c>
      <c r="FA25" s="360">
        <v>0</v>
      </c>
      <c r="FB25" s="358"/>
      <c r="FC25" s="361">
        <v>0</v>
      </c>
      <c r="FD25" s="354">
        <v>0</v>
      </c>
      <c r="FE25" s="354">
        <v>0</v>
      </c>
      <c r="FF25" s="354">
        <v>0</v>
      </c>
      <c r="FG25" s="354">
        <v>0</v>
      </c>
      <c r="FH25" s="105">
        <v>12</v>
      </c>
      <c r="FI25" s="385">
        <v>0</v>
      </c>
      <c r="FJ25" s="361">
        <v>0</v>
      </c>
      <c r="FK25" s="354">
        <v>0</v>
      </c>
      <c r="FL25" s="354">
        <v>0</v>
      </c>
      <c r="FM25" s="354">
        <v>0</v>
      </c>
      <c r="FN25" s="354">
        <v>0</v>
      </c>
      <c r="FO25" s="105">
        <v>12</v>
      </c>
      <c r="FP25" s="361">
        <v>0</v>
      </c>
      <c r="FQ25" s="354">
        <v>0</v>
      </c>
      <c r="FR25" s="354">
        <v>0</v>
      </c>
      <c r="FS25" s="354">
        <v>0</v>
      </c>
      <c r="FT25" s="354">
        <v>0</v>
      </c>
      <c r="FU25" s="105">
        <v>12</v>
      </c>
      <c r="FV25" s="359">
        <v>0</v>
      </c>
      <c r="FW25" s="360">
        <v>0</v>
      </c>
      <c r="FX25" s="358"/>
      <c r="FY25" s="103">
        <v>0</v>
      </c>
      <c r="FZ25" s="104">
        <v>0</v>
      </c>
      <c r="GA25" s="104">
        <v>0</v>
      </c>
      <c r="GB25" s="104">
        <v>0</v>
      </c>
      <c r="GC25" s="104">
        <v>0</v>
      </c>
      <c r="GD25" s="105">
        <v>12</v>
      </c>
      <c r="GE25" s="40">
        <v>0</v>
      </c>
      <c r="GF25" s="37">
        <v>0</v>
      </c>
      <c r="GG25" s="20">
        <v>0</v>
      </c>
      <c r="GH25" s="20">
        <v>0</v>
      </c>
      <c r="GI25" s="20">
        <v>0</v>
      </c>
      <c r="GJ25" s="20">
        <v>0</v>
      </c>
      <c r="GK25" s="105">
        <f t="shared" si="0"/>
        <v>12</v>
      </c>
      <c r="GL25" s="37">
        <v>0</v>
      </c>
      <c r="GM25" s="20">
        <v>0</v>
      </c>
      <c r="GN25" s="20">
        <v>0</v>
      </c>
      <c r="GO25" s="20">
        <v>0</v>
      </c>
      <c r="GP25" s="20">
        <v>0</v>
      </c>
      <c r="GQ25" s="105">
        <f t="shared" si="1"/>
        <v>12</v>
      </c>
      <c r="GR25" s="51">
        <v>0</v>
      </c>
      <c r="GS25" s="52">
        <v>0</v>
      </c>
      <c r="GT25" s="103">
        <v>0</v>
      </c>
      <c r="GU25" s="104">
        <v>0</v>
      </c>
      <c r="GV25" s="104">
        <v>0</v>
      </c>
      <c r="GW25" s="104">
        <v>0</v>
      </c>
      <c r="GX25" s="104">
        <v>0</v>
      </c>
      <c r="GY25" s="105">
        <f t="shared" si="2"/>
        <v>12</v>
      </c>
      <c r="GZ25" s="40"/>
      <c r="HA25" s="37">
        <v>0</v>
      </c>
      <c r="HB25" s="20">
        <v>0</v>
      </c>
      <c r="HC25" s="20">
        <v>0</v>
      </c>
      <c r="HD25" s="20">
        <v>0</v>
      </c>
      <c r="HE25" s="20">
        <v>0</v>
      </c>
      <c r="HF25" s="105">
        <f t="shared" si="3"/>
        <v>12</v>
      </c>
      <c r="HG25" s="37">
        <v>0</v>
      </c>
      <c r="HH25" s="20">
        <v>0</v>
      </c>
      <c r="HI25" s="20">
        <v>0</v>
      </c>
      <c r="HJ25" s="20">
        <v>0</v>
      </c>
      <c r="HK25" s="20">
        <v>0</v>
      </c>
      <c r="HL25" s="105">
        <f t="shared" si="4"/>
        <v>12</v>
      </c>
      <c r="HM25" s="51"/>
      <c r="HN25" s="52"/>
    </row>
    <row r="26" spans="1:222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764679000</v>
      </c>
      <c r="F26" s="104">
        <v>8809000</v>
      </c>
      <c r="G26" s="104">
        <v>755870000</v>
      </c>
      <c r="H26" s="104">
        <v>2518</v>
      </c>
      <c r="I26" s="104">
        <v>25016</v>
      </c>
      <c r="J26" s="105">
        <v>5</v>
      </c>
      <c r="K26" s="52">
        <v>100.01102257338539</v>
      </c>
      <c r="L26" s="103">
        <v>765998735</v>
      </c>
      <c r="M26" s="104">
        <v>8605400</v>
      </c>
      <c r="N26" s="104">
        <v>757393335</v>
      </c>
      <c r="O26" s="104">
        <v>2518</v>
      </c>
      <c r="P26" s="104">
        <v>25066</v>
      </c>
      <c r="Q26" s="105">
        <v>6</v>
      </c>
      <c r="R26" s="103">
        <v>894345134</v>
      </c>
      <c r="S26" s="104">
        <v>15784173</v>
      </c>
      <c r="T26" s="104">
        <v>878560961</v>
      </c>
      <c r="U26" s="104">
        <v>2410</v>
      </c>
      <c r="V26" s="104">
        <v>30379</v>
      </c>
      <c r="W26" s="105">
        <v>1</v>
      </c>
      <c r="X26" s="51">
        <v>121.19604244793744</v>
      </c>
      <c r="Y26" s="52">
        <v>103.66713231638924</v>
      </c>
      <c r="Z26" s="9"/>
      <c r="AA26" s="103">
        <v>779712480</v>
      </c>
      <c r="AB26" s="104">
        <v>8985180</v>
      </c>
      <c r="AC26" s="104">
        <v>770727300</v>
      </c>
      <c r="AD26" s="104">
        <v>2516</v>
      </c>
      <c r="AE26" s="104">
        <v>25528</v>
      </c>
      <c r="AF26" s="105">
        <v>6</v>
      </c>
      <c r="AG26" s="52">
        <v>102.04669011832428</v>
      </c>
      <c r="AH26" s="103">
        <v>786625510</v>
      </c>
      <c r="AI26" s="104">
        <v>8555990</v>
      </c>
      <c r="AJ26" s="104">
        <v>778069520</v>
      </c>
      <c r="AK26" s="104">
        <v>2511</v>
      </c>
      <c r="AL26" s="104">
        <v>25822</v>
      </c>
      <c r="AM26" s="105">
        <v>6</v>
      </c>
      <c r="AN26" s="103">
        <v>931086389</v>
      </c>
      <c r="AO26" s="202">
        <v>13606733</v>
      </c>
      <c r="AP26" s="202">
        <v>917479656</v>
      </c>
      <c r="AQ26" s="202">
        <v>2489</v>
      </c>
      <c r="AR26" s="104">
        <v>30718</v>
      </c>
      <c r="AS26" s="105">
        <v>3</v>
      </c>
      <c r="AT26" s="51">
        <v>118.9605762528077</v>
      </c>
      <c r="AU26" s="52">
        <v>101.11590243260147</v>
      </c>
      <c r="AV26" s="9"/>
      <c r="AW26" s="103">
        <v>817477901</v>
      </c>
      <c r="AX26" s="104">
        <v>9439157</v>
      </c>
      <c r="AY26" s="104">
        <v>808038744</v>
      </c>
      <c r="AZ26" s="104">
        <v>2458</v>
      </c>
      <c r="BA26" s="104">
        <v>27395</v>
      </c>
      <c r="BB26" s="41">
        <v>5</v>
      </c>
      <c r="BC26" s="52">
        <v>107.3135380758383</v>
      </c>
      <c r="BD26" s="37">
        <v>825688140</v>
      </c>
      <c r="BE26" s="61">
        <v>9535091</v>
      </c>
      <c r="BF26" s="61">
        <v>816153049</v>
      </c>
      <c r="BG26" s="61">
        <v>2459</v>
      </c>
      <c r="BH26" s="20">
        <v>27659</v>
      </c>
      <c r="BI26" s="41">
        <v>5</v>
      </c>
      <c r="BJ26" s="37">
        <v>992295458</v>
      </c>
      <c r="BK26" s="61">
        <v>13984003</v>
      </c>
      <c r="BL26" s="61">
        <v>978311455</v>
      </c>
      <c r="BM26" s="61">
        <v>2505</v>
      </c>
      <c r="BN26" s="20">
        <v>32545</v>
      </c>
      <c r="BO26" s="41">
        <v>2</v>
      </c>
      <c r="BP26" s="51">
        <v>117.66513612205792</v>
      </c>
      <c r="BQ26" s="52">
        <v>105.94765284198191</v>
      </c>
      <c r="BR26" s="9"/>
      <c r="BS26" s="37">
        <v>870682542</v>
      </c>
      <c r="BT26" s="20">
        <v>9722332</v>
      </c>
      <c r="BU26" s="20">
        <v>860960210</v>
      </c>
      <c r="BV26" s="20">
        <v>2458</v>
      </c>
      <c r="BW26" s="20">
        <v>29189</v>
      </c>
      <c r="BX26" s="41">
        <v>6</v>
      </c>
      <c r="BY26" s="40">
        <v>106.54864026282169</v>
      </c>
      <c r="BZ26" s="37">
        <v>877857210</v>
      </c>
      <c r="CA26" s="61">
        <v>9722332</v>
      </c>
      <c r="CB26" s="61">
        <v>868134878</v>
      </c>
      <c r="CC26" s="61">
        <v>2458</v>
      </c>
      <c r="CD26" s="20">
        <v>29432</v>
      </c>
      <c r="CE26" s="105">
        <v>6</v>
      </c>
      <c r="CF26" s="37">
        <v>1050455862.6</v>
      </c>
      <c r="CG26" s="61">
        <v>16432503.6</v>
      </c>
      <c r="CH26" s="61">
        <v>1034023359</v>
      </c>
      <c r="CI26" s="61">
        <v>2486</v>
      </c>
      <c r="CJ26" s="20">
        <v>34662</v>
      </c>
      <c r="CK26" s="105">
        <v>3</v>
      </c>
      <c r="CL26" s="51">
        <v>117.7697743952161</v>
      </c>
      <c r="CM26" s="52">
        <v>106.50483945306499</v>
      </c>
      <c r="CN26" s="9"/>
      <c r="CO26" s="103">
        <v>923747014</v>
      </c>
      <c r="CP26" s="104">
        <v>9722332</v>
      </c>
      <c r="CQ26" s="104">
        <v>914024682</v>
      </c>
      <c r="CR26" s="104">
        <v>2468.4</v>
      </c>
      <c r="CS26" s="104">
        <v>30858</v>
      </c>
      <c r="CT26" s="62">
        <v>6</v>
      </c>
      <c r="CU26" s="40">
        <v>105.7179074308815</v>
      </c>
      <c r="CV26" s="103">
        <v>938246306</v>
      </c>
      <c r="CW26" s="104">
        <v>10511227</v>
      </c>
      <c r="CX26" s="104">
        <v>927735079</v>
      </c>
      <c r="CY26" s="104">
        <v>2468</v>
      </c>
      <c r="CZ26" s="104">
        <v>31325</v>
      </c>
      <c r="DA26" s="105">
        <v>6</v>
      </c>
      <c r="DB26" s="37">
        <v>1127736931</v>
      </c>
      <c r="DC26" s="20">
        <v>18484256</v>
      </c>
      <c r="DD26" s="20">
        <v>1109252675</v>
      </c>
      <c r="DE26" s="20">
        <v>2513</v>
      </c>
      <c r="DF26" s="20">
        <v>36784</v>
      </c>
      <c r="DG26" s="105">
        <v>3</v>
      </c>
      <c r="DH26" s="51">
        <v>117.42697525937749</v>
      </c>
      <c r="DI26" s="52">
        <v>106.12197795857135</v>
      </c>
      <c r="DJ26" s="9"/>
      <c r="DK26" s="37">
        <v>1007705403</v>
      </c>
      <c r="DL26" s="20">
        <v>9722332</v>
      </c>
      <c r="DM26" s="20">
        <v>997983071</v>
      </c>
      <c r="DN26" s="20">
        <v>2477.6099999999997</v>
      </c>
      <c r="DO26" s="20">
        <v>33567</v>
      </c>
      <c r="DP26" s="105">
        <v>6</v>
      </c>
      <c r="DQ26" s="40">
        <v>108.77892280769979</v>
      </c>
      <c r="DR26" s="37">
        <v>1007705403</v>
      </c>
      <c r="DS26" s="20">
        <v>10042332</v>
      </c>
      <c r="DT26" s="20">
        <v>997663071</v>
      </c>
      <c r="DU26" s="20">
        <v>2477.6099999999997</v>
      </c>
      <c r="DV26" s="20">
        <v>33556</v>
      </c>
      <c r="DW26" s="105">
        <v>6</v>
      </c>
      <c r="DX26" s="37">
        <v>1200480644</v>
      </c>
      <c r="DY26" s="20">
        <v>19681941</v>
      </c>
      <c r="DZ26" s="20">
        <v>1180798703</v>
      </c>
      <c r="EA26" s="20">
        <v>2523.0699999999997</v>
      </c>
      <c r="EB26" s="20">
        <v>39000</v>
      </c>
      <c r="EC26" s="105">
        <v>4</v>
      </c>
      <c r="ED26" s="51">
        <v>116.22362617713674</v>
      </c>
      <c r="EE26" s="52">
        <v>106.02435841670292</v>
      </c>
      <c r="EF26" s="9"/>
      <c r="EG26" s="37">
        <v>1059989139</v>
      </c>
      <c r="EH26" s="20">
        <v>9722332</v>
      </c>
      <c r="EI26" s="20">
        <v>1050266807</v>
      </c>
      <c r="EJ26" s="20">
        <v>2477.6099999999997</v>
      </c>
      <c r="EK26" s="20">
        <v>35325</v>
      </c>
      <c r="EL26" s="105">
        <v>6</v>
      </c>
      <c r="EM26" s="40">
        <v>105.23728662078828</v>
      </c>
      <c r="EN26" s="37">
        <v>1066334319</v>
      </c>
      <c r="EO26" s="354">
        <v>9722332</v>
      </c>
      <c r="EP26" s="354">
        <v>1056611987</v>
      </c>
      <c r="EQ26" s="354">
        <v>2478</v>
      </c>
      <c r="ER26" s="354">
        <v>35533</v>
      </c>
      <c r="ES26" s="105">
        <v>6</v>
      </c>
      <c r="ET26" s="361">
        <v>1274791222</v>
      </c>
      <c r="EU26" s="354">
        <v>20306342</v>
      </c>
      <c r="EV26" s="354">
        <v>1254484880</v>
      </c>
      <c r="EW26" s="354">
        <v>2543.37</v>
      </c>
      <c r="EX26" s="354">
        <v>41103</v>
      </c>
      <c r="EY26" s="384">
        <v>4</v>
      </c>
      <c r="EZ26" s="359">
        <v>115.67556918920441</v>
      </c>
      <c r="FA26" s="360">
        <v>105.3923076923077</v>
      </c>
      <c r="FB26" s="358"/>
      <c r="FC26" s="361">
        <v>1114161463</v>
      </c>
      <c r="FD26" s="354">
        <v>10122332</v>
      </c>
      <c r="FE26" s="354">
        <v>1104039131</v>
      </c>
      <c r="FF26" s="354">
        <v>2477.6099999999997</v>
      </c>
      <c r="FG26" s="354">
        <v>37134</v>
      </c>
      <c r="FH26" s="105">
        <v>7</v>
      </c>
      <c r="FI26" s="385">
        <v>105.12101910828025</v>
      </c>
      <c r="FJ26" s="361">
        <v>1293994163</v>
      </c>
      <c r="FK26" s="354">
        <v>23731176</v>
      </c>
      <c r="FL26" s="354">
        <v>1270262987</v>
      </c>
      <c r="FM26" s="354">
        <v>2545.5299999999997</v>
      </c>
      <c r="FN26" s="354">
        <v>41585</v>
      </c>
      <c r="FO26" s="105">
        <v>3</v>
      </c>
      <c r="FP26" s="361">
        <v>1483610952</v>
      </c>
      <c r="FQ26" s="354">
        <v>31002252</v>
      </c>
      <c r="FR26" s="354">
        <v>1452608700</v>
      </c>
      <c r="FS26" s="354">
        <v>2594.88</v>
      </c>
      <c r="FT26" s="354">
        <v>46650</v>
      </c>
      <c r="FU26" s="105">
        <v>3</v>
      </c>
      <c r="FV26" s="359">
        <v>112.17987255019838</v>
      </c>
      <c r="FW26" s="360">
        <v>113.49536530180279</v>
      </c>
      <c r="FX26" s="358"/>
      <c r="FY26" s="103">
        <v>1128232143</v>
      </c>
      <c r="FZ26" s="104">
        <v>9522332</v>
      </c>
      <c r="GA26" s="104">
        <v>1118709811</v>
      </c>
      <c r="GB26" s="104">
        <v>2609.6099999999997</v>
      </c>
      <c r="GC26" s="104">
        <v>35724</v>
      </c>
      <c r="GD26" s="105">
        <v>6</v>
      </c>
      <c r="GE26" s="40">
        <v>101.59422631550601</v>
      </c>
      <c r="GF26" s="37">
        <v>1151220472</v>
      </c>
      <c r="GG26" s="20">
        <v>9522332</v>
      </c>
      <c r="GH26" s="20">
        <v>1141698140</v>
      </c>
      <c r="GI26" s="20">
        <v>2582</v>
      </c>
      <c r="GJ26" s="20">
        <v>36848</v>
      </c>
      <c r="GK26" s="105">
        <f t="shared" si="0"/>
        <v>7</v>
      </c>
      <c r="GL26" s="37">
        <v>1430034411</v>
      </c>
      <c r="GM26" s="20">
        <v>23919866</v>
      </c>
      <c r="GN26" s="20">
        <v>1406114545</v>
      </c>
      <c r="GO26" s="20">
        <v>2649.2799999999997</v>
      </c>
      <c r="GP26" s="20">
        <v>44229</v>
      </c>
      <c r="GQ26" s="105">
        <f t="shared" si="1"/>
        <v>3</v>
      </c>
      <c r="GR26" s="51">
        <f>GP26/GJ26*100</f>
        <v>120.03093790707773</v>
      </c>
      <c r="GS26" s="52">
        <f>GP26/FT26*100</f>
        <v>94.81028938906752</v>
      </c>
      <c r="GT26" s="103">
        <v>1171638084</v>
      </c>
      <c r="GU26" s="104">
        <v>9522332</v>
      </c>
      <c r="GV26" s="104">
        <v>1162115752</v>
      </c>
      <c r="GW26" s="104">
        <v>2474.1099999999997</v>
      </c>
      <c r="GX26" s="104">
        <v>39143</v>
      </c>
      <c r="GY26" s="105">
        <f t="shared" si="2"/>
        <v>6</v>
      </c>
      <c r="GZ26" s="40"/>
      <c r="HA26" s="37">
        <v>1171638084</v>
      </c>
      <c r="HB26" s="20">
        <v>9522332</v>
      </c>
      <c r="HC26" s="20">
        <v>1162115752</v>
      </c>
      <c r="HD26" s="20">
        <v>2476</v>
      </c>
      <c r="HE26" s="20">
        <v>39113</v>
      </c>
      <c r="HF26" s="105">
        <f t="shared" si="3"/>
        <v>7</v>
      </c>
      <c r="HG26" s="37">
        <v>1453655577</v>
      </c>
      <c r="HH26" s="20">
        <v>26680737</v>
      </c>
      <c r="HI26" s="20">
        <v>1426974840</v>
      </c>
      <c r="HJ26" s="20">
        <v>2580.09</v>
      </c>
      <c r="HK26" s="20">
        <v>46089</v>
      </c>
      <c r="HL26" s="105">
        <f t="shared" si="4"/>
        <v>3</v>
      </c>
      <c r="HM26" s="51"/>
      <c r="HN26" s="52"/>
    </row>
    <row r="27" spans="1:222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0</v>
      </c>
      <c r="F27" s="104">
        <v>0</v>
      </c>
      <c r="G27" s="104">
        <v>0</v>
      </c>
      <c r="H27" s="104"/>
      <c r="I27" s="104">
        <v>0</v>
      </c>
      <c r="J27" s="105">
        <v>12</v>
      </c>
      <c r="K27" s="52">
        <v>0</v>
      </c>
      <c r="L27" s="103">
        <v>0</v>
      </c>
      <c r="M27" s="104">
        <v>0</v>
      </c>
      <c r="N27" s="104">
        <v>0</v>
      </c>
      <c r="O27" s="104"/>
      <c r="P27" s="104">
        <v>0</v>
      </c>
      <c r="Q27" s="105">
        <v>12</v>
      </c>
      <c r="R27" s="103">
        <v>0</v>
      </c>
      <c r="S27" s="104">
        <v>0</v>
      </c>
      <c r="T27" s="104">
        <v>0</v>
      </c>
      <c r="U27" s="104"/>
      <c r="V27" s="104">
        <v>0</v>
      </c>
      <c r="W27" s="105">
        <v>12</v>
      </c>
      <c r="X27" s="51">
        <v>0</v>
      </c>
      <c r="Y27" s="52">
        <v>0</v>
      </c>
      <c r="AA27" s="103">
        <v>0</v>
      </c>
      <c r="AB27" s="104">
        <v>0</v>
      </c>
      <c r="AC27" s="104">
        <v>0</v>
      </c>
      <c r="AD27" s="104">
        <v>0</v>
      </c>
      <c r="AE27" s="104">
        <v>0</v>
      </c>
      <c r="AF27" s="105">
        <v>12</v>
      </c>
      <c r="AG27" s="52">
        <v>0</v>
      </c>
      <c r="AH27" s="103">
        <v>0</v>
      </c>
      <c r="AI27" s="104"/>
      <c r="AJ27" s="104"/>
      <c r="AK27" s="104"/>
      <c r="AL27" s="104">
        <v>0</v>
      </c>
      <c r="AM27" s="105">
        <v>12</v>
      </c>
      <c r="AN27" s="103">
        <v>0</v>
      </c>
      <c r="AO27" s="202">
        <v>0</v>
      </c>
      <c r="AP27" s="202">
        <v>0</v>
      </c>
      <c r="AQ27" s="202">
        <v>0</v>
      </c>
      <c r="AR27" s="104">
        <v>0</v>
      </c>
      <c r="AS27" s="105">
        <v>12</v>
      </c>
      <c r="AT27" s="51">
        <v>0</v>
      </c>
      <c r="AU27" s="52">
        <v>0</v>
      </c>
      <c r="AW27" s="103">
        <v>0</v>
      </c>
      <c r="AX27" s="104">
        <v>0</v>
      </c>
      <c r="AY27" s="104">
        <v>0</v>
      </c>
      <c r="AZ27" s="104">
        <v>0</v>
      </c>
      <c r="BA27" s="104">
        <v>0</v>
      </c>
      <c r="BB27" s="41">
        <v>12</v>
      </c>
      <c r="BC27" s="52">
        <v>0</v>
      </c>
      <c r="BD27" s="37">
        <v>0</v>
      </c>
      <c r="BE27" s="61">
        <v>0</v>
      </c>
      <c r="BF27" s="61">
        <v>0</v>
      </c>
      <c r="BG27" s="61">
        <v>0</v>
      </c>
      <c r="BH27" s="20">
        <v>0</v>
      </c>
      <c r="BI27" s="41">
        <v>12</v>
      </c>
      <c r="BJ27" s="37">
        <v>0</v>
      </c>
      <c r="BK27" s="61">
        <v>0</v>
      </c>
      <c r="BL27" s="61">
        <v>0</v>
      </c>
      <c r="BM27" s="61">
        <v>0</v>
      </c>
      <c r="BN27" s="20">
        <v>0</v>
      </c>
      <c r="BO27" s="41">
        <v>12</v>
      </c>
      <c r="BP27" s="51">
        <v>0</v>
      </c>
      <c r="BQ27" s="52">
        <v>0</v>
      </c>
      <c r="BS27" s="37">
        <v>0</v>
      </c>
      <c r="BT27" s="20">
        <v>0</v>
      </c>
      <c r="BU27" s="20">
        <v>0</v>
      </c>
      <c r="BV27" s="20">
        <v>0</v>
      </c>
      <c r="BW27" s="20">
        <v>0</v>
      </c>
      <c r="BX27" s="41">
        <v>12</v>
      </c>
      <c r="BY27" s="40">
        <v>0</v>
      </c>
      <c r="BZ27" s="37">
        <v>0</v>
      </c>
      <c r="CA27" s="61">
        <v>0</v>
      </c>
      <c r="CB27" s="61">
        <v>0</v>
      </c>
      <c r="CC27" s="61">
        <v>0</v>
      </c>
      <c r="CD27" s="20">
        <v>0</v>
      </c>
      <c r="CE27" s="105">
        <v>12</v>
      </c>
      <c r="CF27" s="37">
        <v>0</v>
      </c>
      <c r="CG27" s="61">
        <v>0</v>
      </c>
      <c r="CH27" s="61">
        <v>0</v>
      </c>
      <c r="CI27" s="61">
        <v>0</v>
      </c>
      <c r="CJ27" s="20">
        <v>0</v>
      </c>
      <c r="CK27" s="105">
        <v>12</v>
      </c>
      <c r="CL27" s="51">
        <v>0</v>
      </c>
      <c r="CM27" s="52">
        <v>0</v>
      </c>
      <c r="CO27" s="103">
        <v>0</v>
      </c>
      <c r="CP27" s="104">
        <v>0</v>
      </c>
      <c r="CQ27" s="104">
        <v>0</v>
      </c>
      <c r="CR27" s="104">
        <v>0</v>
      </c>
      <c r="CS27" s="104">
        <v>0</v>
      </c>
      <c r="CT27" s="62">
        <v>12</v>
      </c>
      <c r="CU27" s="40">
        <v>0</v>
      </c>
      <c r="CV27" s="103">
        <v>0</v>
      </c>
      <c r="CW27" s="104">
        <v>0</v>
      </c>
      <c r="CX27" s="104">
        <v>0</v>
      </c>
      <c r="CY27" s="104">
        <v>0</v>
      </c>
      <c r="CZ27" s="104">
        <v>0</v>
      </c>
      <c r="DA27" s="105">
        <v>12</v>
      </c>
      <c r="DB27" s="37">
        <v>0</v>
      </c>
      <c r="DC27" s="20">
        <v>0</v>
      </c>
      <c r="DD27" s="20">
        <v>0</v>
      </c>
      <c r="DE27" s="20">
        <v>0</v>
      </c>
      <c r="DF27" s="20">
        <v>0</v>
      </c>
      <c r="DG27" s="105">
        <v>12</v>
      </c>
      <c r="DH27" s="51">
        <v>0</v>
      </c>
      <c r="DI27" s="52">
        <v>0</v>
      </c>
      <c r="DK27" s="37">
        <v>0</v>
      </c>
      <c r="DL27" s="20">
        <v>0</v>
      </c>
      <c r="DM27" s="20">
        <v>0</v>
      </c>
      <c r="DN27" s="20">
        <v>0</v>
      </c>
      <c r="DO27" s="20">
        <v>0</v>
      </c>
      <c r="DP27" s="105">
        <v>12</v>
      </c>
      <c r="DQ27" s="40">
        <v>0</v>
      </c>
      <c r="DR27" s="37">
        <v>0</v>
      </c>
      <c r="DS27" s="20">
        <v>0</v>
      </c>
      <c r="DT27" s="20">
        <v>0</v>
      </c>
      <c r="DU27" s="20">
        <v>0</v>
      </c>
      <c r="DV27" s="20">
        <v>0</v>
      </c>
      <c r="DW27" s="105">
        <v>12</v>
      </c>
      <c r="DX27" s="37">
        <v>0</v>
      </c>
      <c r="DY27" s="20">
        <v>0</v>
      </c>
      <c r="DZ27" s="20">
        <v>0</v>
      </c>
      <c r="EA27" s="20">
        <v>0</v>
      </c>
      <c r="EB27" s="20">
        <v>0</v>
      </c>
      <c r="EC27" s="105">
        <v>12</v>
      </c>
      <c r="ED27" s="51">
        <v>0</v>
      </c>
      <c r="EE27" s="52">
        <v>0</v>
      </c>
      <c r="EG27" s="37">
        <v>0</v>
      </c>
      <c r="EH27" s="20">
        <v>0</v>
      </c>
      <c r="EI27" s="20">
        <v>0</v>
      </c>
      <c r="EJ27" s="20">
        <v>0</v>
      </c>
      <c r="EK27" s="20">
        <v>0</v>
      </c>
      <c r="EL27" s="105">
        <v>12</v>
      </c>
      <c r="EM27" s="40">
        <v>0</v>
      </c>
      <c r="EN27" s="37">
        <v>0</v>
      </c>
      <c r="EO27" s="354">
        <v>0</v>
      </c>
      <c r="EP27" s="354">
        <v>0</v>
      </c>
      <c r="EQ27" s="354">
        <v>0</v>
      </c>
      <c r="ER27" s="354">
        <v>0</v>
      </c>
      <c r="ES27" s="105">
        <v>12</v>
      </c>
      <c r="ET27" s="361">
        <v>0</v>
      </c>
      <c r="EU27" s="354">
        <v>0</v>
      </c>
      <c r="EV27" s="354">
        <v>0</v>
      </c>
      <c r="EW27" s="354">
        <v>0</v>
      </c>
      <c r="EX27" s="354">
        <v>0</v>
      </c>
      <c r="EY27" s="384">
        <v>12</v>
      </c>
      <c r="EZ27" s="359">
        <v>0</v>
      </c>
      <c r="FA27" s="360">
        <v>0</v>
      </c>
      <c r="FB27" s="358"/>
      <c r="FC27" s="361">
        <v>0</v>
      </c>
      <c r="FD27" s="354">
        <v>0</v>
      </c>
      <c r="FE27" s="354">
        <v>0</v>
      </c>
      <c r="FF27" s="354">
        <v>0</v>
      </c>
      <c r="FG27" s="354">
        <v>0</v>
      </c>
      <c r="FH27" s="105">
        <v>12</v>
      </c>
      <c r="FI27" s="385">
        <v>0</v>
      </c>
      <c r="FJ27" s="361">
        <v>0</v>
      </c>
      <c r="FK27" s="354">
        <v>0</v>
      </c>
      <c r="FL27" s="354">
        <v>0</v>
      </c>
      <c r="FM27" s="354">
        <v>0</v>
      </c>
      <c r="FN27" s="354">
        <v>0</v>
      </c>
      <c r="FO27" s="105">
        <v>12</v>
      </c>
      <c r="FP27" s="361">
        <v>0</v>
      </c>
      <c r="FQ27" s="354">
        <v>0</v>
      </c>
      <c r="FR27" s="354">
        <v>0</v>
      </c>
      <c r="FS27" s="354">
        <v>0</v>
      </c>
      <c r="FT27" s="354">
        <v>0</v>
      </c>
      <c r="FU27" s="105">
        <v>12</v>
      </c>
      <c r="FV27" s="359">
        <v>0</v>
      </c>
      <c r="FW27" s="360">
        <v>0</v>
      </c>
      <c r="FX27" s="358"/>
      <c r="FY27" s="103">
        <v>0</v>
      </c>
      <c r="FZ27" s="104">
        <v>0</v>
      </c>
      <c r="GA27" s="104">
        <v>0</v>
      </c>
      <c r="GB27" s="104">
        <v>0</v>
      </c>
      <c r="GC27" s="104">
        <v>0</v>
      </c>
      <c r="GD27" s="105">
        <v>12</v>
      </c>
      <c r="GE27" s="40">
        <v>0</v>
      </c>
      <c r="GF27" s="37">
        <v>0</v>
      </c>
      <c r="GG27" s="20">
        <v>0</v>
      </c>
      <c r="GH27" s="20">
        <v>0</v>
      </c>
      <c r="GI27" s="20">
        <v>0</v>
      </c>
      <c r="GJ27" s="20">
        <v>0</v>
      </c>
      <c r="GK27" s="105">
        <f t="shared" si="0"/>
        <v>12</v>
      </c>
      <c r="GL27" s="37">
        <v>0</v>
      </c>
      <c r="GM27" s="20">
        <v>0</v>
      </c>
      <c r="GN27" s="20">
        <v>0</v>
      </c>
      <c r="GO27" s="20">
        <v>0</v>
      </c>
      <c r="GP27" s="20">
        <v>0</v>
      </c>
      <c r="GQ27" s="105">
        <f t="shared" si="1"/>
        <v>12</v>
      </c>
      <c r="GR27" s="51">
        <v>0</v>
      </c>
      <c r="GS27" s="52">
        <v>0</v>
      </c>
      <c r="GT27" s="103">
        <v>0</v>
      </c>
      <c r="GU27" s="104">
        <v>0</v>
      </c>
      <c r="GV27" s="104">
        <v>0</v>
      </c>
      <c r="GW27" s="104">
        <v>0</v>
      </c>
      <c r="GX27" s="104">
        <v>0</v>
      </c>
      <c r="GY27" s="105">
        <f t="shared" si="2"/>
        <v>12</v>
      </c>
      <c r="GZ27" s="40"/>
      <c r="HA27" s="37">
        <v>0</v>
      </c>
      <c r="HB27" s="20">
        <v>0</v>
      </c>
      <c r="HC27" s="20">
        <v>0</v>
      </c>
      <c r="HD27" s="20">
        <v>0</v>
      </c>
      <c r="HE27" s="20">
        <v>0</v>
      </c>
      <c r="HF27" s="105">
        <f t="shared" si="3"/>
        <v>12</v>
      </c>
      <c r="HG27" s="37">
        <v>0</v>
      </c>
      <c r="HH27" s="20">
        <v>0</v>
      </c>
      <c r="HI27" s="20">
        <v>0</v>
      </c>
      <c r="HJ27" s="20">
        <v>0</v>
      </c>
      <c r="HK27" s="20">
        <v>0</v>
      </c>
      <c r="HL27" s="105">
        <f t="shared" si="4"/>
        <v>12</v>
      </c>
      <c r="HM27" s="51"/>
      <c r="HN27" s="52"/>
    </row>
    <row r="28" spans="1:222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0</v>
      </c>
      <c r="F28" s="104">
        <v>0</v>
      </c>
      <c r="G28" s="104">
        <v>0</v>
      </c>
      <c r="H28" s="104"/>
      <c r="I28" s="104">
        <v>0</v>
      </c>
      <c r="J28" s="105">
        <v>12</v>
      </c>
      <c r="K28" s="52">
        <v>0</v>
      </c>
      <c r="L28" s="103">
        <v>0</v>
      </c>
      <c r="M28" s="104">
        <v>0</v>
      </c>
      <c r="N28" s="104">
        <v>0</v>
      </c>
      <c r="O28" s="104"/>
      <c r="P28" s="104">
        <v>0</v>
      </c>
      <c r="Q28" s="105">
        <v>12</v>
      </c>
      <c r="R28" s="103">
        <v>0</v>
      </c>
      <c r="S28" s="104">
        <v>0</v>
      </c>
      <c r="T28" s="104">
        <v>0</v>
      </c>
      <c r="U28" s="104"/>
      <c r="V28" s="104">
        <v>0</v>
      </c>
      <c r="W28" s="105">
        <v>12</v>
      </c>
      <c r="X28" s="51">
        <v>0</v>
      </c>
      <c r="Y28" s="52">
        <v>0</v>
      </c>
      <c r="AA28" s="103">
        <v>0</v>
      </c>
      <c r="AB28" s="104">
        <v>0</v>
      </c>
      <c r="AC28" s="104">
        <v>0</v>
      </c>
      <c r="AD28" s="104">
        <v>0</v>
      </c>
      <c r="AE28" s="104">
        <v>0</v>
      </c>
      <c r="AF28" s="105">
        <v>12</v>
      </c>
      <c r="AG28" s="52">
        <v>0</v>
      </c>
      <c r="AH28" s="103">
        <v>0</v>
      </c>
      <c r="AI28" s="104"/>
      <c r="AJ28" s="104"/>
      <c r="AK28" s="104"/>
      <c r="AL28" s="104">
        <v>0</v>
      </c>
      <c r="AM28" s="105">
        <v>12</v>
      </c>
      <c r="AN28" s="103">
        <v>0</v>
      </c>
      <c r="AO28" s="202">
        <v>0</v>
      </c>
      <c r="AP28" s="202">
        <v>0</v>
      </c>
      <c r="AQ28" s="202">
        <v>0</v>
      </c>
      <c r="AR28" s="104">
        <v>0</v>
      </c>
      <c r="AS28" s="105">
        <v>12</v>
      </c>
      <c r="AT28" s="51">
        <v>0</v>
      </c>
      <c r="AU28" s="52">
        <v>0</v>
      </c>
      <c r="AW28" s="103">
        <v>0</v>
      </c>
      <c r="AX28" s="104">
        <v>0</v>
      </c>
      <c r="AY28" s="104">
        <v>0</v>
      </c>
      <c r="AZ28" s="104">
        <v>0</v>
      </c>
      <c r="BA28" s="104">
        <v>0</v>
      </c>
      <c r="BB28" s="41">
        <v>12</v>
      </c>
      <c r="BC28" s="52">
        <v>0</v>
      </c>
      <c r="BD28" s="37">
        <v>0</v>
      </c>
      <c r="BE28" s="20">
        <v>0</v>
      </c>
      <c r="BF28" s="20">
        <v>0</v>
      </c>
      <c r="BG28" s="20">
        <v>0</v>
      </c>
      <c r="BH28" s="20">
        <v>0</v>
      </c>
      <c r="BI28" s="41">
        <v>12</v>
      </c>
      <c r="BJ28" s="37">
        <v>0</v>
      </c>
      <c r="BK28" s="20">
        <v>0</v>
      </c>
      <c r="BL28" s="20">
        <v>0</v>
      </c>
      <c r="BM28" s="20">
        <v>0</v>
      </c>
      <c r="BN28" s="20">
        <v>0</v>
      </c>
      <c r="BO28" s="41">
        <v>12</v>
      </c>
      <c r="BP28" s="51">
        <v>0</v>
      </c>
      <c r="BQ28" s="52">
        <v>0</v>
      </c>
      <c r="BS28" s="37">
        <v>0</v>
      </c>
      <c r="BT28" s="20">
        <v>0</v>
      </c>
      <c r="BU28" s="20">
        <v>0</v>
      </c>
      <c r="BV28" s="20">
        <v>0</v>
      </c>
      <c r="BW28" s="20">
        <v>0</v>
      </c>
      <c r="BX28" s="41">
        <v>12</v>
      </c>
      <c r="BY28" s="40">
        <v>0</v>
      </c>
      <c r="BZ28" s="37">
        <v>0</v>
      </c>
      <c r="CA28" s="20">
        <v>0</v>
      </c>
      <c r="CB28" s="20">
        <v>0</v>
      </c>
      <c r="CC28" s="20">
        <v>0</v>
      </c>
      <c r="CD28" s="20">
        <v>0</v>
      </c>
      <c r="CE28" s="105">
        <v>12</v>
      </c>
      <c r="CF28" s="37">
        <v>0</v>
      </c>
      <c r="CG28" s="20">
        <v>0</v>
      </c>
      <c r="CH28" s="20">
        <v>0</v>
      </c>
      <c r="CI28" s="20">
        <v>0</v>
      </c>
      <c r="CJ28" s="20">
        <v>0</v>
      </c>
      <c r="CK28" s="105">
        <v>12</v>
      </c>
      <c r="CL28" s="51">
        <v>0</v>
      </c>
      <c r="CM28" s="52">
        <v>0</v>
      </c>
      <c r="CO28" s="103">
        <v>0</v>
      </c>
      <c r="CP28" s="104">
        <v>0</v>
      </c>
      <c r="CQ28" s="104">
        <v>0</v>
      </c>
      <c r="CR28" s="104">
        <v>0</v>
      </c>
      <c r="CS28" s="104">
        <v>0</v>
      </c>
      <c r="CT28" s="62">
        <v>12</v>
      </c>
      <c r="CU28" s="40">
        <v>0</v>
      </c>
      <c r="CV28" s="103">
        <v>0</v>
      </c>
      <c r="CW28" s="104">
        <v>0</v>
      </c>
      <c r="CX28" s="104">
        <v>0</v>
      </c>
      <c r="CY28" s="104">
        <v>0</v>
      </c>
      <c r="CZ28" s="104">
        <v>0</v>
      </c>
      <c r="DA28" s="105">
        <v>12</v>
      </c>
      <c r="DB28" s="37">
        <v>0</v>
      </c>
      <c r="DC28" s="20">
        <v>0</v>
      </c>
      <c r="DD28" s="20">
        <v>0</v>
      </c>
      <c r="DE28" s="20">
        <v>0</v>
      </c>
      <c r="DF28" s="20">
        <v>0</v>
      </c>
      <c r="DG28" s="105">
        <v>12</v>
      </c>
      <c r="DH28" s="51">
        <v>0</v>
      </c>
      <c r="DI28" s="52">
        <v>0</v>
      </c>
      <c r="DK28" s="37">
        <v>0</v>
      </c>
      <c r="DL28" s="20">
        <v>0</v>
      </c>
      <c r="DM28" s="20">
        <v>0</v>
      </c>
      <c r="DN28" s="20">
        <v>0</v>
      </c>
      <c r="DO28" s="20">
        <v>0</v>
      </c>
      <c r="DP28" s="105">
        <v>12</v>
      </c>
      <c r="DQ28" s="40">
        <v>0</v>
      </c>
      <c r="DR28" s="37">
        <v>0</v>
      </c>
      <c r="DS28" s="20">
        <v>0</v>
      </c>
      <c r="DT28" s="20">
        <v>0</v>
      </c>
      <c r="DU28" s="20">
        <v>0</v>
      </c>
      <c r="DV28" s="20">
        <v>0</v>
      </c>
      <c r="DW28" s="105">
        <v>12</v>
      </c>
      <c r="DX28" s="37">
        <v>0</v>
      </c>
      <c r="DY28" s="20">
        <v>0</v>
      </c>
      <c r="DZ28" s="20">
        <v>0</v>
      </c>
      <c r="EA28" s="20">
        <v>0</v>
      </c>
      <c r="EB28" s="20">
        <v>0</v>
      </c>
      <c r="EC28" s="105">
        <v>12</v>
      </c>
      <c r="ED28" s="51">
        <v>0</v>
      </c>
      <c r="EE28" s="52">
        <v>0</v>
      </c>
      <c r="EG28" s="37">
        <v>0</v>
      </c>
      <c r="EH28" s="20">
        <v>0</v>
      </c>
      <c r="EI28" s="20">
        <v>0</v>
      </c>
      <c r="EJ28" s="20">
        <v>0</v>
      </c>
      <c r="EK28" s="20">
        <v>0</v>
      </c>
      <c r="EL28" s="105">
        <v>12</v>
      </c>
      <c r="EM28" s="40">
        <v>0</v>
      </c>
      <c r="EN28" s="37">
        <v>0</v>
      </c>
      <c r="EO28" s="354">
        <v>0</v>
      </c>
      <c r="EP28" s="354">
        <v>0</v>
      </c>
      <c r="EQ28" s="354">
        <v>0</v>
      </c>
      <c r="ER28" s="354">
        <v>0</v>
      </c>
      <c r="ES28" s="105">
        <v>12</v>
      </c>
      <c r="ET28" s="361">
        <v>0</v>
      </c>
      <c r="EU28" s="354">
        <v>0</v>
      </c>
      <c r="EV28" s="354">
        <v>0</v>
      </c>
      <c r="EW28" s="354">
        <v>0</v>
      </c>
      <c r="EX28" s="354">
        <v>0</v>
      </c>
      <c r="EY28" s="384">
        <v>12</v>
      </c>
      <c r="EZ28" s="359">
        <v>0</v>
      </c>
      <c r="FA28" s="360">
        <v>0</v>
      </c>
      <c r="FB28" s="358"/>
      <c r="FC28" s="361">
        <v>0</v>
      </c>
      <c r="FD28" s="354">
        <v>0</v>
      </c>
      <c r="FE28" s="354">
        <v>0</v>
      </c>
      <c r="FF28" s="354">
        <v>0</v>
      </c>
      <c r="FG28" s="354">
        <v>0</v>
      </c>
      <c r="FH28" s="105">
        <v>12</v>
      </c>
      <c r="FI28" s="385">
        <v>0</v>
      </c>
      <c r="FJ28" s="361">
        <v>0</v>
      </c>
      <c r="FK28" s="354">
        <v>0</v>
      </c>
      <c r="FL28" s="354">
        <v>0</v>
      </c>
      <c r="FM28" s="354">
        <v>0</v>
      </c>
      <c r="FN28" s="354">
        <v>0</v>
      </c>
      <c r="FO28" s="105">
        <v>12</v>
      </c>
      <c r="FP28" s="361">
        <v>0</v>
      </c>
      <c r="FQ28" s="354">
        <v>0</v>
      </c>
      <c r="FR28" s="354">
        <v>0</v>
      </c>
      <c r="FS28" s="354">
        <v>0</v>
      </c>
      <c r="FT28" s="354">
        <v>0</v>
      </c>
      <c r="FU28" s="105">
        <v>12</v>
      </c>
      <c r="FV28" s="359">
        <v>0</v>
      </c>
      <c r="FW28" s="360">
        <v>0</v>
      </c>
      <c r="FX28" s="358"/>
      <c r="FY28" s="103">
        <v>0</v>
      </c>
      <c r="FZ28" s="104">
        <v>0</v>
      </c>
      <c r="GA28" s="104">
        <v>0</v>
      </c>
      <c r="GB28" s="104">
        <v>0</v>
      </c>
      <c r="GC28" s="104">
        <v>0</v>
      </c>
      <c r="GD28" s="105">
        <v>12</v>
      </c>
      <c r="GE28" s="40">
        <v>0</v>
      </c>
      <c r="GF28" s="37">
        <v>0</v>
      </c>
      <c r="GG28" s="20">
        <v>0</v>
      </c>
      <c r="GH28" s="20">
        <v>0</v>
      </c>
      <c r="GI28" s="20">
        <v>0</v>
      </c>
      <c r="GJ28" s="20">
        <v>0</v>
      </c>
      <c r="GK28" s="105">
        <f t="shared" si="0"/>
        <v>12</v>
      </c>
      <c r="GL28" s="37">
        <v>0</v>
      </c>
      <c r="GM28" s="20">
        <v>0</v>
      </c>
      <c r="GN28" s="20">
        <v>0</v>
      </c>
      <c r="GO28" s="20">
        <v>0</v>
      </c>
      <c r="GP28" s="20">
        <v>0</v>
      </c>
      <c r="GQ28" s="105">
        <f t="shared" si="1"/>
        <v>12</v>
      </c>
      <c r="GR28" s="51">
        <v>0</v>
      </c>
      <c r="GS28" s="52">
        <v>0</v>
      </c>
      <c r="GT28" s="103">
        <v>0</v>
      </c>
      <c r="GU28" s="104">
        <v>0</v>
      </c>
      <c r="GV28" s="104">
        <v>0</v>
      </c>
      <c r="GW28" s="104">
        <v>0</v>
      </c>
      <c r="GX28" s="104">
        <v>0</v>
      </c>
      <c r="GY28" s="105">
        <f t="shared" si="2"/>
        <v>12</v>
      </c>
      <c r="GZ28" s="40"/>
      <c r="HA28" s="37">
        <v>0</v>
      </c>
      <c r="HB28" s="20">
        <v>0</v>
      </c>
      <c r="HC28" s="20">
        <v>0</v>
      </c>
      <c r="HD28" s="20">
        <v>0</v>
      </c>
      <c r="HE28" s="20">
        <v>0</v>
      </c>
      <c r="HF28" s="105">
        <f t="shared" si="3"/>
        <v>12</v>
      </c>
      <c r="HG28" s="37">
        <v>0</v>
      </c>
      <c r="HH28" s="20">
        <v>0</v>
      </c>
      <c r="HI28" s="20">
        <v>0</v>
      </c>
      <c r="HJ28" s="20">
        <v>0</v>
      </c>
      <c r="HK28" s="20">
        <v>0</v>
      </c>
      <c r="HL28" s="105">
        <f t="shared" si="4"/>
        <v>12</v>
      </c>
      <c r="HM28" s="51"/>
      <c r="HN28" s="52"/>
    </row>
    <row r="29" spans="1:222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0</v>
      </c>
      <c r="F29" s="104">
        <v>0</v>
      </c>
      <c r="G29" s="104">
        <v>0</v>
      </c>
      <c r="H29" s="104"/>
      <c r="I29" s="104">
        <v>0</v>
      </c>
      <c r="J29" s="105">
        <v>12</v>
      </c>
      <c r="K29" s="52">
        <v>0</v>
      </c>
      <c r="L29" s="103">
        <v>0</v>
      </c>
      <c r="M29" s="104">
        <v>0</v>
      </c>
      <c r="N29" s="104">
        <v>0</v>
      </c>
      <c r="O29" s="104"/>
      <c r="P29" s="104">
        <v>0</v>
      </c>
      <c r="Q29" s="105">
        <v>12</v>
      </c>
      <c r="R29" s="103">
        <v>0</v>
      </c>
      <c r="S29" s="104">
        <v>0</v>
      </c>
      <c r="T29" s="104">
        <v>0</v>
      </c>
      <c r="U29" s="104"/>
      <c r="V29" s="104">
        <v>0</v>
      </c>
      <c r="W29" s="105">
        <v>12</v>
      </c>
      <c r="X29" s="51">
        <v>0</v>
      </c>
      <c r="Y29" s="52">
        <v>0</v>
      </c>
      <c r="AA29" s="103">
        <v>0</v>
      </c>
      <c r="AB29" s="104">
        <v>0</v>
      </c>
      <c r="AC29" s="104">
        <v>0</v>
      </c>
      <c r="AD29" s="104">
        <v>0</v>
      </c>
      <c r="AE29" s="104">
        <v>0</v>
      </c>
      <c r="AF29" s="105">
        <v>12</v>
      </c>
      <c r="AG29" s="52">
        <v>0</v>
      </c>
      <c r="AH29" s="103">
        <v>0</v>
      </c>
      <c r="AI29" s="104"/>
      <c r="AJ29" s="104"/>
      <c r="AK29" s="104"/>
      <c r="AL29" s="104">
        <v>0</v>
      </c>
      <c r="AM29" s="105">
        <v>12</v>
      </c>
      <c r="AN29" s="103">
        <v>0</v>
      </c>
      <c r="AO29" s="202">
        <v>0</v>
      </c>
      <c r="AP29" s="202">
        <v>0</v>
      </c>
      <c r="AQ29" s="202">
        <v>0</v>
      </c>
      <c r="AR29" s="104">
        <v>0</v>
      </c>
      <c r="AS29" s="105">
        <v>12</v>
      </c>
      <c r="AT29" s="51">
        <v>0</v>
      </c>
      <c r="AU29" s="52">
        <v>0</v>
      </c>
      <c r="AW29" s="103">
        <v>0</v>
      </c>
      <c r="AX29" s="104">
        <v>0</v>
      </c>
      <c r="AY29" s="104">
        <v>0</v>
      </c>
      <c r="AZ29" s="104">
        <v>0</v>
      </c>
      <c r="BA29" s="104">
        <v>0</v>
      </c>
      <c r="BB29" s="41">
        <v>12</v>
      </c>
      <c r="BC29" s="52">
        <v>0</v>
      </c>
      <c r="BD29" s="37">
        <v>0</v>
      </c>
      <c r="BE29" s="20">
        <v>0</v>
      </c>
      <c r="BF29" s="20">
        <v>0</v>
      </c>
      <c r="BG29" s="20">
        <v>0</v>
      </c>
      <c r="BH29" s="20">
        <v>0</v>
      </c>
      <c r="BI29" s="41">
        <v>12</v>
      </c>
      <c r="BJ29" s="37">
        <v>0</v>
      </c>
      <c r="BK29" s="20">
        <v>0</v>
      </c>
      <c r="BL29" s="20">
        <v>0</v>
      </c>
      <c r="BM29" s="20">
        <v>0</v>
      </c>
      <c r="BN29" s="20">
        <v>0</v>
      </c>
      <c r="BO29" s="41">
        <v>12</v>
      </c>
      <c r="BP29" s="51">
        <v>0</v>
      </c>
      <c r="BQ29" s="52">
        <v>0</v>
      </c>
      <c r="BS29" s="37">
        <v>0</v>
      </c>
      <c r="BT29" s="20">
        <v>0</v>
      </c>
      <c r="BU29" s="20">
        <v>0</v>
      </c>
      <c r="BV29" s="20">
        <v>0</v>
      </c>
      <c r="BW29" s="20">
        <v>0</v>
      </c>
      <c r="BX29" s="41">
        <v>12</v>
      </c>
      <c r="BY29" s="40">
        <v>0</v>
      </c>
      <c r="BZ29" s="37">
        <v>0</v>
      </c>
      <c r="CA29" s="20">
        <v>0</v>
      </c>
      <c r="CB29" s="20">
        <v>0</v>
      </c>
      <c r="CC29" s="20">
        <v>0</v>
      </c>
      <c r="CD29" s="20">
        <v>0</v>
      </c>
      <c r="CE29" s="105">
        <v>12</v>
      </c>
      <c r="CF29" s="37">
        <v>0</v>
      </c>
      <c r="CG29" s="20">
        <v>0</v>
      </c>
      <c r="CH29" s="20">
        <v>0</v>
      </c>
      <c r="CI29" s="20">
        <v>0</v>
      </c>
      <c r="CJ29" s="20">
        <v>0</v>
      </c>
      <c r="CK29" s="105">
        <v>12</v>
      </c>
      <c r="CL29" s="51">
        <v>0</v>
      </c>
      <c r="CM29" s="52">
        <v>0</v>
      </c>
      <c r="CO29" s="103">
        <v>0</v>
      </c>
      <c r="CP29" s="104">
        <v>0</v>
      </c>
      <c r="CQ29" s="104">
        <v>0</v>
      </c>
      <c r="CR29" s="104">
        <v>0</v>
      </c>
      <c r="CS29" s="104">
        <v>0</v>
      </c>
      <c r="CT29" s="62">
        <v>12</v>
      </c>
      <c r="CU29" s="40">
        <v>0</v>
      </c>
      <c r="CV29" s="103">
        <v>0</v>
      </c>
      <c r="CW29" s="104">
        <v>0</v>
      </c>
      <c r="CX29" s="104">
        <v>0</v>
      </c>
      <c r="CY29" s="104">
        <v>0</v>
      </c>
      <c r="CZ29" s="104">
        <v>0</v>
      </c>
      <c r="DA29" s="105">
        <v>12</v>
      </c>
      <c r="DB29" s="37">
        <v>0</v>
      </c>
      <c r="DC29" s="20">
        <v>0</v>
      </c>
      <c r="DD29" s="20">
        <v>0</v>
      </c>
      <c r="DE29" s="20">
        <v>0</v>
      </c>
      <c r="DF29" s="20">
        <v>0</v>
      </c>
      <c r="DG29" s="105">
        <v>12</v>
      </c>
      <c r="DH29" s="51">
        <v>0</v>
      </c>
      <c r="DI29" s="52">
        <v>0</v>
      </c>
      <c r="DK29" s="37">
        <v>0</v>
      </c>
      <c r="DL29" s="20">
        <v>0</v>
      </c>
      <c r="DM29" s="20">
        <v>0</v>
      </c>
      <c r="DN29" s="20">
        <v>0</v>
      </c>
      <c r="DO29" s="20">
        <v>0</v>
      </c>
      <c r="DP29" s="105">
        <v>12</v>
      </c>
      <c r="DQ29" s="40">
        <v>0</v>
      </c>
      <c r="DR29" s="37">
        <v>0</v>
      </c>
      <c r="DS29" s="20">
        <v>0</v>
      </c>
      <c r="DT29" s="20">
        <v>0</v>
      </c>
      <c r="DU29" s="20">
        <v>0</v>
      </c>
      <c r="DV29" s="20">
        <v>0</v>
      </c>
      <c r="DW29" s="105">
        <v>12</v>
      </c>
      <c r="DX29" s="37">
        <v>0</v>
      </c>
      <c r="DY29" s="20">
        <v>0</v>
      </c>
      <c r="DZ29" s="20">
        <v>0</v>
      </c>
      <c r="EA29" s="20">
        <v>0</v>
      </c>
      <c r="EB29" s="20">
        <v>0</v>
      </c>
      <c r="EC29" s="105">
        <v>12</v>
      </c>
      <c r="ED29" s="51">
        <v>0</v>
      </c>
      <c r="EE29" s="52">
        <v>0</v>
      </c>
      <c r="EG29" s="37">
        <v>0</v>
      </c>
      <c r="EH29" s="20">
        <v>0</v>
      </c>
      <c r="EI29" s="20">
        <v>0</v>
      </c>
      <c r="EJ29" s="20">
        <v>0</v>
      </c>
      <c r="EK29" s="20">
        <v>0</v>
      </c>
      <c r="EL29" s="105">
        <v>12</v>
      </c>
      <c r="EM29" s="40">
        <v>0</v>
      </c>
      <c r="EN29" s="37">
        <v>0</v>
      </c>
      <c r="EO29" s="354">
        <v>0</v>
      </c>
      <c r="EP29" s="354">
        <v>0</v>
      </c>
      <c r="EQ29" s="354">
        <v>0</v>
      </c>
      <c r="ER29" s="354">
        <v>0</v>
      </c>
      <c r="ES29" s="105">
        <v>12</v>
      </c>
      <c r="ET29" s="361">
        <v>0</v>
      </c>
      <c r="EU29" s="354">
        <v>0</v>
      </c>
      <c r="EV29" s="354">
        <v>0</v>
      </c>
      <c r="EW29" s="354">
        <v>0</v>
      </c>
      <c r="EX29" s="354">
        <v>0</v>
      </c>
      <c r="EY29" s="384">
        <v>12</v>
      </c>
      <c r="EZ29" s="359">
        <v>0</v>
      </c>
      <c r="FA29" s="360">
        <v>0</v>
      </c>
      <c r="FB29" s="358"/>
      <c r="FC29" s="361">
        <v>0</v>
      </c>
      <c r="FD29" s="354">
        <v>0</v>
      </c>
      <c r="FE29" s="354">
        <v>0</v>
      </c>
      <c r="FF29" s="354">
        <v>0</v>
      </c>
      <c r="FG29" s="354">
        <v>0</v>
      </c>
      <c r="FH29" s="105">
        <v>12</v>
      </c>
      <c r="FI29" s="385">
        <v>0</v>
      </c>
      <c r="FJ29" s="361">
        <v>0</v>
      </c>
      <c r="FK29" s="354">
        <v>0</v>
      </c>
      <c r="FL29" s="354">
        <v>0</v>
      </c>
      <c r="FM29" s="354">
        <v>0</v>
      </c>
      <c r="FN29" s="354">
        <v>0</v>
      </c>
      <c r="FO29" s="105">
        <v>12</v>
      </c>
      <c r="FP29" s="361">
        <v>0</v>
      </c>
      <c r="FQ29" s="354">
        <v>0</v>
      </c>
      <c r="FR29" s="354">
        <v>0</v>
      </c>
      <c r="FS29" s="354">
        <v>0</v>
      </c>
      <c r="FT29" s="354">
        <v>0</v>
      </c>
      <c r="FU29" s="105">
        <v>12</v>
      </c>
      <c r="FV29" s="359">
        <v>0</v>
      </c>
      <c r="FW29" s="360">
        <v>0</v>
      </c>
      <c r="FX29" s="358"/>
      <c r="FY29" s="103">
        <v>0</v>
      </c>
      <c r="FZ29" s="104">
        <v>0</v>
      </c>
      <c r="GA29" s="104">
        <v>0</v>
      </c>
      <c r="GB29" s="104">
        <v>0</v>
      </c>
      <c r="GC29" s="104">
        <v>0</v>
      </c>
      <c r="GD29" s="105">
        <v>12</v>
      </c>
      <c r="GE29" s="40">
        <v>0</v>
      </c>
      <c r="GF29" s="37">
        <v>0</v>
      </c>
      <c r="GG29" s="20">
        <v>0</v>
      </c>
      <c r="GH29" s="20">
        <v>0</v>
      </c>
      <c r="GI29" s="20">
        <v>0</v>
      </c>
      <c r="GJ29" s="20">
        <v>0</v>
      </c>
      <c r="GK29" s="105">
        <f t="shared" si="0"/>
        <v>12</v>
      </c>
      <c r="GL29" s="37">
        <v>0</v>
      </c>
      <c r="GM29" s="20">
        <v>0</v>
      </c>
      <c r="GN29" s="20">
        <v>0</v>
      </c>
      <c r="GO29" s="20">
        <v>0</v>
      </c>
      <c r="GP29" s="20">
        <v>0</v>
      </c>
      <c r="GQ29" s="105">
        <f t="shared" si="1"/>
        <v>12</v>
      </c>
      <c r="GR29" s="51">
        <v>0</v>
      </c>
      <c r="GS29" s="52">
        <v>0</v>
      </c>
      <c r="GT29" s="103">
        <v>0</v>
      </c>
      <c r="GU29" s="104">
        <v>0</v>
      </c>
      <c r="GV29" s="104">
        <v>0</v>
      </c>
      <c r="GW29" s="104">
        <v>0</v>
      </c>
      <c r="GX29" s="104">
        <v>0</v>
      </c>
      <c r="GY29" s="105">
        <f t="shared" si="2"/>
        <v>12</v>
      </c>
      <c r="GZ29" s="40"/>
      <c r="HA29" s="37">
        <v>0</v>
      </c>
      <c r="HB29" s="20">
        <v>0</v>
      </c>
      <c r="HC29" s="20">
        <v>0</v>
      </c>
      <c r="HD29" s="20">
        <v>0</v>
      </c>
      <c r="HE29" s="20">
        <v>0</v>
      </c>
      <c r="HF29" s="105">
        <f t="shared" si="3"/>
        <v>12</v>
      </c>
      <c r="HG29" s="37">
        <v>0</v>
      </c>
      <c r="HH29" s="20">
        <v>0</v>
      </c>
      <c r="HI29" s="20">
        <v>0</v>
      </c>
      <c r="HJ29" s="20">
        <v>0</v>
      </c>
      <c r="HK29" s="20">
        <v>0</v>
      </c>
      <c r="HL29" s="105">
        <f t="shared" si="4"/>
        <v>12</v>
      </c>
      <c r="HM29" s="51"/>
      <c r="HN29" s="52"/>
    </row>
    <row r="30" spans="1:222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0</v>
      </c>
      <c r="F30" s="104">
        <v>0</v>
      </c>
      <c r="G30" s="104">
        <v>0</v>
      </c>
      <c r="H30" s="104">
        <v>0</v>
      </c>
      <c r="I30" s="104">
        <v>0</v>
      </c>
      <c r="J30" s="105">
        <v>12</v>
      </c>
      <c r="K30" s="52">
        <v>0</v>
      </c>
      <c r="L30" s="103">
        <v>0</v>
      </c>
      <c r="M30" s="104">
        <v>0</v>
      </c>
      <c r="N30" s="104">
        <v>0</v>
      </c>
      <c r="O30" s="104"/>
      <c r="P30" s="104">
        <v>0</v>
      </c>
      <c r="Q30" s="105">
        <v>12</v>
      </c>
      <c r="R30" s="103">
        <v>0</v>
      </c>
      <c r="S30" s="104">
        <v>0</v>
      </c>
      <c r="T30" s="104">
        <v>0</v>
      </c>
      <c r="U30" s="104"/>
      <c r="V30" s="104">
        <v>0</v>
      </c>
      <c r="W30" s="105">
        <v>12</v>
      </c>
      <c r="X30" s="51">
        <v>0</v>
      </c>
      <c r="Y30" s="52">
        <v>0</v>
      </c>
      <c r="AA30" s="103">
        <v>0</v>
      </c>
      <c r="AB30" s="104">
        <v>0</v>
      </c>
      <c r="AC30" s="104">
        <v>0</v>
      </c>
      <c r="AD30" s="104">
        <v>0</v>
      </c>
      <c r="AE30" s="104">
        <v>0</v>
      </c>
      <c r="AF30" s="105">
        <v>12</v>
      </c>
      <c r="AG30" s="52">
        <v>0</v>
      </c>
      <c r="AH30" s="103">
        <v>0</v>
      </c>
      <c r="AI30" s="104"/>
      <c r="AJ30" s="104"/>
      <c r="AK30" s="104"/>
      <c r="AL30" s="104">
        <v>0</v>
      </c>
      <c r="AM30" s="105">
        <v>12</v>
      </c>
      <c r="AN30" s="103">
        <v>0</v>
      </c>
      <c r="AO30" s="202">
        <v>0</v>
      </c>
      <c r="AP30" s="202">
        <v>0</v>
      </c>
      <c r="AQ30" s="202">
        <v>0</v>
      </c>
      <c r="AR30" s="104">
        <v>0</v>
      </c>
      <c r="AS30" s="105">
        <v>12</v>
      </c>
      <c r="AT30" s="51">
        <v>0</v>
      </c>
      <c r="AU30" s="52">
        <v>0</v>
      </c>
      <c r="AW30" s="103">
        <v>0</v>
      </c>
      <c r="AX30" s="104">
        <v>0</v>
      </c>
      <c r="AY30" s="104">
        <v>0</v>
      </c>
      <c r="AZ30" s="104">
        <v>0</v>
      </c>
      <c r="BA30" s="104">
        <v>0</v>
      </c>
      <c r="BB30" s="41">
        <v>12</v>
      </c>
      <c r="BC30" s="52">
        <v>0</v>
      </c>
      <c r="BD30" s="37">
        <v>0</v>
      </c>
      <c r="BE30" s="20">
        <v>0</v>
      </c>
      <c r="BF30" s="20">
        <v>0</v>
      </c>
      <c r="BG30" s="20">
        <v>0</v>
      </c>
      <c r="BH30" s="20">
        <v>0</v>
      </c>
      <c r="BI30" s="41">
        <v>12</v>
      </c>
      <c r="BJ30" s="37">
        <v>0</v>
      </c>
      <c r="BK30" s="20">
        <v>0</v>
      </c>
      <c r="BL30" s="20">
        <v>0</v>
      </c>
      <c r="BM30" s="20">
        <v>0</v>
      </c>
      <c r="BN30" s="20">
        <v>0</v>
      </c>
      <c r="BO30" s="41">
        <v>12</v>
      </c>
      <c r="BP30" s="51">
        <v>0</v>
      </c>
      <c r="BQ30" s="52">
        <v>0</v>
      </c>
      <c r="BS30" s="37">
        <v>0</v>
      </c>
      <c r="BT30" s="20">
        <v>0</v>
      </c>
      <c r="BU30" s="20">
        <v>0</v>
      </c>
      <c r="BV30" s="20">
        <v>0</v>
      </c>
      <c r="BW30" s="20">
        <v>0</v>
      </c>
      <c r="BX30" s="41">
        <v>12</v>
      </c>
      <c r="BY30" s="40">
        <v>0</v>
      </c>
      <c r="BZ30" s="37">
        <v>0</v>
      </c>
      <c r="CA30" s="20">
        <v>0</v>
      </c>
      <c r="CB30" s="20">
        <v>0</v>
      </c>
      <c r="CC30" s="20">
        <v>0</v>
      </c>
      <c r="CD30" s="20">
        <v>0</v>
      </c>
      <c r="CE30" s="105">
        <v>12</v>
      </c>
      <c r="CF30" s="37">
        <v>0</v>
      </c>
      <c r="CG30" s="20">
        <v>0</v>
      </c>
      <c r="CH30" s="20">
        <v>0</v>
      </c>
      <c r="CI30" s="20">
        <v>0</v>
      </c>
      <c r="CJ30" s="20">
        <v>0</v>
      </c>
      <c r="CK30" s="105">
        <v>12</v>
      </c>
      <c r="CL30" s="51">
        <v>0</v>
      </c>
      <c r="CM30" s="52">
        <v>0</v>
      </c>
      <c r="CO30" s="103">
        <v>0</v>
      </c>
      <c r="CP30" s="104">
        <v>0</v>
      </c>
      <c r="CQ30" s="104">
        <v>0</v>
      </c>
      <c r="CR30" s="104">
        <v>0</v>
      </c>
      <c r="CS30" s="104">
        <v>0</v>
      </c>
      <c r="CT30" s="62">
        <v>12</v>
      </c>
      <c r="CU30" s="40">
        <v>0</v>
      </c>
      <c r="CV30" s="103">
        <v>0</v>
      </c>
      <c r="CW30" s="104">
        <v>0</v>
      </c>
      <c r="CX30" s="104">
        <v>0</v>
      </c>
      <c r="CY30" s="104">
        <v>0</v>
      </c>
      <c r="CZ30" s="104">
        <v>0</v>
      </c>
      <c r="DA30" s="105">
        <v>12</v>
      </c>
      <c r="DB30" s="37">
        <v>0</v>
      </c>
      <c r="DC30" s="20">
        <v>0</v>
      </c>
      <c r="DD30" s="20">
        <v>0</v>
      </c>
      <c r="DE30" s="20">
        <v>0</v>
      </c>
      <c r="DF30" s="20">
        <v>0</v>
      </c>
      <c r="DG30" s="105">
        <v>12</v>
      </c>
      <c r="DH30" s="51">
        <v>0</v>
      </c>
      <c r="DI30" s="52">
        <v>0</v>
      </c>
      <c r="DK30" s="37">
        <v>0</v>
      </c>
      <c r="DL30" s="20">
        <v>0</v>
      </c>
      <c r="DM30" s="20">
        <v>0</v>
      </c>
      <c r="DN30" s="20">
        <v>0</v>
      </c>
      <c r="DO30" s="20">
        <v>0</v>
      </c>
      <c r="DP30" s="105">
        <v>12</v>
      </c>
      <c r="DQ30" s="40">
        <v>0</v>
      </c>
      <c r="DR30" s="37">
        <v>0</v>
      </c>
      <c r="DS30" s="20">
        <v>0</v>
      </c>
      <c r="DT30" s="20">
        <v>0</v>
      </c>
      <c r="DU30" s="20">
        <v>0</v>
      </c>
      <c r="DV30" s="20">
        <v>0</v>
      </c>
      <c r="DW30" s="105">
        <v>12</v>
      </c>
      <c r="DX30" s="37">
        <v>0</v>
      </c>
      <c r="DY30" s="20">
        <v>0</v>
      </c>
      <c r="DZ30" s="20">
        <v>0</v>
      </c>
      <c r="EA30" s="20">
        <v>0</v>
      </c>
      <c r="EB30" s="20">
        <v>0</v>
      </c>
      <c r="EC30" s="105">
        <v>12</v>
      </c>
      <c r="ED30" s="51">
        <v>0</v>
      </c>
      <c r="EE30" s="52">
        <v>0</v>
      </c>
      <c r="EG30" s="37">
        <v>0</v>
      </c>
      <c r="EH30" s="20">
        <v>0</v>
      </c>
      <c r="EI30" s="20">
        <v>0</v>
      </c>
      <c r="EJ30" s="20">
        <v>0</v>
      </c>
      <c r="EK30" s="20">
        <v>0</v>
      </c>
      <c r="EL30" s="105">
        <v>12</v>
      </c>
      <c r="EM30" s="40">
        <v>0</v>
      </c>
      <c r="EN30" s="37">
        <v>0</v>
      </c>
      <c r="EO30" s="354">
        <v>0</v>
      </c>
      <c r="EP30" s="354">
        <v>0</v>
      </c>
      <c r="EQ30" s="354">
        <v>0</v>
      </c>
      <c r="ER30" s="354">
        <v>0</v>
      </c>
      <c r="ES30" s="105">
        <v>12</v>
      </c>
      <c r="ET30" s="361">
        <v>0</v>
      </c>
      <c r="EU30" s="354">
        <v>0</v>
      </c>
      <c r="EV30" s="354">
        <v>0</v>
      </c>
      <c r="EW30" s="354">
        <v>0</v>
      </c>
      <c r="EX30" s="354">
        <v>0</v>
      </c>
      <c r="EY30" s="384">
        <v>12</v>
      </c>
      <c r="EZ30" s="359">
        <v>0</v>
      </c>
      <c r="FA30" s="360">
        <v>0</v>
      </c>
      <c r="FB30" s="358"/>
      <c r="FC30" s="361">
        <v>0</v>
      </c>
      <c r="FD30" s="354">
        <v>0</v>
      </c>
      <c r="FE30" s="354">
        <v>0</v>
      </c>
      <c r="FF30" s="354">
        <v>0</v>
      </c>
      <c r="FG30" s="354">
        <v>0</v>
      </c>
      <c r="FH30" s="105">
        <v>12</v>
      </c>
      <c r="FI30" s="385">
        <v>0</v>
      </c>
      <c r="FJ30" s="361">
        <v>0</v>
      </c>
      <c r="FK30" s="354">
        <v>0</v>
      </c>
      <c r="FL30" s="354">
        <v>0</v>
      </c>
      <c r="FM30" s="354">
        <v>0</v>
      </c>
      <c r="FN30" s="354">
        <v>0</v>
      </c>
      <c r="FO30" s="105">
        <v>12</v>
      </c>
      <c r="FP30" s="361">
        <v>0</v>
      </c>
      <c r="FQ30" s="354">
        <v>0</v>
      </c>
      <c r="FR30" s="354">
        <v>0</v>
      </c>
      <c r="FS30" s="354">
        <v>0</v>
      </c>
      <c r="FT30" s="354">
        <v>0</v>
      </c>
      <c r="FU30" s="105">
        <v>12</v>
      </c>
      <c r="FV30" s="359">
        <v>0</v>
      </c>
      <c r="FW30" s="360">
        <v>0</v>
      </c>
      <c r="FX30" s="358"/>
      <c r="FY30" s="103">
        <v>0</v>
      </c>
      <c r="FZ30" s="104">
        <v>0</v>
      </c>
      <c r="GA30" s="104">
        <v>0</v>
      </c>
      <c r="GB30" s="104">
        <v>0</v>
      </c>
      <c r="GC30" s="104">
        <v>0</v>
      </c>
      <c r="GD30" s="105">
        <v>12</v>
      </c>
      <c r="GE30" s="40">
        <v>0</v>
      </c>
      <c r="GF30" s="37">
        <v>0</v>
      </c>
      <c r="GG30" s="20">
        <v>0</v>
      </c>
      <c r="GH30" s="20">
        <v>0</v>
      </c>
      <c r="GI30" s="20">
        <v>0</v>
      </c>
      <c r="GJ30" s="20">
        <v>0</v>
      </c>
      <c r="GK30" s="105">
        <f t="shared" si="0"/>
        <v>12</v>
      </c>
      <c r="GL30" s="37">
        <v>0</v>
      </c>
      <c r="GM30" s="20">
        <v>0</v>
      </c>
      <c r="GN30" s="20">
        <v>0</v>
      </c>
      <c r="GO30" s="20">
        <v>0</v>
      </c>
      <c r="GP30" s="20">
        <v>0</v>
      </c>
      <c r="GQ30" s="105">
        <f t="shared" si="1"/>
        <v>12</v>
      </c>
      <c r="GR30" s="51">
        <v>0</v>
      </c>
      <c r="GS30" s="52">
        <v>0</v>
      </c>
      <c r="GT30" s="103">
        <v>0</v>
      </c>
      <c r="GU30" s="104">
        <v>0</v>
      </c>
      <c r="GV30" s="104">
        <v>0</v>
      </c>
      <c r="GW30" s="104">
        <v>0</v>
      </c>
      <c r="GX30" s="104">
        <v>0</v>
      </c>
      <c r="GY30" s="105">
        <f t="shared" si="2"/>
        <v>12</v>
      </c>
      <c r="GZ30" s="40"/>
      <c r="HA30" s="37">
        <v>0</v>
      </c>
      <c r="HB30" s="20">
        <v>0</v>
      </c>
      <c r="HC30" s="20">
        <v>0</v>
      </c>
      <c r="HD30" s="20">
        <v>0</v>
      </c>
      <c r="HE30" s="20">
        <v>0</v>
      </c>
      <c r="HF30" s="105">
        <f t="shared" si="3"/>
        <v>12</v>
      </c>
      <c r="HG30" s="37">
        <v>0</v>
      </c>
      <c r="HH30" s="20">
        <v>0</v>
      </c>
      <c r="HI30" s="20">
        <v>0</v>
      </c>
      <c r="HJ30" s="20">
        <v>0</v>
      </c>
      <c r="HK30" s="20">
        <v>0</v>
      </c>
      <c r="HL30" s="105">
        <f t="shared" si="4"/>
        <v>12</v>
      </c>
      <c r="HM30" s="51"/>
      <c r="HN30" s="52"/>
    </row>
    <row r="31" spans="1:222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1364068000</v>
      </c>
      <c r="F31" s="104">
        <v>1710000</v>
      </c>
      <c r="G31" s="104">
        <v>1362358000</v>
      </c>
      <c r="H31" s="104">
        <v>5218</v>
      </c>
      <c r="I31" s="104">
        <v>21757</v>
      </c>
      <c r="J31" s="105">
        <v>8</v>
      </c>
      <c r="K31" s="52">
        <v>100.25639628856185</v>
      </c>
      <c r="L31" s="103">
        <v>1364068000</v>
      </c>
      <c r="M31" s="104">
        <v>2260500</v>
      </c>
      <c r="N31" s="104">
        <v>1361807500</v>
      </c>
      <c r="O31" s="104">
        <v>5218</v>
      </c>
      <c r="P31" s="104">
        <v>21749</v>
      </c>
      <c r="Q31" s="105">
        <v>9</v>
      </c>
      <c r="R31" s="103">
        <v>1364495906</v>
      </c>
      <c r="S31" s="104">
        <v>2651711</v>
      </c>
      <c r="T31" s="104">
        <v>1361844195</v>
      </c>
      <c r="U31" s="104">
        <v>4923</v>
      </c>
      <c r="V31" s="104">
        <v>23052</v>
      </c>
      <c r="W31" s="105">
        <v>8</v>
      </c>
      <c r="X31" s="51">
        <v>105.99108004965746</v>
      </c>
      <c r="Y31" s="52">
        <v>102.40453762885355</v>
      </c>
      <c r="AA31" s="103">
        <v>1391349360</v>
      </c>
      <c r="AB31" s="104">
        <v>1438200</v>
      </c>
      <c r="AC31" s="104">
        <v>1389911160</v>
      </c>
      <c r="AD31" s="104">
        <v>5083</v>
      </c>
      <c r="AE31" s="104">
        <v>22787</v>
      </c>
      <c r="AF31" s="105">
        <v>8</v>
      </c>
      <c r="AG31" s="52">
        <v>104.73410856276142</v>
      </c>
      <c r="AH31" s="103">
        <v>1399458860</v>
      </c>
      <c r="AI31" s="104">
        <v>1948660</v>
      </c>
      <c r="AJ31" s="104">
        <v>1397510200</v>
      </c>
      <c r="AK31" s="104">
        <v>5083</v>
      </c>
      <c r="AL31" s="104">
        <v>22912</v>
      </c>
      <c r="AM31" s="105">
        <v>8</v>
      </c>
      <c r="AN31" s="103">
        <v>1400473640</v>
      </c>
      <c r="AO31" s="202">
        <v>2964185</v>
      </c>
      <c r="AP31" s="202">
        <v>1397509455</v>
      </c>
      <c r="AQ31" s="202">
        <v>4950</v>
      </c>
      <c r="AR31" s="104">
        <v>23527</v>
      </c>
      <c r="AS31" s="105">
        <v>9</v>
      </c>
      <c r="AT31" s="51">
        <v>102.68418296089385</v>
      </c>
      <c r="AU31" s="52">
        <v>102.06055873676905</v>
      </c>
      <c r="AW31" s="103">
        <v>1459109785</v>
      </c>
      <c r="AX31" s="104">
        <v>1559585</v>
      </c>
      <c r="AY31" s="104">
        <v>1457550200</v>
      </c>
      <c r="AZ31" s="104">
        <v>5078</v>
      </c>
      <c r="BA31" s="104">
        <v>23919</v>
      </c>
      <c r="BB31" s="41">
        <v>8</v>
      </c>
      <c r="BC31" s="52">
        <v>104.96774476675297</v>
      </c>
      <c r="BD31" s="37">
        <v>1466397536</v>
      </c>
      <c r="BE31" s="20">
        <v>2219785</v>
      </c>
      <c r="BF31" s="20">
        <v>1464177751</v>
      </c>
      <c r="BG31" s="20">
        <v>5082</v>
      </c>
      <c r="BH31" s="20">
        <v>24009</v>
      </c>
      <c r="BI31" s="41">
        <v>9</v>
      </c>
      <c r="BJ31" s="37">
        <v>1466764798</v>
      </c>
      <c r="BK31" s="20">
        <v>2783641</v>
      </c>
      <c r="BL31" s="20">
        <v>1463981157</v>
      </c>
      <c r="BM31" s="20">
        <v>4924</v>
      </c>
      <c r="BN31" s="20">
        <v>24776</v>
      </c>
      <c r="BO31" s="41">
        <v>9</v>
      </c>
      <c r="BP31" s="51">
        <v>103.19463534507894</v>
      </c>
      <c r="BQ31" s="52">
        <v>105.30879415140051</v>
      </c>
      <c r="BS31" s="37">
        <v>1530626838</v>
      </c>
      <c r="BT31" s="20">
        <v>1873873</v>
      </c>
      <c r="BU31" s="20">
        <v>1528752965</v>
      </c>
      <c r="BV31" s="20">
        <v>5078</v>
      </c>
      <c r="BW31" s="20">
        <v>25088</v>
      </c>
      <c r="BX31" s="41">
        <v>9</v>
      </c>
      <c r="BY31" s="40">
        <v>104.88732806555458</v>
      </c>
      <c r="BZ31" s="37">
        <v>1544058448</v>
      </c>
      <c r="CA31" s="20">
        <v>2613273</v>
      </c>
      <c r="CB31" s="20">
        <v>1541445175</v>
      </c>
      <c r="CC31" s="20">
        <v>5078</v>
      </c>
      <c r="CD31" s="20">
        <v>25296</v>
      </c>
      <c r="CE31" s="105">
        <v>9</v>
      </c>
      <c r="CF31" s="37">
        <v>1543761556</v>
      </c>
      <c r="CG31" s="20">
        <v>2698588</v>
      </c>
      <c r="CH31" s="20">
        <v>1541062968</v>
      </c>
      <c r="CI31" s="20">
        <v>4858</v>
      </c>
      <c r="CJ31" s="20">
        <v>26435</v>
      </c>
      <c r="CK31" s="105">
        <v>9</v>
      </c>
      <c r="CL31" s="51">
        <v>104.50268817204301</v>
      </c>
      <c r="CM31" s="52">
        <v>106.69599612528253</v>
      </c>
      <c r="CO31" s="103">
        <v>1607689995</v>
      </c>
      <c r="CP31" s="104">
        <v>2440712</v>
      </c>
      <c r="CQ31" s="104">
        <v>1605249283</v>
      </c>
      <c r="CR31" s="104">
        <v>5075</v>
      </c>
      <c r="CS31" s="104">
        <v>26359</v>
      </c>
      <c r="CT31" s="62">
        <v>9</v>
      </c>
      <c r="CU31" s="40">
        <v>105.06616709183673</v>
      </c>
      <c r="CV31" s="103">
        <v>1631768295</v>
      </c>
      <c r="CW31" s="104">
        <v>3213712</v>
      </c>
      <c r="CX31" s="104">
        <v>1628554583</v>
      </c>
      <c r="CY31" s="104">
        <v>5075</v>
      </c>
      <c r="CZ31" s="104">
        <v>26741</v>
      </c>
      <c r="DA31" s="105">
        <v>9</v>
      </c>
      <c r="DB31" s="37">
        <v>1631217130</v>
      </c>
      <c r="DC31" s="20">
        <v>3061960</v>
      </c>
      <c r="DD31" s="20">
        <v>1628155170</v>
      </c>
      <c r="DE31" s="20">
        <v>4827</v>
      </c>
      <c r="DF31" s="20">
        <v>28108</v>
      </c>
      <c r="DG31" s="105">
        <v>9</v>
      </c>
      <c r="DH31" s="51">
        <v>105.11200029916607</v>
      </c>
      <c r="DI31" s="52">
        <v>106.32873084925289</v>
      </c>
      <c r="DK31" s="37">
        <v>1752176182</v>
      </c>
      <c r="DL31" s="20">
        <v>2287930</v>
      </c>
      <c r="DM31" s="20">
        <v>1749888252</v>
      </c>
      <c r="DN31" s="20">
        <v>5075</v>
      </c>
      <c r="DO31" s="20">
        <v>28734</v>
      </c>
      <c r="DP31" s="105">
        <v>9</v>
      </c>
      <c r="DQ31" s="40">
        <v>109.01020524299101</v>
      </c>
      <c r="DR31" s="37">
        <v>1752176182</v>
      </c>
      <c r="DS31" s="20">
        <v>2352930</v>
      </c>
      <c r="DT31" s="20">
        <v>1749823252</v>
      </c>
      <c r="DU31" s="20">
        <v>5075</v>
      </c>
      <c r="DV31" s="20">
        <v>28733</v>
      </c>
      <c r="DW31" s="105">
        <v>9</v>
      </c>
      <c r="DX31" s="37">
        <v>1751808084</v>
      </c>
      <c r="DY31" s="20">
        <v>2388517</v>
      </c>
      <c r="DZ31" s="20">
        <v>1749419567</v>
      </c>
      <c r="EA31" s="20">
        <v>4821.5700000000006</v>
      </c>
      <c r="EB31" s="20">
        <v>30236</v>
      </c>
      <c r="EC31" s="105">
        <v>10</v>
      </c>
      <c r="ED31" s="51">
        <v>105.23091915219433</v>
      </c>
      <c r="EE31" s="52">
        <v>107.57079834922443</v>
      </c>
      <c r="EG31" s="37">
        <v>1898481623</v>
      </c>
      <c r="EH31" s="20">
        <v>2310840</v>
      </c>
      <c r="EI31" s="20">
        <v>1896170783</v>
      </c>
      <c r="EJ31" s="20">
        <v>5044</v>
      </c>
      <c r="EK31" s="20">
        <v>31327</v>
      </c>
      <c r="EL31" s="105">
        <v>9</v>
      </c>
      <c r="EM31" s="40">
        <v>109.02415257186608</v>
      </c>
      <c r="EN31" s="37">
        <v>1911725519</v>
      </c>
      <c r="EO31" s="354">
        <v>2947390</v>
      </c>
      <c r="EP31" s="354">
        <v>1908778129</v>
      </c>
      <c r="EQ31" s="354">
        <v>5044</v>
      </c>
      <c r="ER31" s="354">
        <v>31535</v>
      </c>
      <c r="ES31" s="105">
        <v>9</v>
      </c>
      <c r="ET31" s="361">
        <v>1910975264.4300001</v>
      </c>
      <c r="EU31" s="354">
        <v>2656506</v>
      </c>
      <c r="EV31" s="354">
        <v>1908318758.4300001</v>
      </c>
      <c r="EW31" s="354">
        <v>4820.74</v>
      </c>
      <c r="EX31" s="354">
        <v>32988</v>
      </c>
      <c r="EY31" s="384">
        <v>9</v>
      </c>
      <c r="EZ31" s="359">
        <v>104.60757888060886</v>
      </c>
      <c r="FA31" s="360">
        <v>109.10173303347004</v>
      </c>
      <c r="FB31" s="358"/>
      <c r="FC31" s="361">
        <v>1973710623</v>
      </c>
      <c r="FD31" s="354">
        <v>2524730</v>
      </c>
      <c r="FE31" s="354">
        <v>1971185893</v>
      </c>
      <c r="FF31" s="354">
        <v>4889</v>
      </c>
      <c r="FG31" s="354">
        <v>33599</v>
      </c>
      <c r="FH31" s="105">
        <v>9</v>
      </c>
      <c r="FI31" s="385">
        <v>107.25252976665496</v>
      </c>
      <c r="FJ31" s="361">
        <v>1973710623</v>
      </c>
      <c r="FK31" s="354">
        <v>5310370</v>
      </c>
      <c r="FL31" s="354">
        <v>1968400253</v>
      </c>
      <c r="FM31" s="354">
        <v>4889</v>
      </c>
      <c r="FN31" s="354">
        <v>33552</v>
      </c>
      <c r="FO31" s="105">
        <v>9</v>
      </c>
      <c r="FP31" s="361">
        <v>1972488714</v>
      </c>
      <c r="FQ31" s="354">
        <v>5628410</v>
      </c>
      <c r="FR31" s="354">
        <v>1966860304</v>
      </c>
      <c r="FS31" s="354">
        <v>4711.92</v>
      </c>
      <c r="FT31" s="354">
        <v>34785</v>
      </c>
      <c r="FU31" s="105">
        <v>9</v>
      </c>
      <c r="FV31" s="359">
        <v>103.67489270386265</v>
      </c>
      <c r="FW31" s="360">
        <v>105.44743543106586</v>
      </c>
      <c r="FX31" s="358"/>
      <c r="FY31" s="103">
        <v>1973710623</v>
      </c>
      <c r="FZ31" s="104">
        <v>3120330</v>
      </c>
      <c r="GA31" s="104">
        <v>1970590293</v>
      </c>
      <c r="GB31" s="104">
        <v>4889</v>
      </c>
      <c r="GC31" s="104">
        <v>33589</v>
      </c>
      <c r="GD31" s="105">
        <v>9</v>
      </c>
      <c r="GE31" s="40">
        <v>99.979166046608526</v>
      </c>
      <c r="GF31" s="37">
        <v>2019578601</v>
      </c>
      <c r="GG31" s="20">
        <v>2947310</v>
      </c>
      <c r="GH31" s="20">
        <v>2016631291</v>
      </c>
      <c r="GI31" s="20">
        <v>4889</v>
      </c>
      <c r="GJ31" s="20">
        <v>34374</v>
      </c>
      <c r="GK31" s="105">
        <f t="shared" si="0"/>
        <v>9</v>
      </c>
      <c r="GL31" s="37">
        <v>2004236376</v>
      </c>
      <c r="GM31" s="20">
        <v>3065119</v>
      </c>
      <c r="GN31" s="20">
        <v>2001171257</v>
      </c>
      <c r="GO31" s="20">
        <v>4682.08</v>
      </c>
      <c r="GP31" s="20">
        <v>35618</v>
      </c>
      <c r="GQ31" s="105">
        <f t="shared" si="1"/>
        <v>9</v>
      </c>
      <c r="GR31" s="51">
        <f>GP31/GJ31*100</f>
        <v>103.61901437132717</v>
      </c>
      <c r="GS31" s="52">
        <f>GP31/FT31*100</f>
        <v>102.3947103636625</v>
      </c>
      <c r="GT31" s="103">
        <v>2089818061</v>
      </c>
      <c r="GU31" s="104">
        <v>3253330</v>
      </c>
      <c r="GV31" s="104">
        <v>2086564731</v>
      </c>
      <c r="GW31" s="104">
        <v>4845</v>
      </c>
      <c r="GX31" s="104">
        <v>35889</v>
      </c>
      <c r="GY31" s="105">
        <f t="shared" si="2"/>
        <v>9</v>
      </c>
      <c r="GZ31" s="40"/>
      <c r="HA31" s="37">
        <v>2089818061</v>
      </c>
      <c r="HB31" s="20">
        <v>4305140</v>
      </c>
      <c r="HC31" s="20">
        <v>2085512921</v>
      </c>
      <c r="HD31" s="20">
        <v>4845</v>
      </c>
      <c r="HE31" s="20">
        <v>35871</v>
      </c>
      <c r="HF31" s="105">
        <f t="shared" si="3"/>
        <v>10</v>
      </c>
      <c r="HG31" s="37">
        <v>2067213129</v>
      </c>
      <c r="HH31" s="20">
        <v>4282389</v>
      </c>
      <c r="HI31" s="20">
        <v>2062930740</v>
      </c>
      <c r="HJ31" s="20">
        <v>4614.08</v>
      </c>
      <c r="HK31" s="20">
        <v>37258</v>
      </c>
      <c r="HL31" s="105">
        <f t="shared" si="4"/>
        <v>10</v>
      </c>
      <c r="HM31" s="51"/>
      <c r="HN31" s="52"/>
    </row>
    <row r="32" spans="1:222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0</v>
      </c>
      <c r="F32" s="104">
        <v>0</v>
      </c>
      <c r="G32" s="104">
        <v>0</v>
      </c>
      <c r="H32" s="104"/>
      <c r="I32" s="104">
        <v>0</v>
      </c>
      <c r="J32" s="105">
        <v>12</v>
      </c>
      <c r="K32" s="52">
        <v>0</v>
      </c>
      <c r="L32" s="103">
        <v>0</v>
      </c>
      <c r="M32" s="104">
        <v>0</v>
      </c>
      <c r="N32" s="104">
        <v>0</v>
      </c>
      <c r="O32" s="104"/>
      <c r="P32" s="104">
        <v>0</v>
      </c>
      <c r="Q32" s="105">
        <v>12</v>
      </c>
      <c r="R32" s="103">
        <v>0</v>
      </c>
      <c r="S32" s="104">
        <v>0</v>
      </c>
      <c r="T32" s="104">
        <v>0</v>
      </c>
      <c r="U32" s="104"/>
      <c r="V32" s="104">
        <v>0</v>
      </c>
      <c r="W32" s="105">
        <v>12</v>
      </c>
      <c r="X32" s="51">
        <v>0</v>
      </c>
      <c r="Y32" s="52">
        <v>0</v>
      </c>
      <c r="AA32" s="103">
        <v>0</v>
      </c>
      <c r="AB32" s="104">
        <v>0</v>
      </c>
      <c r="AC32" s="104">
        <v>0</v>
      </c>
      <c r="AD32" s="104">
        <v>0</v>
      </c>
      <c r="AE32" s="104">
        <v>0</v>
      </c>
      <c r="AF32" s="105">
        <v>12</v>
      </c>
      <c r="AG32" s="52">
        <v>0</v>
      </c>
      <c r="AH32" s="103">
        <v>0</v>
      </c>
      <c r="AI32" s="104"/>
      <c r="AJ32" s="104"/>
      <c r="AK32" s="104"/>
      <c r="AL32" s="104">
        <v>0</v>
      </c>
      <c r="AM32" s="105">
        <v>12</v>
      </c>
      <c r="AN32" s="103">
        <v>0</v>
      </c>
      <c r="AO32" s="202">
        <v>0</v>
      </c>
      <c r="AP32" s="202">
        <v>0</v>
      </c>
      <c r="AQ32" s="202">
        <v>0</v>
      </c>
      <c r="AR32" s="104">
        <v>0</v>
      </c>
      <c r="AS32" s="105">
        <v>12</v>
      </c>
      <c r="AT32" s="51">
        <v>0</v>
      </c>
      <c r="AU32" s="52">
        <v>0</v>
      </c>
      <c r="AW32" s="103">
        <v>0</v>
      </c>
      <c r="AX32" s="104">
        <v>0</v>
      </c>
      <c r="AY32" s="104">
        <v>0</v>
      </c>
      <c r="AZ32" s="104">
        <v>0</v>
      </c>
      <c r="BA32" s="104">
        <v>0</v>
      </c>
      <c r="BB32" s="41">
        <v>12</v>
      </c>
      <c r="BC32" s="52">
        <v>0</v>
      </c>
      <c r="BD32" s="37">
        <v>0</v>
      </c>
      <c r="BE32" s="20">
        <v>0</v>
      </c>
      <c r="BF32" s="20">
        <v>0</v>
      </c>
      <c r="BG32" s="20">
        <v>0</v>
      </c>
      <c r="BH32" s="20">
        <v>0</v>
      </c>
      <c r="BI32" s="41">
        <v>12</v>
      </c>
      <c r="BJ32" s="37">
        <v>0</v>
      </c>
      <c r="BK32" s="20">
        <v>0</v>
      </c>
      <c r="BL32" s="20">
        <v>0</v>
      </c>
      <c r="BM32" s="20">
        <v>0</v>
      </c>
      <c r="BN32" s="20">
        <v>0</v>
      </c>
      <c r="BO32" s="41">
        <v>12</v>
      </c>
      <c r="BP32" s="51">
        <v>0</v>
      </c>
      <c r="BQ32" s="52">
        <v>0</v>
      </c>
      <c r="BS32" s="37">
        <v>0</v>
      </c>
      <c r="BT32" s="20">
        <v>0</v>
      </c>
      <c r="BU32" s="20">
        <v>0</v>
      </c>
      <c r="BV32" s="20">
        <v>0</v>
      </c>
      <c r="BW32" s="20">
        <v>0</v>
      </c>
      <c r="BX32" s="41">
        <v>12</v>
      </c>
      <c r="BY32" s="40">
        <v>0</v>
      </c>
      <c r="BZ32" s="37">
        <v>0</v>
      </c>
      <c r="CA32" s="20">
        <v>0</v>
      </c>
      <c r="CB32" s="20">
        <v>0</v>
      </c>
      <c r="CC32" s="20">
        <v>0</v>
      </c>
      <c r="CD32" s="20">
        <v>0</v>
      </c>
      <c r="CE32" s="105">
        <v>12</v>
      </c>
      <c r="CF32" s="37">
        <v>0</v>
      </c>
      <c r="CG32" s="20">
        <v>0</v>
      </c>
      <c r="CH32" s="20">
        <v>0</v>
      </c>
      <c r="CI32" s="20">
        <v>0</v>
      </c>
      <c r="CJ32" s="20">
        <v>0</v>
      </c>
      <c r="CK32" s="105">
        <v>12</v>
      </c>
      <c r="CL32" s="51">
        <v>0</v>
      </c>
      <c r="CM32" s="52">
        <v>0</v>
      </c>
      <c r="CO32" s="103">
        <v>0</v>
      </c>
      <c r="CP32" s="104">
        <v>0</v>
      </c>
      <c r="CQ32" s="104">
        <v>0</v>
      </c>
      <c r="CR32" s="104">
        <v>0</v>
      </c>
      <c r="CS32" s="104">
        <v>0</v>
      </c>
      <c r="CT32" s="62">
        <v>12</v>
      </c>
      <c r="CU32" s="40">
        <v>0</v>
      </c>
      <c r="CV32" s="103">
        <v>0</v>
      </c>
      <c r="CW32" s="104">
        <v>0</v>
      </c>
      <c r="CX32" s="104">
        <v>0</v>
      </c>
      <c r="CY32" s="104">
        <v>0</v>
      </c>
      <c r="CZ32" s="104">
        <v>0</v>
      </c>
      <c r="DA32" s="105">
        <v>12</v>
      </c>
      <c r="DB32" s="37">
        <v>0</v>
      </c>
      <c r="DC32" s="20">
        <v>0</v>
      </c>
      <c r="DD32" s="20">
        <v>0</v>
      </c>
      <c r="DE32" s="20">
        <v>0</v>
      </c>
      <c r="DF32" s="20">
        <v>0</v>
      </c>
      <c r="DG32" s="105">
        <v>12</v>
      </c>
      <c r="DH32" s="51">
        <v>0</v>
      </c>
      <c r="DI32" s="52">
        <v>0</v>
      </c>
      <c r="DK32" s="37">
        <v>0</v>
      </c>
      <c r="DL32" s="20">
        <v>0</v>
      </c>
      <c r="DM32" s="20">
        <v>0</v>
      </c>
      <c r="DN32" s="20">
        <v>0</v>
      </c>
      <c r="DO32" s="20">
        <v>0</v>
      </c>
      <c r="DP32" s="105">
        <v>12</v>
      </c>
      <c r="DQ32" s="40">
        <v>0</v>
      </c>
      <c r="DR32" s="37">
        <v>0</v>
      </c>
      <c r="DS32" s="20">
        <v>0</v>
      </c>
      <c r="DT32" s="20">
        <v>0</v>
      </c>
      <c r="DU32" s="20">
        <v>0</v>
      </c>
      <c r="DV32" s="20">
        <v>0</v>
      </c>
      <c r="DW32" s="105">
        <v>12</v>
      </c>
      <c r="DX32" s="37">
        <v>0</v>
      </c>
      <c r="DY32" s="20">
        <v>0</v>
      </c>
      <c r="DZ32" s="20">
        <v>0</v>
      </c>
      <c r="EA32" s="20">
        <v>0</v>
      </c>
      <c r="EB32" s="20">
        <v>0</v>
      </c>
      <c r="EC32" s="105">
        <v>12</v>
      </c>
      <c r="ED32" s="51">
        <v>0</v>
      </c>
      <c r="EE32" s="52">
        <v>0</v>
      </c>
      <c r="EG32" s="37">
        <v>0</v>
      </c>
      <c r="EH32" s="20">
        <v>0</v>
      </c>
      <c r="EI32" s="20">
        <v>0</v>
      </c>
      <c r="EJ32" s="20">
        <v>0</v>
      </c>
      <c r="EK32" s="20">
        <v>0</v>
      </c>
      <c r="EL32" s="105">
        <v>12</v>
      </c>
      <c r="EM32" s="40">
        <v>0</v>
      </c>
      <c r="EN32" s="37">
        <v>0</v>
      </c>
      <c r="EO32" s="354">
        <v>0</v>
      </c>
      <c r="EP32" s="354">
        <v>0</v>
      </c>
      <c r="EQ32" s="354">
        <v>0</v>
      </c>
      <c r="ER32" s="354">
        <v>0</v>
      </c>
      <c r="ES32" s="105">
        <v>12</v>
      </c>
      <c r="ET32" s="361">
        <v>0</v>
      </c>
      <c r="EU32" s="354">
        <v>0</v>
      </c>
      <c r="EV32" s="354">
        <v>0</v>
      </c>
      <c r="EW32" s="354">
        <v>0</v>
      </c>
      <c r="EX32" s="354">
        <v>0</v>
      </c>
      <c r="EY32" s="384">
        <v>12</v>
      </c>
      <c r="EZ32" s="359">
        <v>0</v>
      </c>
      <c r="FA32" s="360">
        <v>0</v>
      </c>
      <c r="FB32" s="358"/>
      <c r="FC32" s="361">
        <v>0</v>
      </c>
      <c r="FD32" s="354">
        <v>0</v>
      </c>
      <c r="FE32" s="354">
        <v>0</v>
      </c>
      <c r="FF32" s="354">
        <v>0</v>
      </c>
      <c r="FG32" s="354">
        <v>0</v>
      </c>
      <c r="FH32" s="105">
        <v>12</v>
      </c>
      <c r="FI32" s="385">
        <v>0</v>
      </c>
      <c r="FJ32" s="361">
        <v>0</v>
      </c>
      <c r="FK32" s="354">
        <v>0</v>
      </c>
      <c r="FL32" s="354">
        <v>0</v>
      </c>
      <c r="FM32" s="354">
        <v>0</v>
      </c>
      <c r="FN32" s="354">
        <v>0</v>
      </c>
      <c r="FO32" s="105">
        <v>12</v>
      </c>
      <c r="FP32" s="361">
        <v>0</v>
      </c>
      <c r="FQ32" s="354">
        <v>0</v>
      </c>
      <c r="FR32" s="354">
        <v>0</v>
      </c>
      <c r="FS32" s="354">
        <v>0</v>
      </c>
      <c r="FT32" s="354">
        <v>0</v>
      </c>
      <c r="FU32" s="105">
        <v>12</v>
      </c>
      <c r="FV32" s="359">
        <v>0</v>
      </c>
      <c r="FW32" s="360">
        <v>0</v>
      </c>
      <c r="FX32" s="358"/>
      <c r="FY32" s="103">
        <v>0</v>
      </c>
      <c r="FZ32" s="104">
        <v>0</v>
      </c>
      <c r="GA32" s="104">
        <v>0</v>
      </c>
      <c r="GB32" s="104">
        <v>0</v>
      </c>
      <c r="GC32" s="104">
        <v>0</v>
      </c>
      <c r="GD32" s="105">
        <v>12</v>
      </c>
      <c r="GE32" s="40">
        <v>0</v>
      </c>
      <c r="GF32" s="37">
        <v>0</v>
      </c>
      <c r="GG32" s="20">
        <v>0</v>
      </c>
      <c r="GH32" s="20">
        <v>0</v>
      </c>
      <c r="GI32" s="20">
        <v>0</v>
      </c>
      <c r="GJ32" s="20">
        <v>0</v>
      </c>
      <c r="GK32" s="105">
        <f t="shared" si="0"/>
        <v>12</v>
      </c>
      <c r="GL32" s="37">
        <v>0</v>
      </c>
      <c r="GM32" s="20">
        <v>0</v>
      </c>
      <c r="GN32" s="20">
        <v>0</v>
      </c>
      <c r="GO32" s="20">
        <v>0</v>
      </c>
      <c r="GP32" s="20">
        <v>0</v>
      </c>
      <c r="GQ32" s="105">
        <f t="shared" si="1"/>
        <v>12</v>
      </c>
      <c r="GR32" s="51">
        <v>0</v>
      </c>
      <c r="GS32" s="52">
        <v>0</v>
      </c>
      <c r="GT32" s="103">
        <v>0</v>
      </c>
      <c r="GU32" s="104">
        <v>0</v>
      </c>
      <c r="GV32" s="104">
        <v>0</v>
      </c>
      <c r="GW32" s="104">
        <v>0</v>
      </c>
      <c r="GX32" s="104">
        <v>0</v>
      </c>
      <c r="GY32" s="105">
        <f t="shared" si="2"/>
        <v>12</v>
      </c>
      <c r="GZ32" s="40"/>
      <c r="HA32" s="37">
        <v>0</v>
      </c>
      <c r="HB32" s="20">
        <v>0</v>
      </c>
      <c r="HC32" s="20">
        <v>0</v>
      </c>
      <c r="HD32" s="20">
        <v>0</v>
      </c>
      <c r="HE32" s="20">
        <v>0</v>
      </c>
      <c r="HF32" s="105">
        <f t="shared" si="3"/>
        <v>12</v>
      </c>
      <c r="HG32" s="37">
        <v>0</v>
      </c>
      <c r="HH32" s="20">
        <v>0</v>
      </c>
      <c r="HI32" s="20">
        <v>0</v>
      </c>
      <c r="HJ32" s="20">
        <v>0</v>
      </c>
      <c r="HK32" s="20">
        <v>0</v>
      </c>
      <c r="HL32" s="105">
        <f t="shared" si="4"/>
        <v>12</v>
      </c>
      <c r="HM32" s="51"/>
      <c r="HN32" s="52"/>
    </row>
    <row r="33" spans="1:222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0</v>
      </c>
      <c r="F33" s="104">
        <v>0</v>
      </c>
      <c r="G33" s="104">
        <v>0</v>
      </c>
      <c r="H33" s="104"/>
      <c r="I33" s="104">
        <v>0</v>
      </c>
      <c r="J33" s="105">
        <v>12</v>
      </c>
      <c r="K33" s="52">
        <v>0</v>
      </c>
      <c r="L33" s="103">
        <v>0</v>
      </c>
      <c r="M33" s="104">
        <v>0</v>
      </c>
      <c r="N33" s="104">
        <v>0</v>
      </c>
      <c r="O33" s="104"/>
      <c r="P33" s="104">
        <v>0</v>
      </c>
      <c r="Q33" s="105">
        <v>12</v>
      </c>
      <c r="R33" s="103">
        <v>0</v>
      </c>
      <c r="S33" s="104">
        <v>0</v>
      </c>
      <c r="T33" s="104">
        <v>0</v>
      </c>
      <c r="U33" s="104"/>
      <c r="V33" s="104">
        <v>0</v>
      </c>
      <c r="W33" s="105">
        <v>12</v>
      </c>
      <c r="X33" s="51">
        <v>0</v>
      </c>
      <c r="Y33" s="52">
        <v>0</v>
      </c>
      <c r="AA33" s="103">
        <v>0</v>
      </c>
      <c r="AB33" s="104">
        <v>0</v>
      </c>
      <c r="AC33" s="104">
        <v>0</v>
      </c>
      <c r="AD33" s="104">
        <v>0</v>
      </c>
      <c r="AE33" s="104">
        <v>0</v>
      </c>
      <c r="AF33" s="105">
        <v>12</v>
      </c>
      <c r="AG33" s="52">
        <v>0</v>
      </c>
      <c r="AH33" s="103">
        <v>0</v>
      </c>
      <c r="AI33" s="104"/>
      <c r="AJ33" s="104"/>
      <c r="AK33" s="104"/>
      <c r="AL33" s="104">
        <v>0</v>
      </c>
      <c r="AM33" s="105">
        <v>12</v>
      </c>
      <c r="AN33" s="103">
        <v>0</v>
      </c>
      <c r="AO33" s="202">
        <v>0</v>
      </c>
      <c r="AP33" s="202">
        <v>0</v>
      </c>
      <c r="AQ33" s="202">
        <v>0</v>
      </c>
      <c r="AR33" s="104">
        <v>0</v>
      </c>
      <c r="AS33" s="105">
        <v>12</v>
      </c>
      <c r="AT33" s="51">
        <v>0</v>
      </c>
      <c r="AU33" s="52">
        <v>0</v>
      </c>
      <c r="AW33" s="103">
        <v>0</v>
      </c>
      <c r="AX33" s="104">
        <v>0</v>
      </c>
      <c r="AY33" s="104">
        <v>0</v>
      </c>
      <c r="AZ33" s="104">
        <v>0</v>
      </c>
      <c r="BA33" s="104">
        <v>0</v>
      </c>
      <c r="BB33" s="41">
        <v>12</v>
      </c>
      <c r="BC33" s="52">
        <v>0</v>
      </c>
      <c r="BD33" s="37">
        <v>0</v>
      </c>
      <c r="BE33" s="20">
        <v>0</v>
      </c>
      <c r="BF33" s="20">
        <v>0</v>
      </c>
      <c r="BG33" s="20">
        <v>0</v>
      </c>
      <c r="BH33" s="20">
        <v>0</v>
      </c>
      <c r="BI33" s="41">
        <v>12</v>
      </c>
      <c r="BJ33" s="37">
        <v>0</v>
      </c>
      <c r="BK33" s="20">
        <v>0</v>
      </c>
      <c r="BL33" s="20">
        <v>0</v>
      </c>
      <c r="BM33" s="20">
        <v>0</v>
      </c>
      <c r="BN33" s="20">
        <v>0</v>
      </c>
      <c r="BO33" s="41">
        <v>12</v>
      </c>
      <c r="BP33" s="51">
        <v>0</v>
      </c>
      <c r="BQ33" s="52">
        <v>0</v>
      </c>
      <c r="BS33" s="37">
        <v>0</v>
      </c>
      <c r="BT33" s="20">
        <v>0</v>
      </c>
      <c r="BU33" s="20">
        <v>0</v>
      </c>
      <c r="BV33" s="20">
        <v>0</v>
      </c>
      <c r="BW33" s="20">
        <v>0</v>
      </c>
      <c r="BX33" s="41">
        <v>12</v>
      </c>
      <c r="BY33" s="40">
        <v>0</v>
      </c>
      <c r="BZ33" s="37">
        <v>0</v>
      </c>
      <c r="CA33" s="20">
        <v>0</v>
      </c>
      <c r="CB33" s="20">
        <v>0</v>
      </c>
      <c r="CC33" s="20">
        <v>0</v>
      </c>
      <c r="CD33" s="20">
        <v>0</v>
      </c>
      <c r="CE33" s="105">
        <v>12</v>
      </c>
      <c r="CF33" s="37">
        <v>0</v>
      </c>
      <c r="CG33" s="20">
        <v>0</v>
      </c>
      <c r="CH33" s="20">
        <v>0</v>
      </c>
      <c r="CI33" s="20">
        <v>0</v>
      </c>
      <c r="CJ33" s="20">
        <v>0</v>
      </c>
      <c r="CK33" s="105">
        <v>12</v>
      </c>
      <c r="CL33" s="51">
        <v>0</v>
      </c>
      <c r="CM33" s="52">
        <v>0</v>
      </c>
      <c r="CO33" s="103">
        <v>0</v>
      </c>
      <c r="CP33" s="104">
        <v>0</v>
      </c>
      <c r="CQ33" s="104">
        <v>0</v>
      </c>
      <c r="CR33" s="104">
        <v>0</v>
      </c>
      <c r="CS33" s="104">
        <v>0</v>
      </c>
      <c r="CT33" s="62">
        <v>12</v>
      </c>
      <c r="CU33" s="40">
        <v>0</v>
      </c>
      <c r="CV33" s="103">
        <v>0</v>
      </c>
      <c r="CW33" s="104">
        <v>0</v>
      </c>
      <c r="CX33" s="104">
        <v>0</v>
      </c>
      <c r="CY33" s="104">
        <v>0</v>
      </c>
      <c r="CZ33" s="104">
        <v>0</v>
      </c>
      <c r="DA33" s="105">
        <v>12</v>
      </c>
      <c r="DB33" s="37">
        <v>0</v>
      </c>
      <c r="DC33" s="20">
        <v>0</v>
      </c>
      <c r="DD33" s="20">
        <v>0</v>
      </c>
      <c r="DE33" s="20">
        <v>0</v>
      </c>
      <c r="DF33" s="20">
        <v>0</v>
      </c>
      <c r="DG33" s="105">
        <v>12</v>
      </c>
      <c r="DH33" s="51">
        <v>0</v>
      </c>
      <c r="DI33" s="52">
        <v>0</v>
      </c>
      <c r="DK33" s="37">
        <v>0</v>
      </c>
      <c r="DL33" s="20">
        <v>0</v>
      </c>
      <c r="DM33" s="20">
        <v>0</v>
      </c>
      <c r="DN33" s="20">
        <v>0</v>
      </c>
      <c r="DO33" s="20">
        <v>0</v>
      </c>
      <c r="DP33" s="105">
        <v>12</v>
      </c>
      <c r="DQ33" s="40">
        <v>0</v>
      </c>
      <c r="DR33" s="37">
        <v>0</v>
      </c>
      <c r="DS33" s="20">
        <v>0</v>
      </c>
      <c r="DT33" s="20">
        <v>0</v>
      </c>
      <c r="DU33" s="20">
        <v>0</v>
      </c>
      <c r="DV33" s="20">
        <v>0</v>
      </c>
      <c r="DW33" s="105">
        <v>12</v>
      </c>
      <c r="DX33" s="37">
        <v>0</v>
      </c>
      <c r="DY33" s="20">
        <v>0</v>
      </c>
      <c r="DZ33" s="20">
        <v>0</v>
      </c>
      <c r="EA33" s="20">
        <v>0</v>
      </c>
      <c r="EB33" s="20">
        <v>0</v>
      </c>
      <c r="EC33" s="105">
        <v>12</v>
      </c>
      <c r="ED33" s="51">
        <v>0</v>
      </c>
      <c r="EE33" s="52">
        <v>0</v>
      </c>
      <c r="EG33" s="37">
        <v>0</v>
      </c>
      <c r="EH33" s="20">
        <v>0</v>
      </c>
      <c r="EI33" s="20">
        <v>0</v>
      </c>
      <c r="EJ33" s="20">
        <v>0</v>
      </c>
      <c r="EK33" s="20">
        <v>0</v>
      </c>
      <c r="EL33" s="105">
        <v>12</v>
      </c>
      <c r="EM33" s="40">
        <v>0</v>
      </c>
      <c r="EN33" s="37">
        <v>0</v>
      </c>
      <c r="EO33" s="354">
        <v>0</v>
      </c>
      <c r="EP33" s="354">
        <v>0</v>
      </c>
      <c r="EQ33" s="354">
        <v>0</v>
      </c>
      <c r="ER33" s="354">
        <v>0</v>
      </c>
      <c r="ES33" s="105">
        <v>12</v>
      </c>
      <c r="ET33" s="361">
        <v>0</v>
      </c>
      <c r="EU33" s="354">
        <v>0</v>
      </c>
      <c r="EV33" s="354">
        <v>0</v>
      </c>
      <c r="EW33" s="354">
        <v>0</v>
      </c>
      <c r="EX33" s="354">
        <v>0</v>
      </c>
      <c r="EY33" s="384">
        <v>12</v>
      </c>
      <c r="EZ33" s="359">
        <v>0</v>
      </c>
      <c r="FA33" s="360">
        <v>0</v>
      </c>
      <c r="FB33" s="358"/>
      <c r="FC33" s="361">
        <v>0</v>
      </c>
      <c r="FD33" s="354">
        <v>0</v>
      </c>
      <c r="FE33" s="354">
        <v>0</v>
      </c>
      <c r="FF33" s="354">
        <v>0</v>
      </c>
      <c r="FG33" s="354">
        <v>0</v>
      </c>
      <c r="FH33" s="105">
        <v>12</v>
      </c>
      <c r="FI33" s="385">
        <v>0</v>
      </c>
      <c r="FJ33" s="361">
        <v>0</v>
      </c>
      <c r="FK33" s="354">
        <v>0</v>
      </c>
      <c r="FL33" s="354">
        <v>0</v>
      </c>
      <c r="FM33" s="354">
        <v>0</v>
      </c>
      <c r="FN33" s="354">
        <v>0</v>
      </c>
      <c r="FO33" s="105">
        <v>12</v>
      </c>
      <c r="FP33" s="361">
        <v>0</v>
      </c>
      <c r="FQ33" s="354">
        <v>0</v>
      </c>
      <c r="FR33" s="354">
        <v>0</v>
      </c>
      <c r="FS33" s="354">
        <v>0</v>
      </c>
      <c r="FT33" s="354">
        <v>0</v>
      </c>
      <c r="FU33" s="105">
        <v>12</v>
      </c>
      <c r="FV33" s="359">
        <v>0</v>
      </c>
      <c r="FW33" s="360">
        <v>0</v>
      </c>
      <c r="FX33" s="358"/>
      <c r="FY33" s="103">
        <v>0</v>
      </c>
      <c r="FZ33" s="104">
        <v>0</v>
      </c>
      <c r="GA33" s="104">
        <v>0</v>
      </c>
      <c r="GB33" s="104">
        <v>0</v>
      </c>
      <c r="GC33" s="104">
        <v>0</v>
      </c>
      <c r="GD33" s="105">
        <v>12</v>
      </c>
      <c r="GE33" s="40">
        <v>0</v>
      </c>
      <c r="GF33" s="37">
        <v>0</v>
      </c>
      <c r="GG33" s="20">
        <v>0</v>
      </c>
      <c r="GH33" s="20">
        <v>0</v>
      </c>
      <c r="GI33" s="20">
        <v>0</v>
      </c>
      <c r="GJ33" s="20">
        <v>0</v>
      </c>
      <c r="GK33" s="105">
        <f t="shared" si="0"/>
        <v>12</v>
      </c>
      <c r="GL33" s="37">
        <v>0</v>
      </c>
      <c r="GM33" s="20">
        <v>0</v>
      </c>
      <c r="GN33" s="20">
        <v>0</v>
      </c>
      <c r="GO33" s="20">
        <v>0</v>
      </c>
      <c r="GP33" s="20">
        <v>0</v>
      </c>
      <c r="GQ33" s="105">
        <f t="shared" si="1"/>
        <v>12</v>
      </c>
      <c r="GR33" s="51">
        <v>0</v>
      </c>
      <c r="GS33" s="52">
        <v>0</v>
      </c>
      <c r="GT33" s="103">
        <v>0</v>
      </c>
      <c r="GU33" s="104">
        <v>0</v>
      </c>
      <c r="GV33" s="104">
        <v>0</v>
      </c>
      <c r="GW33" s="104">
        <v>0</v>
      </c>
      <c r="GX33" s="104">
        <v>0</v>
      </c>
      <c r="GY33" s="105">
        <f t="shared" si="2"/>
        <v>12</v>
      </c>
      <c r="GZ33" s="40"/>
      <c r="HA33" s="37">
        <v>0</v>
      </c>
      <c r="HB33" s="20">
        <v>0</v>
      </c>
      <c r="HC33" s="20">
        <v>0</v>
      </c>
      <c r="HD33" s="20">
        <v>0</v>
      </c>
      <c r="HE33" s="20">
        <v>0</v>
      </c>
      <c r="HF33" s="105">
        <f t="shared" si="3"/>
        <v>12</v>
      </c>
      <c r="HG33" s="37">
        <v>0</v>
      </c>
      <c r="HH33" s="20">
        <v>0</v>
      </c>
      <c r="HI33" s="20">
        <v>0</v>
      </c>
      <c r="HJ33" s="20">
        <v>0</v>
      </c>
      <c r="HK33" s="20">
        <v>0</v>
      </c>
      <c r="HL33" s="105">
        <f t="shared" si="4"/>
        <v>12</v>
      </c>
      <c r="HM33" s="51"/>
      <c r="HN33" s="52"/>
    </row>
    <row r="34" spans="1:222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0</v>
      </c>
      <c r="F34" s="104">
        <v>0</v>
      </c>
      <c r="G34" s="104">
        <v>0</v>
      </c>
      <c r="H34" s="104"/>
      <c r="I34" s="104">
        <v>0</v>
      </c>
      <c r="J34" s="105">
        <v>12</v>
      </c>
      <c r="K34" s="52">
        <v>0</v>
      </c>
      <c r="L34" s="103">
        <v>0</v>
      </c>
      <c r="M34" s="104">
        <v>0</v>
      </c>
      <c r="N34" s="104">
        <v>0</v>
      </c>
      <c r="O34" s="104"/>
      <c r="P34" s="104">
        <v>0</v>
      </c>
      <c r="Q34" s="105">
        <v>12</v>
      </c>
      <c r="R34" s="103">
        <v>0</v>
      </c>
      <c r="S34" s="104">
        <v>0</v>
      </c>
      <c r="T34" s="104">
        <v>0</v>
      </c>
      <c r="U34" s="104"/>
      <c r="V34" s="104">
        <v>0</v>
      </c>
      <c r="W34" s="105">
        <v>12</v>
      </c>
      <c r="X34" s="51">
        <v>0</v>
      </c>
      <c r="Y34" s="52">
        <v>0</v>
      </c>
      <c r="AA34" s="103">
        <v>0</v>
      </c>
      <c r="AB34" s="104">
        <v>0</v>
      </c>
      <c r="AC34" s="104">
        <v>0</v>
      </c>
      <c r="AD34" s="104">
        <v>0</v>
      </c>
      <c r="AE34" s="104">
        <v>0</v>
      </c>
      <c r="AF34" s="105">
        <v>12</v>
      </c>
      <c r="AG34" s="52">
        <v>0</v>
      </c>
      <c r="AH34" s="103">
        <v>0</v>
      </c>
      <c r="AI34" s="104"/>
      <c r="AJ34" s="104"/>
      <c r="AK34" s="104"/>
      <c r="AL34" s="104">
        <v>0</v>
      </c>
      <c r="AM34" s="105">
        <v>12</v>
      </c>
      <c r="AN34" s="103">
        <v>0</v>
      </c>
      <c r="AO34" s="202">
        <v>0</v>
      </c>
      <c r="AP34" s="202">
        <v>0</v>
      </c>
      <c r="AQ34" s="202">
        <v>0</v>
      </c>
      <c r="AR34" s="104">
        <v>0</v>
      </c>
      <c r="AS34" s="105">
        <v>12</v>
      </c>
      <c r="AT34" s="51">
        <v>0</v>
      </c>
      <c r="AU34" s="52">
        <v>0</v>
      </c>
      <c r="AW34" s="103">
        <v>0</v>
      </c>
      <c r="AX34" s="104">
        <v>0</v>
      </c>
      <c r="AY34" s="104">
        <v>0</v>
      </c>
      <c r="AZ34" s="104">
        <v>0</v>
      </c>
      <c r="BA34" s="104">
        <v>0</v>
      </c>
      <c r="BB34" s="41">
        <v>12</v>
      </c>
      <c r="BC34" s="52">
        <v>0</v>
      </c>
      <c r="BD34" s="37">
        <v>0</v>
      </c>
      <c r="BE34" s="20">
        <v>0</v>
      </c>
      <c r="BF34" s="20">
        <v>0</v>
      </c>
      <c r="BG34" s="20">
        <v>0</v>
      </c>
      <c r="BH34" s="20">
        <v>0</v>
      </c>
      <c r="BI34" s="41">
        <v>12</v>
      </c>
      <c r="BJ34" s="37">
        <v>0</v>
      </c>
      <c r="BK34" s="20">
        <v>0</v>
      </c>
      <c r="BL34" s="20">
        <v>0</v>
      </c>
      <c r="BM34" s="20">
        <v>0</v>
      </c>
      <c r="BN34" s="20">
        <v>0</v>
      </c>
      <c r="BO34" s="41">
        <v>12</v>
      </c>
      <c r="BP34" s="51">
        <v>0</v>
      </c>
      <c r="BQ34" s="52">
        <v>0</v>
      </c>
      <c r="BS34" s="37">
        <v>0</v>
      </c>
      <c r="BT34" s="20">
        <v>0</v>
      </c>
      <c r="BU34" s="20">
        <v>0</v>
      </c>
      <c r="BV34" s="20">
        <v>0</v>
      </c>
      <c r="BW34" s="20">
        <v>0</v>
      </c>
      <c r="BX34" s="41">
        <v>12</v>
      </c>
      <c r="BY34" s="40">
        <v>0</v>
      </c>
      <c r="BZ34" s="37">
        <v>0</v>
      </c>
      <c r="CA34" s="20">
        <v>0</v>
      </c>
      <c r="CB34" s="20">
        <v>0</v>
      </c>
      <c r="CC34" s="20">
        <v>0</v>
      </c>
      <c r="CD34" s="20">
        <v>0</v>
      </c>
      <c r="CE34" s="105">
        <v>12</v>
      </c>
      <c r="CF34" s="37">
        <v>0</v>
      </c>
      <c r="CG34" s="20">
        <v>0</v>
      </c>
      <c r="CH34" s="20">
        <v>0</v>
      </c>
      <c r="CI34" s="20">
        <v>0</v>
      </c>
      <c r="CJ34" s="20">
        <v>0</v>
      </c>
      <c r="CK34" s="105">
        <v>12</v>
      </c>
      <c r="CL34" s="51">
        <v>0</v>
      </c>
      <c r="CM34" s="52">
        <v>0</v>
      </c>
      <c r="CO34" s="103">
        <v>0</v>
      </c>
      <c r="CP34" s="104">
        <v>0</v>
      </c>
      <c r="CQ34" s="104">
        <v>0</v>
      </c>
      <c r="CR34" s="104">
        <v>0</v>
      </c>
      <c r="CS34" s="104">
        <v>0</v>
      </c>
      <c r="CT34" s="62">
        <v>12</v>
      </c>
      <c r="CU34" s="40">
        <v>0</v>
      </c>
      <c r="CV34" s="103">
        <v>0</v>
      </c>
      <c r="CW34" s="104">
        <v>0</v>
      </c>
      <c r="CX34" s="104">
        <v>0</v>
      </c>
      <c r="CY34" s="104">
        <v>0</v>
      </c>
      <c r="CZ34" s="104">
        <v>0</v>
      </c>
      <c r="DA34" s="105">
        <v>12</v>
      </c>
      <c r="DB34" s="37">
        <v>0</v>
      </c>
      <c r="DC34" s="20">
        <v>0</v>
      </c>
      <c r="DD34" s="20">
        <v>0</v>
      </c>
      <c r="DE34" s="20">
        <v>0</v>
      </c>
      <c r="DF34" s="20">
        <v>0</v>
      </c>
      <c r="DG34" s="105">
        <v>12</v>
      </c>
      <c r="DH34" s="51">
        <v>0</v>
      </c>
      <c r="DI34" s="52">
        <v>0</v>
      </c>
      <c r="DK34" s="37">
        <v>0</v>
      </c>
      <c r="DL34" s="20">
        <v>0</v>
      </c>
      <c r="DM34" s="20">
        <v>0</v>
      </c>
      <c r="DN34" s="20">
        <v>0</v>
      </c>
      <c r="DO34" s="20">
        <v>0</v>
      </c>
      <c r="DP34" s="105">
        <v>12</v>
      </c>
      <c r="DQ34" s="40">
        <v>0</v>
      </c>
      <c r="DR34" s="37">
        <v>0</v>
      </c>
      <c r="DS34" s="20">
        <v>0</v>
      </c>
      <c r="DT34" s="20">
        <v>0</v>
      </c>
      <c r="DU34" s="20">
        <v>0</v>
      </c>
      <c r="DV34" s="20">
        <v>0</v>
      </c>
      <c r="DW34" s="105">
        <v>12</v>
      </c>
      <c r="DX34" s="37">
        <v>0</v>
      </c>
      <c r="DY34" s="20">
        <v>0</v>
      </c>
      <c r="DZ34" s="20">
        <v>0</v>
      </c>
      <c r="EA34" s="20">
        <v>0</v>
      </c>
      <c r="EB34" s="20">
        <v>0</v>
      </c>
      <c r="EC34" s="105">
        <v>12</v>
      </c>
      <c r="ED34" s="51">
        <v>0</v>
      </c>
      <c r="EE34" s="52">
        <v>0</v>
      </c>
      <c r="EG34" s="37">
        <v>0</v>
      </c>
      <c r="EH34" s="20">
        <v>0</v>
      </c>
      <c r="EI34" s="20">
        <v>0</v>
      </c>
      <c r="EJ34" s="20">
        <v>0</v>
      </c>
      <c r="EK34" s="20">
        <v>0</v>
      </c>
      <c r="EL34" s="105">
        <v>12</v>
      </c>
      <c r="EM34" s="40">
        <v>0</v>
      </c>
      <c r="EN34" s="37">
        <v>0</v>
      </c>
      <c r="EO34" s="354">
        <v>0</v>
      </c>
      <c r="EP34" s="354">
        <v>0</v>
      </c>
      <c r="EQ34" s="354">
        <v>0</v>
      </c>
      <c r="ER34" s="354">
        <v>0</v>
      </c>
      <c r="ES34" s="105">
        <v>12</v>
      </c>
      <c r="ET34" s="361">
        <v>0</v>
      </c>
      <c r="EU34" s="354">
        <v>0</v>
      </c>
      <c r="EV34" s="354">
        <v>0</v>
      </c>
      <c r="EW34" s="354">
        <v>0</v>
      </c>
      <c r="EX34" s="354">
        <v>0</v>
      </c>
      <c r="EY34" s="384">
        <v>12</v>
      </c>
      <c r="EZ34" s="359">
        <v>0</v>
      </c>
      <c r="FA34" s="360">
        <v>0</v>
      </c>
      <c r="FB34" s="358"/>
      <c r="FC34" s="361">
        <v>0</v>
      </c>
      <c r="FD34" s="354">
        <v>0</v>
      </c>
      <c r="FE34" s="354">
        <v>0</v>
      </c>
      <c r="FF34" s="354">
        <v>0</v>
      </c>
      <c r="FG34" s="354">
        <v>0</v>
      </c>
      <c r="FH34" s="105">
        <v>12</v>
      </c>
      <c r="FI34" s="385">
        <v>0</v>
      </c>
      <c r="FJ34" s="361">
        <v>0</v>
      </c>
      <c r="FK34" s="354">
        <v>0</v>
      </c>
      <c r="FL34" s="354">
        <v>0</v>
      </c>
      <c r="FM34" s="354">
        <v>0</v>
      </c>
      <c r="FN34" s="354">
        <v>0</v>
      </c>
      <c r="FO34" s="105">
        <v>12</v>
      </c>
      <c r="FP34" s="361">
        <v>0</v>
      </c>
      <c r="FQ34" s="354">
        <v>0</v>
      </c>
      <c r="FR34" s="354">
        <v>0</v>
      </c>
      <c r="FS34" s="354">
        <v>0</v>
      </c>
      <c r="FT34" s="354">
        <v>0</v>
      </c>
      <c r="FU34" s="105">
        <v>12</v>
      </c>
      <c r="FV34" s="359">
        <v>0</v>
      </c>
      <c r="FW34" s="360">
        <v>0</v>
      </c>
      <c r="FX34" s="358"/>
      <c r="FY34" s="103">
        <v>0</v>
      </c>
      <c r="FZ34" s="104">
        <v>0</v>
      </c>
      <c r="GA34" s="104">
        <v>0</v>
      </c>
      <c r="GB34" s="104">
        <v>0</v>
      </c>
      <c r="GC34" s="104">
        <v>0</v>
      </c>
      <c r="GD34" s="105">
        <v>12</v>
      </c>
      <c r="GE34" s="40">
        <v>0</v>
      </c>
      <c r="GF34" s="37">
        <v>0</v>
      </c>
      <c r="GG34" s="20">
        <v>0</v>
      </c>
      <c r="GH34" s="20">
        <v>0</v>
      </c>
      <c r="GI34" s="20">
        <v>0</v>
      </c>
      <c r="GJ34" s="20">
        <v>0</v>
      </c>
      <c r="GK34" s="105">
        <f t="shared" si="0"/>
        <v>12</v>
      </c>
      <c r="GL34" s="37">
        <v>0</v>
      </c>
      <c r="GM34" s="20">
        <v>0</v>
      </c>
      <c r="GN34" s="20">
        <v>0</v>
      </c>
      <c r="GO34" s="20">
        <v>0</v>
      </c>
      <c r="GP34" s="20">
        <v>0</v>
      </c>
      <c r="GQ34" s="105">
        <f t="shared" si="1"/>
        <v>12</v>
      </c>
      <c r="GR34" s="51">
        <v>0</v>
      </c>
      <c r="GS34" s="52">
        <v>0</v>
      </c>
      <c r="GT34" s="103">
        <v>0</v>
      </c>
      <c r="GU34" s="104">
        <v>0</v>
      </c>
      <c r="GV34" s="104">
        <v>0</v>
      </c>
      <c r="GW34" s="104">
        <v>0</v>
      </c>
      <c r="GX34" s="104">
        <v>0</v>
      </c>
      <c r="GY34" s="105">
        <f t="shared" si="2"/>
        <v>12</v>
      </c>
      <c r="GZ34" s="40"/>
      <c r="HA34" s="37">
        <v>0</v>
      </c>
      <c r="HB34" s="20">
        <v>0</v>
      </c>
      <c r="HC34" s="20">
        <v>0</v>
      </c>
      <c r="HD34" s="20">
        <v>0</v>
      </c>
      <c r="HE34" s="20">
        <v>0</v>
      </c>
      <c r="HF34" s="105">
        <f t="shared" si="3"/>
        <v>12</v>
      </c>
      <c r="HG34" s="37">
        <v>0</v>
      </c>
      <c r="HH34" s="20">
        <v>0</v>
      </c>
      <c r="HI34" s="20">
        <v>0</v>
      </c>
      <c r="HJ34" s="20">
        <v>0</v>
      </c>
      <c r="HK34" s="20">
        <v>0</v>
      </c>
      <c r="HL34" s="105">
        <f t="shared" si="4"/>
        <v>12</v>
      </c>
      <c r="HM34" s="51"/>
      <c r="HN34" s="52"/>
    </row>
    <row r="35" spans="1:222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31741000</v>
      </c>
      <c r="F35" s="104">
        <v>275000</v>
      </c>
      <c r="G35" s="104">
        <v>31466000</v>
      </c>
      <c r="H35" s="104">
        <v>127</v>
      </c>
      <c r="I35" s="104">
        <v>20647</v>
      </c>
      <c r="J35" s="105">
        <v>11</v>
      </c>
      <c r="K35" s="52">
        <v>93.409725108353612</v>
      </c>
      <c r="L35" s="103">
        <v>31741000</v>
      </c>
      <c r="M35" s="104">
        <v>275000</v>
      </c>
      <c r="N35" s="104">
        <v>31466000</v>
      </c>
      <c r="O35" s="104">
        <v>127</v>
      </c>
      <c r="P35" s="104">
        <v>20647</v>
      </c>
      <c r="Q35" s="105">
        <v>11</v>
      </c>
      <c r="R35" s="103">
        <v>32001095</v>
      </c>
      <c r="S35" s="104">
        <v>354261</v>
      </c>
      <c r="T35" s="104">
        <v>31646834</v>
      </c>
      <c r="U35" s="104">
        <v>118</v>
      </c>
      <c r="V35" s="104">
        <v>22349</v>
      </c>
      <c r="W35" s="105">
        <v>9</v>
      </c>
      <c r="X35" s="51">
        <v>108.24332832857073</v>
      </c>
      <c r="Y35" s="52">
        <v>100.31580498663129</v>
      </c>
      <c r="AA35" s="103">
        <v>33892136</v>
      </c>
      <c r="AB35" s="104">
        <v>280500</v>
      </c>
      <c r="AC35" s="104">
        <v>33611636</v>
      </c>
      <c r="AD35" s="104">
        <v>127</v>
      </c>
      <c r="AE35" s="104">
        <v>22055</v>
      </c>
      <c r="AF35" s="105">
        <v>10</v>
      </c>
      <c r="AG35" s="52">
        <v>106.81939264784231</v>
      </c>
      <c r="AH35" s="103">
        <v>34088204</v>
      </c>
      <c r="AI35" s="104">
        <v>280500</v>
      </c>
      <c r="AJ35" s="104">
        <v>33807704</v>
      </c>
      <c r="AK35" s="104">
        <v>127</v>
      </c>
      <c r="AL35" s="104">
        <v>22184</v>
      </c>
      <c r="AM35" s="105">
        <v>10</v>
      </c>
      <c r="AN35" s="103">
        <v>34087240</v>
      </c>
      <c r="AO35" s="202">
        <v>279536</v>
      </c>
      <c r="AP35" s="202">
        <v>33807704</v>
      </c>
      <c r="AQ35" s="202">
        <v>119</v>
      </c>
      <c r="AR35" s="104">
        <v>23675</v>
      </c>
      <c r="AS35" s="105">
        <v>8</v>
      </c>
      <c r="AT35" s="51">
        <v>106.72106022358456</v>
      </c>
      <c r="AU35" s="52">
        <v>105.93315137142601</v>
      </c>
      <c r="AW35" s="103">
        <v>41935719</v>
      </c>
      <c r="AX35" s="104">
        <v>294673</v>
      </c>
      <c r="AY35" s="104">
        <v>41641046</v>
      </c>
      <c r="AZ35" s="104">
        <v>157</v>
      </c>
      <c r="BA35" s="104">
        <v>22102</v>
      </c>
      <c r="BB35" s="41">
        <v>11</v>
      </c>
      <c r="BC35" s="52">
        <v>100.21310360462481</v>
      </c>
      <c r="BD35" s="37">
        <v>42143924</v>
      </c>
      <c r="BE35" s="20">
        <v>294673</v>
      </c>
      <c r="BF35" s="20">
        <v>41849251</v>
      </c>
      <c r="BG35" s="20">
        <v>157</v>
      </c>
      <c r="BH35" s="20">
        <v>22213</v>
      </c>
      <c r="BI35" s="41">
        <v>11</v>
      </c>
      <c r="BJ35" s="37">
        <v>41701697</v>
      </c>
      <c r="BK35" s="20">
        <v>293318</v>
      </c>
      <c r="BL35" s="20">
        <v>41408379</v>
      </c>
      <c r="BM35" s="20">
        <v>145</v>
      </c>
      <c r="BN35" s="20">
        <v>23798</v>
      </c>
      <c r="BO35" s="41">
        <v>11</v>
      </c>
      <c r="BP35" s="51">
        <v>107.13546121640481</v>
      </c>
      <c r="BQ35" s="52">
        <v>100.519535374868</v>
      </c>
      <c r="BS35" s="37">
        <v>43794805</v>
      </c>
      <c r="BT35" s="20">
        <v>303513</v>
      </c>
      <c r="BU35" s="20">
        <v>43491292</v>
      </c>
      <c r="BV35" s="20">
        <v>157</v>
      </c>
      <c r="BW35" s="20">
        <v>23085</v>
      </c>
      <c r="BX35" s="41">
        <v>11</v>
      </c>
      <c r="BY35" s="40">
        <v>104.44756130666907</v>
      </c>
      <c r="BZ35" s="37">
        <v>44192285</v>
      </c>
      <c r="CA35" s="20">
        <v>303513</v>
      </c>
      <c r="CB35" s="20">
        <v>43888772</v>
      </c>
      <c r="CC35" s="20">
        <v>157</v>
      </c>
      <c r="CD35" s="20">
        <v>23296</v>
      </c>
      <c r="CE35" s="105">
        <v>11</v>
      </c>
      <c r="CF35" s="37">
        <v>44584618</v>
      </c>
      <c r="CG35" s="20">
        <v>254974</v>
      </c>
      <c r="CH35" s="20">
        <v>44329644</v>
      </c>
      <c r="CI35" s="20">
        <v>145</v>
      </c>
      <c r="CJ35" s="20">
        <v>25477</v>
      </c>
      <c r="CK35" s="105">
        <v>11</v>
      </c>
      <c r="CL35" s="51">
        <v>109.36212225274727</v>
      </c>
      <c r="CM35" s="52">
        <v>107.05521472392638</v>
      </c>
      <c r="CO35" s="103">
        <v>46073890</v>
      </c>
      <c r="CP35" s="104">
        <v>303513</v>
      </c>
      <c r="CQ35" s="104">
        <v>45770377</v>
      </c>
      <c r="CR35" s="104">
        <v>157</v>
      </c>
      <c r="CS35" s="104">
        <v>24294</v>
      </c>
      <c r="CT35" s="62">
        <v>11</v>
      </c>
      <c r="CU35" s="40">
        <v>105.23716699155297</v>
      </c>
      <c r="CV35" s="103">
        <v>46760489</v>
      </c>
      <c r="CW35" s="104">
        <v>303513</v>
      </c>
      <c r="CX35" s="104">
        <v>46456976</v>
      </c>
      <c r="CY35" s="104">
        <v>157</v>
      </c>
      <c r="CZ35" s="104">
        <v>24659</v>
      </c>
      <c r="DA35" s="105">
        <v>11</v>
      </c>
      <c r="DB35" s="37">
        <v>46554213</v>
      </c>
      <c r="DC35" s="20">
        <v>347237</v>
      </c>
      <c r="DD35" s="20">
        <v>46206976</v>
      </c>
      <c r="DE35" s="20">
        <v>142</v>
      </c>
      <c r="DF35" s="20">
        <v>27117</v>
      </c>
      <c r="DG35" s="105">
        <v>11</v>
      </c>
      <c r="DH35" s="51">
        <v>109.96796301553185</v>
      </c>
      <c r="DI35" s="52">
        <v>106.43717863170703</v>
      </c>
      <c r="DK35" s="37">
        <v>50193222</v>
      </c>
      <c r="DL35" s="20">
        <v>303513</v>
      </c>
      <c r="DM35" s="20">
        <v>49889709</v>
      </c>
      <c r="DN35" s="20">
        <v>157</v>
      </c>
      <c r="DO35" s="20">
        <v>26481</v>
      </c>
      <c r="DP35" s="105">
        <v>11</v>
      </c>
      <c r="DQ35" s="40">
        <v>109.00222277105458</v>
      </c>
      <c r="DR35" s="37">
        <v>50193222</v>
      </c>
      <c r="DS35" s="20">
        <v>303513</v>
      </c>
      <c r="DT35" s="20">
        <v>49889709</v>
      </c>
      <c r="DU35" s="20">
        <v>157</v>
      </c>
      <c r="DV35" s="20">
        <v>26481</v>
      </c>
      <c r="DW35" s="105">
        <v>11</v>
      </c>
      <c r="DX35" s="37">
        <v>50503683</v>
      </c>
      <c r="DY35" s="20">
        <v>363974</v>
      </c>
      <c r="DZ35" s="20">
        <v>50139709</v>
      </c>
      <c r="EA35" s="20">
        <v>130.32</v>
      </c>
      <c r="EB35" s="20">
        <v>32062</v>
      </c>
      <c r="EC35" s="105">
        <v>9</v>
      </c>
      <c r="ED35" s="51">
        <v>121.07548808579736</v>
      </c>
      <c r="EE35" s="52">
        <v>118.23579304495335</v>
      </c>
      <c r="EG35" s="37">
        <v>51927947</v>
      </c>
      <c r="EH35" s="20">
        <v>303513</v>
      </c>
      <c r="EI35" s="20">
        <v>51624434</v>
      </c>
      <c r="EJ35" s="20">
        <v>152</v>
      </c>
      <c r="EK35" s="20">
        <v>28303</v>
      </c>
      <c r="EL35" s="105">
        <v>11</v>
      </c>
      <c r="EM35" s="40">
        <v>106.88040481854915</v>
      </c>
      <c r="EN35" s="37">
        <v>51927947</v>
      </c>
      <c r="EO35" s="354">
        <v>303513</v>
      </c>
      <c r="EP35" s="354">
        <v>51624434</v>
      </c>
      <c r="EQ35" s="354">
        <v>152</v>
      </c>
      <c r="ER35" s="354">
        <v>28303</v>
      </c>
      <c r="ES35" s="105">
        <v>11</v>
      </c>
      <c r="ET35" s="361">
        <v>52180098</v>
      </c>
      <c r="EU35" s="354">
        <v>247441</v>
      </c>
      <c r="EV35" s="354">
        <v>51932657</v>
      </c>
      <c r="EW35" s="354">
        <v>135.85</v>
      </c>
      <c r="EX35" s="354">
        <v>31857</v>
      </c>
      <c r="EY35" s="384">
        <v>10</v>
      </c>
      <c r="EZ35" s="359">
        <v>112.55697275907148</v>
      </c>
      <c r="FA35" s="360">
        <v>99.360613810741683</v>
      </c>
      <c r="FB35" s="358"/>
      <c r="FC35" s="361">
        <v>54470946</v>
      </c>
      <c r="FD35" s="354">
        <v>303513</v>
      </c>
      <c r="FE35" s="354">
        <v>54167433</v>
      </c>
      <c r="FF35" s="354">
        <v>145</v>
      </c>
      <c r="FG35" s="354">
        <v>31131</v>
      </c>
      <c r="FH35" s="105">
        <v>11</v>
      </c>
      <c r="FI35" s="385">
        <v>109.99187365296964</v>
      </c>
      <c r="FJ35" s="361">
        <v>54470946</v>
      </c>
      <c r="FK35" s="354">
        <v>303513</v>
      </c>
      <c r="FL35" s="354">
        <v>54167433</v>
      </c>
      <c r="FM35" s="354">
        <v>145</v>
      </c>
      <c r="FN35" s="354">
        <v>31131</v>
      </c>
      <c r="FO35" s="105">
        <v>11</v>
      </c>
      <c r="FP35" s="361">
        <v>54696666</v>
      </c>
      <c r="FQ35" s="354">
        <v>403933</v>
      </c>
      <c r="FR35" s="354">
        <v>54292733</v>
      </c>
      <c r="FS35" s="354">
        <v>134.16</v>
      </c>
      <c r="FT35" s="354">
        <v>33724</v>
      </c>
      <c r="FU35" s="105">
        <v>10</v>
      </c>
      <c r="FV35" s="359">
        <v>108.32931804310815</v>
      </c>
      <c r="FW35" s="360">
        <v>105.86056439714977</v>
      </c>
      <c r="FX35" s="358"/>
      <c r="FY35" s="103">
        <v>54470946</v>
      </c>
      <c r="FZ35" s="104">
        <v>303513</v>
      </c>
      <c r="GA35" s="104">
        <v>54167433</v>
      </c>
      <c r="GB35" s="104">
        <v>145</v>
      </c>
      <c r="GC35" s="104">
        <v>31131</v>
      </c>
      <c r="GD35" s="105">
        <v>11</v>
      </c>
      <c r="GE35" s="40">
        <v>100</v>
      </c>
      <c r="GF35" s="37">
        <v>55478084</v>
      </c>
      <c r="GG35" s="20">
        <v>303513</v>
      </c>
      <c r="GH35" s="20">
        <v>55174571</v>
      </c>
      <c r="GI35" s="20">
        <v>145</v>
      </c>
      <c r="GJ35" s="20">
        <v>31710</v>
      </c>
      <c r="GK35" s="105">
        <f t="shared" si="0"/>
        <v>11</v>
      </c>
      <c r="GL35" s="37">
        <v>54727375</v>
      </c>
      <c r="GM35" s="20">
        <v>94964</v>
      </c>
      <c r="GN35" s="20">
        <v>54632411</v>
      </c>
      <c r="GO35" s="20">
        <v>132.65</v>
      </c>
      <c r="GP35" s="20">
        <v>34321</v>
      </c>
      <c r="GQ35" s="105">
        <f t="shared" si="1"/>
        <v>11</v>
      </c>
      <c r="GR35" s="51">
        <f>GP35/GJ35*100</f>
        <v>108.23399558498896</v>
      </c>
      <c r="GS35" s="52">
        <f>GP35/FT35*100</f>
        <v>101.77025263907009</v>
      </c>
      <c r="GT35" s="103">
        <v>57720992</v>
      </c>
      <c r="GU35" s="104">
        <v>303513</v>
      </c>
      <c r="GV35" s="104">
        <v>57417479</v>
      </c>
      <c r="GW35" s="104">
        <v>145</v>
      </c>
      <c r="GX35" s="104">
        <v>32999</v>
      </c>
      <c r="GY35" s="105">
        <f t="shared" si="2"/>
        <v>10</v>
      </c>
      <c r="GZ35" s="40"/>
      <c r="HA35" s="37">
        <v>58005992</v>
      </c>
      <c r="HB35" s="20">
        <v>303513</v>
      </c>
      <c r="HC35" s="20">
        <v>57702479</v>
      </c>
      <c r="HD35" s="20">
        <v>145</v>
      </c>
      <c r="HE35" s="20">
        <v>33162</v>
      </c>
      <c r="HF35" s="105">
        <f t="shared" si="3"/>
        <v>11</v>
      </c>
      <c r="HG35" s="37">
        <v>56824867</v>
      </c>
      <c r="HH35" s="20">
        <v>352254</v>
      </c>
      <c r="HI35" s="20">
        <v>56472613</v>
      </c>
      <c r="HJ35" s="20">
        <v>133.31</v>
      </c>
      <c r="HK35" s="20">
        <v>35302</v>
      </c>
      <c r="HL35" s="105">
        <f t="shared" si="4"/>
        <v>11</v>
      </c>
      <c r="HM35" s="51"/>
      <c r="HN35" s="52"/>
    </row>
    <row r="36" spans="1:222" s="342" customFormat="1" ht="18" customHeight="1" x14ac:dyDescent="0.3">
      <c r="A36" s="93">
        <v>358</v>
      </c>
      <c r="B36" s="96" t="s">
        <v>50</v>
      </c>
      <c r="C36" s="47" t="s">
        <v>51</v>
      </c>
      <c r="D36" s="667"/>
      <c r="E36" s="254">
        <v>0</v>
      </c>
      <c r="F36" s="289">
        <v>0</v>
      </c>
      <c r="G36" s="289">
        <v>0</v>
      </c>
      <c r="H36" s="289"/>
      <c r="I36" s="289">
        <v>0</v>
      </c>
      <c r="J36" s="668">
        <v>12</v>
      </c>
      <c r="K36" s="205">
        <v>0</v>
      </c>
      <c r="L36" s="254">
        <v>0</v>
      </c>
      <c r="M36" s="289">
        <v>0</v>
      </c>
      <c r="N36" s="289">
        <v>0</v>
      </c>
      <c r="O36" s="289"/>
      <c r="P36" s="289">
        <v>0</v>
      </c>
      <c r="Q36" s="668">
        <v>12</v>
      </c>
      <c r="R36" s="254">
        <v>0</v>
      </c>
      <c r="S36" s="289">
        <v>0</v>
      </c>
      <c r="T36" s="289">
        <v>0</v>
      </c>
      <c r="U36" s="289"/>
      <c r="V36" s="289">
        <v>0</v>
      </c>
      <c r="W36" s="668">
        <v>12</v>
      </c>
      <c r="X36" s="669">
        <v>0</v>
      </c>
      <c r="Y36" s="205">
        <v>0</v>
      </c>
      <c r="Z36" s="330"/>
      <c r="AA36" s="254">
        <v>0</v>
      </c>
      <c r="AB36" s="289">
        <v>0</v>
      </c>
      <c r="AC36" s="289">
        <v>0</v>
      </c>
      <c r="AD36" s="289">
        <v>0</v>
      </c>
      <c r="AE36" s="289">
        <v>0</v>
      </c>
      <c r="AF36" s="668">
        <v>12</v>
      </c>
      <c r="AG36" s="205">
        <v>0</v>
      </c>
      <c r="AH36" s="254">
        <v>0</v>
      </c>
      <c r="AI36" s="289"/>
      <c r="AJ36" s="289"/>
      <c r="AK36" s="289"/>
      <c r="AL36" s="289">
        <v>0</v>
      </c>
      <c r="AM36" s="668">
        <v>12</v>
      </c>
      <c r="AN36" s="254">
        <v>0</v>
      </c>
      <c r="AO36" s="670">
        <v>0</v>
      </c>
      <c r="AP36" s="670">
        <v>0</v>
      </c>
      <c r="AQ36" s="670">
        <v>0</v>
      </c>
      <c r="AR36" s="289">
        <v>0</v>
      </c>
      <c r="AS36" s="668">
        <v>12</v>
      </c>
      <c r="AT36" s="669">
        <v>0</v>
      </c>
      <c r="AU36" s="205">
        <v>0</v>
      </c>
      <c r="AV36" s="330"/>
      <c r="AW36" s="254">
        <v>0</v>
      </c>
      <c r="AX36" s="289">
        <v>0</v>
      </c>
      <c r="AY36" s="289">
        <v>0</v>
      </c>
      <c r="AZ36" s="289">
        <v>0</v>
      </c>
      <c r="BA36" s="289">
        <v>0</v>
      </c>
      <c r="BB36" s="671">
        <v>12</v>
      </c>
      <c r="BC36" s="205">
        <v>0</v>
      </c>
      <c r="BD36" s="290">
        <v>0</v>
      </c>
      <c r="BE36" s="245">
        <v>0</v>
      </c>
      <c r="BF36" s="245">
        <v>0</v>
      </c>
      <c r="BG36" s="245">
        <v>0</v>
      </c>
      <c r="BH36" s="245">
        <v>0</v>
      </c>
      <c r="BI36" s="671">
        <v>12</v>
      </c>
      <c r="BJ36" s="290">
        <v>0</v>
      </c>
      <c r="BK36" s="245">
        <v>0</v>
      </c>
      <c r="BL36" s="245">
        <v>0</v>
      </c>
      <c r="BM36" s="245">
        <v>0</v>
      </c>
      <c r="BN36" s="245">
        <v>0</v>
      </c>
      <c r="BO36" s="671">
        <v>12</v>
      </c>
      <c r="BP36" s="669">
        <v>0</v>
      </c>
      <c r="BQ36" s="205">
        <v>0</v>
      </c>
      <c r="BR36" s="330"/>
      <c r="BS36" s="290">
        <v>0</v>
      </c>
      <c r="BT36" s="245">
        <v>0</v>
      </c>
      <c r="BU36" s="245">
        <v>0</v>
      </c>
      <c r="BV36" s="245">
        <v>0</v>
      </c>
      <c r="BW36" s="245">
        <v>0</v>
      </c>
      <c r="BX36" s="671">
        <v>12</v>
      </c>
      <c r="BY36" s="672">
        <v>0</v>
      </c>
      <c r="BZ36" s="290">
        <v>0</v>
      </c>
      <c r="CA36" s="245">
        <v>0</v>
      </c>
      <c r="CB36" s="245">
        <v>0</v>
      </c>
      <c r="CC36" s="245">
        <v>0</v>
      </c>
      <c r="CD36" s="245">
        <v>0</v>
      </c>
      <c r="CE36" s="668">
        <v>12</v>
      </c>
      <c r="CF36" s="290">
        <v>0</v>
      </c>
      <c r="CG36" s="245">
        <v>0</v>
      </c>
      <c r="CH36" s="245">
        <v>0</v>
      </c>
      <c r="CI36" s="245">
        <v>0</v>
      </c>
      <c r="CJ36" s="245">
        <v>0</v>
      </c>
      <c r="CK36" s="668">
        <v>12</v>
      </c>
      <c r="CL36" s="669">
        <v>0</v>
      </c>
      <c r="CM36" s="205">
        <v>0</v>
      </c>
      <c r="CN36" s="330"/>
      <c r="CO36" s="254">
        <v>0</v>
      </c>
      <c r="CP36" s="289">
        <v>0</v>
      </c>
      <c r="CQ36" s="289">
        <v>0</v>
      </c>
      <c r="CR36" s="289">
        <v>0</v>
      </c>
      <c r="CS36" s="289">
        <v>0</v>
      </c>
      <c r="CT36" s="673">
        <v>12</v>
      </c>
      <c r="CU36" s="672">
        <v>0</v>
      </c>
      <c r="CV36" s="254">
        <v>0</v>
      </c>
      <c r="CW36" s="289">
        <v>0</v>
      </c>
      <c r="CX36" s="289">
        <v>0</v>
      </c>
      <c r="CY36" s="289">
        <v>0</v>
      </c>
      <c r="CZ36" s="289">
        <v>0</v>
      </c>
      <c r="DA36" s="668">
        <v>12</v>
      </c>
      <c r="DB36" s="290">
        <v>0</v>
      </c>
      <c r="DC36" s="245">
        <v>0</v>
      </c>
      <c r="DD36" s="245">
        <v>0</v>
      </c>
      <c r="DE36" s="245">
        <v>0</v>
      </c>
      <c r="DF36" s="245">
        <v>0</v>
      </c>
      <c r="DG36" s="668">
        <v>12</v>
      </c>
      <c r="DH36" s="669">
        <v>0</v>
      </c>
      <c r="DI36" s="205">
        <v>0</v>
      </c>
      <c r="DJ36" s="330"/>
      <c r="DK36" s="290">
        <v>0</v>
      </c>
      <c r="DL36" s="245">
        <v>0</v>
      </c>
      <c r="DM36" s="245">
        <v>0</v>
      </c>
      <c r="DN36" s="245">
        <v>0</v>
      </c>
      <c r="DO36" s="245">
        <v>0</v>
      </c>
      <c r="DP36" s="668">
        <v>12</v>
      </c>
      <c r="DQ36" s="672">
        <v>0</v>
      </c>
      <c r="DR36" s="290">
        <v>0</v>
      </c>
      <c r="DS36" s="245">
        <v>0</v>
      </c>
      <c r="DT36" s="245">
        <v>0</v>
      </c>
      <c r="DU36" s="245">
        <v>0</v>
      </c>
      <c r="DV36" s="245">
        <v>0</v>
      </c>
      <c r="DW36" s="668">
        <v>12</v>
      </c>
      <c r="DX36" s="290">
        <v>0</v>
      </c>
      <c r="DY36" s="245">
        <v>0</v>
      </c>
      <c r="DZ36" s="245">
        <v>0</v>
      </c>
      <c r="EA36" s="245">
        <v>0</v>
      </c>
      <c r="EB36" s="245">
        <v>0</v>
      </c>
      <c r="EC36" s="668">
        <v>12</v>
      </c>
      <c r="ED36" s="669">
        <v>0</v>
      </c>
      <c r="EE36" s="205">
        <v>0</v>
      </c>
      <c r="EF36" s="330"/>
      <c r="EG36" s="290">
        <v>0</v>
      </c>
      <c r="EH36" s="245">
        <v>0</v>
      </c>
      <c r="EI36" s="245">
        <v>0</v>
      </c>
      <c r="EJ36" s="245">
        <v>0</v>
      </c>
      <c r="EK36" s="245">
        <v>0</v>
      </c>
      <c r="EL36" s="668">
        <v>12</v>
      </c>
      <c r="EM36" s="672">
        <v>0</v>
      </c>
      <c r="EN36" s="290">
        <v>0</v>
      </c>
      <c r="EO36" s="674">
        <v>0</v>
      </c>
      <c r="EP36" s="674">
        <v>0</v>
      </c>
      <c r="EQ36" s="674">
        <v>0</v>
      </c>
      <c r="ER36" s="674">
        <v>0</v>
      </c>
      <c r="ES36" s="668">
        <v>12</v>
      </c>
      <c r="ET36" s="675">
        <v>0</v>
      </c>
      <c r="EU36" s="674">
        <v>0</v>
      </c>
      <c r="EV36" s="674">
        <v>0</v>
      </c>
      <c r="EW36" s="674">
        <v>0</v>
      </c>
      <c r="EX36" s="674">
        <v>0</v>
      </c>
      <c r="EY36" s="676">
        <v>12</v>
      </c>
      <c r="EZ36" s="677">
        <v>0</v>
      </c>
      <c r="FA36" s="678">
        <v>0</v>
      </c>
      <c r="FB36" s="402"/>
      <c r="FC36" s="675">
        <v>0</v>
      </c>
      <c r="FD36" s="674">
        <v>0</v>
      </c>
      <c r="FE36" s="674">
        <v>0</v>
      </c>
      <c r="FF36" s="674">
        <v>0</v>
      </c>
      <c r="FG36" s="674">
        <v>0</v>
      </c>
      <c r="FH36" s="668">
        <v>12</v>
      </c>
      <c r="FI36" s="679">
        <v>0</v>
      </c>
      <c r="FJ36" s="675">
        <v>0</v>
      </c>
      <c r="FK36" s="674">
        <v>0</v>
      </c>
      <c r="FL36" s="674">
        <v>0</v>
      </c>
      <c r="FM36" s="674">
        <v>0</v>
      </c>
      <c r="FN36" s="674">
        <v>0</v>
      </c>
      <c r="FO36" s="668">
        <v>12</v>
      </c>
      <c r="FP36" s="675">
        <v>0</v>
      </c>
      <c r="FQ36" s="674">
        <v>0</v>
      </c>
      <c r="FR36" s="674">
        <v>0</v>
      </c>
      <c r="FS36" s="674">
        <v>0</v>
      </c>
      <c r="FT36" s="674">
        <v>0</v>
      </c>
      <c r="FU36" s="668">
        <v>12</v>
      </c>
      <c r="FV36" s="677">
        <v>0</v>
      </c>
      <c r="FW36" s="678">
        <v>0</v>
      </c>
      <c r="FX36" s="402"/>
      <c r="FY36" s="254">
        <v>0</v>
      </c>
      <c r="FZ36" s="289">
        <v>0</v>
      </c>
      <c r="GA36" s="289">
        <v>0</v>
      </c>
      <c r="GB36" s="289">
        <v>0</v>
      </c>
      <c r="GC36" s="289">
        <v>0</v>
      </c>
      <c r="GD36" s="668">
        <v>12</v>
      </c>
      <c r="GE36" s="672">
        <v>0</v>
      </c>
      <c r="GF36" s="290">
        <v>0</v>
      </c>
      <c r="GG36" s="245">
        <v>0</v>
      </c>
      <c r="GH36" s="245">
        <v>0</v>
      </c>
      <c r="GI36" s="245">
        <v>0</v>
      </c>
      <c r="GJ36" s="245">
        <v>0</v>
      </c>
      <c r="GK36" s="668">
        <f t="shared" si="0"/>
        <v>12</v>
      </c>
      <c r="GL36" s="290">
        <v>0</v>
      </c>
      <c r="GM36" s="245">
        <v>0</v>
      </c>
      <c r="GN36" s="245">
        <v>0</v>
      </c>
      <c r="GO36" s="245">
        <v>0</v>
      </c>
      <c r="GP36" s="245">
        <v>0</v>
      </c>
      <c r="GQ36" s="668">
        <f t="shared" si="1"/>
        <v>12</v>
      </c>
      <c r="GR36" s="669">
        <v>0</v>
      </c>
      <c r="GS36" s="205">
        <v>0</v>
      </c>
      <c r="GT36" s="254">
        <v>0</v>
      </c>
      <c r="GU36" s="289">
        <v>0</v>
      </c>
      <c r="GV36" s="289">
        <v>0</v>
      </c>
      <c r="GW36" s="289">
        <v>0</v>
      </c>
      <c r="GX36" s="289">
        <v>0</v>
      </c>
      <c r="GY36" s="668">
        <f t="shared" si="2"/>
        <v>12</v>
      </c>
      <c r="GZ36" s="672"/>
      <c r="HA36" s="290">
        <v>0</v>
      </c>
      <c r="HB36" s="245">
        <v>0</v>
      </c>
      <c r="HC36" s="245">
        <v>0</v>
      </c>
      <c r="HD36" s="245">
        <v>0</v>
      </c>
      <c r="HE36" s="245">
        <v>0</v>
      </c>
      <c r="HF36" s="668">
        <f t="shared" si="3"/>
        <v>12</v>
      </c>
      <c r="HG36" s="290">
        <v>0</v>
      </c>
      <c r="HH36" s="245">
        <v>0</v>
      </c>
      <c r="HI36" s="245">
        <v>0</v>
      </c>
      <c r="HJ36" s="245">
        <v>0</v>
      </c>
      <c r="HK36" s="245">
        <v>0</v>
      </c>
      <c r="HL36" s="668">
        <f t="shared" si="4"/>
        <v>12</v>
      </c>
      <c r="HM36" s="669"/>
      <c r="HN36" s="205"/>
    </row>
    <row r="37" spans="1:222" s="343" customFormat="1" ht="18" customHeight="1" x14ac:dyDescent="0.3">
      <c r="A37" s="93">
        <v>359</v>
      </c>
      <c r="B37" s="96" t="s">
        <v>196</v>
      </c>
      <c r="C37" s="47" t="s">
        <v>210</v>
      </c>
      <c r="D37" s="667"/>
      <c r="E37" s="254">
        <v>0</v>
      </c>
      <c r="F37" s="289">
        <v>0</v>
      </c>
      <c r="G37" s="289">
        <v>0</v>
      </c>
      <c r="H37" s="289"/>
      <c r="I37" s="289">
        <v>0</v>
      </c>
      <c r="J37" s="668">
        <v>12</v>
      </c>
      <c r="K37" s="205">
        <v>0</v>
      </c>
      <c r="L37" s="254">
        <v>0</v>
      </c>
      <c r="M37" s="289">
        <v>0</v>
      </c>
      <c r="N37" s="289">
        <v>0</v>
      </c>
      <c r="O37" s="289"/>
      <c r="P37" s="289">
        <v>0</v>
      </c>
      <c r="Q37" s="668">
        <v>12</v>
      </c>
      <c r="R37" s="254">
        <v>0</v>
      </c>
      <c r="S37" s="289">
        <v>0</v>
      </c>
      <c r="T37" s="289">
        <v>0</v>
      </c>
      <c r="U37" s="289"/>
      <c r="V37" s="289">
        <v>0</v>
      </c>
      <c r="W37" s="668">
        <v>12</v>
      </c>
      <c r="X37" s="669">
        <v>0</v>
      </c>
      <c r="Y37" s="205">
        <v>0</v>
      </c>
      <c r="Z37" s="330"/>
      <c r="AA37" s="254">
        <v>0</v>
      </c>
      <c r="AB37" s="289">
        <v>0</v>
      </c>
      <c r="AC37" s="289">
        <v>0</v>
      </c>
      <c r="AD37" s="289">
        <v>0</v>
      </c>
      <c r="AE37" s="289">
        <v>0</v>
      </c>
      <c r="AF37" s="668">
        <v>12</v>
      </c>
      <c r="AG37" s="205">
        <v>0</v>
      </c>
      <c r="AH37" s="254">
        <v>0</v>
      </c>
      <c r="AI37" s="289"/>
      <c r="AJ37" s="289"/>
      <c r="AK37" s="289"/>
      <c r="AL37" s="289">
        <v>0</v>
      </c>
      <c r="AM37" s="668">
        <v>12</v>
      </c>
      <c r="AN37" s="254">
        <v>0</v>
      </c>
      <c r="AO37" s="670">
        <v>0</v>
      </c>
      <c r="AP37" s="670">
        <v>0</v>
      </c>
      <c r="AQ37" s="670">
        <v>0</v>
      </c>
      <c r="AR37" s="289">
        <v>0</v>
      </c>
      <c r="AS37" s="668">
        <v>12</v>
      </c>
      <c r="AT37" s="669">
        <v>0</v>
      </c>
      <c r="AU37" s="205">
        <v>0</v>
      </c>
      <c r="AV37" s="330"/>
      <c r="AW37" s="254">
        <v>0</v>
      </c>
      <c r="AX37" s="289">
        <v>0</v>
      </c>
      <c r="AY37" s="289">
        <v>0</v>
      </c>
      <c r="AZ37" s="289">
        <v>0</v>
      </c>
      <c r="BA37" s="289">
        <v>0</v>
      </c>
      <c r="BB37" s="671">
        <v>12</v>
      </c>
      <c r="BC37" s="205">
        <v>0</v>
      </c>
      <c r="BD37" s="290">
        <v>0</v>
      </c>
      <c r="BE37" s="245">
        <v>0</v>
      </c>
      <c r="BF37" s="245">
        <v>0</v>
      </c>
      <c r="BG37" s="245">
        <v>0</v>
      </c>
      <c r="BH37" s="245">
        <v>0</v>
      </c>
      <c r="BI37" s="671">
        <v>12</v>
      </c>
      <c r="BJ37" s="290">
        <v>0</v>
      </c>
      <c r="BK37" s="245">
        <v>0</v>
      </c>
      <c r="BL37" s="245">
        <v>0</v>
      </c>
      <c r="BM37" s="245">
        <v>0</v>
      </c>
      <c r="BN37" s="245">
        <v>0</v>
      </c>
      <c r="BO37" s="671">
        <v>12</v>
      </c>
      <c r="BP37" s="669">
        <v>0</v>
      </c>
      <c r="BQ37" s="205">
        <v>0</v>
      </c>
      <c r="BR37" s="330"/>
      <c r="BS37" s="290">
        <v>0</v>
      </c>
      <c r="BT37" s="245">
        <v>0</v>
      </c>
      <c r="BU37" s="245">
        <v>0</v>
      </c>
      <c r="BV37" s="245">
        <v>0</v>
      </c>
      <c r="BW37" s="245">
        <v>0</v>
      </c>
      <c r="BX37" s="671">
        <v>12</v>
      </c>
      <c r="BY37" s="672">
        <v>0</v>
      </c>
      <c r="BZ37" s="290">
        <v>0</v>
      </c>
      <c r="CA37" s="245">
        <v>0</v>
      </c>
      <c r="CB37" s="245">
        <v>0</v>
      </c>
      <c r="CC37" s="245">
        <v>0</v>
      </c>
      <c r="CD37" s="245">
        <v>0</v>
      </c>
      <c r="CE37" s="668">
        <v>12</v>
      </c>
      <c r="CF37" s="290">
        <v>0</v>
      </c>
      <c r="CG37" s="245">
        <v>0</v>
      </c>
      <c r="CH37" s="245">
        <v>0</v>
      </c>
      <c r="CI37" s="245">
        <v>0</v>
      </c>
      <c r="CJ37" s="245">
        <v>0</v>
      </c>
      <c r="CK37" s="668">
        <v>12</v>
      </c>
      <c r="CL37" s="669">
        <v>0</v>
      </c>
      <c r="CM37" s="205">
        <v>0</v>
      </c>
      <c r="CN37" s="330"/>
      <c r="CO37" s="254">
        <v>0</v>
      </c>
      <c r="CP37" s="289">
        <v>0</v>
      </c>
      <c r="CQ37" s="289">
        <v>0</v>
      </c>
      <c r="CR37" s="289">
        <v>0</v>
      </c>
      <c r="CS37" s="289">
        <v>0</v>
      </c>
      <c r="CT37" s="673">
        <v>12</v>
      </c>
      <c r="CU37" s="672">
        <v>0</v>
      </c>
      <c r="CV37" s="254">
        <v>0</v>
      </c>
      <c r="CW37" s="289">
        <v>0</v>
      </c>
      <c r="CX37" s="289">
        <v>0</v>
      </c>
      <c r="CY37" s="289">
        <v>0</v>
      </c>
      <c r="CZ37" s="289">
        <v>0</v>
      </c>
      <c r="DA37" s="668">
        <v>12</v>
      </c>
      <c r="DB37" s="290">
        <v>0</v>
      </c>
      <c r="DC37" s="245">
        <v>0</v>
      </c>
      <c r="DD37" s="245">
        <v>0</v>
      </c>
      <c r="DE37" s="245">
        <v>0</v>
      </c>
      <c r="DF37" s="245">
        <v>0</v>
      </c>
      <c r="DG37" s="668">
        <v>12</v>
      </c>
      <c r="DH37" s="669">
        <v>0</v>
      </c>
      <c r="DI37" s="205">
        <v>0</v>
      </c>
      <c r="DJ37" s="330"/>
      <c r="DK37" s="290">
        <v>0</v>
      </c>
      <c r="DL37" s="245">
        <v>0</v>
      </c>
      <c r="DM37" s="245">
        <v>0</v>
      </c>
      <c r="DN37" s="245">
        <v>0</v>
      </c>
      <c r="DO37" s="245">
        <v>0</v>
      </c>
      <c r="DP37" s="668">
        <v>12</v>
      </c>
      <c r="DQ37" s="672">
        <v>0</v>
      </c>
      <c r="DR37" s="290">
        <v>0</v>
      </c>
      <c r="DS37" s="245">
        <v>0</v>
      </c>
      <c r="DT37" s="245">
        <v>0</v>
      </c>
      <c r="DU37" s="245">
        <v>0</v>
      </c>
      <c r="DV37" s="245">
        <v>0</v>
      </c>
      <c r="DW37" s="668">
        <v>12</v>
      </c>
      <c r="DX37" s="290">
        <v>0</v>
      </c>
      <c r="DY37" s="245">
        <v>0</v>
      </c>
      <c r="DZ37" s="245">
        <v>0</v>
      </c>
      <c r="EA37" s="245">
        <v>0</v>
      </c>
      <c r="EB37" s="245">
        <v>0</v>
      </c>
      <c r="EC37" s="668">
        <v>12</v>
      </c>
      <c r="ED37" s="669">
        <v>0</v>
      </c>
      <c r="EE37" s="205">
        <v>0</v>
      </c>
      <c r="EF37" s="330"/>
      <c r="EG37" s="290">
        <v>0</v>
      </c>
      <c r="EH37" s="245">
        <v>0</v>
      </c>
      <c r="EI37" s="245">
        <v>0</v>
      </c>
      <c r="EJ37" s="245">
        <v>0</v>
      </c>
      <c r="EK37" s="245">
        <v>0</v>
      </c>
      <c r="EL37" s="668">
        <v>12</v>
      </c>
      <c r="EM37" s="672">
        <v>0</v>
      </c>
      <c r="EN37" s="290">
        <v>0</v>
      </c>
      <c r="EO37" s="674">
        <v>0</v>
      </c>
      <c r="EP37" s="674">
        <v>0</v>
      </c>
      <c r="EQ37" s="674">
        <v>0</v>
      </c>
      <c r="ER37" s="674">
        <v>0</v>
      </c>
      <c r="ES37" s="668">
        <v>12</v>
      </c>
      <c r="ET37" s="675">
        <v>0</v>
      </c>
      <c r="EU37" s="674">
        <v>0</v>
      </c>
      <c r="EV37" s="674">
        <v>0</v>
      </c>
      <c r="EW37" s="674">
        <v>0</v>
      </c>
      <c r="EX37" s="674">
        <v>0</v>
      </c>
      <c r="EY37" s="676">
        <v>12</v>
      </c>
      <c r="EZ37" s="677">
        <v>0</v>
      </c>
      <c r="FA37" s="678">
        <v>0</v>
      </c>
      <c r="FB37" s="402"/>
      <c r="FC37" s="675">
        <v>0</v>
      </c>
      <c r="FD37" s="674">
        <v>0</v>
      </c>
      <c r="FE37" s="674">
        <v>0</v>
      </c>
      <c r="FF37" s="674">
        <v>0</v>
      </c>
      <c r="FG37" s="674">
        <v>0</v>
      </c>
      <c r="FH37" s="668">
        <v>12</v>
      </c>
      <c r="FI37" s="679">
        <v>0</v>
      </c>
      <c r="FJ37" s="675">
        <v>0</v>
      </c>
      <c r="FK37" s="674">
        <v>0</v>
      </c>
      <c r="FL37" s="674">
        <v>0</v>
      </c>
      <c r="FM37" s="674">
        <v>0</v>
      </c>
      <c r="FN37" s="674">
        <v>0</v>
      </c>
      <c r="FO37" s="668">
        <v>12</v>
      </c>
      <c r="FP37" s="675">
        <v>0</v>
      </c>
      <c r="FQ37" s="674">
        <v>0</v>
      </c>
      <c r="FR37" s="674">
        <v>0</v>
      </c>
      <c r="FS37" s="674">
        <v>0</v>
      </c>
      <c r="FT37" s="674">
        <v>0</v>
      </c>
      <c r="FU37" s="668">
        <v>12</v>
      </c>
      <c r="FV37" s="677">
        <v>0</v>
      </c>
      <c r="FW37" s="678">
        <v>0</v>
      </c>
      <c r="FX37" s="402"/>
      <c r="FY37" s="254">
        <v>0</v>
      </c>
      <c r="FZ37" s="289">
        <v>0</v>
      </c>
      <c r="GA37" s="289">
        <v>0</v>
      </c>
      <c r="GB37" s="289">
        <v>0</v>
      </c>
      <c r="GC37" s="289">
        <v>0</v>
      </c>
      <c r="GD37" s="668">
        <v>12</v>
      </c>
      <c r="GE37" s="672">
        <v>0</v>
      </c>
      <c r="GF37" s="290">
        <v>0</v>
      </c>
      <c r="GG37" s="245">
        <v>0</v>
      </c>
      <c r="GH37" s="245">
        <v>0</v>
      </c>
      <c r="GI37" s="245">
        <v>0</v>
      </c>
      <c r="GJ37" s="245">
        <v>0</v>
      </c>
      <c r="GK37" s="668">
        <f t="shared" si="0"/>
        <v>12</v>
      </c>
      <c r="GL37" s="290">
        <v>0</v>
      </c>
      <c r="GM37" s="245">
        <v>0</v>
      </c>
      <c r="GN37" s="245">
        <v>0</v>
      </c>
      <c r="GO37" s="245">
        <v>0</v>
      </c>
      <c r="GP37" s="245">
        <v>0</v>
      </c>
      <c r="GQ37" s="668">
        <f t="shared" si="1"/>
        <v>12</v>
      </c>
      <c r="GR37" s="669">
        <v>0</v>
      </c>
      <c r="GS37" s="205">
        <v>0</v>
      </c>
      <c r="GT37" s="254">
        <v>0</v>
      </c>
      <c r="GU37" s="289">
        <v>0</v>
      </c>
      <c r="GV37" s="289">
        <v>0</v>
      </c>
      <c r="GW37" s="289">
        <v>0</v>
      </c>
      <c r="GX37" s="289">
        <v>0</v>
      </c>
      <c r="GY37" s="668">
        <f t="shared" si="2"/>
        <v>12</v>
      </c>
      <c r="GZ37" s="672"/>
      <c r="HA37" s="290">
        <v>0</v>
      </c>
      <c r="HB37" s="245">
        <v>0</v>
      </c>
      <c r="HC37" s="245">
        <v>0</v>
      </c>
      <c r="HD37" s="245">
        <v>0</v>
      </c>
      <c r="HE37" s="245">
        <v>0</v>
      </c>
      <c r="HF37" s="668">
        <f t="shared" si="3"/>
        <v>12</v>
      </c>
      <c r="HG37" s="290">
        <v>0</v>
      </c>
      <c r="HH37" s="245">
        <v>0</v>
      </c>
      <c r="HI37" s="245">
        <v>0</v>
      </c>
      <c r="HJ37" s="245">
        <v>0</v>
      </c>
      <c r="HK37" s="245">
        <v>0</v>
      </c>
      <c r="HL37" s="668">
        <f t="shared" si="4"/>
        <v>12</v>
      </c>
      <c r="HM37" s="669"/>
      <c r="HN37" s="205"/>
    </row>
    <row r="38" spans="1:222" ht="18" customHeight="1" x14ac:dyDescent="0.3">
      <c r="A38" s="93">
        <v>361</v>
      </c>
      <c r="B38" s="96" t="s">
        <v>52</v>
      </c>
      <c r="C38" s="47" t="s">
        <v>53</v>
      </c>
      <c r="D38" s="57"/>
      <c r="E38" s="103">
        <v>0</v>
      </c>
      <c r="F38" s="104">
        <v>0</v>
      </c>
      <c r="G38" s="104">
        <v>0</v>
      </c>
      <c r="H38" s="104"/>
      <c r="I38" s="104">
        <v>0</v>
      </c>
      <c r="J38" s="105">
        <v>12</v>
      </c>
      <c r="K38" s="52">
        <v>0</v>
      </c>
      <c r="L38" s="103">
        <v>0</v>
      </c>
      <c r="M38" s="104">
        <v>0</v>
      </c>
      <c r="N38" s="104">
        <v>0</v>
      </c>
      <c r="O38" s="104"/>
      <c r="P38" s="104">
        <v>0</v>
      </c>
      <c r="Q38" s="105">
        <v>12</v>
      </c>
      <c r="R38" s="103">
        <v>0</v>
      </c>
      <c r="S38" s="104">
        <v>0</v>
      </c>
      <c r="T38" s="104">
        <v>0</v>
      </c>
      <c r="U38" s="104"/>
      <c r="V38" s="104">
        <v>0</v>
      </c>
      <c r="W38" s="105">
        <v>12</v>
      </c>
      <c r="X38" s="51">
        <v>0</v>
      </c>
      <c r="Y38" s="52">
        <v>0</v>
      </c>
      <c r="AA38" s="103">
        <v>0</v>
      </c>
      <c r="AB38" s="104">
        <v>0</v>
      </c>
      <c r="AC38" s="104">
        <v>0</v>
      </c>
      <c r="AD38" s="104">
        <v>0</v>
      </c>
      <c r="AE38" s="104">
        <v>0</v>
      </c>
      <c r="AF38" s="105">
        <v>12</v>
      </c>
      <c r="AG38" s="52">
        <v>0</v>
      </c>
      <c r="AH38" s="103">
        <v>0</v>
      </c>
      <c r="AI38" s="104"/>
      <c r="AJ38" s="104"/>
      <c r="AK38" s="104"/>
      <c r="AL38" s="104">
        <v>0</v>
      </c>
      <c r="AM38" s="105">
        <v>12</v>
      </c>
      <c r="AN38" s="103">
        <v>0</v>
      </c>
      <c r="AO38" s="202">
        <v>0</v>
      </c>
      <c r="AP38" s="202">
        <v>0</v>
      </c>
      <c r="AQ38" s="202">
        <v>0</v>
      </c>
      <c r="AR38" s="104">
        <v>0</v>
      </c>
      <c r="AS38" s="105">
        <v>12</v>
      </c>
      <c r="AT38" s="51">
        <v>0</v>
      </c>
      <c r="AU38" s="52">
        <v>0</v>
      </c>
      <c r="AW38" s="103">
        <v>0</v>
      </c>
      <c r="AX38" s="104">
        <v>0</v>
      </c>
      <c r="AY38" s="104">
        <v>0</v>
      </c>
      <c r="AZ38" s="104">
        <v>0</v>
      </c>
      <c r="BA38" s="104">
        <v>0</v>
      </c>
      <c r="BB38" s="41">
        <v>12</v>
      </c>
      <c r="BC38" s="52">
        <v>0</v>
      </c>
      <c r="BD38" s="37">
        <v>0</v>
      </c>
      <c r="BE38" s="20">
        <v>0</v>
      </c>
      <c r="BF38" s="20">
        <v>0</v>
      </c>
      <c r="BG38" s="20">
        <v>0</v>
      </c>
      <c r="BH38" s="20">
        <v>0</v>
      </c>
      <c r="BI38" s="41">
        <v>12</v>
      </c>
      <c r="BJ38" s="37">
        <v>0</v>
      </c>
      <c r="BK38" s="20">
        <v>0</v>
      </c>
      <c r="BL38" s="20">
        <v>0</v>
      </c>
      <c r="BM38" s="20">
        <v>0</v>
      </c>
      <c r="BN38" s="20">
        <v>0</v>
      </c>
      <c r="BO38" s="41">
        <v>12</v>
      </c>
      <c r="BP38" s="51">
        <v>0</v>
      </c>
      <c r="BQ38" s="52">
        <v>0</v>
      </c>
      <c r="BS38" s="37">
        <v>0</v>
      </c>
      <c r="BT38" s="20">
        <v>0</v>
      </c>
      <c r="BU38" s="20">
        <v>0</v>
      </c>
      <c r="BV38" s="20">
        <v>0</v>
      </c>
      <c r="BW38" s="20">
        <v>0</v>
      </c>
      <c r="BX38" s="41">
        <v>12</v>
      </c>
      <c r="BY38" s="40">
        <v>0</v>
      </c>
      <c r="BZ38" s="37">
        <v>0</v>
      </c>
      <c r="CA38" s="20">
        <v>0</v>
      </c>
      <c r="CB38" s="20">
        <v>0</v>
      </c>
      <c r="CC38" s="20">
        <v>0</v>
      </c>
      <c r="CD38" s="20">
        <v>0</v>
      </c>
      <c r="CE38" s="105">
        <v>12</v>
      </c>
      <c r="CF38" s="37">
        <v>0</v>
      </c>
      <c r="CG38" s="20">
        <v>0</v>
      </c>
      <c r="CH38" s="20">
        <v>0</v>
      </c>
      <c r="CI38" s="20">
        <v>0</v>
      </c>
      <c r="CJ38" s="20">
        <v>0</v>
      </c>
      <c r="CK38" s="105">
        <v>12</v>
      </c>
      <c r="CL38" s="51">
        <v>0</v>
      </c>
      <c r="CM38" s="52">
        <v>0</v>
      </c>
      <c r="CO38" s="103">
        <v>0</v>
      </c>
      <c r="CP38" s="104">
        <v>0</v>
      </c>
      <c r="CQ38" s="104">
        <v>0</v>
      </c>
      <c r="CR38" s="104">
        <v>0</v>
      </c>
      <c r="CS38" s="104">
        <v>0</v>
      </c>
      <c r="CT38" s="62">
        <v>12</v>
      </c>
      <c r="CU38" s="40">
        <v>0</v>
      </c>
      <c r="CV38" s="103">
        <v>0</v>
      </c>
      <c r="CW38" s="104">
        <v>0</v>
      </c>
      <c r="CX38" s="104">
        <v>0</v>
      </c>
      <c r="CY38" s="104">
        <v>0</v>
      </c>
      <c r="CZ38" s="104">
        <v>0</v>
      </c>
      <c r="DA38" s="105">
        <v>12</v>
      </c>
      <c r="DB38" s="37">
        <v>0</v>
      </c>
      <c r="DC38" s="20">
        <v>0</v>
      </c>
      <c r="DD38" s="20">
        <v>0</v>
      </c>
      <c r="DE38" s="20">
        <v>0</v>
      </c>
      <c r="DF38" s="20">
        <v>0</v>
      </c>
      <c r="DG38" s="105">
        <v>12</v>
      </c>
      <c r="DH38" s="51">
        <v>0</v>
      </c>
      <c r="DI38" s="52">
        <v>0</v>
      </c>
      <c r="DK38" s="37">
        <v>0</v>
      </c>
      <c r="DL38" s="20">
        <v>0</v>
      </c>
      <c r="DM38" s="20">
        <v>0</v>
      </c>
      <c r="DN38" s="20">
        <v>0</v>
      </c>
      <c r="DO38" s="20">
        <v>0</v>
      </c>
      <c r="DP38" s="105">
        <v>12</v>
      </c>
      <c r="DQ38" s="40">
        <v>0</v>
      </c>
      <c r="DR38" s="37">
        <v>0</v>
      </c>
      <c r="DS38" s="20">
        <v>0</v>
      </c>
      <c r="DT38" s="20">
        <v>0</v>
      </c>
      <c r="DU38" s="20">
        <v>0</v>
      </c>
      <c r="DV38" s="20">
        <v>0</v>
      </c>
      <c r="DW38" s="105">
        <v>12</v>
      </c>
      <c r="DX38" s="37">
        <v>0</v>
      </c>
      <c r="DY38" s="20">
        <v>0</v>
      </c>
      <c r="DZ38" s="20">
        <v>0</v>
      </c>
      <c r="EA38" s="20">
        <v>0</v>
      </c>
      <c r="EB38" s="20">
        <v>0</v>
      </c>
      <c r="EC38" s="105">
        <v>12</v>
      </c>
      <c r="ED38" s="51">
        <v>0</v>
      </c>
      <c r="EE38" s="52">
        <v>0</v>
      </c>
      <c r="EG38" s="37">
        <v>0</v>
      </c>
      <c r="EH38" s="20">
        <v>0</v>
      </c>
      <c r="EI38" s="20">
        <v>0</v>
      </c>
      <c r="EJ38" s="20">
        <v>0</v>
      </c>
      <c r="EK38" s="20">
        <v>0</v>
      </c>
      <c r="EL38" s="105">
        <v>12</v>
      </c>
      <c r="EM38" s="40">
        <v>0</v>
      </c>
      <c r="EN38" s="37">
        <v>0</v>
      </c>
      <c r="EO38" s="354">
        <v>0</v>
      </c>
      <c r="EP38" s="354">
        <v>0</v>
      </c>
      <c r="EQ38" s="354">
        <v>0</v>
      </c>
      <c r="ER38" s="354">
        <v>0</v>
      </c>
      <c r="ES38" s="105">
        <v>12</v>
      </c>
      <c r="ET38" s="361">
        <v>0</v>
      </c>
      <c r="EU38" s="354">
        <v>0</v>
      </c>
      <c r="EV38" s="354">
        <v>0</v>
      </c>
      <c r="EW38" s="354">
        <v>0</v>
      </c>
      <c r="EX38" s="354">
        <v>0</v>
      </c>
      <c r="EY38" s="384">
        <v>12</v>
      </c>
      <c r="EZ38" s="359">
        <v>0</v>
      </c>
      <c r="FA38" s="360">
        <v>0</v>
      </c>
      <c r="FB38" s="358"/>
      <c r="FC38" s="361">
        <v>0</v>
      </c>
      <c r="FD38" s="354">
        <v>0</v>
      </c>
      <c r="FE38" s="354">
        <v>0</v>
      </c>
      <c r="FF38" s="354">
        <v>0</v>
      </c>
      <c r="FG38" s="354">
        <v>0</v>
      </c>
      <c r="FH38" s="105">
        <v>12</v>
      </c>
      <c r="FI38" s="385">
        <v>0</v>
      </c>
      <c r="FJ38" s="361">
        <v>0</v>
      </c>
      <c r="FK38" s="354">
        <v>0</v>
      </c>
      <c r="FL38" s="354">
        <v>0</v>
      </c>
      <c r="FM38" s="354">
        <v>0</v>
      </c>
      <c r="FN38" s="354">
        <v>0</v>
      </c>
      <c r="FO38" s="105">
        <v>12</v>
      </c>
      <c r="FP38" s="361">
        <v>0</v>
      </c>
      <c r="FQ38" s="354">
        <v>0</v>
      </c>
      <c r="FR38" s="354">
        <v>0</v>
      </c>
      <c r="FS38" s="354">
        <v>0</v>
      </c>
      <c r="FT38" s="354">
        <v>0</v>
      </c>
      <c r="FU38" s="105">
        <v>12</v>
      </c>
      <c r="FV38" s="359">
        <v>0</v>
      </c>
      <c r="FW38" s="360">
        <v>0</v>
      </c>
      <c r="FX38" s="358"/>
      <c r="FY38" s="103">
        <v>0</v>
      </c>
      <c r="FZ38" s="104">
        <v>0</v>
      </c>
      <c r="GA38" s="104">
        <v>0</v>
      </c>
      <c r="GB38" s="104">
        <v>0</v>
      </c>
      <c r="GC38" s="104">
        <v>0</v>
      </c>
      <c r="GD38" s="105">
        <v>12</v>
      </c>
      <c r="GE38" s="40">
        <v>0</v>
      </c>
      <c r="GF38" s="37">
        <v>0</v>
      </c>
      <c r="GG38" s="20">
        <v>0</v>
      </c>
      <c r="GH38" s="20">
        <v>0</v>
      </c>
      <c r="GI38" s="20">
        <v>0</v>
      </c>
      <c r="GJ38" s="20">
        <v>0</v>
      </c>
      <c r="GK38" s="105">
        <f t="shared" si="0"/>
        <v>12</v>
      </c>
      <c r="GL38" s="37">
        <v>0</v>
      </c>
      <c r="GM38" s="20">
        <v>0</v>
      </c>
      <c r="GN38" s="20">
        <v>0</v>
      </c>
      <c r="GO38" s="20">
        <v>0</v>
      </c>
      <c r="GP38" s="20">
        <v>0</v>
      </c>
      <c r="GQ38" s="105">
        <f t="shared" si="1"/>
        <v>12</v>
      </c>
      <c r="GR38" s="51">
        <v>0</v>
      </c>
      <c r="GS38" s="52">
        <v>0</v>
      </c>
      <c r="GT38" s="103">
        <v>0</v>
      </c>
      <c r="GU38" s="104">
        <v>0</v>
      </c>
      <c r="GV38" s="104">
        <v>0</v>
      </c>
      <c r="GW38" s="104">
        <v>0</v>
      </c>
      <c r="GX38" s="104">
        <v>0</v>
      </c>
      <c r="GY38" s="105">
        <f t="shared" si="2"/>
        <v>12</v>
      </c>
      <c r="GZ38" s="40"/>
      <c r="HA38" s="37">
        <v>0</v>
      </c>
      <c r="HB38" s="20">
        <v>0</v>
      </c>
      <c r="HC38" s="20">
        <v>0</v>
      </c>
      <c r="HD38" s="20">
        <v>0</v>
      </c>
      <c r="HE38" s="20">
        <v>0</v>
      </c>
      <c r="HF38" s="105">
        <f t="shared" si="3"/>
        <v>12</v>
      </c>
      <c r="HG38" s="37">
        <v>0</v>
      </c>
      <c r="HH38" s="20">
        <v>0</v>
      </c>
      <c r="HI38" s="20">
        <v>0</v>
      </c>
      <c r="HJ38" s="20">
        <v>0</v>
      </c>
      <c r="HK38" s="20">
        <v>0</v>
      </c>
      <c r="HL38" s="105">
        <f t="shared" si="4"/>
        <v>12</v>
      </c>
      <c r="HM38" s="51"/>
      <c r="HN38" s="52"/>
    </row>
    <row r="39" spans="1:222" ht="18" customHeight="1" x14ac:dyDescent="0.3">
      <c r="A39" s="93">
        <v>362</v>
      </c>
      <c r="B39" s="96" t="s">
        <v>193</v>
      </c>
      <c r="C39" s="47" t="s">
        <v>211</v>
      </c>
      <c r="D39" s="57"/>
      <c r="E39" s="103">
        <v>0</v>
      </c>
      <c r="F39" s="104">
        <v>0</v>
      </c>
      <c r="G39" s="104">
        <v>0</v>
      </c>
      <c r="H39" s="104">
        <v>0</v>
      </c>
      <c r="I39" s="104">
        <v>0</v>
      </c>
      <c r="J39" s="105">
        <v>12</v>
      </c>
      <c r="K39" s="52">
        <v>0</v>
      </c>
      <c r="L39" s="103">
        <v>0</v>
      </c>
      <c r="M39" s="104">
        <v>0</v>
      </c>
      <c r="N39" s="104">
        <v>0</v>
      </c>
      <c r="O39" s="104"/>
      <c r="P39" s="104">
        <v>0</v>
      </c>
      <c r="Q39" s="105">
        <v>12</v>
      </c>
      <c r="R39" s="103">
        <v>0</v>
      </c>
      <c r="S39" s="104">
        <v>0</v>
      </c>
      <c r="T39" s="104">
        <v>0</v>
      </c>
      <c r="U39" s="104"/>
      <c r="V39" s="104">
        <v>0</v>
      </c>
      <c r="W39" s="105">
        <v>12</v>
      </c>
      <c r="X39" s="51">
        <v>0</v>
      </c>
      <c r="Y39" s="52">
        <v>0</v>
      </c>
      <c r="AA39" s="103">
        <v>0</v>
      </c>
      <c r="AB39" s="104">
        <v>0</v>
      </c>
      <c r="AC39" s="104">
        <v>0</v>
      </c>
      <c r="AD39" s="104">
        <v>0</v>
      </c>
      <c r="AE39" s="104">
        <v>0</v>
      </c>
      <c r="AF39" s="105">
        <v>12</v>
      </c>
      <c r="AG39" s="52">
        <v>0</v>
      </c>
      <c r="AH39" s="103">
        <v>0</v>
      </c>
      <c r="AI39" s="104"/>
      <c r="AJ39" s="104"/>
      <c r="AK39" s="104"/>
      <c r="AL39" s="104">
        <v>0</v>
      </c>
      <c r="AM39" s="105">
        <v>12</v>
      </c>
      <c r="AN39" s="103">
        <v>0</v>
      </c>
      <c r="AO39" s="202">
        <v>0</v>
      </c>
      <c r="AP39" s="202">
        <v>0</v>
      </c>
      <c r="AQ39" s="202">
        <v>0</v>
      </c>
      <c r="AR39" s="104">
        <v>0</v>
      </c>
      <c r="AS39" s="105">
        <v>12</v>
      </c>
      <c r="AT39" s="51">
        <v>0</v>
      </c>
      <c r="AU39" s="52">
        <v>0</v>
      </c>
      <c r="AW39" s="103">
        <v>0</v>
      </c>
      <c r="AX39" s="104">
        <v>0</v>
      </c>
      <c r="AY39" s="104">
        <v>0</v>
      </c>
      <c r="AZ39" s="104">
        <v>0</v>
      </c>
      <c r="BA39" s="104">
        <v>0</v>
      </c>
      <c r="BB39" s="41">
        <v>12</v>
      </c>
      <c r="BC39" s="52">
        <v>0</v>
      </c>
      <c r="BD39" s="37">
        <v>0</v>
      </c>
      <c r="BE39" s="20">
        <v>0</v>
      </c>
      <c r="BF39" s="20">
        <v>0</v>
      </c>
      <c r="BG39" s="20">
        <v>0</v>
      </c>
      <c r="BH39" s="20">
        <v>0</v>
      </c>
      <c r="BI39" s="41">
        <v>12</v>
      </c>
      <c r="BJ39" s="37">
        <v>0</v>
      </c>
      <c r="BK39" s="20">
        <v>0</v>
      </c>
      <c r="BL39" s="20">
        <v>0</v>
      </c>
      <c r="BM39" s="20">
        <v>0</v>
      </c>
      <c r="BN39" s="20">
        <v>0</v>
      </c>
      <c r="BO39" s="41">
        <v>12</v>
      </c>
      <c r="BP39" s="51">
        <v>0</v>
      </c>
      <c r="BQ39" s="52">
        <v>0</v>
      </c>
      <c r="BS39" s="37">
        <v>0</v>
      </c>
      <c r="BT39" s="20">
        <v>0</v>
      </c>
      <c r="BU39" s="20">
        <v>0</v>
      </c>
      <c r="BV39" s="20">
        <v>0</v>
      </c>
      <c r="BW39" s="20">
        <v>0</v>
      </c>
      <c r="BX39" s="41">
        <v>12</v>
      </c>
      <c r="BY39" s="40">
        <v>0</v>
      </c>
      <c r="BZ39" s="37">
        <v>0</v>
      </c>
      <c r="CA39" s="20">
        <v>0</v>
      </c>
      <c r="CB39" s="20">
        <v>0</v>
      </c>
      <c r="CC39" s="20">
        <v>0</v>
      </c>
      <c r="CD39" s="20">
        <v>0</v>
      </c>
      <c r="CE39" s="105">
        <v>12</v>
      </c>
      <c r="CF39" s="37">
        <v>0</v>
      </c>
      <c r="CG39" s="20">
        <v>0</v>
      </c>
      <c r="CH39" s="20">
        <v>0</v>
      </c>
      <c r="CI39" s="20">
        <v>0</v>
      </c>
      <c r="CJ39" s="20">
        <v>0</v>
      </c>
      <c r="CK39" s="105">
        <v>12</v>
      </c>
      <c r="CL39" s="51">
        <v>0</v>
      </c>
      <c r="CM39" s="52">
        <v>0</v>
      </c>
      <c r="CO39" s="103">
        <v>0</v>
      </c>
      <c r="CP39" s="104">
        <v>0</v>
      </c>
      <c r="CQ39" s="104">
        <v>0</v>
      </c>
      <c r="CR39" s="104">
        <v>0</v>
      </c>
      <c r="CS39" s="104">
        <v>0</v>
      </c>
      <c r="CT39" s="62">
        <v>12</v>
      </c>
      <c r="CU39" s="40">
        <v>0</v>
      </c>
      <c r="CV39" s="103">
        <v>0</v>
      </c>
      <c r="CW39" s="104">
        <v>0</v>
      </c>
      <c r="CX39" s="104">
        <v>0</v>
      </c>
      <c r="CY39" s="104">
        <v>0</v>
      </c>
      <c r="CZ39" s="104">
        <v>0</v>
      </c>
      <c r="DA39" s="105">
        <v>12</v>
      </c>
      <c r="DB39" s="37">
        <v>0</v>
      </c>
      <c r="DC39" s="20">
        <v>0</v>
      </c>
      <c r="DD39" s="20">
        <v>0</v>
      </c>
      <c r="DE39" s="20">
        <v>0</v>
      </c>
      <c r="DF39" s="20">
        <v>0</v>
      </c>
      <c r="DG39" s="105">
        <v>12</v>
      </c>
      <c r="DH39" s="51">
        <v>0</v>
      </c>
      <c r="DI39" s="52">
        <v>0</v>
      </c>
      <c r="DK39" s="37">
        <v>0</v>
      </c>
      <c r="DL39" s="20">
        <v>0</v>
      </c>
      <c r="DM39" s="20">
        <v>0</v>
      </c>
      <c r="DN39" s="20">
        <v>0</v>
      </c>
      <c r="DO39" s="20">
        <v>0</v>
      </c>
      <c r="DP39" s="105">
        <v>12</v>
      </c>
      <c r="DQ39" s="40">
        <v>0</v>
      </c>
      <c r="DR39" s="37">
        <v>0</v>
      </c>
      <c r="DS39" s="20">
        <v>0</v>
      </c>
      <c r="DT39" s="20">
        <v>0</v>
      </c>
      <c r="DU39" s="20">
        <v>0</v>
      </c>
      <c r="DV39" s="20">
        <v>0</v>
      </c>
      <c r="DW39" s="105">
        <v>12</v>
      </c>
      <c r="DX39" s="37">
        <v>0</v>
      </c>
      <c r="DY39" s="20">
        <v>0</v>
      </c>
      <c r="DZ39" s="20">
        <v>0</v>
      </c>
      <c r="EA39" s="20">
        <v>0</v>
      </c>
      <c r="EB39" s="20">
        <v>0</v>
      </c>
      <c r="EC39" s="105">
        <v>12</v>
      </c>
      <c r="ED39" s="51">
        <v>0</v>
      </c>
      <c r="EE39" s="52">
        <v>0</v>
      </c>
      <c r="EG39" s="37">
        <v>0</v>
      </c>
      <c r="EH39" s="20">
        <v>0</v>
      </c>
      <c r="EI39" s="20">
        <v>0</v>
      </c>
      <c r="EJ39" s="20">
        <v>0</v>
      </c>
      <c r="EK39" s="20">
        <v>0</v>
      </c>
      <c r="EL39" s="105">
        <v>12</v>
      </c>
      <c r="EM39" s="40">
        <v>0</v>
      </c>
      <c r="EN39" s="37">
        <v>0</v>
      </c>
      <c r="EO39" s="354">
        <v>0</v>
      </c>
      <c r="EP39" s="354">
        <v>0</v>
      </c>
      <c r="EQ39" s="354">
        <v>0</v>
      </c>
      <c r="ER39" s="354">
        <v>0</v>
      </c>
      <c r="ES39" s="105">
        <v>12</v>
      </c>
      <c r="ET39" s="361">
        <v>0</v>
      </c>
      <c r="EU39" s="354">
        <v>0</v>
      </c>
      <c r="EV39" s="354">
        <v>0</v>
      </c>
      <c r="EW39" s="354">
        <v>0</v>
      </c>
      <c r="EX39" s="354">
        <v>0</v>
      </c>
      <c r="EY39" s="384">
        <v>12</v>
      </c>
      <c r="EZ39" s="359">
        <v>0</v>
      </c>
      <c r="FA39" s="360">
        <v>0</v>
      </c>
      <c r="FB39" s="358"/>
      <c r="FC39" s="361">
        <v>0</v>
      </c>
      <c r="FD39" s="354">
        <v>0</v>
      </c>
      <c r="FE39" s="354">
        <v>0</v>
      </c>
      <c r="FF39" s="354">
        <v>0</v>
      </c>
      <c r="FG39" s="354">
        <v>0</v>
      </c>
      <c r="FH39" s="105">
        <v>12</v>
      </c>
      <c r="FI39" s="385">
        <v>0</v>
      </c>
      <c r="FJ39" s="361">
        <v>0</v>
      </c>
      <c r="FK39" s="354">
        <v>0</v>
      </c>
      <c r="FL39" s="354">
        <v>0</v>
      </c>
      <c r="FM39" s="354">
        <v>0</v>
      </c>
      <c r="FN39" s="354">
        <v>0</v>
      </c>
      <c r="FO39" s="105">
        <v>12</v>
      </c>
      <c r="FP39" s="361">
        <v>0</v>
      </c>
      <c r="FQ39" s="354">
        <v>0</v>
      </c>
      <c r="FR39" s="354">
        <v>0</v>
      </c>
      <c r="FS39" s="354">
        <v>0</v>
      </c>
      <c r="FT39" s="354">
        <v>0</v>
      </c>
      <c r="FU39" s="105">
        <v>12</v>
      </c>
      <c r="FV39" s="359">
        <v>0</v>
      </c>
      <c r="FW39" s="360">
        <v>0</v>
      </c>
      <c r="FX39" s="358"/>
      <c r="FY39" s="103">
        <v>0</v>
      </c>
      <c r="FZ39" s="104">
        <v>0</v>
      </c>
      <c r="GA39" s="104">
        <v>0</v>
      </c>
      <c r="GB39" s="104">
        <v>0</v>
      </c>
      <c r="GC39" s="104">
        <v>0</v>
      </c>
      <c r="GD39" s="105">
        <v>12</v>
      </c>
      <c r="GE39" s="40">
        <v>0</v>
      </c>
      <c r="GF39" s="37">
        <v>0</v>
      </c>
      <c r="GG39" s="20">
        <v>0</v>
      </c>
      <c r="GH39" s="20">
        <v>0</v>
      </c>
      <c r="GI39" s="20">
        <v>0</v>
      </c>
      <c r="GJ39" s="20">
        <v>0</v>
      </c>
      <c r="GK39" s="105">
        <f t="shared" si="0"/>
        <v>12</v>
      </c>
      <c r="GL39" s="37">
        <v>0</v>
      </c>
      <c r="GM39" s="20">
        <v>0</v>
      </c>
      <c r="GN39" s="20">
        <v>0</v>
      </c>
      <c r="GO39" s="20">
        <v>0</v>
      </c>
      <c r="GP39" s="20">
        <v>0</v>
      </c>
      <c r="GQ39" s="105">
        <f t="shared" si="1"/>
        <v>12</v>
      </c>
      <c r="GR39" s="51">
        <v>0</v>
      </c>
      <c r="GS39" s="52">
        <v>0</v>
      </c>
      <c r="GT39" s="103">
        <v>0</v>
      </c>
      <c r="GU39" s="104">
        <v>0</v>
      </c>
      <c r="GV39" s="104">
        <v>0</v>
      </c>
      <c r="GW39" s="104">
        <v>0</v>
      </c>
      <c r="GX39" s="104">
        <v>0</v>
      </c>
      <c r="GY39" s="105">
        <f t="shared" si="2"/>
        <v>12</v>
      </c>
      <c r="GZ39" s="40"/>
      <c r="HA39" s="37">
        <v>0</v>
      </c>
      <c r="HB39" s="20">
        <v>0</v>
      </c>
      <c r="HC39" s="20">
        <v>0</v>
      </c>
      <c r="HD39" s="20">
        <v>0</v>
      </c>
      <c r="HE39" s="20">
        <v>0</v>
      </c>
      <c r="HF39" s="105">
        <f t="shared" si="3"/>
        <v>12</v>
      </c>
      <c r="HG39" s="37">
        <v>0</v>
      </c>
      <c r="HH39" s="20">
        <v>0</v>
      </c>
      <c r="HI39" s="20">
        <v>0</v>
      </c>
      <c r="HJ39" s="20">
        <v>0</v>
      </c>
      <c r="HK39" s="20">
        <v>0</v>
      </c>
      <c r="HL39" s="105">
        <f t="shared" si="4"/>
        <v>12</v>
      </c>
      <c r="HM39" s="51"/>
      <c r="HN39" s="52"/>
    </row>
    <row r="40" spans="1:222" ht="18" customHeight="1" x14ac:dyDescent="0.3">
      <c r="A40" s="93">
        <v>364</v>
      </c>
      <c r="B40" s="96" t="s">
        <v>238</v>
      </c>
      <c r="C40" s="47"/>
      <c r="D40" s="57"/>
      <c r="E40" s="103"/>
      <c r="F40" s="104"/>
      <c r="G40" s="104"/>
      <c r="H40" s="104"/>
      <c r="I40" s="104"/>
      <c r="J40" s="105"/>
      <c r="K40" s="52"/>
      <c r="L40" s="103"/>
      <c r="M40" s="104"/>
      <c r="N40" s="104"/>
      <c r="O40" s="104"/>
      <c r="P40" s="104"/>
      <c r="Q40" s="105"/>
      <c r="R40" s="103"/>
      <c r="S40" s="104"/>
      <c r="T40" s="104"/>
      <c r="U40" s="104"/>
      <c r="V40" s="104"/>
      <c r="W40" s="105"/>
      <c r="X40" s="51"/>
      <c r="Y40" s="52"/>
      <c r="AA40" s="103"/>
      <c r="AB40" s="104"/>
      <c r="AC40" s="104"/>
      <c r="AD40" s="104"/>
      <c r="AE40" s="104"/>
      <c r="AF40" s="105"/>
      <c r="AG40" s="52"/>
      <c r="AH40" s="103"/>
      <c r="AI40" s="104"/>
      <c r="AJ40" s="104"/>
      <c r="AK40" s="104"/>
      <c r="AL40" s="104"/>
      <c r="AM40" s="105"/>
      <c r="AN40" s="103"/>
      <c r="AO40" s="202"/>
      <c r="AP40" s="202"/>
      <c r="AQ40" s="202"/>
      <c r="AR40" s="104"/>
      <c r="AS40" s="105"/>
      <c r="AT40" s="51"/>
      <c r="AU40" s="52"/>
      <c r="AW40" s="103"/>
      <c r="AX40" s="104"/>
      <c r="AY40" s="104"/>
      <c r="AZ40" s="104"/>
      <c r="BA40" s="104"/>
      <c r="BB40" s="41"/>
      <c r="BC40" s="52"/>
      <c r="BD40" s="37"/>
      <c r="BE40" s="20"/>
      <c r="BF40" s="20"/>
      <c r="BG40" s="20"/>
      <c r="BH40" s="20"/>
      <c r="BI40" s="41"/>
      <c r="BJ40" s="37"/>
      <c r="BK40" s="20"/>
      <c r="BL40" s="20"/>
      <c r="BM40" s="20"/>
      <c r="BN40" s="20"/>
      <c r="BO40" s="41"/>
      <c r="BP40" s="51"/>
      <c r="BQ40" s="52"/>
      <c r="BS40" s="37"/>
      <c r="BT40" s="20"/>
      <c r="BU40" s="20"/>
      <c r="BV40" s="20"/>
      <c r="BW40" s="20"/>
      <c r="BX40" s="41"/>
      <c r="BY40" s="40"/>
      <c r="BZ40" s="37"/>
      <c r="CA40" s="20"/>
      <c r="CB40" s="20"/>
      <c r="CC40" s="20"/>
      <c r="CD40" s="20"/>
      <c r="CE40" s="105"/>
      <c r="CF40" s="37"/>
      <c r="CG40" s="20"/>
      <c r="CH40" s="20"/>
      <c r="CI40" s="20"/>
      <c r="CJ40" s="20"/>
      <c r="CK40" s="105"/>
      <c r="CL40" s="51"/>
      <c r="CM40" s="52"/>
      <c r="CO40" s="103"/>
      <c r="CP40" s="104"/>
      <c r="CQ40" s="104"/>
      <c r="CR40" s="104"/>
      <c r="CS40" s="104"/>
      <c r="CT40" s="62"/>
      <c r="CU40" s="40"/>
      <c r="CV40" s="103"/>
      <c r="CW40" s="104"/>
      <c r="CX40" s="104"/>
      <c r="CY40" s="104"/>
      <c r="CZ40" s="104"/>
      <c r="DA40" s="105"/>
      <c r="DB40" s="37"/>
      <c r="DC40" s="20"/>
      <c r="DD40" s="20"/>
      <c r="DE40" s="20"/>
      <c r="DF40" s="20"/>
      <c r="DG40" s="105"/>
      <c r="DH40" s="51"/>
      <c r="DI40" s="52"/>
      <c r="DK40" s="37"/>
      <c r="DL40" s="20"/>
      <c r="DM40" s="20"/>
      <c r="DN40" s="20"/>
      <c r="DO40" s="20"/>
      <c r="DP40" s="105"/>
      <c r="DQ40" s="40"/>
      <c r="DR40" s="37"/>
      <c r="DS40" s="20"/>
      <c r="DT40" s="20"/>
      <c r="DU40" s="20"/>
      <c r="DV40" s="20"/>
      <c r="DW40" s="105"/>
      <c r="DX40" s="37"/>
      <c r="DY40" s="20"/>
      <c r="DZ40" s="20"/>
      <c r="EA40" s="20"/>
      <c r="EB40" s="20"/>
      <c r="EC40" s="105"/>
      <c r="ED40" s="51"/>
      <c r="EE40" s="52"/>
      <c r="EG40" s="37"/>
      <c r="EH40" s="20"/>
      <c r="EI40" s="20"/>
      <c r="EJ40" s="20"/>
      <c r="EK40" s="20"/>
      <c r="EL40" s="105"/>
      <c r="EM40" s="40"/>
      <c r="EN40" s="37"/>
      <c r="EO40" s="354"/>
      <c r="EP40" s="354"/>
      <c r="EQ40" s="354"/>
      <c r="ER40" s="354"/>
      <c r="ES40" s="105"/>
      <c r="ET40" s="361"/>
      <c r="EU40" s="354"/>
      <c r="EV40" s="354"/>
      <c r="EW40" s="354"/>
      <c r="EX40" s="354"/>
      <c r="EY40" s="384"/>
      <c r="EZ40" s="359"/>
      <c r="FA40" s="360"/>
      <c r="FB40" s="358"/>
      <c r="FC40" s="361"/>
      <c r="FD40" s="354"/>
      <c r="FE40" s="354"/>
      <c r="FF40" s="354"/>
      <c r="FG40" s="354"/>
      <c r="FH40" s="105"/>
      <c r="FI40" s="385"/>
      <c r="FJ40" s="361"/>
      <c r="FK40" s="354"/>
      <c r="FL40" s="354"/>
      <c r="FM40" s="354"/>
      <c r="FN40" s="354"/>
      <c r="FO40" s="105"/>
      <c r="FP40" s="361"/>
      <c r="FQ40" s="354"/>
      <c r="FR40" s="354"/>
      <c r="FS40" s="354"/>
      <c r="FT40" s="354"/>
      <c r="FU40" s="105"/>
      <c r="FV40" s="359"/>
      <c r="FW40" s="360"/>
      <c r="FX40" s="358"/>
      <c r="FY40" s="103"/>
      <c r="FZ40" s="104"/>
      <c r="GA40" s="104"/>
      <c r="GB40" s="104"/>
      <c r="GC40" s="104"/>
      <c r="GD40" s="105"/>
      <c r="GE40" s="40"/>
      <c r="GF40" s="37"/>
      <c r="GG40" s="20"/>
      <c r="GH40" s="20"/>
      <c r="GI40" s="20"/>
      <c r="GJ40" s="20"/>
      <c r="GK40" s="105"/>
      <c r="GL40" s="37"/>
      <c r="GM40" s="20"/>
      <c r="GN40" s="20"/>
      <c r="GO40" s="20"/>
      <c r="GP40" s="20"/>
      <c r="GQ40" s="105"/>
      <c r="GR40" s="51"/>
      <c r="GS40" s="52"/>
      <c r="GT40" s="103">
        <v>0</v>
      </c>
      <c r="GU40" s="104">
        <v>0</v>
      </c>
      <c r="GV40" s="104">
        <v>0</v>
      </c>
      <c r="GW40" s="104">
        <v>0</v>
      </c>
      <c r="GX40" s="104">
        <v>0</v>
      </c>
      <c r="GY40" s="105">
        <f t="shared" si="2"/>
        <v>12</v>
      </c>
      <c r="GZ40" s="40"/>
      <c r="HA40" s="37">
        <v>0</v>
      </c>
      <c r="HB40" s="20">
        <v>0</v>
      </c>
      <c r="HC40" s="20">
        <v>0</v>
      </c>
      <c r="HD40" s="20">
        <v>0</v>
      </c>
      <c r="HE40" s="20">
        <v>0</v>
      </c>
      <c r="HF40" s="105">
        <f t="shared" si="3"/>
        <v>12</v>
      </c>
      <c r="HG40" s="37">
        <v>0</v>
      </c>
      <c r="HH40" s="20">
        <v>0</v>
      </c>
      <c r="HI40" s="20">
        <v>0</v>
      </c>
      <c r="HJ40" s="20">
        <v>0</v>
      </c>
      <c r="HK40" s="20">
        <v>0</v>
      </c>
      <c r="HL40" s="105">
        <f t="shared" si="4"/>
        <v>12</v>
      </c>
      <c r="HM40" s="51"/>
      <c r="HN40" s="52"/>
    </row>
    <row r="41" spans="1:222" ht="18" customHeight="1" x14ac:dyDescent="0.3">
      <c r="A41" s="93">
        <v>371</v>
      </c>
      <c r="B41" s="96" t="s">
        <v>198</v>
      </c>
      <c r="C41" s="47" t="s">
        <v>212</v>
      </c>
      <c r="D41" s="57"/>
      <c r="E41" s="103">
        <v>0</v>
      </c>
      <c r="F41" s="104">
        <v>0</v>
      </c>
      <c r="G41" s="104">
        <v>0</v>
      </c>
      <c r="H41" s="104">
        <v>0</v>
      </c>
      <c r="I41" s="104">
        <v>0</v>
      </c>
      <c r="J41" s="105">
        <v>12</v>
      </c>
      <c r="K41" s="52">
        <v>0</v>
      </c>
      <c r="L41" s="103">
        <v>0</v>
      </c>
      <c r="M41" s="104">
        <v>0</v>
      </c>
      <c r="N41" s="104">
        <v>0</v>
      </c>
      <c r="O41" s="104"/>
      <c r="P41" s="104">
        <v>0</v>
      </c>
      <c r="Q41" s="105">
        <v>12</v>
      </c>
      <c r="R41" s="103">
        <v>0</v>
      </c>
      <c r="S41" s="104">
        <v>0</v>
      </c>
      <c r="T41" s="104">
        <v>0</v>
      </c>
      <c r="U41" s="104"/>
      <c r="V41" s="104">
        <v>0</v>
      </c>
      <c r="W41" s="105">
        <v>12</v>
      </c>
      <c r="X41" s="51">
        <v>0</v>
      </c>
      <c r="Y41" s="52">
        <v>0</v>
      </c>
      <c r="AA41" s="103">
        <v>0</v>
      </c>
      <c r="AB41" s="104">
        <v>0</v>
      </c>
      <c r="AC41" s="104">
        <v>0</v>
      </c>
      <c r="AD41" s="104">
        <v>0</v>
      </c>
      <c r="AE41" s="104">
        <v>0</v>
      </c>
      <c r="AF41" s="105">
        <v>12</v>
      </c>
      <c r="AG41" s="52">
        <v>0</v>
      </c>
      <c r="AH41" s="103">
        <v>0</v>
      </c>
      <c r="AI41" s="104"/>
      <c r="AJ41" s="104"/>
      <c r="AK41" s="104"/>
      <c r="AL41" s="104">
        <v>0</v>
      </c>
      <c r="AM41" s="105">
        <v>12</v>
      </c>
      <c r="AN41" s="103">
        <v>0</v>
      </c>
      <c r="AO41" s="202">
        <v>0</v>
      </c>
      <c r="AP41" s="202">
        <v>0</v>
      </c>
      <c r="AQ41" s="202">
        <v>0</v>
      </c>
      <c r="AR41" s="104">
        <v>0</v>
      </c>
      <c r="AS41" s="105">
        <v>12</v>
      </c>
      <c r="AT41" s="51">
        <v>0</v>
      </c>
      <c r="AU41" s="52">
        <v>0</v>
      </c>
      <c r="AW41" s="103">
        <v>0</v>
      </c>
      <c r="AX41" s="104">
        <v>0</v>
      </c>
      <c r="AY41" s="104">
        <v>0</v>
      </c>
      <c r="AZ41" s="104">
        <v>0</v>
      </c>
      <c r="BA41" s="104">
        <v>0</v>
      </c>
      <c r="BB41" s="41">
        <v>12</v>
      </c>
      <c r="BC41" s="52">
        <v>0</v>
      </c>
      <c r="BD41" s="37">
        <v>0</v>
      </c>
      <c r="BE41" s="20">
        <v>0</v>
      </c>
      <c r="BF41" s="20">
        <v>0</v>
      </c>
      <c r="BG41" s="20">
        <v>0</v>
      </c>
      <c r="BH41" s="20">
        <v>0</v>
      </c>
      <c r="BI41" s="41">
        <v>12</v>
      </c>
      <c r="BJ41" s="37">
        <v>0</v>
      </c>
      <c r="BK41" s="20">
        <v>0</v>
      </c>
      <c r="BL41" s="20">
        <v>0</v>
      </c>
      <c r="BM41" s="20">
        <v>0</v>
      </c>
      <c r="BN41" s="20">
        <v>0</v>
      </c>
      <c r="BO41" s="41">
        <v>12</v>
      </c>
      <c r="BP41" s="51">
        <v>0</v>
      </c>
      <c r="BQ41" s="52">
        <v>0</v>
      </c>
      <c r="BS41" s="37">
        <v>0</v>
      </c>
      <c r="BT41" s="20">
        <v>0</v>
      </c>
      <c r="BU41" s="20">
        <v>0</v>
      </c>
      <c r="BV41" s="20">
        <v>0</v>
      </c>
      <c r="BW41" s="20">
        <v>0</v>
      </c>
      <c r="BX41" s="41">
        <v>12</v>
      </c>
      <c r="BY41" s="40">
        <v>0</v>
      </c>
      <c r="BZ41" s="37">
        <v>0</v>
      </c>
      <c r="CA41" s="20">
        <v>0</v>
      </c>
      <c r="CB41" s="20">
        <v>0</v>
      </c>
      <c r="CC41" s="20">
        <v>0</v>
      </c>
      <c r="CD41" s="20">
        <v>0</v>
      </c>
      <c r="CE41" s="105">
        <v>12</v>
      </c>
      <c r="CF41" s="37">
        <v>0</v>
      </c>
      <c r="CG41" s="20">
        <v>0</v>
      </c>
      <c r="CH41" s="20">
        <v>0</v>
      </c>
      <c r="CI41" s="20">
        <v>0</v>
      </c>
      <c r="CJ41" s="20">
        <v>0</v>
      </c>
      <c r="CK41" s="105">
        <v>12</v>
      </c>
      <c r="CL41" s="51">
        <v>0</v>
      </c>
      <c r="CM41" s="52">
        <v>0</v>
      </c>
      <c r="CO41" s="103">
        <v>0</v>
      </c>
      <c r="CP41" s="104">
        <v>0</v>
      </c>
      <c r="CQ41" s="104">
        <v>0</v>
      </c>
      <c r="CR41" s="104">
        <v>0</v>
      </c>
      <c r="CS41" s="104">
        <v>0</v>
      </c>
      <c r="CT41" s="62">
        <v>12</v>
      </c>
      <c r="CU41" s="40">
        <v>0</v>
      </c>
      <c r="CV41" s="103">
        <v>0</v>
      </c>
      <c r="CW41" s="104">
        <v>0</v>
      </c>
      <c r="CX41" s="104">
        <v>0</v>
      </c>
      <c r="CY41" s="104">
        <v>0</v>
      </c>
      <c r="CZ41" s="104">
        <v>0</v>
      </c>
      <c r="DA41" s="105">
        <v>12</v>
      </c>
      <c r="DB41" s="37">
        <v>0</v>
      </c>
      <c r="DC41" s="20">
        <v>0</v>
      </c>
      <c r="DD41" s="20">
        <v>0</v>
      </c>
      <c r="DE41" s="20">
        <v>0</v>
      </c>
      <c r="DF41" s="20">
        <v>0</v>
      </c>
      <c r="DG41" s="105">
        <v>12</v>
      </c>
      <c r="DH41" s="51">
        <v>0</v>
      </c>
      <c r="DI41" s="52">
        <v>0</v>
      </c>
      <c r="DK41" s="37">
        <v>0</v>
      </c>
      <c r="DL41" s="20">
        <v>0</v>
      </c>
      <c r="DM41" s="20">
        <v>0</v>
      </c>
      <c r="DN41" s="20">
        <v>0</v>
      </c>
      <c r="DO41" s="20">
        <v>0</v>
      </c>
      <c r="DP41" s="105">
        <v>12</v>
      </c>
      <c r="DQ41" s="40">
        <v>0</v>
      </c>
      <c r="DR41" s="37">
        <v>0</v>
      </c>
      <c r="DS41" s="20">
        <v>0</v>
      </c>
      <c r="DT41" s="20">
        <v>0</v>
      </c>
      <c r="DU41" s="20">
        <v>0</v>
      </c>
      <c r="DV41" s="20">
        <v>0</v>
      </c>
      <c r="DW41" s="105">
        <v>12</v>
      </c>
      <c r="DX41" s="37">
        <v>0</v>
      </c>
      <c r="DY41" s="20">
        <v>0</v>
      </c>
      <c r="DZ41" s="20">
        <v>0</v>
      </c>
      <c r="EA41" s="20">
        <v>0</v>
      </c>
      <c r="EB41" s="20">
        <v>0</v>
      </c>
      <c r="EC41" s="105">
        <v>12</v>
      </c>
      <c r="ED41" s="51">
        <v>0</v>
      </c>
      <c r="EE41" s="52">
        <v>0</v>
      </c>
      <c r="EG41" s="37">
        <v>0</v>
      </c>
      <c r="EH41" s="20">
        <v>0</v>
      </c>
      <c r="EI41" s="20">
        <v>0</v>
      </c>
      <c r="EJ41" s="20">
        <v>0</v>
      </c>
      <c r="EK41" s="20">
        <v>0</v>
      </c>
      <c r="EL41" s="105">
        <v>12</v>
      </c>
      <c r="EM41" s="40">
        <v>0</v>
      </c>
      <c r="EN41" s="37">
        <v>0</v>
      </c>
      <c r="EO41" s="354">
        <v>0</v>
      </c>
      <c r="EP41" s="354">
        <v>0</v>
      </c>
      <c r="EQ41" s="354">
        <v>0</v>
      </c>
      <c r="ER41" s="354">
        <v>0</v>
      </c>
      <c r="ES41" s="105">
        <v>12</v>
      </c>
      <c r="ET41" s="361">
        <v>0</v>
      </c>
      <c r="EU41" s="354">
        <v>0</v>
      </c>
      <c r="EV41" s="354">
        <v>0</v>
      </c>
      <c r="EW41" s="354">
        <v>0</v>
      </c>
      <c r="EX41" s="354">
        <v>0</v>
      </c>
      <c r="EY41" s="384">
        <v>12</v>
      </c>
      <c r="EZ41" s="359">
        <v>0</v>
      </c>
      <c r="FA41" s="360">
        <v>0</v>
      </c>
      <c r="FB41" s="358"/>
      <c r="FC41" s="361">
        <v>0</v>
      </c>
      <c r="FD41" s="354">
        <v>0</v>
      </c>
      <c r="FE41" s="354">
        <v>0</v>
      </c>
      <c r="FF41" s="354">
        <v>0</v>
      </c>
      <c r="FG41" s="354">
        <v>0</v>
      </c>
      <c r="FH41" s="105">
        <v>12</v>
      </c>
      <c r="FI41" s="385">
        <v>0</v>
      </c>
      <c r="FJ41" s="361">
        <v>0</v>
      </c>
      <c r="FK41" s="354">
        <v>0</v>
      </c>
      <c r="FL41" s="354">
        <v>0</v>
      </c>
      <c r="FM41" s="354">
        <v>0</v>
      </c>
      <c r="FN41" s="354">
        <v>0</v>
      </c>
      <c r="FO41" s="105">
        <v>12</v>
      </c>
      <c r="FP41" s="361">
        <v>0</v>
      </c>
      <c r="FQ41" s="354">
        <v>0</v>
      </c>
      <c r="FR41" s="354">
        <v>0</v>
      </c>
      <c r="FS41" s="354">
        <v>0</v>
      </c>
      <c r="FT41" s="354">
        <v>0</v>
      </c>
      <c r="FU41" s="105">
        <v>12</v>
      </c>
      <c r="FV41" s="359">
        <v>0</v>
      </c>
      <c r="FW41" s="360">
        <v>0</v>
      </c>
      <c r="FX41" s="358"/>
      <c r="FY41" s="103">
        <v>0</v>
      </c>
      <c r="FZ41" s="104">
        <v>0</v>
      </c>
      <c r="GA41" s="104">
        <v>0</v>
      </c>
      <c r="GB41" s="104">
        <v>0</v>
      </c>
      <c r="GC41" s="104">
        <v>0</v>
      </c>
      <c r="GD41" s="105">
        <v>12</v>
      </c>
      <c r="GE41" s="40">
        <v>0</v>
      </c>
      <c r="GF41" s="37">
        <v>0</v>
      </c>
      <c r="GG41" s="20">
        <v>0</v>
      </c>
      <c r="GH41" s="20">
        <v>0</v>
      </c>
      <c r="GI41" s="20">
        <v>0</v>
      </c>
      <c r="GJ41" s="20">
        <v>0</v>
      </c>
      <c r="GK41" s="105">
        <f t="shared" ref="GK41:GK49" si="5">RANK(GJ41,GJ$6:GJ$49,0)</f>
        <v>12</v>
      </c>
      <c r="GL41" s="37">
        <v>0</v>
      </c>
      <c r="GM41" s="20">
        <v>0</v>
      </c>
      <c r="GN41" s="20">
        <v>0</v>
      </c>
      <c r="GO41" s="20">
        <v>0</v>
      </c>
      <c r="GP41" s="20">
        <v>0</v>
      </c>
      <c r="GQ41" s="105">
        <f t="shared" ref="GQ41:GQ49" si="6">RANK(GP41,GP$6:GP$49,0)</f>
        <v>12</v>
      </c>
      <c r="GR41" s="51">
        <v>0</v>
      </c>
      <c r="GS41" s="52">
        <v>0</v>
      </c>
      <c r="GT41" s="103">
        <v>0</v>
      </c>
      <c r="GU41" s="104">
        <v>0</v>
      </c>
      <c r="GV41" s="104">
        <v>0</v>
      </c>
      <c r="GW41" s="104">
        <v>0</v>
      </c>
      <c r="GX41" s="104">
        <v>0</v>
      </c>
      <c r="GY41" s="105">
        <f t="shared" ref="GY41:GY49" si="7">RANK(GX41,GX$6:GX$49,0)</f>
        <v>12</v>
      </c>
      <c r="GZ41" s="40"/>
      <c r="HA41" s="37">
        <v>0</v>
      </c>
      <c r="HB41" s="20">
        <v>0</v>
      </c>
      <c r="HC41" s="20">
        <v>0</v>
      </c>
      <c r="HD41" s="20">
        <v>0</v>
      </c>
      <c r="HE41" s="20">
        <v>0</v>
      </c>
      <c r="HF41" s="105">
        <f t="shared" ref="HF41:HF49" si="8">RANK(HE41,HE$6:HE$49,0)</f>
        <v>12</v>
      </c>
      <c r="HG41" s="37">
        <v>0</v>
      </c>
      <c r="HH41" s="20">
        <v>0</v>
      </c>
      <c r="HI41" s="20">
        <v>0</v>
      </c>
      <c r="HJ41" s="20">
        <v>0</v>
      </c>
      <c r="HK41" s="20">
        <v>0</v>
      </c>
      <c r="HL41" s="105">
        <f t="shared" ref="HL41:HL49" si="9">RANK(HK41,HK$6:HK$49,0)</f>
        <v>12</v>
      </c>
      <c r="HM41" s="51"/>
      <c r="HN41" s="52"/>
    </row>
    <row r="42" spans="1:222" ht="18" customHeight="1" x14ac:dyDescent="0.3">
      <c r="A42" s="93">
        <v>372</v>
      </c>
      <c r="B42" s="96" t="s">
        <v>54</v>
      </c>
      <c r="C42" s="47" t="s">
        <v>55</v>
      </c>
      <c r="D42" s="57"/>
      <c r="E42" s="103">
        <v>0</v>
      </c>
      <c r="F42" s="104">
        <v>0</v>
      </c>
      <c r="G42" s="104">
        <v>0</v>
      </c>
      <c r="H42" s="104">
        <v>0</v>
      </c>
      <c r="I42" s="104">
        <v>0</v>
      </c>
      <c r="J42" s="105">
        <v>12</v>
      </c>
      <c r="K42" s="52">
        <v>0</v>
      </c>
      <c r="L42" s="103">
        <v>0</v>
      </c>
      <c r="M42" s="104">
        <v>0</v>
      </c>
      <c r="N42" s="104">
        <v>0</v>
      </c>
      <c r="O42" s="104"/>
      <c r="P42" s="104">
        <v>0</v>
      </c>
      <c r="Q42" s="105">
        <v>12</v>
      </c>
      <c r="R42" s="103">
        <v>0</v>
      </c>
      <c r="S42" s="104">
        <v>0</v>
      </c>
      <c r="T42" s="104">
        <v>0</v>
      </c>
      <c r="U42" s="104"/>
      <c r="V42" s="104">
        <v>0</v>
      </c>
      <c r="W42" s="105">
        <v>12</v>
      </c>
      <c r="X42" s="51">
        <v>0</v>
      </c>
      <c r="Y42" s="52">
        <v>0</v>
      </c>
      <c r="AA42" s="103">
        <v>0</v>
      </c>
      <c r="AB42" s="104">
        <v>0</v>
      </c>
      <c r="AC42" s="104">
        <v>0</v>
      </c>
      <c r="AD42" s="104">
        <v>0</v>
      </c>
      <c r="AE42" s="104">
        <v>0</v>
      </c>
      <c r="AF42" s="105">
        <v>12</v>
      </c>
      <c r="AG42" s="52">
        <v>0</v>
      </c>
      <c r="AH42" s="103">
        <v>0</v>
      </c>
      <c r="AI42" s="104"/>
      <c r="AJ42" s="104"/>
      <c r="AK42" s="104"/>
      <c r="AL42" s="104">
        <v>0</v>
      </c>
      <c r="AM42" s="105">
        <v>12</v>
      </c>
      <c r="AN42" s="103">
        <v>0</v>
      </c>
      <c r="AO42" s="202">
        <v>0</v>
      </c>
      <c r="AP42" s="202">
        <v>0</v>
      </c>
      <c r="AQ42" s="202">
        <v>0</v>
      </c>
      <c r="AR42" s="104">
        <v>0</v>
      </c>
      <c r="AS42" s="105">
        <v>12</v>
      </c>
      <c r="AT42" s="51">
        <v>0</v>
      </c>
      <c r="AU42" s="52">
        <v>0</v>
      </c>
      <c r="AW42" s="103">
        <v>0</v>
      </c>
      <c r="AX42" s="104">
        <v>0</v>
      </c>
      <c r="AY42" s="104">
        <v>0</v>
      </c>
      <c r="AZ42" s="104">
        <v>0</v>
      </c>
      <c r="BA42" s="104">
        <v>0</v>
      </c>
      <c r="BB42" s="41">
        <v>12</v>
      </c>
      <c r="BC42" s="52">
        <v>0</v>
      </c>
      <c r="BD42" s="37">
        <v>0</v>
      </c>
      <c r="BE42" s="20">
        <v>0</v>
      </c>
      <c r="BF42" s="20">
        <v>0</v>
      </c>
      <c r="BG42" s="20">
        <v>0</v>
      </c>
      <c r="BH42" s="20">
        <v>0</v>
      </c>
      <c r="BI42" s="41">
        <v>12</v>
      </c>
      <c r="BJ42" s="37">
        <v>0</v>
      </c>
      <c r="BK42" s="20">
        <v>0</v>
      </c>
      <c r="BL42" s="20">
        <v>0</v>
      </c>
      <c r="BM42" s="20">
        <v>0</v>
      </c>
      <c r="BN42" s="20">
        <v>0</v>
      </c>
      <c r="BO42" s="41">
        <v>12</v>
      </c>
      <c r="BP42" s="51">
        <v>0</v>
      </c>
      <c r="BQ42" s="52">
        <v>0</v>
      </c>
      <c r="BS42" s="37">
        <v>0</v>
      </c>
      <c r="BT42" s="20">
        <v>0</v>
      </c>
      <c r="BU42" s="20">
        <v>0</v>
      </c>
      <c r="BV42" s="20">
        <v>0</v>
      </c>
      <c r="BW42" s="20">
        <v>0</v>
      </c>
      <c r="BX42" s="41">
        <v>12</v>
      </c>
      <c r="BY42" s="40">
        <v>0</v>
      </c>
      <c r="BZ42" s="37">
        <v>0</v>
      </c>
      <c r="CA42" s="20">
        <v>0</v>
      </c>
      <c r="CB42" s="20">
        <v>0</v>
      </c>
      <c r="CC42" s="20">
        <v>0</v>
      </c>
      <c r="CD42" s="20">
        <v>0</v>
      </c>
      <c r="CE42" s="105">
        <v>12</v>
      </c>
      <c r="CF42" s="37">
        <v>0</v>
      </c>
      <c r="CG42" s="20">
        <v>0</v>
      </c>
      <c r="CH42" s="20">
        <v>0</v>
      </c>
      <c r="CI42" s="20">
        <v>0</v>
      </c>
      <c r="CJ42" s="20">
        <v>0</v>
      </c>
      <c r="CK42" s="105">
        <v>12</v>
      </c>
      <c r="CL42" s="51">
        <v>0</v>
      </c>
      <c r="CM42" s="52">
        <v>0</v>
      </c>
      <c r="CO42" s="103">
        <v>0</v>
      </c>
      <c r="CP42" s="104">
        <v>0</v>
      </c>
      <c r="CQ42" s="104">
        <v>0</v>
      </c>
      <c r="CR42" s="104">
        <v>0</v>
      </c>
      <c r="CS42" s="104">
        <v>0</v>
      </c>
      <c r="CT42" s="62">
        <v>12</v>
      </c>
      <c r="CU42" s="40">
        <v>0</v>
      </c>
      <c r="CV42" s="103">
        <v>0</v>
      </c>
      <c r="CW42" s="104">
        <v>0</v>
      </c>
      <c r="CX42" s="104">
        <v>0</v>
      </c>
      <c r="CY42" s="104">
        <v>0</v>
      </c>
      <c r="CZ42" s="104">
        <v>0</v>
      </c>
      <c r="DA42" s="105">
        <v>12</v>
      </c>
      <c r="DB42" s="37">
        <v>0</v>
      </c>
      <c r="DC42" s="20">
        <v>0</v>
      </c>
      <c r="DD42" s="20">
        <v>0</v>
      </c>
      <c r="DE42" s="20">
        <v>0</v>
      </c>
      <c r="DF42" s="20">
        <v>0</v>
      </c>
      <c r="DG42" s="105">
        <v>12</v>
      </c>
      <c r="DH42" s="51">
        <v>0</v>
      </c>
      <c r="DI42" s="52">
        <v>0</v>
      </c>
      <c r="DK42" s="37">
        <v>0</v>
      </c>
      <c r="DL42" s="20">
        <v>0</v>
      </c>
      <c r="DM42" s="20">
        <v>0</v>
      </c>
      <c r="DN42" s="20">
        <v>0</v>
      </c>
      <c r="DO42" s="20">
        <v>0</v>
      </c>
      <c r="DP42" s="105">
        <v>12</v>
      </c>
      <c r="DQ42" s="40">
        <v>0</v>
      </c>
      <c r="DR42" s="37">
        <v>0</v>
      </c>
      <c r="DS42" s="20">
        <v>0</v>
      </c>
      <c r="DT42" s="20">
        <v>0</v>
      </c>
      <c r="DU42" s="20">
        <v>0</v>
      </c>
      <c r="DV42" s="20">
        <v>0</v>
      </c>
      <c r="DW42" s="105">
        <v>12</v>
      </c>
      <c r="DX42" s="37">
        <v>0</v>
      </c>
      <c r="DY42" s="20">
        <v>0</v>
      </c>
      <c r="DZ42" s="20">
        <v>0</v>
      </c>
      <c r="EA42" s="20">
        <v>0</v>
      </c>
      <c r="EB42" s="20">
        <v>0</v>
      </c>
      <c r="EC42" s="105">
        <v>12</v>
      </c>
      <c r="ED42" s="51">
        <v>0</v>
      </c>
      <c r="EE42" s="52">
        <v>0</v>
      </c>
      <c r="EG42" s="37">
        <v>0</v>
      </c>
      <c r="EH42" s="20">
        <v>0</v>
      </c>
      <c r="EI42" s="20">
        <v>0</v>
      </c>
      <c r="EJ42" s="20">
        <v>0</v>
      </c>
      <c r="EK42" s="20">
        <v>0</v>
      </c>
      <c r="EL42" s="105">
        <v>12</v>
      </c>
      <c r="EM42" s="40">
        <v>0</v>
      </c>
      <c r="EN42" s="37">
        <v>0</v>
      </c>
      <c r="EO42" s="354">
        <v>0</v>
      </c>
      <c r="EP42" s="354">
        <v>0</v>
      </c>
      <c r="EQ42" s="354">
        <v>0</v>
      </c>
      <c r="ER42" s="354">
        <v>0</v>
      </c>
      <c r="ES42" s="105">
        <v>12</v>
      </c>
      <c r="ET42" s="361">
        <v>0</v>
      </c>
      <c r="EU42" s="354">
        <v>0</v>
      </c>
      <c r="EV42" s="354">
        <v>0</v>
      </c>
      <c r="EW42" s="354">
        <v>0</v>
      </c>
      <c r="EX42" s="354">
        <v>0</v>
      </c>
      <c r="EY42" s="384">
        <v>12</v>
      </c>
      <c r="EZ42" s="359">
        <v>0</v>
      </c>
      <c r="FA42" s="360">
        <v>0</v>
      </c>
      <c r="FB42" s="358"/>
      <c r="FC42" s="361">
        <v>0</v>
      </c>
      <c r="FD42" s="354">
        <v>0</v>
      </c>
      <c r="FE42" s="354">
        <v>0</v>
      </c>
      <c r="FF42" s="354">
        <v>0</v>
      </c>
      <c r="FG42" s="354">
        <v>0</v>
      </c>
      <c r="FH42" s="105">
        <v>12</v>
      </c>
      <c r="FI42" s="385">
        <v>0</v>
      </c>
      <c r="FJ42" s="361">
        <v>0</v>
      </c>
      <c r="FK42" s="354">
        <v>0</v>
      </c>
      <c r="FL42" s="354">
        <v>0</v>
      </c>
      <c r="FM42" s="354">
        <v>0</v>
      </c>
      <c r="FN42" s="354">
        <v>0</v>
      </c>
      <c r="FO42" s="105">
        <v>12</v>
      </c>
      <c r="FP42" s="361">
        <v>0</v>
      </c>
      <c r="FQ42" s="354">
        <v>0</v>
      </c>
      <c r="FR42" s="354">
        <v>0</v>
      </c>
      <c r="FS42" s="354">
        <v>0</v>
      </c>
      <c r="FT42" s="354">
        <v>0</v>
      </c>
      <c r="FU42" s="105">
        <v>12</v>
      </c>
      <c r="FV42" s="359">
        <v>0</v>
      </c>
      <c r="FW42" s="360">
        <v>0</v>
      </c>
      <c r="FX42" s="358"/>
      <c r="FY42" s="103">
        <v>0</v>
      </c>
      <c r="FZ42" s="104">
        <v>0</v>
      </c>
      <c r="GA42" s="104">
        <v>0</v>
      </c>
      <c r="GB42" s="104">
        <v>0</v>
      </c>
      <c r="GC42" s="104">
        <v>0</v>
      </c>
      <c r="GD42" s="105">
        <v>12</v>
      </c>
      <c r="GE42" s="40">
        <v>0</v>
      </c>
      <c r="GF42" s="37">
        <v>0</v>
      </c>
      <c r="GG42" s="20">
        <v>0</v>
      </c>
      <c r="GH42" s="20">
        <v>0</v>
      </c>
      <c r="GI42" s="20">
        <v>0</v>
      </c>
      <c r="GJ42" s="20">
        <v>0</v>
      </c>
      <c r="GK42" s="105">
        <f t="shared" si="5"/>
        <v>12</v>
      </c>
      <c r="GL42" s="37">
        <v>0</v>
      </c>
      <c r="GM42" s="20">
        <v>0</v>
      </c>
      <c r="GN42" s="20">
        <v>0</v>
      </c>
      <c r="GO42" s="20">
        <v>0</v>
      </c>
      <c r="GP42" s="20">
        <v>0</v>
      </c>
      <c r="GQ42" s="105">
        <f t="shared" si="6"/>
        <v>12</v>
      </c>
      <c r="GR42" s="51">
        <v>0</v>
      </c>
      <c r="GS42" s="52">
        <v>0</v>
      </c>
      <c r="GT42" s="103">
        <v>0</v>
      </c>
      <c r="GU42" s="104">
        <v>0</v>
      </c>
      <c r="GV42" s="104">
        <v>0</v>
      </c>
      <c r="GW42" s="104">
        <v>0</v>
      </c>
      <c r="GX42" s="104">
        <v>0</v>
      </c>
      <c r="GY42" s="105">
        <f t="shared" si="7"/>
        <v>12</v>
      </c>
      <c r="GZ42" s="40"/>
      <c r="HA42" s="37">
        <v>0</v>
      </c>
      <c r="HB42" s="20">
        <v>0</v>
      </c>
      <c r="HC42" s="20">
        <v>0</v>
      </c>
      <c r="HD42" s="20">
        <v>0</v>
      </c>
      <c r="HE42" s="20">
        <v>0</v>
      </c>
      <c r="HF42" s="105">
        <f t="shared" si="8"/>
        <v>12</v>
      </c>
      <c r="HG42" s="37">
        <v>0</v>
      </c>
      <c r="HH42" s="20">
        <v>0</v>
      </c>
      <c r="HI42" s="20">
        <v>0</v>
      </c>
      <c r="HJ42" s="20">
        <v>0</v>
      </c>
      <c r="HK42" s="20">
        <v>0</v>
      </c>
      <c r="HL42" s="105">
        <f t="shared" si="9"/>
        <v>12</v>
      </c>
      <c r="HM42" s="51"/>
      <c r="HN42" s="52"/>
    </row>
    <row r="43" spans="1:222" ht="18" customHeight="1" x14ac:dyDescent="0.3">
      <c r="A43" s="93">
        <v>373</v>
      </c>
      <c r="B43" s="96" t="s">
        <v>194</v>
      </c>
      <c r="C43" s="47" t="s">
        <v>213</v>
      </c>
      <c r="D43" s="57"/>
      <c r="E43" s="103">
        <v>0</v>
      </c>
      <c r="F43" s="104">
        <v>0</v>
      </c>
      <c r="G43" s="104">
        <v>0</v>
      </c>
      <c r="H43" s="104"/>
      <c r="I43" s="104">
        <v>0</v>
      </c>
      <c r="J43" s="105">
        <v>12</v>
      </c>
      <c r="K43" s="52">
        <v>0</v>
      </c>
      <c r="L43" s="103">
        <v>0</v>
      </c>
      <c r="M43" s="104">
        <v>0</v>
      </c>
      <c r="N43" s="104">
        <v>0</v>
      </c>
      <c r="O43" s="104"/>
      <c r="P43" s="104">
        <v>0</v>
      </c>
      <c r="Q43" s="105">
        <v>12</v>
      </c>
      <c r="R43" s="103">
        <v>0</v>
      </c>
      <c r="S43" s="104">
        <v>0</v>
      </c>
      <c r="T43" s="104">
        <v>0</v>
      </c>
      <c r="U43" s="104"/>
      <c r="V43" s="104">
        <v>0</v>
      </c>
      <c r="W43" s="105">
        <v>12</v>
      </c>
      <c r="X43" s="51">
        <v>0</v>
      </c>
      <c r="Y43" s="52">
        <v>0</v>
      </c>
      <c r="AA43" s="103">
        <v>0</v>
      </c>
      <c r="AB43" s="104">
        <v>0</v>
      </c>
      <c r="AC43" s="104">
        <v>0</v>
      </c>
      <c r="AD43" s="104">
        <v>0</v>
      </c>
      <c r="AE43" s="104">
        <v>0</v>
      </c>
      <c r="AF43" s="105">
        <v>12</v>
      </c>
      <c r="AG43" s="52">
        <v>0</v>
      </c>
      <c r="AH43" s="103">
        <v>0</v>
      </c>
      <c r="AI43" s="104"/>
      <c r="AJ43" s="104"/>
      <c r="AK43" s="104"/>
      <c r="AL43" s="104">
        <v>0</v>
      </c>
      <c r="AM43" s="105">
        <v>12</v>
      </c>
      <c r="AN43" s="103">
        <v>0</v>
      </c>
      <c r="AO43" s="202">
        <v>0</v>
      </c>
      <c r="AP43" s="202">
        <v>0</v>
      </c>
      <c r="AQ43" s="202">
        <v>0</v>
      </c>
      <c r="AR43" s="104">
        <v>0</v>
      </c>
      <c r="AS43" s="105">
        <v>12</v>
      </c>
      <c r="AT43" s="51">
        <v>0</v>
      </c>
      <c r="AU43" s="52">
        <v>0</v>
      </c>
      <c r="AW43" s="103">
        <v>0</v>
      </c>
      <c r="AX43" s="104">
        <v>0</v>
      </c>
      <c r="AY43" s="104">
        <v>0</v>
      </c>
      <c r="AZ43" s="104">
        <v>0</v>
      </c>
      <c r="BA43" s="104">
        <v>0</v>
      </c>
      <c r="BB43" s="41">
        <v>12</v>
      </c>
      <c r="BC43" s="52">
        <v>0</v>
      </c>
      <c r="BD43" s="37">
        <v>0</v>
      </c>
      <c r="BE43" s="20">
        <v>0</v>
      </c>
      <c r="BF43" s="20">
        <v>0</v>
      </c>
      <c r="BG43" s="20">
        <v>0</v>
      </c>
      <c r="BH43" s="20">
        <v>0</v>
      </c>
      <c r="BI43" s="41">
        <v>12</v>
      </c>
      <c r="BJ43" s="37">
        <v>0</v>
      </c>
      <c r="BK43" s="20">
        <v>0</v>
      </c>
      <c r="BL43" s="20">
        <v>0</v>
      </c>
      <c r="BM43" s="20">
        <v>0</v>
      </c>
      <c r="BN43" s="20">
        <v>0</v>
      </c>
      <c r="BO43" s="41">
        <v>12</v>
      </c>
      <c r="BP43" s="51">
        <v>0</v>
      </c>
      <c r="BQ43" s="52">
        <v>0</v>
      </c>
      <c r="BS43" s="37">
        <v>0</v>
      </c>
      <c r="BT43" s="20">
        <v>0</v>
      </c>
      <c r="BU43" s="20">
        <v>0</v>
      </c>
      <c r="BV43" s="20">
        <v>0</v>
      </c>
      <c r="BW43" s="20">
        <v>0</v>
      </c>
      <c r="BX43" s="41">
        <v>12</v>
      </c>
      <c r="BY43" s="40">
        <v>0</v>
      </c>
      <c r="BZ43" s="37">
        <v>0</v>
      </c>
      <c r="CA43" s="20">
        <v>0</v>
      </c>
      <c r="CB43" s="20">
        <v>0</v>
      </c>
      <c r="CC43" s="20">
        <v>0</v>
      </c>
      <c r="CD43" s="20">
        <v>0</v>
      </c>
      <c r="CE43" s="105">
        <v>12</v>
      </c>
      <c r="CF43" s="37">
        <v>0</v>
      </c>
      <c r="CG43" s="20">
        <v>0</v>
      </c>
      <c r="CH43" s="20">
        <v>0</v>
      </c>
      <c r="CI43" s="20">
        <v>0</v>
      </c>
      <c r="CJ43" s="20">
        <v>0</v>
      </c>
      <c r="CK43" s="105">
        <v>12</v>
      </c>
      <c r="CL43" s="51">
        <v>0</v>
      </c>
      <c r="CM43" s="52">
        <v>0</v>
      </c>
      <c r="CO43" s="103">
        <v>0</v>
      </c>
      <c r="CP43" s="104">
        <v>0</v>
      </c>
      <c r="CQ43" s="104">
        <v>0</v>
      </c>
      <c r="CR43" s="104">
        <v>0</v>
      </c>
      <c r="CS43" s="104">
        <v>0</v>
      </c>
      <c r="CT43" s="62">
        <v>12</v>
      </c>
      <c r="CU43" s="40">
        <v>0</v>
      </c>
      <c r="CV43" s="103">
        <v>0</v>
      </c>
      <c r="CW43" s="104">
        <v>0</v>
      </c>
      <c r="CX43" s="104">
        <v>0</v>
      </c>
      <c r="CY43" s="104">
        <v>0</v>
      </c>
      <c r="CZ43" s="104">
        <v>0</v>
      </c>
      <c r="DA43" s="105">
        <v>12</v>
      </c>
      <c r="DB43" s="37">
        <v>0</v>
      </c>
      <c r="DC43" s="20">
        <v>0</v>
      </c>
      <c r="DD43" s="20">
        <v>0</v>
      </c>
      <c r="DE43" s="20">
        <v>0</v>
      </c>
      <c r="DF43" s="20">
        <v>0</v>
      </c>
      <c r="DG43" s="105">
        <v>12</v>
      </c>
      <c r="DH43" s="51">
        <v>0</v>
      </c>
      <c r="DI43" s="52">
        <v>0</v>
      </c>
      <c r="DK43" s="37">
        <v>0</v>
      </c>
      <c r="DL43" s="20">
        <v>0</v>
      </c>
      <c r="DM43" s="20">
        <v>0</v>
      </c>
      <c r="DN43" s="20">
        <v>0</v>
      </c>
      <c r="DO43" s="20">
        <v>0</v>
      </c>
      <c r="DP43" s="105">
        <v>12</v>
      </c>
      <c r="DQ43" s="40">
        <v>0</v>
      </c>
      <c r="DR43" s="37">
        <v>0</v>
      </c>
      <c r="DS43" s="20">
        <v>0</v>
      </c>
      <c r="DT43" s="20">
        <v>0</v>
      </c>
      <c r="DU43" s="20">
        <v>0</v>
      </c>
      <c r="DV43" s="20">
        <v>0</v>
      </c>
      <c r="DW43" s="105">
        <v>12</v>
      </c>
      <c r="DX43" s="37">
        <v>0</v>
      </c>
      <c r="DY43" s="20">
        <v>0</v>
      </c>
      <c r="DZ43" s="20">
        <v>0</v>
      </c>
      <c r="EA43" s="20">
        <v>0</v>
      </c>
      <c r="EB43" s="20">
        <v>0</v>
      </c>
      <c r="EC43" s="105">
        <v>12</v>
      </c>
      <c r="ED43" s="51">
        <v>0</v>
      </c>
      <c r="EE43" s="52">
        <v>0</v>
      </c>
      <c r="EG43" s="37">
        <v>0</v>
      </c>
      <c r="EH43" s="20">
        <v>0</v>
      </c>
      <c r="EI43" s="20">
        <v>0</v>
      </c>
      <c r="EJ43" s="20">
        <v>0</v>
      </c>
      <c r="EK43" s="20">
        <v>0</v>
      </c>
      <c r="EL43" s="105">
        <v>12</v>
      </c>
      <c r="EM43" s="40">
        <v>0</v>
      </c>
      <c r="EN43" s="37">
        <v>0</v>
      </c>
      <c r="EO43" s="354">
        <v>0</v>
      </c>
      <c r="EP43" s="354">
        <v>0</v>
      </c>
      <c r="EQ43" s="354">
        <v>0</v>
      </c>
      <c r="ER43" s="354">
        <v>0</v>
      </c>
      <c r="ES43" s="105">
        <v>12</v>
      </c>
      <c r="ET43" s="361">
        <v>0</v>
      </c>
      <c r="EU43" s="354">
        <v>0</v>
      </c>
      <c r="EV43" s="354">
        <v>0</v>
      </c>
      <c r="EW43" s="354">
        <v>0</v>
      </c>
      <c r="EX43" s="354">
        <v>0</v>
      </c>
      <c r="EY43" s="384">
        <v>12</v>
      </c>
      <c r="EZ43" s="359">
        <v>0</v>
      </c>
      <c r="FA43" s="360">
        <v>0</v>
      </c>
      <c r="FB43" s="358"/>
      <c r="FC43" s="361">
        <v>0</v>
      </c>
      <c r="FD43" s="354">
        <v>0</v>
      </c>
      <c r="FE43" s="354">
        <v>0</v>
      </c>
      <c r="FF43" s="354">
        <v>0</v>
      </c>
      <c r="FG43" s="354">
        <v>0</v>
      </c>
      <c r="FH43" s="105">
        <v>12</v>
      </c>
      <c r="FI43" s="385">
        <v>0</v>
      </c>
      <c r="FJ43" s="361">
        <v>0</v>
      </c>
      <c r="FK43" s="354">
        <v>0</v>
      </c>
      <c r="FL43" s="354">
        <v>0</v>
      </c>
      <c r="FM43" s="354">
        <v>0</v>
      </c>
      <c r="FN43" s="354">
        <v>0</v>
      </c>
      <c r="FO43" s="105">
        <v>12</v>
      </c>
      <c r="FP43" s="361">
        <v>0</v>
      </c>
      <c r="FQ43" s="354">
        <v>0</v>
      </c>
      <c r="FR43" s="354">
        <v>0</v>
      </c>
      <c r="FS43" s="354">
        <v>0</v>
      </c>
      <c r="FT43" s="354">
        <v>0</v>
      </c>
      <c r="FU43" s="105">
        <v>12</v>
      </c>
      <c r="FV43" s="359">
        <v>0</v>
      </c>
      <c r="FW43" s="360">
        <v>0</v>
      </c>
      <c r="FX43" s="358"/>
      <c r="FY43" s="103">
        <v>0</v>
      </c>
      <c r="FZ43" s="104">
        <v>0</v>
      </c>
      <c r="GA43" s="104">
        <v>0</v>
      </c>
      <c r="GB43" s="104">
        <v>0</v>
      </c>
      <c r="GC43" s="104">
        <v>0</v>
      </c>
      <c r="GD43" s="105">
        <v>12</v>
      </c>
      <c r="GE43" s="40">
        <v>0</v>
      </c>
      <c r="GF43" s="37">
        <v>0</v>
      </c>
      <c r="GG43" s="20">
        <v>0</v>
      </c>
      <c r="GH43" s="20">
        <v>0</v>
      </c>
      <c r="GI43" s="20">
        <v>0</v>
      </c>
      <c r="GJ43" s="20">
        <v>0</v>
      </c>
      <c r="GK43" s="105">
        <f t="shared" si="5"/>
        <v>12</v>
      </c>
      <c r="GL43" s="37">
        <v>0</v>
      </c>
      <c r="GM43" s="20">
        <v>0</v>
      </c>
      <c r="GN43" s="20">
        <v>0</v>
      </c>
      <c r="GO43" s="20">
        <v>0</v>
      </c>
      <c r="GP43" s="20">
        <v>0</v>
      </c>
      <c r="GQ43" s="105">
        <f t="shared" si="6"/>
        <v>12</v>
      </c>
      <c r="GR43" s="51">
        <v>0</v>
      </c>
      <c r="GS43" s="52">
        <v>0</v>
      </c>
      <c r="GT43" s="103">
        <v>0</v>
      </c>
      <c r="GU43" s="104">
        <v>0</v>
      </c>
      <c r="GV43" s="104">
        <v>0</v>
      </c>
      <c r="GW43" s="104">
        <v>0</v>
      </c>
      <c r="GX43" s="104">
        <v>0</v>
      </c>
      <c r="GY43" s="105">
        <f t="shared" si="7"/>
        <v>12</v>
      </c>
      <c r="GZ43" s="40"/>
      <c r="HA43" s="37">
        <v>0</v>
      </c>
      <c r="HB43" s="20">
        <v>0</v>
      </c>
      <c r="HC43" s="20">
        <v>0</v>
      </c>
      <c r="HD43" s="20">
        <v>0</v>
      </c>
      <c r="HE43" s="20">
        <v>0</v>
      </c>
      <c r="HF43" s="105">
        <f t="shared" si="8"/>
        <v>12</v>
      </c>
      <c r="HG43" s="37">
        <v>0</v>
      </c>
      <c r="HH43" s="20">
        <v>0</v>
      </c>
      <c r="HI43" s="20">
        <v>0</v>
      </c>
      <c r="HJ43" s="20">
        <v>0</v>
      </c>
      <c r="HK43" s="20">
        <v>0</v>
      </c>
      <c r="HL43" s="105">
        <f t="shared" si="9"/>
        <v>12</v>
      </c>
      <c r="HM43" s="51"/>
      <c r="HN43" s="52"/>
    </row>
    <row r="44" spans="1:222" ht="18" customHeight="1" x14ac:dyDescent="0.3">
      <c r="A44" s="93">
        <v>374</v>
      </c>
      <c r="B44" s="96" t="s">
        <v>56</v>
      </c>
      <c r="C44" s="47" t="s">
        <v>57</v>
      </c>
      <c r="D44" s="57"/>
      <c r="E44" s="103">
        <v>0</v>
      </c>
      <c r="F44" s="104">
        <v>0</v>
      </c>
      <c r="G44" s="104">
        <v>0</v>
      </c>
      <c r="H44" s="104"/>
      <c r="I44" s="104">
        <v>0</v>
      </c>
      <c r="J44" s="105">
        <v>12</v>
      </c>
      <c r="K44" s="52">
        <v>0</v>
      </c>
      <c r="L44" s="103">
        <v>0</v>
      </c>
      <c r="M44" s="104">
        <v>0</v>
      </c>
      <c r="N44" s="104">
        <v>0</v>
      </c>
      <c r="O44" s="104"/>
      <c r="P44" s="104">
        <v>0</v>
      </c>
      <c r="Q44" s="105">
        <v>12</v>
      </c>
      <c r="R44" s="103">
        <v>0</v>
      </c>
      <c r="S44" s="104">
        <v>0</v>
      </c>
      <c r="T44" s="104">
        <v>0</v>
      </c>
      <c r="U44" s="104"/>
      <c r="V44" s="104">
        <v>0</v>
      </c>
      <c r="W44" s="105">
        <v>12</v>
      </c>
      <c r="X44" s="51">
        <v>0</v>
      </c>
      <c r="Y44" s="52">
        <v>0</v>
      </c>
      <c r="AA44" s="103">
        <v>0</v>
      </c>
      <c r="AB44" s="104">
        <v>0</v>
      </c>
      <c r="AC44" s="104">
        <v>0</v>
      </c>
      <c r="AD44" s="104">
        <v>0</v>
      </c>
      <c r="AE44" s="104">
        <v>0</v>
      </c>
      <c r="AF44" s="105">
        <v>12</v>
      </c>
      <c r="AG44" s="52">
        <v>0</v>
      </c>
      <c r="AH44" s="103">
        <v>0</v>
      </c>
      <c r="AI44" s="104"/>
      <c r="AJ44" s="104"/>
      <c r="AK44" s="104"/>
      <c r="AL44" s="104">
        <v>0</v>
      </c>
      <c r="AM44" s="105">
        <v>12</v>
      </c>
      <c r="AN44" s="103">
        <v>0</v>
      </c>
      <c r="AO44" s="202">
        <v>0</v>
      </c>
      <c r="AP44" s="202">
        <v>0</v>
      </c>
      <c r="AQ44" s="202">
        <v>0</v>
      </c>
      <c r="AR44" s="104">
        <v>0</v>
      </c>
      <c r="AS44" s="105">
        <v>12</v>
      </c>
      <c r="AT44" s="51">
        <v>0</v>
      </c>
      <c r="AU44" s="52">
        <v>0</v>
      </c>
      <c r="AW44" s="103">
        <v>0</v>
      </c>
      <c r="AX44" s="104">
        <v>0</v>
      </c>
      <c r="AY44" s="104">
        <v>0</v>
      </c>
      <c r="AZ44" s="104">
        <v>0</v>
      </c>
      <c r="BA44" s="104">
        <v>0</v>
      </c>
      <c r="BB44" s="41">
        <v>12</v>
      </c>
      <c r="BC44" s="52">
        <v>0</v>
      </c>
      <c r="BD44" s="37">
        <v>0</v>
      </c>
      <c r="BE44" s="20">
        <v>0</v>
      </c>
      <c r="BF44" s="20">
        <v>0</v>
      </c>
      <c r="BG44" s="20">
        <v>0</v>
      </c>
      <c r="BH44" s="20">
        <v>0</v>
      </c>
      <c r="BI44" s="41">
        <v>12</v>
      </c>
      <c r="BJ44" s="37">
        <v>0</v>
      </c>
      <c r="BK44" s="20">
        <v>0</v>
      </c>
      <c r="BL44" s="20">
        <v>0</v>
      </c>
      <c r="BM44" s="20">
        <v>0</v>
      </c>
      <c r="BN44" s="20">
        <v>0</v>
      </c>
      <c r="BO44" s="41">
        <v>12</v>
      </c>
      <c r="BP44" s="51">
        <v>0</v>
      </c>
      <c r="BQ44" s="52">
        <v>0</v>
      </c>
      <c r="BS44" s="37">
        <v>0</v>
      </c>
      <c r="BT44" s="20">
        <v>0</v>
      </c>
      <c r="BU44" s="20">
        <v>0</v>
      </c>
      <c r="BV44" s="20">
        <v>0</v>
      </c>
      <c r="BW44" s="20">
        <v>0</v>
      </c>
      <c r="BX44" s="41">
        <v>12</v>
      </c>
      <c r="BY44" s="40">
        <v>0</v>
      </c>
      <c r="BZ44" s="37">
        <v>0</v>
      </c>
      <c r="CA44" s="20">
        <v>0</v>
      </c>
      <c r="CB44" s="20">
        <v>0</v>
      </c>
      <c r="CC44" s="20">
        <v>0</v>
      </c>
      <c r="CD44" s="20">
        <v>0</v>
      </c>
      <c r="CE44" s="105">
        <v>12</v>
      </c>
      <c r="CF44" s="37">
        <v>0</v>
      </c>
      <c r="CG44" s="20">
        <v>0</v>
      </c>
      <c r="CH44" s="20">
        <v>0</v>
      </c>
      <c r="CI44" s="20">
        <v>0</v>
      </c>
      <c r="CJ44" s="20">
        <v>0</v>
      </c>
      <c r="CK44" s="105">
        <v>12</v>
      </c>
      <c r="CL44" s="51">
        <v>0</v>
      </c>
      <c r="CM44" s="52">
        <v>0</v>
      </c>
      <c r="CO44" s="103">
        <v>0</v>
      </c>
      <c r="CP44" s="104">
        <v>0</v>
      </c>
      <c r="CQ44" s="104">
        <v>0</v>
      </c>
      <c r="CR44" s="104">
        <v>0</v>
      </c>
      <c r="CS44" s="104">
        <v>0</v>
      </c>
      <c r="CT44" s="62">
        <v>12</v>
      </c>
      <c r="CU44" s="40">
        <v>0</v>
      </c>
      <c r="CV44" s="103">
        <v>0</v>
      </c>
      <c r="CW44" s="104">
        <v>0</v>
      </c>
      <c r="CX44" s="104">
        <v>0</v>
      </c>
      <c r="CY44" s="104">
        <v>0</v>
      </c>
      <c r="CZ44" s="104">
        <v>0</v>
      </c>
      <c r="DA44" s="105">
        <v>12</v>
      </c>
      <c r="DB44" s="37">
        <v>0</v>
      </c>
      <c r="DC44" s="20">
        <v>0</v>
      </c>
      <c r="DD44" s="20">
        <v>0</v>
      </c>
      <c r="DE44" s="20">
        <v>0</v>
      </c>
      <c r="DF44" s="20">
        <v>0</v>
      </c>
      <c r="DG44" s="105">
        <v>12</v>
      </c>
      <c r="DH44" s="51">
        <v>0</v>
      </c>
      <c r="DI44" s="52">
        <v>0</v>
      </c>
      <c r="DK44" s="37">
        <v>0</v>
      </c>
      <c r="DL44" s="20">
        <v>0</v>
      </c>
      <c r="DM44" s="20">
        <v>0</v>
      </c>
      <c r="DN44" s="20">
        <v>0</v>
      </c>
      <c r="DO44" s="20">
        <v>0</v>
      </c>
      <c r="DP44" s="105">
        <v>12</v>
      </c>
      <c r="DQ44" s="40">
        <v>0</v>
      </c>
      <c r="DR44" s="37">
        <v>0</v>
      </c>
      <c r="DS44" s="20">
        <v>0</v>
      </c>
      <c r="DT44" s="20">
        <v>0</v>
      </c>
      <c r="DU44" s="20">
        <v>0</v>
      </c>
      <c r="DV44" s="20">
        <v>0</v>
      </c>
      <c r="DW44" s="105">
        <v>12</v>
      </c>
      <c r="DX44" s="37">
        <v>0</v>
      </c>
      <c r="DY44" s="20">
        <v>0</v>
      </c>
      <c r="DZ44" s="20">
        <v>0</v>
      </c>
      <c r="EA44" s="20">
        <v>0</v>
      </c>
      <c r="EB44" s="20">
        <v>0</v>
      </c>
      <c r="EC44" s="105">
        <v>12</v>
      </c>
      <c r="ED44" s="51">
        <v>0</v>
      </c>
      <c r="EE44" s="52">
        <v>0</v>
      </c>
      <c r="EG44" s="37">
        <v>0</v>
      </c>
      <c r="EH44" s="20">
        <v>0</v>
      </c>
      <c r="EI44" s="20">
        <v>0</v>
      </c>
      <c r="EJ44" s="20">
        <v>0</v>
      </c>
      <c r="EK44" s="20">
        <v>0</v>
      </c>
      <c r="EL44" s="105">
        <v>12</v>
      </c>
      <c r="EM44" s="40">
        <v>0</v>
      </c>
      <c r="EN44" s="37">
        <v>0</v>
      </c>
      <c r="EO44" s="354">
        <v>0</v>
      </c>
      <c r="EP44" s="354">
        <v>0</v>
      </c>
      <c r="EQ44" s="354">
        <v>0</v>
      </c>
      <c r="ER44" s="354">
        <v>0</v>
      </c>
      <c r="ES44" s="105">
        <v>12</v>
      </c>
      <c r="ET44" s="361">
        <v>0</v>
      </c>
      <c r="EU44" s="354">
        <v>0</v>
      </c>
      <c r="EV44" s="354">
        <v>0</v>
      </c>
      <c r="EW44" s="354">
        <v>0</v>
      </c>
      <c r="EX44" s="354">
        <v>0</v>
      </c>
      <c r="EY44" s="384">
        <v>12</v>
      </c>
      <c r="EZ44" s="359">
        <v>0</v>
      </c>
      <c r="FA44" s="360">
        <v>0</v>
      </c>
      <c r="FB44" s="358"/>
      <c r="FC44" s="361">
        <v>0</v>
      </c>
      <c r="FD44" s="354">
        <v>0</v>
      </c>
      <c r="FE44" s="354">
        <v>0</v>
      </c>
      <c r="FF44" s="354">
        <v>0</v>
      </c>
      <c r="FG44" s="354">
        <v>0</v>
      </c>
      <c r="FH44" s="105">
        <v>12</v>
      </c>
      <c r="FI44" s="385">
        <v>0</v>
      </c>
      <c r="FJ44" s="361">
        <v>0</v>
      </c>
      <c r="FK44" s="354">
        <v>0</v>
      </c>
      <c r="FL44" s="354">
        <v>0</v>
      </c>
      <c r="FM44" s="354">
        <v>0</v>
      </c>
      <c r="FN44" s="354">
        <v>0</v>
      </c>
      <c r="FO44" s="105">
        <v>12</v>
      </c>
      <c r="FP44" s="361">
        <v>0</v>
      </c>
      <c r="FQ44" s="354">
        <v>0</v>
      </c>
      <c r="FR44" s="354">
        <v>0</v>
      </c>
      <c r="FS44" s="354">
        <v>0</v>
      </c>
      <c r="FT44" s="354">
        <v>0</v>
      </c>
      <c r="FU44" s="105">
        <v>12</v>
      </c>
      <c r="FV44" s="359">
        <v>0</v>
      </c>
      <c r="FW44" s="360">
        <v>0</v>
      </c>
      <c r="FX44" s="358"/>
      <c r="FY44" s="103">
        <v>0</v>
      </c>
      <c r="FZ44" s="104">
        <v>0</v>
      </c>
      <c r="GA44" s="104">
        <v>0</v>
      </c>
      <c r="GB44" s="104">
        <v>0</v>
      </c>
      <c r="GC44" s="104">
        <v>0</v>
      </c>
      <c r="GD44" s="105">
        <v>12</v>
      </c>
      <c r="GE44" s="40">
        <v>0</v>
      </c>
      <c r="GF44" s="37">
        <v>0</v>
      </c>
      <c r="GG44" s="20">
        <v>0</v>
      </c>
      <c r="GH44" s="20">
        <v>0</v>
      </c>
      <c r="GI44" s="20">
        <v>0</v>
      </c>
      <c r="GJ44" s="20">
        <v>0</v>
      </c>
      <c r="GK44" s="105">
        <f t="shared" si="5"/>
        <v>12</v>
      </c>
      <c r="GL44" s="37">
        <v>0</v>
      </c>
      <c r="GM44" s="20">
        <v>0</v>
      </c>
      <c r="GN44" s="20">
        <v>0</v>
      </c>
      <c r="GO44" s="20">
        <v>0</v>
      </c>
      <c r="GP44" s="20">
        <v>0</v>
      </c>
      <c r="GQ44" s="105">
        <f t="shared" si="6"/>
        <v>12</v>
      </c>
      <c r="GR44" s="51">
        <v>0</v>
      </c>
      <c r="GS44" s="52">
        <v>0</v>
      </c>
      <c r="GT44" s="103">
        <v>0</v>
      </c>
      <c r="GU44" s="104">
        <v>0</v>
      </c>
      <c r="GV44" s="104">
        <v>0</v>
      </c>
      <c r="GW44" s="104">
        <v>0</v>
      </c>
      <c r="GX44" s="104">
        <v>0</v>
      </c>
      <c r="GY44" s="105">
        <f t="shared" si="7"/>
        <v>12</v>
      </c>
      <c r="GZ44" s="40"/>
      <c r="HA44" s="37">
        <v>0</v>
      </c>
      <c r="HB44" s="20">
        <v>0</v>
      </c>
      <c r="HC44" s="20">
        <v>0</v>
      </c>
      <c r="HD44" s="20">
        <v>0</v>
      </c>
      <c r="HE44" s="20">
        <v>0</v>
      </c>
      <c r="HF44" s="105">
        <f t="shared" si="8"/>
        <v>12</v>
      </c>
      <c r="HG44" s="37">
        <v>0</v>
      </c>
      <c r="HH44" s="20">
        <v>0</v>
      </c>
      <c r="HI44" s="20">
        <v>0</v>
      </c>
      <c r="HJ44" s="20">
        <v>0</v>
      </c>
      <c r="HK44" s="20">
        <v>0</v>
      </c>
      <c r="HL44" s="105">
        <f t="shared" si="9"/>
        <v>12</v>
      </c>
      <c r="HM44" s="51"/>
      <c r="HN44" s="52"/>
    </row>
    <row r="45" spans="1:222" ht="16.5" customHeight="1" x14ac:dyDescent="0.3">
      <c r="A45" s="93">
        <v>375</v>
      </c>
      <c r="B45" s="96" t="s">
        <v>58</v>
      </c>
      <c r="C45" s="47" t="s">
        <v>59</v>
      </c>
      <c r="D45" s="57"/>
      <c r="E45" s="103">
        <v>0</v>
      </c>
      <c r="F45" s="104">
        <v>0</v>
      </c>
      <c r="G45" s="104">
        <v>0</v>
      </c>
      <c r="H45" s="104"/>
      <c r="I45" s="104">
        <v>0</v>
      </c>
      <c r="J45" s="105">
        <v>12</v>
      </c>
      <c r="K45" s="52">
        <v>0</v>
      </c>
      <c r="L45" s="103">
        <v>0</v>
      </c>
      <c r="M45" s="104">
        <v>0</v>
      </c>
      <c r="N45" s="104">
        <v>0</v>
      </c>
      <c r="O45" s="104"/>
      <c r="P45" s="104">
        <v>0</v>
      </c>
      <c r="Q45" s="105">
        <v>12</v>
      </c>
      <c r="R45" s="103">
        <v>0</v>
      </c>
      <c r="S45" s="104">
        <v>0</v>
      </c>
      <c r="T45" s="104">
        <v>0</v>
      </c>
      <c r="U45" s="104"/>
      <c r="V45" s="104">
        <v>0</v>
      </c>
      <c r="W45" s="105">
        <v>12</v>
      </c>
      <c r="X45" s="51">
        <v>0</v>
      </c>
      <c r="Y45" s="52">
        <v>0</v>
      </c>
      <c r="AA45" s="103">
        <v>0</v>
      </c>
      <c r="AB45" s="104">
        <v>0</v>
      </c>
      <c r="AC45" s="104">
        <v>0</v>
      </c>
      <c r="AD45" s="104">
        <v>0</v>
      </c>
      <c r="AE45" s="104">
        <v>0</v>
      </c>
      <c r="AF45" s="105">
        <v>12</v>
      </c>
      <c r="AG45" s="52">
        <v>0</v>
      </c>
      <c r="AH45" s="103">
        <v>0</v>
      </c>
      <c r="AI45" s="104"/>
      <c r="AJ45" s="104"/>
      <c r="AK45" s="104"/>
      <c r="AL45" s="104">
        <v>0</v>
      </c>
      <c r="AM45" s="105">
        <v>12</v>
      </c>
      <c r="AN45" s="103">
        <v>0</v>
      </c>
      <c r="AO45" s="202">
        <v>0</v>
      </c>
      <c r="AP45" s="202">
        <v>0</v>
      </c>
      <c r="AQ45" s="202">
        <v>0</v>
      </c>
      <c r="AR45" s="104">
        <v>0</v>
      </c>
      <c r="AS45" s="105">
        <v>12</v>
      </c>
      <c r="AT45" s="51">
        <v>0</v>
      </c>
      <c r="AU45" s="52">
        <v>0</v>
      </c>
      <c r="AW45" s="103">
        <v>0</v>
      </c>
      <c r="AX45" s="104">
        <v>0</v>
      </c>
      <c r="AY45" s="104">
        <v>0</v>
      </c>
      <c r="AZ45" s="104">
        <v>0</v>
      </c>
      <c r="BA45" s="104">
        <v>0</v>
      </c>
      <c r="BB45" s="41">
        <v>12</v>
      </c>
      <c r="BC45" s="52">
        <v>0</v>
      </c>
      <c r="BD45" s="37">
        <v>0</v>
      </c>
      <c r="BE45" s="20">
        <v>0</v>
      </c>
      <c r="BF45" s="20">
        <v>0</v>
      </c>
      <c r="BG45" s="20">
        <v>0</v>
      </c>
      <c r="BH45" s="20">
        <v>0</v>
      </c>
      <c r="BI45" s="41">
        <v>12</v>
      </c>
      <c r="BJ45" s="37">
        <v>0</v>
      </c>
      <c r="BK45" s="20">
        <v>0</v>
      </c>
      <c r="BL45" s="20">
        <v>0</v>
      </c>
      <c r="BM45" s="20">
        <v>0</v>
      </c>
      <c r="BN45" s="20">
        <v>0</v>
      </c>
      <c r="BO45" s="41">
        <v>12</v>
      </c>
      <c r="BP45" s="51">
        <v>0</v>
      </c>
      <c r="BQ45" s="52">
        <v>0</v>
      </c>
      <c r="BS45" s="37">
        <v>0</v>
      </c>
      <c r="BT45" s="20">
        <v>0</v>
      </c>
      <c r="BU45" s="20">
        <v>0</v>
      </c>
      <c r="BV45" s="20">
        <v>0</v>
      </c>
      <c r="BW45" s="20">
        <v>0</v>
      </c>
      <c r="BX45" s="41">
        <v>12</v>
      </c>
      <c r="BY45" s="40">
        <v>0</v>
      </c>
      <c r="BZ45" s="37">
        <v>0</v>
      </c>
      <c r="CA45" s="20">
        <v>0</v>
      </c>
      <c r="CB45" s="20">
        <v>0</v>
      </c>
      <c r="CC45" s="20">
        <v>0</v>
      </c>
      <c r="CD45" s="20">
        <v>0</v>
      </c>
      <c r="CE45" s="105">
        <v>12</v>
      </c>
      <c r="CF45" s="37">
        <v>0</v>
      </c>
      <c r="CG45" s="20">
        <v>0</v>
      </c>
      <c r="CH45" s="20">
        <v>0</v>
      </c>
      <c r="CI45" s="20">
        <v>0</v>
      </c>
      <c r="CJ45" s="20">
        <v>0</v>
      </c>
      <c r="CK45" s="105">
        <v>12</v>
      </c>
      <c r="CL45" s="51">
        <v>0</v>
      </c>
      <c r="CM45" s="52">
        <v>0</v>
      </c>
      <c r="CO45" s="103">
        <v>0</v>
      </c>
      <c r="CP45" s="104">
        <v>0</v>
      </c>
      <c r="CQ45" s="104">
        <v>0</v>
      </c>
      <c r="CR45" s="104">
        <v>0</v>
      </c>
      <c r="CS45" s="104">
        <v>0</v>
      </c>
      <c r="CT45" s="62">
        <v>12</v>
      </c>
      <c r="CU45" s="40">
        <v>0</v>
      </c>
      <c r="CV45" s="103">
        <v>0</v>
      </c>
      <c r="CW45" s="104">
        <v>0</v>
      </c>
      <c r="CX45" s="104">
        <v>0</v>
      </c>
      <c r="CY45" s="104">
        <v>0</v>
      </c>
      <c r="CZ45" s="104">
        <v>0</v>
      </c>
      <c r="DA45" s="105">
        <v>12</v>
      </c>
      <c r="DB45" s="37">
        <v>0</v>
      </c>
      <c r="DC45" s="20">
        <v>0</v>
      </c>
      <c r="DD45" s="20">
        <v>0</v>
      </c>
      <c r="DE45" s="20">
        <v>0</v>
      </c>
      <c r="DF45" s="20">
        <v>0</v>
      </c>
      <c r="DG45" s="105">
        <v>12</v>
      </c>
      <c r="DH45" s="51">
        <v>0</v>
      </c>
      <c r="DI45" s="52">
        <v>0</v>
      </c>
      <c r="DK45" s="37">
        <v>0</v>
      </c>
      <c r="DL45" s="20">
        <v>0</v>
      </c>
      <c r="DM45" s="20">
        <v>0</v>
      </c>
      <c r="DN45" s="20">
        <v>0</v>
      </c>
      <c r="DO45" s="20">
        <v>0</v>
      </c>
      <c r="DP45" s="105">
        <v>12</v>
      </c>
      <c r="DQ45" s="40">
        <v>0</v>
      </c>
      <c r="DR45" s="37">
        <v>0</v>
      </c>
      <c r="DS45" s="20">
        <v>0</v>
      </c>
      <c r="DT45" s="20">
        <v>0</v>
      </c>
      <c r="DU45" s="20">
        <v>0</v>
      </c>
      <c r="DV45" s="20">
        <v>0</v>
      </c>
      <c r="DW45" s="105">
        <v>12</v>
      </c>
      <c r="DX45" s="37">
        <v>0</v>
      </c>
      <c r="DY45" s="20">
        <v>0</v>
      </c>
      <c r="DZ45" s="20">
        <v>0</v>
      </c>
      <c r="EA45" s="20">
        <v>0</v>
      </c>
      <c r="EB45" s="20">
        <v>0</v>
      </c>
      <c r="EC45" s="105">
        <v>12</v>
      </c>
      <c r="ED45" s="51">
        <v>0</v>
      </c>
      <c r="EE45" s="52">
        <v>0</v>
      </c>
      <c r="EG45" s="37">
        <v>0</v>
      </c>
      <c r="EH45" s="20">
        <v>0</v>
      </c>
      <c r="EI45" s="20">
        <v>0</v>
      </c>
      <c r="EJ45" s="20">
        <v>0</v>
      </c>
      <c r="EK45" s="20">
        <v>0</v>
      </c>
      <c r="EL45" s="105">
        <v>12</v>
      </c>
      <c r="EM45" s="40">
        <v>0</v>
      </c>
      <c r="EN45" s="37">
        <v>0</v>
      </c>
      <c r="EO45" s="354">
        <v>0</v>
      </c>
      <c r="EP45" s="354">
        <v>0</v>
      </c>
      <c r="EQ45" s="354">
        <v>0</v>
      </c>
      <c r="ER45" s="354">
        <v>0</v>
      </c>
      <c r="ES45" s="105">
        <v>12</v>
      </c>
      <c r="ET45" s="361">
        <v>0</v>
      </c>
      <c r="EU45" s="354">
        <v>0</v>
      </c>
      <c r="EV45" s="354">
        <v>0</v>
      </c>
      <c r="EW45" s="354">
        <v>0</v>
      </c>
      <c r="EX45" s="354">
        <v>0</v>
      </c>
      <c r="EY45" s="384">
        <v>12</v>
      </c>
      <c r="EZ45" s="359">
        <v>0</v>
      </c>
      <c r="FA45" s="360">
        <v>0</v>
      </c>
      <c r="FB45" s="358"/>
      <c r="FC45" s="361">
        <v>0</v>
      </c>
      <c r="FD45" s="354">
        <v>0</v>
      </c>
      <c r="FE45" s="354">
        <v>0</v>
      </c>
      <c r="FF45" s="354">
        <v>0</v>
      </c>
      <c r="FG45" s="354">
        <v>0</v>
      </c>
      <c r="FH45" s="105">
        <v>12</v>
      </c>
      <c r="FI45" s="385">
        <v>0</v>
      </c>
      <c r="FJ45" s="361">
        <v>0</v>
      </c>
      <c r="FK45" s="354">
        <v>0</v>
      </c>
      <c r="FL45" s="354">
        <v>0</v>
      </c>
      <c r="FM45" s="354">
        <v>0</v>
      </c>
      <c r="FN45" s="354">
        <v>0</v>
      </c>
      <c r="FO45" s="105">
        <v>12</v>
      </c>
      <c r="FP45" s="361">
        <v>0</v>
      </c>
      <c r="FQ45" s="354">
        <v>0</v>
      </c>
      <c r="FR45" s="354">
        <v>0</v>
      </c>
      <c r="FS45" s="354">
        <v>0</v>
      </c>
      <c r="FT45" s="354">
        <v>0</v>
      </c>
      <c r="FU45" s="105">
        <v>12</v>
      </c>
      <c r="FV45" s="359">
        <v>0</v>
      </c>
      <c r="FW45" s="360">
        <v>0</v>
      </c>
      <c r="FX45" s="358"/>
      <c r="FY45" s="103">
        <v>0</v>
      </c>
      <c r="FZ45" s="104">
        <v>0</v>
      </c>
      <c r="GA45" s="104">
        <v>0</v>
      </c>
      <c r="GB45" s="104">
        <v>0</v>
      </c>
      <c r="GC45" s="104">
        <v>0</v>
      </c>
      <c r="GD45" s="105">
        <v>12</v>
      </c>
      <c r="GE45" s="40">
        <v>0</v>
      </c>
      <c r="GF45" s="37">
        <v>0</v>
      </c>
      <c r="GG45" s="20">
        <v>0</v>
      </c>
      <c r="GH45" s="20">
        <v>0</v>
      </c>
      <c r="GI45" s="20">
        <v>0</v>
      </c>
      <c r="GJ45" s="20">
        <v>0</v>
      </c>
      <c r="GK45" s="105">
        <f t="shared" si="5"/>
        <v>12</v>
      </c>
      <c r="GL45" s="37">
        <v>0</v>
      </c>
      <c r="GM45" s="20">
        <v>0</v>
      </c>
      <c r="GN45" s="20">
        <v>0</v>
      </c>
      <c r="GO45" s="20">
        <v>0</v>
      </c>
      <c r="GP45" s="20">
        <v>0</v>
      </c>
      <c r="GQ45" s="105">
        <f t="shared" si="6"/>
        <v>12</v>
      </c>
      <c r="GR45" s="51">
        <v>0</v>
      </c>
      <c r="GS45" s="52">
        <v>0</v>
      </c>
      <c r="GT45" s="103">
        <v>0</v>
      </c>
      <c r="GU45" s="104">
        <v>0</v>
      </c>
      <c r="GV45" s="104">
        <v>0</v>
      </c>
      <c r="GW45" s="104">
        <v>0</v>
      </c>
      <c r="GX45" s="104">
        <v>0</v>
      </c>
      <c r="GY45" s="105">
        <f t="shared" si="7"/>
        <v>12</v>
      </c>
      <c r="GZ45" s="40"/>
      <c r="HA45" s="37">
        <v>0</v>
      </c>
      <c r="HB45" s="20">
        <v>0</v>
      </c>
      <c r="HC45" s="20">
        <v>0</v>
      </c>
      <c r="HD45" s="20">
        <v>0</v>
      </c>
      <c r="HE45" s="20">
        <v>0</v>
      </c>
      <c r="HF45" s="105">
        <f t="shared" si="8"/>
        <v>12</v>
      </c>
      <c r="HG45" s="37">
        <v>0</v>
      </c>
      <c r="HH45" s="20">
        <v>0</v>
      </c>
      <c r="HI45" s="20">
        <v>0</v>
      </c>
      <c r="HJ45" s="20">
        <v>0</v>
      </c>
      <c r="HK45" s="20">
        <v>0</v>
      </c>
      <c r="HL45" s="105">
        <f t="shared" si="9"/>
        <v>12</v>
      </c>
      <c r="HM45" s="51"/>
      <c r="HN45" s="52"/>
    </row>
    <row r="46" spans="1:222" ht="16.5" customHeight="1" x14ac:dyDescent="0.3">
      <c r="A46" s="93">
        <v>376</v>
      </c>
      <c r="B46" s="96" t="s">
        <v>108</v>
      </c>
      <c r="C46" s="47" t="s">
        <v>214</v>
      </c>
      <c r="D46" s="58"/>
      <c r="E46" s="255">
        <v>0</v>
      </c>
      <c r="F46" s="242">
        <v>0</v>
      </c>
      <c r="G46" s="242">
        <v>0</v>
      </c>
      <c r="H46" s="242"/>
      <c r="I46" s="242">
        <v>0</v>
      </c>
      <c r="J46" s="673">
        <v>12</v>
      </c>
      <c r="K46" s="205">
        <v>0</v>
      </c>
      <c r="L46" s="255">
        <v>0</v>
      </c>
      <c r="M46" s="242">
        <v>0</v>
      </c>
      <c r="N46" s="242">
        <v>0</v>
      </c>
      <c r="O46" s="242"/>
      <c r="P46" s="242">
        <v>0</v>
      </c>
      <c r="Q46" s="673">
        <v>12</v>
      </c>
      <c r="R46" s="242">
        <v>0</v>
      </c>
      <c r="S46" s="242">
        <v>0</v>
      </c>
      <c r="T46" s="242">
        <v>0</v>
      </c>
      <c r="U46" s="242"/>
      <c r="V46" s="242">
        <v>0</v>
      </c>
      <c r="W46" s="673">
        <v>12</v>
      </c>
      <c r="X46" s="669">
        <v>0</v>
      </c>
      <c r="Y46" s="205">
        <v>0</v>
      </c>
      <c r="Z46" s="330"/>
      <c r="AA46" s="255">
        <v>0</v>
      </c>
      <c r="AB46" s="242">
        <v>0</v>
      </c>
      <c r="AC46" s="242">
        <v>0</v>
      </c>
      <c r="AD46" s="242">
        <v>0</v>
      </c>
      <c r="AE46" s="242">
        <v>0</v>
      </c>
      <c r="AF46" s="673">
        <v>12</v>
      </c>
      <c r="AG46" s="205">
        <v>0</v>
      </c>
      <c r="AH46" s="255">
        <v>0</v>
      </c>
      <c r="AI46" s="242"/>
      <c r="AJ46" s="242"/>
      <c r="AK46" s="242"/>
      <c r="AL46" s="242">
        <v>0</v>
      </c>
      <c r="AM46" s="673">
        <v>12</v>
      </c>
      <c r="AN46" s="255">
        <v>0</v>
      </c>
      <c r="AO46" s="670">
        <v>0</v>
      </c>
      <c r="AP46" s="670">
        <v>0</v>
      </c>
      <c r="AQ46" s="670">
        <v>0</v>
      </c>
      <c r="AR46" s="242">
        <v>0</v>
      </c>
      <c r="AS46" s="673">
        <v>12</v>
      </c>
      <c r="AT46" s="669">
        <v>0</v>
      </c>
      <c r="AU46" s="205">
        <v>0</v>
      </c>
      <c r="AV46" s="330"/>
      <c r="AW46" s="255">
        <v>0</v>
      </c>
      <c r="AX46" s="242">
        <v>0</v>
      </c>
      <c r="AY46" s="242">
        <v>0</v>
      </c>
      <c r="AZ46" s="242">
        <v>0</v>
      </c>
      <c r="BA46" s="242">
        <v>0</v>
      </c>
      <c r="BB46" s="680">
        <v>12</v>
      </c>
      <c r="BC46" s="681">
        <v>0</v>
      </c>
      <c r="BD46" s="245">
        <v>0</v>
      </c>
      <c r="BE46" s="245">
        <v>0</v>
      </c>
      <c r="BF46" s="245">
        <v>0</v>
      </c>
      <c r="BG46" s="245">
        <v>0</v>
      </c>
      <c r="BH46" s="682">
        <v>0</v>
      </c>
      <c r="BI46" s="683">
        <v>12</v>
      </c>
      <c r="BJ46" s="245">
        <v>0</v>
      </c>
      <c r="BK46" s="245">
        <v>0</v>
      </c>
      <c r="BL46" s="245">
        <v>0</v>
      </c>
      <c r="BM46" s="245">
        <v>0</v>
      </c>
      <c r="BN46" s="245">
        <v>0</v>
      </c>
      <c r="BO46" s="671">
        <v>12</v>
      </c>
      <c r="BP46" s="669">
        <v>0</v>
      </c>
      <c r="BQ46" s="205">
        <v>0</v>
      </c>
      <c r="BR46" s="330"/>
      <c r="BS46" s="684">
        <v>0</v>
      </c>
      <c r="BT46" s="245">
        <v>0</v>
      </c>
      <c r="BU46" s="245">
        <v>0</v>
      </c>
      <c r="BV46" s="682">
        <v>0</v>
      </c>
      <c r="BW46" s="290">
        <v>0</v>
      </c>
      <c r="BX46" s="671">
        <v>12</v>
      </c>
      <c r="BY46" s="672">
        <v>0</v>
      </c>
      <c r="BZ46" s="684">
        <v>0</v>
      </c>
      <c r="CA46" s="245">
        <v>0</v>
      </c>
      <c r="CB46" s="245">
        <v>0</v>
      </c>
      <c r="CC46" s="245">
        <v>0</v>
      </c>
      <c r="CD46" s="682">
        <v>0</v>
      </c>
      <c r="CE46" s="673">
        <v>12</v>
      </c>
      <c r="CF46" s="684">
        <v>0</v>
      </c>
      <c r="CG46" s="245">
        <v>0</v>
      </c>
      <c r="CH46" s="245">
        <v>0</v>
      </c>
      <c r="CI46" s="245">
        <v>0</v>
      </c>
      <c r="CJ46" s="245">
        <v>0</v>
      </c>
      <c r="CK46" s="685">
        <v>12</v>
      </c>
      <c r="CL46" s="669">
        <v>0</v>
      </c>
      <c r="CM46" s="205">
        <v>0</v>
      </c>
      <c r="CN46" s="330"/>
      <c r="CO46" s="255">
        <v>0</v>
      </c>
      <c r="CP46" s="242">
        <v>0</v>
      </c>
      <c r="CQ46" s="242">
        <v>0</v>
      </c>
      <c r="CR46" s="242">
        <v>0</v>
      </c>
      <c r="CS46" s="242">
        <v>0</v>
      </c>
      <c r="CT46" s="673">
        <v>12</v>
      </c>
      <c r="CU46" s="672">
        <v>0</v>
      </c>
      <c r="CV46" s="255">
        <v>0</v>
      </c>
      <c r="CW46" s="242">
        <v>0</v>
      </c>
      <c r="CX46" s="242">
        <v>0</v>
      </c>
      <c r="CY46" s="242">
        <v>0</v>
      </c>
      <c r="CZ46" s="242">
        <v>0</v>
      </c>
      <c r="DA46" s="673">
        <v>12</v>
      </c>
      <c r="DB46" s="290">
        <v>0</v>
      </c>
      <c r="DC46" s="245">
        <v>0</v>
      </c>
      <c r="DD46" s="245">
        <v>0</v>
      </c>
      <c r="DE46" s="245">
        <v>0</v>
      </c>
      <c r="DF46" s="245">
        <v>0</v>
      </c>
      <c r="DG46" s="673">
        <v>12</v>
      </c>
      <c r="DH46" s="669">
        <v>0</v>
      </c>
      <c r="DI46" s="205">
        <v>0</v>
      </c>
      <c r="DJ46" s="330"/>
      <c r="DK46" s="290">
        <v>0</v>
      </c>
      <c r="DL46" s="245">
        <v>0</v>
      </c>
      <c r="DM46" s="245">
        <v>0</v>
      </c>
      <c r="DN46" s="245">
        <v>0</v>
      </c>
      <c r="DO46" s="245">
        <v>0</v>
      </c>
      <c r="DP46" s="673">
        <v>12</v>
      </c>
      <c r="DQ46" s="672">
        <v>0</v>
      </c>
      <c r="DR46" s="290">
        <v>0</v>
      </c>
      <c r="DS46" s="245">
        <v>0</v>
      </c>
      <c r="DT46" s="245">
        <v>0</v>
      </c>
      <c r="DU46" s="245">
        <v>0</v>
      </c>
      <c r="DV46" s="245">
        <v>0</v>
      </c>
      <c r="DW46" s="673">
        <v>12</v>
      </c>
      <c r="DX46" s="290">
        <v>0</v>
      </c>
      <c r="DY46" s="245">
        <v>0</v>
      </c>
      <c r="DZ46" s="245">
        <v>0</v>
      </c>
      <c r="EA46" s="245">
        <v>0</v>
      </c>
      <c r="EB46" s="245">
        <v>0</v>
      </c>
      <c r="EC46" s="673">
        <v>12</v>
      </c>
      <c r="ED46" s="669">
        <v>0</v>
      </c>
      <c r="EE46" s="205">
        <v>0</v>
      </c>
      <c r="EF46" s="330"/>
      <c r="EG46" s="290">
        <v>0</v>
      </c>
      <c r="EH46" s="245">
        <v>0</v>
      </c>
      <c r="EI46" s="245">
        <v>0</v>
      </c>
      <c r="EJ46" s="245">
        <v>0</v>
      </c>
      <c r="EK46" s="245">
        <v>0</v>
      </c>
      <c r="EL46" s="673">
        <v>12</v>
      </c>
      <c r="EM46" s="672">
        <v>0</v>
      </c>
      <c r="EN46" s="290">
        <v>0</v>
      </c>
      <c r="EO46" s="674">
        <v>0</v>
      </c>
      <c r="EP46" s="674">
        <v>0</v>
      </c>
      <c r="EQ46" s="674">
        <v>0</v>
      </c>
      <c r="ER46" s="674">
        <v>0</v>
      </c>
      <c r="ES46" s="668">
        <v>12</v>
      </c>
      <c r="ET46" s="675">
        <v>0</v>
      </c>
      <c r="EU46" s="674">
        <v>0</v>
      </c>
      <c r="EV46" s="674">
        <v>0</v>
      </c>
      <c r="EW46" s="674">
        <v>0</v>
      </c>
      <c r="EX46" s="674">
        <v>0</v>
      </c>
      <c r="EY46" s="676">
        <v>12</v>
      </c>
      <c r="EZ46" s="677">
        <v>0</v>
      </c>
      <c r="FA46" s="678">
        <v>0</v>
      </c>
      <c r="FB46" s="402"/>
      <c r="FC46" s="675">
        <v>0</v>
      </c>
      <c r="FD46" s="674">
        <v>0</v>
      </c>
      <c r="FE46" s="674">
        <v>0</v>
      </c>
      <c r="FF46" s="674">
        <v>0</v>
      </c>
      <c r="FG46" s="674">
        <v>0</v>
      </c>
      <c r="FH46" s="668">
        <v>12</v>
      </c>
      <c r="FI46" s="679">
        <v>0</v>
      </c>
      <c r="FJ46" s="675">
        <v>0</v>
      </c>
      <c r="FK46" s="674">
        <v>0</v>
      </c>
      <c r="FL46" s="674">
        <v>0</v>
      </c>
      <c r="FM46" s="674">
        <v>0</v>
      </c>
      <c r="FN46" s="674">
        <v>0</v>
      </c>
      <c r="FO46" s="668">
        <v>12</v>
      </c>
      <c r="FP46" s="675">
        <v>0</v>
      </c>
      <c r="FQ46" s="674">
        <v>0</v>
      </c>
      <c r="FR46" s="674">
        <v>0</v>
      </c>
      <c r="FS46" s="674">
        <v>0</v>
      </c>
      <c r="FT46" s="674">
        <v>0</v>
      </c>
      <c r="FU46" s="668">
        <v>12</v>
      </c>
      <c r="FV46" s="677">
        <v>0</v>
      </c>
      <c r="FW46" s="678">
        <v>0</v>
      </c>
      <c r="FX46" s="402"/>
      <c r="FY46" s="254">
        <v>0</v>
      </c>
      <c r="FZ46" s="289">
        <v>0</v>
      </c>
      <c r="GA46" s="289">
        <v>0</v>
      </c>
      <c r="GB46" s="289">
        <v>0</v>
      </c>
      <c r="GC46" s="289">
        <v>0</v>
      </c>
      <c r="GD46" s="673">
        <v>12</v>
      </c>
      <c r="GE46" s="672">
        <v>0</v>
      </c>
      <c r="GF46" s="290">
        <v>0</v>
      </c>
      <c r="GG46" s="245">
        <v>0</v>
      </c>
      <c r="GH46" s="245">
        <v>0</v>
      </c>
      <c r="GI46" s="245">
        <v>0</v>
      </c>
      <c r="GJ46" s="245">
        <v>0</v>
      </c>
      <c r="GK46" s="673">
        <f t="shared" si="5"/>
        <v>12</v>
      </c>
      <c r="GL46" s="290">
        <v>0</v>
      </c>
      <c r="GM46" s="245">
        <v>0</v>
      </c>
      <c r="GN46" s="245">
        <v>0</v>
      </c>
      <c r="GO46" s="245">
        <v>0</v>
      </c>
      <c r="GP46" s="245">
        <v>0</v>
      </c>
      <c r="GQ46" s="673">
        <f t="shared" si="6"/>
        <v>12</v>
      </c>
      <c r="GR46" s="669">
        <v>0</v>
      </c>
      <c r="GS46" s="205">
        <v>0</v>
      </c>
      <c r="GT46" s="254">
        <v>0</v>
      </c>
      <c r="GU46" s="289">
        <v>0</v>
      </c>
      <c r="GV46" s="289">
        <v>0</v>
      </c>
      <c r="GW46" s="289">
        <v>0</v>
      </c>
      <c r="GX46" s="289">
        <v>0</v>
      </c>
      <c r="GY46" s="673">
        <f t="shared" si="7"/>
        <v>12</v>
      </c>
      <c r="GZ46" s="672"/>
      <c r="HA46" s="290">
        <v>0</v>
      </c>
      <c r="HB46" s="245">
        <v>0</v>
      </c>
      <c r="HC46" s="245">
        <v>0</v>
      </c>
      <c r="HD46" s="245">
        <v>0</v>
      </c>
      <c r="HE46" s="245">
        <v>0</v>
      </c>
      <c r="HF46" s="673">
        <f t="shared" si="8"/>
        <v>12</v>
      </c>
      <c r="HG46" s="290">
        <v>0</v>
      </c>
      <c r="HH46" s="245">
        <v>0</v>
      </c>
      <c r="HI46" s="245">
        <v>0</v>
      </c>
      <c r="HJ46" s="245">
        <v>0</v>
      </c>
      <c r="HK46" s="245">
        <v>0</v>
      </c>
      <c r="HL46" s="673">
        <f t="shared" si="9"/>
        <v>12</v>
      </c>
      <c r="HM46" s="669"/>
      <c r="HN46" s="205"/>
    </row>
    <row r="47" spans="1:222" ht="16.5" customHeight="1" x14ac:dyDescent="0.3">
      <c r="A47" s="94">
        <v>377</v>
      </c>
      <c r="B47" s="97" t="s">
        <v>169</v>
      </c>
      <c r="C47" s="47" t="s">
        <v>107</v>
      </c>
      <c r="D47" s="58"/>
      <c r="E47" s="103">
        <v>0</v>
      </c>
      <c r="F47" s="104">
        <v>0</v>
      </c>
      <c r="G47" s="104">
        <v>0</v>
      </c>
      <c r="H47" s="104"/>
      <c r="I47" s="104">
        <v>0</v>
      </c>
      <c r="J47" s="105">
        <v>12</v>
      </c>
      <c r="K47" s="52">
        <v>0</v>
      </c>
      <c r="L47" s="103">
        <v>0</v>
      </c>
      <c r="M47" s="104">
        <v>0</v>
      </c>
      <c r="N47" s="104">
        <v>0</v>
      </c>
      <c r="O47" s="104"/>
      <c r="P47" s="104">
        <v>0</v>
      </c>
      <c r="Q47" s="105">
        <v>12</v>
      </c>
      <c r="R47" s="103">
        <v>0</v>
      </c>
      <c r="S47" s="104">
        <v>0</v>
      </c>
      <c r="T47" s="104">
        <v>0</v>
      </c>
      <c r="U47" s="104"/>
      <c r="V47" s="104">
        <v>0</v>
      </c>
      <c r="W47" s="105">
        <v>12</v>
      </c>
      <c r="X47" s="51">
        <v>0</v>
      </c>
      <c r="Y47" s="52">
        <v>0</v>
      </c>
      <c r="AA47" s="103">
        <v>0</v>
      </c>
      <c r="AB47" s="104">
        <v>0</v>
      </c>
      <c r="AC47" s="104">
        <v>0</v>
      </c>
      <c r="AD47" s="104">
        <v>0</v>
      </c>
      <c r="AE47" s="104">
        <v>0</v>
      </c>
      <c r="AF47" s="105">
        <v>12</v>
      </c>
      <c r="AG47" s="52">
        <v>0</v>
      </c>
      <c r="AH47" s="103">
        <v>0</v>
      </c>
      <c r="AI47" s="104"/>
      <c r="AJ47" s="104"/>
      <c r="AK47" s="104"/>
      <c r="AL47" s="104">
        <v>0</v>
      </c>
      <c r="AM47" s="105">
        <v>12</v>
      </c>
      <c r="AN47" s="103">
        <v>0</v>
      </c>
      <c r="AO47" s="202">
        <v>0</v>
      </c>
      <c r="AP47" s="202">
        <v>0</v>
      </c>
      <c r="AQ47" s="202">
        <v>0</v>
      </c>
      <c r="AR47" s="104">
        <v>0</v>
      </c>
      <c r="AS47" s="105">
        <v>12</v>
      </c>
      <c r="AT47" s="51">
        <v>0</v>
      </c>
      <c r="AU47" s="52">
        <v>0</v>
      </c>
      <c r="AW47" s="103">
        <v>0</v>
      </c>
      <c r="AX47" s="104">
        <v>0</v>
      </c>
      <c r="AY47" s="104">
        <v>0</v>
      </c>
      <c r="AZ47" s="104">
        <v>0</v>
      </c>
      <c r="BA47" s="104">
        <v>0</v>
      </c>
      <c r="BB47" s="41">
        <v>12</v>
      </c>
      <c r="BC47" s="52">
        <v>0</v>
      </c>
      <c r="BD47" s="37">
        <v>0</v>
      </c>
      <c r="BE47" s="20">
        <v>0</v>
      </c>
      <c r="BF47" s="20">
        <v>0</v>
      </c>
      <c r="BG47" s="20">
        <v>0</v>
      </c>
      <c r="BH47" s="20">
        <v>0</v>
      </c>
      <c r="BI47" s="41">
        <v>12</v>
      </c>
      <c r="BJ47" s="37">
        <v>0</v>
      </c>
      <c r="BK47" s="20">
        <v>0</v>
      </c>
      <c r="BL47" s="20">
        <v>0</v>
      </c>
      <c r="BM47" s="20">
        <v>0</v>
      </c>
      <c r="BN47" s="20">
        <v>0</v>
      </c>
      <c r="BO47" s="41">
        <v>12</v>
      </c>
      <c r="BP47" s="53">
        <v>0</v>
      </c>
      <c r="BQ47" s="38">
        <v>0</v>
      </c>
      <c r="BS47" s="37">
        <v>0</v>
      </c>
      <c r="BT47" s="20">
        <v>0</v>
      </c>
      <c r="BU47" s="20">
        <v>0</v>
      </c>
      <c r="BV47" s="20">
        <v>0</v>
      </c>
      <c r="BW47" s="20">
        <v>0</v>
      </c>
      <c r="BX47" s="41">
        <v>12</v>
      </c>
      <c r="BY47" s="40">
        <v>0</v>
      </c>
      <c r="BZ47" s="37">
        <v>0</v>
      </c>
      <c r="CA47" s="20">
        <v>0</v>
      </c>
      <c r="CB47" s="20">
        <v>0</v>
      </c>
      <c r="CC47" s="20">
        <v>0</v>
      </c>
      <c r="CD47" s="20">
        <v>0</v>
      </c>
      <c r="CE47" s="105">
        <v>12</v>
      </c>
      <c r="CF47" s="37">
        <v>0</v>
      </c>
      <c r="CG47" s="20">
        <v>0</v>
      </c>
      <c r="CH47" s="20">
        <v>0</v>
      </c>
      <c r="CI47" s="20">
        <v>0</v>
      </c>
      <c r="CJ47" s="20">
        <v>0</v>
      </c>
      <c r="CK47" s="105">
        <v>12</v>
      </c>
      <c r="CL47" s="53">
        <v>0</v>
      </c>
      <c r="CM47" s="38">
        <v>0</v>
      </c>
      <c r="CO47" s="103">
        <v>0</v>
      </c>
      <c r="CP47" s="104">
        <v>0</v>
      </c>
      <c r="CQ47" s="104">
        <v>0</v>
      </c>
      <c r="CR47" s="104">
        <v>0</v>
      </c>
      <c r="CS47" s="104">
        <v>0</v>
      </c>
      <c r="CT47" s="62">
        <v>12</v>
      </c>
      <c r="CU47" s="40">
        <v>0</v>
      </c>
      <c r="CV47" s="103">
        <v>0</v>
      </c>
      <c r="CW47" s="104">
        <v>0</v>
      </c>
      <c r="CX47" s="104">
        <v>0</v>
      </c>
      <c r="CY47" s="104">
        <v>0</v>
      </c>
      <c r="CZ47" s="104">
        <v>0</v>
      </c>
      <c r="DA47" s="105">
        <v>12</v>
      </c>
      <c r="DB47" s="37">
        <v>0</v>
      </c>
      <c r="DC47" s="20">
        <v>0</v>
      </c>
      <c r="DD47" s="20">
        <v>0</v>
      </c>
      <c r="DE47" s="20">
        <v>0</v>
      </c>
      <c r="DF47" s="20">
        <v>0</v>
      </c>
      <c r="DG47" s="105">
        <v>12</v>
      </c>
      <c r="DH47" s="53">
        <v>0</v>
      </c>
      <c r="DI47" s="38">
        <v>0</v>
      </c>
      <c r="DK47" s="37">
        <v>0</v>
      </c>
      <c r="DL47" s="20">
        <v>0</v>
      </c>
      <c r="DM47" s="20">
        <v>0</v>
      </c>
      <c r="DN47" s="20">
        <v>0</v>
      </c>
      <c r="DO47" s="20">
        <v>0</v>
      </c>
      <c r="DP47" s="105">
        <v>12</v>
      </c>
      <c r="DQ47" s="40">
        <v>0</v>
      </c>
      <c r="DR47" s="37">
        <v>0</v>
      </c>
      <c r="DS47" s="20">
        <v>0</v>
      </c>
      <c r="DT47" s="20">
        <v>0</v>
      </c>
      <c r="DU47" s="20">
        <v>0</v>
      </c>
      <c r="DV47" s="20">
        <v>0</v>
      </c>
      <c r="DW47" s="105">
        <v>12</v>
      </c>
      <c r="DX47" s="37">
        <v>0</v>
      </c>
      <c r="DY47" s="20">
        <v>0</v>
      </c>
      <c r="DZ47" s="20">
        <v>0</v>
      </c>
      <c r="EA47" s="20">
        <v>0</v>
      </c>
      <c r="EB47" s="20">
        <v>0</v>
      </c>
      <c r="EC47" s="105">
        <v>12</v>
      </c>
      <c r="ED47" s="53">
        <v>0</v>
      </c>
      <c r="EE47" s="38">
        <v>0</v>
      </c>
      <c r="EG47" s="37">
        <v>0</v>
      </c>
      <c r="EH47" s="20">
        <v>0</v>
      </c>
      <c r="EI47" s="20">
        <v>0</v>
      </c>
      <c r="EJ47" s="20">
        <v>0</v>
      </c>
      <c r="EK47" s="20">
        <v>0</v>
      </c>
      <c r="EL47" s="105">
        <v>12</v>
      </c>
      <c r="EM47" s="40">
        <v>0</v>
      </c>
      <c r="EN47" s="37">
        <v>0</v>
      </c>
      <c r="EO47" s="354">
        <v>0</v>
      </c>
      <c r="EP47" s="354">
        <v>0</v>
      </c>
      <c r="EQ47" s="354">
        <v>0</v>
      </c>
      <c r="ER47" s="354">
        <v>0</v>
      </c>
      <c r="ES47" s="105">
        <v>12</v>
      </c>
      <c r="ET47" s="361">
        <v>0</v>
      </c>
      <c r="EU47" s="354">
        <v>0</v>
      </c>
      <c r="EV47" s="354">
        <v>0</v>
      </c>
      <c r="EW47" s="354">
        <v>0</v>
      </c>
      <c r="EX47" s="354">
        <v>0</v>
      </c>
      <c r="EY47" s="384">
        <v>12</v>
      </c>
      <c r="EZ47" s="366">
        <v>0</v>
      </c>
      <c r="FA47" s="360">
        <v>0</v>
      </c>
      <c r="FB47" s="358"/>
      <c r="FC47" s="361">
        <v>0</v>
      </c>
      <c r="FD47" s="354">
        <v>0</v>
      </c>
      <c r="FE47" s="354">
        <v>0</v>
      </c>
      <c r="FF47" s="354">
        <v>0</v>
      </c>
      <c r="FG47" s="354">
        <v>0</v>
      </c>
      <c r="FH47" s="105">
        <v>12</v>
      </c>
      <c r="FI47" s="385">
        <v>0</v>
      </c>
      <c r="FJ47" s="361">
        <v>0</v>
      </c>
      <c r="FK47" s="354">
        <v>0</v>
      </c>
      <c r="FL47" s="354">
        <v>0</v>
      </c>
      <c r="FM47" s="354">
        <v>0</v>
      </c>
      <c r="FN47" s="354">
        <v>0</v>
      </c>
      <c r="FO47" s="105">
        <v>12</v>
      </c>
      <c r="FP47" s="361">
        <v>0</v>
      </c>
      <c r="FQ47" s="354">
        <v>0</v>
      </c>
      <c r="FR47" s="354">
        <v>0</v>
      </c>
      <c r="FS47" s="354">
        <v>0</v>
      </c>
      <c r="FT47" s="354">
        <v>0</v>
      </c>
      <c r="FU47" s="105">
        <v>12</v>
      </c>
      <c r="FV47" s="366">
        <v>0</v>
      </c>
      <c r="FW47" s="360">
        <v>0</v>
      </c>
      <c r="FX47" s="358"/>
      <c r="FY47" s="103">
        <v>0</v>
      </c>
      <c r="FZ47" s="104">
        <v>0</v>
      </c>
      <c r="GA47" s="104">
        <v>0</v>
      </c>
      <c r="GB47" s="104">
        <v>0</v>
      </c>
      <c r="GC47" s="104">
        <v>0</v>
      </c>
      <c r="GD47" s="105">
        <v>12</v>
      </c>
      <c r="GE47" s="40">
        <v>0</v>
      </c>
      <c r="GF47" s="37">
        <v>0</v>
      </c>
      <c r="GG47" s="20">
        <v>0</v>
      </c>
      <c r="GH47" s="20">
        <v>0</v>
      </c>
      <c r="GI47" s="20">
        <v>0</v>
      </c>
      <c r="GJ47" s="20">
        <v>0</v>
      </c>
      <c r="GK47" s="105">
        <f t="shared" si="5"/>
        <v>12</v>
      </c>
      <c r="GL47" s="37">
        <v>0</v>
      </c>
      <c r="GM47" s="20">
        <v>0</v>
      </c>
      <c r="GN47" s="20">
        <v>0</v>
      </c>
      <c r="GO47" s="20">
        <v>0</v>
      </c>
      <c r="GP47" s="20">
        <v>0</v>
      </c>
      <c r="GQ47" s="105">
        <f t="shared" si="6"/>
        <v>12</v>
      </c>
      <c r="GR47" s="51">
        <v>0</v>
      </c>
      <c r="GS47" s="52">
        <v>0</v>
      </c>
      <c r="GT47" s="103">
        <v>0</v>
      </c>
      <c r="GU47" s="104">
        <v>0</v>
      </c>
      <c r="GV47" s="104">
        <v>0</v>
      </c>
      <c r="GW47" s="104">
        <v>0</v>
      </c>
      <c r="GX47" s="104">
        <v>0</v>
      </c>
      <c r="GY47" s="105">
        <f t="shared" si="7"/>
        <v>12</v>
      </c>
      <c r="GZ47" s="40"/>
      <c r="HA47" s="37">
        <v>0</v>
      </c>
      <c r="HB47" s="20">
        <v>0</v>
      </c>
      <c r="HC47" s="20">
        <v>0</v>
      </c>
      <c r="HD47" s="20">
        <v>0</v>
      </c>
      <c r="HE47" s="20">
        <v>0</v>
      </c>
      <c r="HF47" s="105">
        <f t="shared" si="8"/>
        <v>12</v>
      </c>
      <c r="HG47" s="37">
        <v>0</v>
      </c>
      <c r="HH47" s="20">
        <v>0</v>
      </c>
      <c r="HI47" s="20">
        <v>0</v>
      </c>
      <c r="HJ47" s="20">
        <v>0</v>
      </c>
      <c r="HK47" s="20">
        <v>0</v>
      </c>
      <c r="HL47" s="105">
        <f t="shared" si="9"/>
        <v>12</v>
      </c>
      <c r="HM47" s="51"/>
      <c r="HN47" s="52"/>
    </row>
    <row r="48" spans="1:222" ht="16.5" customHeight="1" thickBot="1" x14ac:dyDescent="0.35">
      <c r="A48" s="95">
        <v>378</v>
      </c>
      <c r="B48" s="98" t="s">
        <v>195</v>
      </c>
      <c r="C48" s="47" t="s">
        <v>215</v>
      </c>
      <c r="D48" s="58"/>
      <c r="E48" s="103">
        <v>0</v>
      </c>
      <c r="F48" s="104">
        <v>0</v>
      </c>
      <c r="G48" s="104">
        <v>0</v>
      </c>
      <c r="H48" s="104"/>
      <c r="I48" s="104">
        <v>0</v>
      </c>
      <c r="J48" s="105">
        <v>12</v>
      </c>
      <c r="K48" s="52">
        <v>0</v>
      </c>
      <c r="L48" s="103">
        <v>0</v>
      </c>
      <c r="M48" s="104">
        <v>0</v>
      </c>
      <c r="N48" s="104">
        <v>0</v>
      </c>
      <c r="O48" s="104"/>
      <c r="P48" s="104">
        <v>0</v>
      </c>
      <c r="Q48" s="105">
        <v>12</v>
      </c>
      <c r="R48" s="103">
        <v>0</v>
      </c>
      <c r="S48" s="104">
        <v>0</v>
      </c>
      <c r="T48" s="104">
        <v>0</v>
      </c>
      <c r="U48" s="104"/>
      <c r="V48" s="104">
        <v>0</v>
      </c>
      <c r="W48" s="105">
        <v>12</v>
      </c>
      <c r="X48" s="51">
        <v>0</v>
      </c>
      <c r="Y48" s="52">
        <v>0</v>
      </c>
      <c r="AA48" s="103">
        <v>0</v>
      </c>
      <c r="AB48" s="104">
        <v>0</v>
      </c>
      <c r="AC48" s="104">
        <v>0</v>
      </c>
      <c r="AD48" s="104">
        <v>0</v>
      </c>
      <c r="AE48" s="104">
        <v>0</v>
      </c>
      <c r="AF48" s="105">
        <v>12</v>
      </c>
      <c r="AG48" s="67">
        <v>0</v>
      </c>
      <c r="AH48" s="103">
        <v>0</v>
      </c>
      <c r="AI48" s="104"/>
      <c r="AJ48" s="104"/>
      <c r="AK48" s="104"/>
      <c r="AL48" s="104">
        <v>0</v>
      </c>
      <c r="AM48" s="105">
        <v>12</v>
      </c>
      <c r="AN48" s="103">
        <v>0</v>
      </c>
      <c r="AO48" s="203">
        <v>0</v>
      </c>
      <c r="AP48" s="203">
        <v>0</v>
      </c>
      <c r="AQ48" s="203">
        <v>0</v>
      </c>
      <c r="AR48" s="104">
        <v>0</v>
      </c>
      <c r="AS48" s="105">
        <v>12</v>
      </c>
      <c r="AT48" s="51">
        <v>0</v>
      </c>
      <c r="AU48" s="52">
        <v>0</v>
      </c>
      <c r="AV48" s="56"/>
      <c r="AW48" s="103">
        <v>0</v>
      </c>
      <c r="AX48" s="104">
        <v>0</v>
      </c>
      <c r="AY48" s="104">
        <v>0</v>
      </c>
      <c r="AZ48" s="104">
        <v>0</v>
      </c>
      <c r="BA48" s="104">
        <v>0</v>
      </c>
      <c r="BB48" s="66">
        <v>12</v>
      </c>
      <c r="BC48" s="52">
        <v>0</v>
      </c>
      <c r="BD48" s="64">
        <v>0</v>
      </c>
      <c r="BE48" s="65">
        <v>0</v>
      </c>
      <c r="BF48" s="65">
        <v>0</v>
      </c>
      <c r="BG48" s="65">
        <v>0</v>
      </c>
      <c r="BH48" s="65">
        <v>0</v>
      </c>
      <c r="BI48" s="66">
        <v>12</v>
      </c>
      <c r="BJ48" s="64">
        <v>0</v>
      </c>
      <c r="BK48" s="65">
        <v>0</v>
      </c>
      <c r="BL48" s="65">
        <v>0</v>
      </c>
      <c r="BM48" s="65">
        <v>0</v>
      </c>
      <c r="BN48" s="65">
        <v>0</v>
      </c>
      <c r="BO48" s="66">
        <v>12</v>
      </c>
      <c r="BP48" s="68">
        <v>0</v>
      </c>
      <c r="BQ48" s="69">
        <v>0</v>
      </c>
      <c r="BR48" s="55"/>
      <c r="BS48" s="64">
        <v>0</v>
      </c>
      <c r="BT48" s="65">
        <v>0</v>
      </c>
      <c r="BU48" s="65">
        <v>0</v>
      </c>
      <c r="BV48" s="65">
        <v>0</v>
      </c>
      <c r="BW48" s="65">
        <v>0</v>
      </c>
      <c r="BX48" s="66">
        <v>12</v>
      </c>
      <c r="BY48" s="67">
        <v>0</v>
      </c>
      <c r="BZ48" s="64">
        <v>0</v>
      </c>
      <c r="CA48" s="65">
        <v>0</v>
      </c>
      <c r="CB48" s="65">
        <v>0</v>
      </c>
      <c r="CC48" s="65">
        <v>0</v>
      </c>
      <c r="CD48" s="65">
        <v>0</v>
      </c>
      <c r="CE48" s="105">
        <v>12</v>
      </c>
      <c r="CF48" s="64">
        <v>0</v>
      </c>
      <c r="CG48" s="65">
        <v>0</v>
      </c>
      <c r="CH48" s="65">
        <v>0</v>
      </c>
      <c r="CI48" s="65">
        <v>0</v>
      </c>
      <c r="CJ48" s="65">
        <v>0</v>
      </c>
      <c r="CK48" s="105">
        <v>12</v>
      </c>
      <c r="CL48" s="68">
        <v>0</v>
      </c>
      <c r="CM48" s="69">
        <v>0</v>
      </c>
      <c r="CN48" s="55"/>
      <c r="CO48" s="103">
        <v>0</v>
      </c>
      <c r="CP48" s="104">
        <v>0</v>
      </c>
      <c r="CQ48" s="104">
        <v>0</v>
      </c>
      <c r="CR48" s="104">
        <v>0</v>
      </c>
      <c r="CS48" s="104">
        <v>0</v>
      </c>
      <c r="CT48" s="62">
        <v>12</v>
      </c>
      <c r="CU48" s="67">
        <v>0</v>
      </c>
      <c r="CV48" s="103">
        <v>0</v>
      </c>
      <c r="CW48" s="104">
        <v>0</v>
      </c>
      <c r="CX48" s="104">
        <v>0</v>
      </c>
      <c r="CY48" s="104">
        <v>0</v>
      </c>
      <c r="CZ48" s="104">
        <v>0</v>
      </c>
      <c r="DA48" s="105">
        <v>12</v>
      </c>
      <c r="DB48" s="64">
        <v>0</v>
      </c>
      <c r="DC48" s="65">
        <v>0</v>
      </c>
      <c r="DD48" s="65">
        <v>0</v>
      </c>
      <c r="DE48" s="65">
        <v>0</v>
      </c>
      <c r="DF48" s="65">
        <v>0</v>
      </c>
      <c r="DG48" s="105">
        <v>12</v>
      </c>
      <c r="DH48" s="68">
        <v>0</v>
      </c>
      <c r="DI48" s="69">
        <v>0</v>
      </c>
      <c r="DJ48" s="56"/>
      <c r="DK48" s="64">
        <v>0</v>
      </c>
      <c r="DL48" s="65">
        <v>0</v>
      </c>
      <c r="DM48" s="65">
        <v>0</v>
      </c>
      <c r="DN48" s="65">
        <v>0</v>
      </c>
      <c r="DO48" s="65">
        <v>0</v>
      </c>
      <c r="DP48" s="105">
        <v>12</v>
      </c>
      <c r="DQ48" s="67">
        <v>0</v>
      </c>
      <c r="DR48" s="64">
        <v>0</v>
      </c>
      <c r="DS48" s="65">
        <v>0</v>
      </c>
      <c r="DT48" s="65">
        <v>0</v>
      </c>
      <c r="DU48" s="65">
        <v>0</v>
      </c>
      <c r="DV48" s="65">
        <v>0</v>
      </c>
      <c r="DW48" s="105">
        <v>12</v>
      </c>
      <c r="DX48" s="64">
        <v>0</v>
      </c>
      <c r="DY48" s="65">
        <v>0</v>
      </c>
      <c r="DZ48" s="65">
        <v>0</v>
      </c>
      <c r="EA48" s="65">
        <v>0</v>
      </c>
      <c r="EB48" s="65">
        <v>0</v>
      </c>
      <c r="EC48" s="105">
        <v>12</v>
      </c>
      <c r="ED48" s="68">
        <v>0</v>
      </c>
      <c r="EE48" s="69">
        <v>0</v>
      </c>
      <c r="EF48" s="56"/>
      <c r="EG48" s="64">
        <v>0</v>
      </c>
      <c r="EH48" s="65">
        <v>0</v>
      </c>
      <c r="EI48" s="65">
        <v>0</v>
      </c>
      <c r="EJ48" s="65">
        <v>0</v>
      </c>
      <c r="EK48" s="65">
        <v>0</v>
      </c>
      <c r="EL48" s="105">
        <v>12</v>
      </c>
      <c r="EM48" s="67">
        <v>0</v>
      </c>
      <c r="EN48" s="64">
        <v>0</v>
      </c>
      <c r="EO48" s="367">
        <v>0</v>
      </c>
      <c r="EP48" s="367">
        <v>0</v>
      </c>
      <c r="EQ48" s="367">
        <v>0</v>
      </c>
      <c r="ER48" s="354">
        <v>0</v>
      </c>
      <c r="ES48" s="105">
        <v>12</v>
      </c>
      <c r="ET48" s="368">
        <v>0</v>
      </c>
      <c r="EU48" s="367">
        <v>0</v>
      </c>
      <c r="EV48" s="367">
        <v>0</v>
      </c>
      <c r="EW48" s="367">
        <v>0</v>
      </c>
      <c r="EX48" s="367">
        <v>0</v>
      </c>
      <c r="EY48" s="388">
        <v>12</v>
      </c>
      <c r="EZ48" s="369">
        <v>0</v>
      </c>
      <c r="FA48" s="370">
        <v>0</v>
      </c>
      <c r="FB48" s="371"/>
      <c r="FC48" s="361">
        <v>0</v>
      </c>
      <c r="FD48" s="354">
        <v>0</v>
      </c>
      <c r="FE48" s="354">
        <v>0</v>
      </c>
      <c r="FF48" s="354">
        <v>0</v>
      </c>
      <c r="FG48" s="354">
        <v>0</v>
      </c>
      <c r="FH48" s="105">
        <v>12</v>
      </c>
      <c r="FI48" s="389">
        <v>0</v>
      </c>
      <c r="FJ48" s="368">
        <v>0</v>
      </c>
      <c r="FK48" s="354">
        <v>0</v>
      </c>
      <c r="FL48" s="354">
        <v>0</v>
      </c>
      <c r="FM48" s="354">
        <v>0</v>
      </c>
      <c r="FN48" s="367">
        <v>0</v>
      </c>
      <c r="FO48" s="105">
        <v>12</v>
      </c>
      <c r="FP48" s="368">
        <v>0</v>
      </c>
      <c r="FQ48" s="354">
        <v>0</v>
      </c>
      <c r="FR48" s="354">
        <v>0</v>
      </c>
      <c r="FS48" s="354">
        <v>0</v>
      </c>
      <c r="FT48" s="367">
        <v>0</v>
      </c>
      <c r="FU48" s="105">
        <v>12</v>
      </c>
      <c r="FV48" s="369">
        <v>0</v>
      </c>
      <c r="FW48" s="370">
        <v>0</v>
      </c>
      <c r="FX48" s="371"/>
      <c r="FY48" s="103">
        <v>0</v>
      </c>
      <c r="FZ48" s="104">
        <v>0</v>
      </c>
      <c r="GA48" s="104">
        <v>0</v>
      </c>
      <c r="GB48" s="104">
        <v>0</v>
      </c>
      <c r="GC48" s="104">
        <v>0</v>
      </c>
      <c r="GD48" s="105">
        <v>12</v>
      </c>
      <c r="GE48" s="67">
        <v>0</v>
      </c>
      <c r="GF48" s="64">
        <v>0</v>
      </c>
      <c r="GG48" s="65">
        <v>0</v>
      </c>
      <c r="GH48" s="65">
        <v>0</v>
      </c>
      <c r="GI48" s="65">
        <v>0</v>
      </c>
      <c r="GJ48" s="65">
        <v>0</v>
      </c>
      <c r="GK48" s="105">
        <f t="shared" si="5"/>
        <v>12</v>
      </c>
      <c r="GL48" s="64">
        <v>0</v>
      </c>
      <c r="GM48" s="65">
        <v>0</v>
      </c>
      <c r="GN48" s="65">
        <v>0</v>
      </c>
      <c r="GO48" s="65">
        <v>0</v>
      </c>
      <c r="GP48" s="65">
        <v>0</v>
      </c>
      <c r="GQ48" s="105">
        <f t="shared" si="6"/>
        <v>12</v>
      </c>
      <c r="GR48" s="51">
        <v>0</v>
      </c>
      <c r="GS48" s="52">
        <v>0</v>
      </c>
      <c r="GT48" s="103">
        <v>0</v>
      </c>
      <c r="GU48" s="104">
        <v>0</v>
      </c>
      <c r="GV48" s="104">
        <v>0</v>
      </c>
      <c r="GW48" s="104">
        <v>0</v>
      </c>
      <c r="GX48" s="104">
        <v>0</v>
      </c>
      <c r="GY48" s="105">
        <f t="shared" si="7"/>
        <v>12</v>
      </c>
      <c r="GZ48" s="67"/>
      <c r="HA48" s="64">
        <v>0</v>
      </c>
      <c r="HB48" s="65">
        <v>0</v>
      </c>
      <c r="HC48" s="65">
        <v>0</v>
      </c>
      <c r="HD48" s="65">
        <v>0</v>
      </c>
      <c r="HE48" s="65">
        <v>0</v>
      </c>
      <c r="HF48" s="105">
        <f t="shared" si="8"/>
        <v>12</v>
      </c>
      <c r="HG48" s="64">
        <v>0</v>
      </c>
      <c r="HH48" s="65">
        <v>0</v>
      </c>
      <c r="HI48" s="65">
        <v>0</v>
      </c>
      <c r="HJ48" s="65">
        <v>0</v>
      </c>
      <c r="HK48" s="65">
        <v>0</v>
      </c>
      <c r="HL48" s="105">
        <f t="shared" si="9"/>
        <v>12</v>
      </c>
      <c r="HM48" s="51"/>
      <c r="HN48" s="52"/>
    </row>
    <row r="49" spans="1:222" ht="16.5" customHeight="1" thickBot="1" x14ac:dyDescent="0.35">
      <c r="A49" s="95">
        <v>381</v>
      </c>
      <c r="B49" s="98" t="s">
        <v>60</v>
      </c>
      <c r="C49" s="48" t="s">
        <v>61</v>
      </c>
      <c r="D49" s="58"/>
      <c r="E49" s="103">
        <v>0</v>
      </c>
      <c r="F49" s="104">
        <v>0</v>
      </c>
      <c r="G49" s="104">
        <v>0</v>
      </c>
      <c r="H49" s="104"/>
      <c r="I49" s="104">
        <v>0</v>
      </c>
      <c r="J49" s="105">
        <v>12</v>
      </c>
      <c r="K49" s="52">
        <v>0</v>
      </c>
      <c r="L49" s="103">
        <v>0</v>
      </c>
      <c r="M49" s="104">
        <v>0</v>
      </c>
      <c r="N49" s="104">
        <v>0</v>
      </c>
      <c r="O49" s="104"/>
      <c r="P49" s="104">
        <v>0</v>
      </c>
      <c r="Q49" s="105">
        <v>12</v>
      </c>
      <c r="R49" s="103">
        <v>0</v>
      </c>
      <c r="S49" s="104">
        <v>0</v>
      </c>
      <c r="T49" s="104">
        <v>0</v>
      </c>
      <c r="U49" s="104"/>
      <c r="V49" s="104">
        <v>0</v>
      </c>
      <c r="W49" s="105">
        <v>12</v>
      </c>
      <c r="X49" s="51">
        <v>0</v>
      </c>
      <c r="Y49" s="52">
        <v>0</v>
      </c>
      <c r="AA49" s="103">
        <v>0</v>
      </c>
      <c r="AB49" s="104">
        <v>0</v>
      </c>
      <c r="AC49" s="104">
        <v>0</v>
      </c>
      <c r="AD49" s="104">
        <v>0</v>
      </c>
      <c r="AE49" s="104">
        <v>0</v>
      </c>
      <c r="AF49" s="105">
        <v>12</v>
      </c>
      <c r="AG49" s="67">
        <v>0</v>
      </c>
      <c r="AH49" s="103">
        <v>0</v>
      </c>
      <c r="AI49" s="104"/>
      <c r="AJ49" s="104"/>
      <c r="AK49" s="104"/>
      <c r="AL49" s="104">
        <v>0</v>
      </c>
      <c r="AM49" s="105">
        <v>12</v>
      </c>
      <c r="AN49" s="103">
        <v>0</v>
      </c>
      <c r="AO49" s="203">
        <v>0</v>
      </c>
      <c r="AP49" s="203">
        <v>0</v>
      </c>
      <c r="AQ49" s="203">
        <v>0</v>
      </c>
      <c r="AR49" s="104">
        <v>0</v>
      </c>
      <c r="AS49" s="105">
        <v>12</v>
      </c>
      <c r="AT49" s="51">
        <v>0</v>
      </c>
      <c r="AU49" s="52">
        <v>0</v>
      </c>
      <c r="AV49" s="56"/>
      <c r="AW49" s="103">
        <v>0</v>
      </c>
      <c r="AX49" s="104">
        <v>0</v>
      </c>
      <c r="AY49" s="104">
        <v>0</v>
      </c>
      <c r="AZ49" s="104">
        <v>0</v>
      </c>
      <c r="BA49" s="104">
        <v>0</v>
      </c>
      <c r="BB49" s="66">
        <v>12</v>
      </c>
      <c r="BC49" s="52">
        <v>0</v>
      </c>
      <c r="BD49" s="64">
        <v>0</v>
      </c>
      <c r="BE49" s="65">
        <v>0</v>
      </c>
      <c r="BF49" s="65">
        <v>0</v>
      </c>
      <c r="BG49" s="65">
        <v>0</v>
      </c>
      <c r="BH49" s="65">
        <v>0</v>
      </c>
      <c r="BI49" s="66">
        <v>12</v>
      </c>
      <c r="BJ49" s="64">
        <v>0</v>
      </c>
      <c r="BK49" s="65">
        <v>0</v>
      </c>
      <c r="BL49" s="65">
        <v>0</v>
      </c>
      <c r="BM49" s="65">
        <v>0</v>
      </c>
      <c r="BN49" s="65">
        <v>0</v>
      </c>
      <c r="BO49" s="66">
        <v>12</v>
      </c>
      <c r="BP49" s="68">
        <v>0</v>
      </c>
      <c r="BQ49" s="69">
        <v>0</v>
      </c>
      <c r="BR49" s="55"/>
      <c r="BS49" s="64">
        <v>0</v>
      </c>
      <c r="BT49" s="65">
        <v>0</v>
      </c>
      <c r="BU49" s="65">
        <v>0</v>
      </c>
      <c r="BV49" s="65">
        <v>0</v>
      </c>
      <c r="BW49" s="65">
        <v>0</v>
      </c>
      <c r="BX49" s="66">
        <v>12</v>
      </c>
      <c r="BY49" s="67">
        <v>0</v>
      </c>
      <c r="BZ49" s="64">
        <v>0</v>
      </c>
      <c r="CA49" s="65">
        <v>0</v>
      </c>
      <c r="CB49" s="65">
        <v>0</v>
      </c>
      <c r="CC49" s="65">
        <v>0</v>
      </c>
      <c r="CD49" s="65">
        <v>0</v>
      </c>
      <c r="CE49" s="105">
        <v>12</v>
      </c>
      <c r="CF49" s="64">
        <v>0</v>
      </c>
      <c r="CG49" s="65">
        <v>0</v>
      </c>
      <c r="CH49" s="65">
        <v>0</v>
      </c>
      <c r="CI49" s="65">
        <v>0</v>
      </c>
      <c r="CJ49" s="65">
        <v>0</v>
      </c>
      <c r="CK49" s="105">
        <v>12</v>
      </c>
      <c r="CL49" s="68">
        <v>0</v>
      </c>
      <c r="CM49" s="69">
        <v>0</v>
      </c>
      <c r="CN49" s="55"/>
      <c r="CO49" s="103">
        <v>0</v>
      </c>
      <c r="CP49" s="104">
        <v>0</v>
      </c>
      <c r="CQ49" s="104">
        <v>0</v>
      </c>
      <c r="CR49" s="104">
        <v>0</v>
      </c>
      <c r="CS49" s="104">
        <v>0</v>
      </c>
      <c r="CT49" s="62">
        <v>12</v>
      </c>
      <c r="CU49" s="67">
        <v>0</v>
      </c>
      <c r="CV49" s="103">
        <v>0</v>
      </c>
      <c r="CW49" s="104">
        <v>0</v>
      </c>
      <c r="CX49" s="104">
        <v>0</v>
      </c>
      <c r="CY49" s="104">
        <v>0</v>
      </c>
      <c r="CZ49" s="104">
        <v>0</v>
      </c>
      <c r="DA49" s="105">
        <v>12</v>
      </c>
      <c r="DB49" s="64">
        <v>0</v>
      </c>
      <c r="DC49" s="65">
        <v>0</v>
      </c>
      <c r="DD49" s="65">
        <v>0</v>
      </c>
      <c r="DE49" s="65">
        <v>0</v>
      </c>
      <c r="DF49" s="65">
        <v>0</v>
      </c>
      <c r="DG49" s="105">
        <v>12</v>
      </c>
      <c r="DH49" s="68">
        <v>0</v>
      </c>
      <c r="DI49" s="69">
        <v>0</v>
      </c>
      <c r="DJ49" s="56"/>
      <c r="DK49" s="64">
        <v>0</v>
      </c>
      <c r="DL49" s="65">
        <v>0</v>
      </c>
      <c r="DM49" s="65">
        <v>0</v>
      </c>
      <c r="DN49" s="65">
        <v>0</v>
      </c>
      <c r="DO49" s="65">
        <v>0</v>
      </c>
      <c r="DP49" s="105">
        <v>12</v>
      </c>
      <c r="DQ49" s="67">
        <v>0</v>
      </c>
      <c r="DR49" s="64">
        <v>0</v>
      </c>
      <c r="DS49" s="65">
        <v>0</v>
      </c>
      <c r="DT49" s="65">
        <v>0</v>
      </c>
      <c r="DU49" s="65">
        <v>0</v>
      </c>
      <c r="DV49" s="65">
        <v>0</v>
      </c>
      <c r="DW49" s="105">
        <v>12</v>
      </c>
      <c r="DX49" s="64">
        <v>0</v>
      </c>
      <c r="DY49" s="65">
        <v>0</v>
      </c>
      <c r="DZ49" s="65">
        <v>0</v>
      </c>
      <c r="EA49" s="65">
        <v>0</v>
      </c>
      <c r="EB49" s="65">
        <v>0</v>
      </c>
      <c r="EC49" s="105">
        <v>12</v>
      </c>
      <c r="ED49" s="68">
        <v>0</v>
      </c>
      <c r="EE49" s="69">
        <v>0</v>
      </c>
      <c r="EF49" s="56"/>
      <c r="EG49" s="64">
        <v>0</v>
      </c>
      <c r="EH49" s="65">
        <v>0</v>
      </c>
      <c r="EI49" s="65">
        <v>0</v>
      </c>
      <c r="EJ49" s="65">
        <v>0</v>
      </c>
      <c r="EK49" s="65">
        <v>0</v>
      </c>
      <c r="EL49" s="105">
        <v>12</v>
      </c>
      <c r="EM49" s="67">
        <v>0</v>
      </c>
      <c r="EN49" s="64">
        <v>0</v>
      </c>
      <c r="EO49" s="367">
        <v>0</v>
      </c>
      <c r="EP49" s="367">
        <v>0</v>
      </c>
      <c r="EQ49" s="367">
        <v>0</v>
      </c>
      <c r="ER49" s="354">
        <v>0</v>
      </c>
      <c r="ES49" s="105">
        <v>12</v>
      </c>
      <c r="ET49" s="368">
        <v>0</v>
      </c>
      <c r="EU49" s="367">
        <v>0</v>
      </c>
      <c r="EV49" s="367">
        <v>0</v>
      </c>
      <c r="EW49" s="367">
        <v>0</v>
      </c>
      <c r="EX49" s="367">
        <v>0</v>
      </c>
      <c r="EY49" s="388">
        <v>12</v>
      </c>
      <c r="EZ49" s="369">
        <v>0</v>
      </c>
      <c r="FA49" s="370">
        <v>0</v>
      </c>
      <c r="FB49" s="371"/>
      <c r="FC49" s="361">
        <v>0</v>
      </c>
      <c r="FD49" s="354">
        <v>0</v>
      </c>
      <c r="FE49" s="354">
        <v>0</v>
      </c>
      <c r="FF49" s="354">
        <v>0</v>
      </c>
      <c r="FG49" s="354">
        <v>0</v>
      </c>
      <c r="FH49" s="105">
        <v>12</v>
      </c>
      <c r="FI49" s="389">
        <v>0</v>
      </c>
      <c r="FJ49" s="368">
        <v>0</v>
      </c>
      <c r="FK49" s="354">
        <v>0</v>
      </c>
      <c r="FL49" s="354">
        <v>0</v>
      </c>
      <c r="FM49" s="354">
        <v>0</v>
      </c>
      <c r="FN49" s="367">
        <v>0</v>
      </c>
      <c r="FO49" s="105">
        <v>12</v>
      </c>
      <c r="FP49" s="368">
        <v>0</v>
      </c>
      <c r="FQ49" s="354">
        <v>0</v>
      </c>
      <c r="FR49" s="354">
        <v>0</v>
      </c>
      <c r="FS49" s="354">
        <v>0</v>
      </c>
      <c r="FT49" s="367">
        <v>0</v>
      </c>
      <c r="FU49" s="105">
        <v>12</v>
      </c>
      <c r="FV49" s="369">
        <v>0</v>
      </c>
      <c r="FW49" s="370">
        <v>0</v>
      </c>
      <c r="FX49" s="371"/>
      <c r="FY49" s="103">
        <v>0</v>
      </c>
      <c r="FZ49" s="104">
        <v>0</v>
      </c>
      <c r="GA49" s="104">
        <v>0</v>
      </c>
      <c r="GB49" s="104">
        <v>0</v>
      </c>
      <c r="GC49" s="104">
        <v>0</v>
      </c>
      <c r="GD49" s="105">
        <v>12</v>
      </c>
      <c r="GE49" s="67">
        <v>0</v>
      </c>
      <c r="GF49" s="64">
        <v>0</v>
      </c>
      <c r="GG49" s="65">
        <v>0</v>
      </c>
      <c r="GH49" s="65">
        <v>0</v>
      </c>
      <c r="GI49" s="65">
        <v>0</v>
      </c>
      <c r="GJ49" s="65">
        <v>0</v>
      </c>
      <c r="GK49" s="105">
        <f t="shared" si="5"/>
        <v>12</v>
      </c>
      <c r="GL49" s="64">
        <v>0</v>
      </c>
      <c r="GM49" s="65">
        <v>0</v>
      </c>
      <c r="GN49" s="65">
        <v>0</v>
      </c>
      <c r="GO49" s="65">
        <v>0</v>
      </c>
      <c r="GP49" s="65">
        <v>0</v>
      </c>
      <c r="GQ49" s="105">
        <f t="shared" si="6"/>
        <v>12</v>
      </c>
      <c r="GR49" s="51">
        <v>0</v>
      </c>
      <c r="GS49" s="52">
        <v>0</v>
      </c>
      <c r="GT49" s="103">
        <v>0</v>
      </c>
      <c r="GU49" s="104">
        <v>0</v>
      </c>
      <c r="GV49" s="104">
        <v>0</v>
      </c>
      <c r="GW49" s="104">
        <v>0</v>
      </c>
      <c r="GX49" s="104">
        <v>0</v>
      </c>
      <c r="GY49" s="105">
        <f t="shared" si="7"/>
        <v>12</v>
      </c>
      <c r="GZ49" s="67"/>
      <c r="HA49" s="64">
        <v>0</v>
      </c>
      <c r="HB49" s="65">
        <v>0</v>
      </c>
      <c r="HC49" s="65">
        <v>0</v>
      </c>
      <c r="HD49" s="65">
        <v>0</v>
      </c>
      <c r="HE49" s="65">
        <v>0</v>
      </c>
      <c r="HF49" s="105">
        <f t="shared" si="8"/>
        <v>12</v>
      </c>
      <c r="HG49" s="64">
        <v>0</v>
      </c>
      <c r="HH49" s="65">
        <v>0</v>
      </c>
      <c r="HI49" s="65">
        <v>0</v>
      </c>
      <c r="HJ49" s="65">
        <v>0</v>
      </c>
      <c r="HK49" s="65">
        <v>0</v>
      </c>
      <c r="HL49" s="105">
        <f t="shared" si="9"/>
        <v>12</v>
      </c>
      <c r="HM49" s="51"/>
      <c r="HN49" s="52"/>
    </row>
    <row r="50" spans="1:222" ht="14.25" x14ac:dyDescent="0.2">
      <c r="A50" s="866" t="s">
        <v>170</v>
      </c>
      <c r="B50" s="867"/>
      <c r="C50" s="63"/>
      <c r="D50" s="59"/>
      <c r="E50" s="70"/>
      <c r="F50" s="71"/>
      <c r="G50" s="71"/>
      <c r="H50" s="71"/>
      <c r="I50" s="71"/>
      <c r="J50" s="72"/>
      <c r="K50" s="73"/>
      <c r="L50" s="70">
        <v>0</v>
      </c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356"/>
      <c r="EP50" s="356"/>
      <c r="EQ50" s="356"/>
      <c r="ER50" s="356"/>
      <c r="ES50" s="372"/>
      <c r="ET50" s="373"/>
      <c r="EU50" s="356"/>
      <c r="EV50" s="356"/>
      <c r="EW50" s="356"/>
      <c r="EX50" s="356"/>
      <c r="EY50" s="372"/>
      <c r="EZ50" s="374"/>
      <c r="FA50" s="375"/>
      <c r="FB50" s="358"/>
      <c r="FC50" s="373"/>
      <c r="FD50" s="356"/>
      <c r="FE50" s="356"/>
      <c r="FF50" s="356"/>
      <c r="FG50" s="356"/>
      <c r="FH50" s="372"/>
      <c r="FI50" s="375"/>
      <c r="FJ50" s="373"/>
      <c r="FK50" s="356"/>
      <c r="FL50" s="356"/>
      <c r="FM50" s="356"/>
      <c r="FN50" s="356"/>
      <c r="FO50" s="372"/>
      <c r="FP50" s="373"/>
      <c r="FQ50" s="356"/>
      <c r="FR50" s="356"/>
      <c r="FS50" s="356"/>
      <c r="FT50" s="356"/>
      <c r="FU50" s="372"/>
      <c r="FV50" s="374"/>
      <c r="FW50" s="375"/>
      <c r="FX50" s="358"/>
      <c r="FY50" s="373"/>
      <c r="FZ50" s="356"/>
      <c r="GA50" s="356"/>
      <c r="GB50" s="356"/>
      <c r="GC50" s="356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72"/>
      <c r="GR50" s="74"/>
      <c r="GS50" s="73"/>
      <c r="GT50" s="373"/>
      <c r="GU50" s="356"/>
      <c r="GV50" s="356"/>
      <c r="GW50" s="356"/>
      <c r="GX50" s="356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72"/>
      <c r="HM50" s="74"/>
      <c r="HN50" s="73"/>
    </row>
    <row r="51" spans="1:222" s="17" customFormat="1" ht="14.25" x14ac:dyDescent="0.2">
      <c r="A51" s="868"/>
      <c r="B51" s="869"/>
      <c r="C51" s="49" t="s">
        <v>62</v>
      </c>
      <c r="D51" s="59"/>
      <c r="E51" s="32">
        <v>13515918000</v>
      </c>
      <c r="F51" s="106">
        <v>125728000</v>
      </c>
      <c r="G51" s="106">
        <v>13390190000</v>
      </c>
      <c r="H51" s="106">
        <v>48357</v>
      </c>
      <c r="I51" s="106">
        <v>23075</v>
      </c>
      <c r="J51" s="102" t="s">
        <v>63</v>
      </c>
      <c r="K51" s="39">
        <v>101.38769696551736</v>
      </c>
      <c r="L51" s="32">
        <v>14336157810</v>
      </c>
      <c r="M51" s="106">
        <v>129211522</v>
      </c>
      <c r="N51" s="106">
        <v>14206946288</v>
      </c>
      <c r="O51" s="106">
        <v>50082</v>
      </c>
      <c r="P51" s="106">
        <v>23639</v>
      </c>
      <c r="Q51" s="16" t="s">
        <v>63</v>
      </c>
      <c r="R51" s="32">
        <v>14575941379</v>
      </c>
      <c r="S51" s="106">
        <v>132285322</v>
      </c>
      <c r="T51" s="106">
        <v>14443656057</v>
      </c>
      <c r="U51" s="106">
        <v>48903</v>
      </c>
      <c r="V51" s="106">
        <v>24613</v>
      </c>
      <c r="W51" s="16" t="s">
        <v>63</v>
      </c>
      <c r="X51" s="54">
        <v>104.12030965776896</v>
      </c>
      <c r="Y51" s="39">
        <v>101.64999280598299</v>
      </c>
      <c r="AA51" s="32">
        <v>14619221823</v>
      </c>
      <c r="AB51" s="106">
        <v>87896540</v>
      </c>
      <c r="AC51" s="106">
        <v>14531325283</v>
      </c>
      <c r="AD51" s="106">
        <v>50105</v>
      </c>
      <c r="AE51" s="106">
        <v>24168</v>
      </c>
      <c r="AF51" s="16" t="s">
        <v>63</v>
      </c>
      <c r="AG51" s="39">
        <v>104.73672806067171</v>
      </c>
      <c r="AH51" s="32">
        <v>14833906803</v>
      </c>
      <c r="AI51" s="106">
        <v>86174372</v>
      </c>
      <c r="AJ51" s="106">
        <v>14747732431</v>
      </c>
      <c r="AK51" s="106">
        <v>50064</v>
      </c>
      <c r="AL51" s="106">
        <v>24548</v>
      </c>
      <c r="AM51" s="16" t="s">
        <v>63</v>
      </c>
      <c r="AN51" s="32">
        <v>15423431447</v>
      </c>
      <c r="AO51" s="15">
        <v>120952043</v>
      </c>
      <c r="AP51" s="15">
        <v>15302479404</v>
      </c>
      <c r="AQ51" s="15">
        <v>50166</v>
      </c>
      <c r="AR51" s="15">
        <v>25420</v>
      </c>
      <c r="AS51" s="16" t="s">
        <v>63</v>
      </c>
      <c r="AT51" s="54">
        <v>103.55222421378522</v>
      </c>
      <c r="AU51" s="39">
        <v>103.27875512940317</v>
      </c>
      <c r="AW51" s="32">
        <v>15906347916</v>
      </c>
      <c r="AX51" s="15">
        <v>86826043</v>
      </c>
      <c r="AY51" s="15">
        <v>15819521873</v>
      </c>
      <c r="AZ51" s="15">
        <v>51262</v>
      </c>
      <c r="BA51" s="15">
        <v>25716.778303941843</v>
      </c>
      <c r="BB51" s="16" t="s">
        <v>63</v>
      </c>
      <c r="BC51" s="39">
        <v>106.4083842433873</v>
      </c>
      <c r="BD51" s="32">
        <v>15977760128</v>
      </c>
      <c r="BE51" s="15">
        <v>92004980</v>
      </c>
      <c r="BF51" s="15">
        <v>15885755148</v>
      </c>
      <c r="BG51" s="15">
        <v>51351</v>
      </c>
      <c r="BH51" s="15">
        <v>25779.69132051956</v>
      </c>
      <c r="BI51" s="16" t="s">
        <v>63</v>
      </c>
      <c r="BJ51" s="32">
        <v>16540505246.93</v>
      </c>
      <c r="BK51" s="15">
        <v>110006985</v>
      </c>
      <c r="BL51" s="15">
        <v>16430498261.93</v>
      </c>
      <c r="BM51" s="15">
        <v>51116</v>
      </c>
      <c r="BN51" s="15">
        <v>26786.293694619428</v>
      </c>
      <c r="BO51" s="16" t="s">
        <v>63</v>
      </c>
      <c r="BP51" s="54">
        <v>103.9046331532242</v>
      </c>
      <c r="BQ51" s="39">
        <v>105.37487684744072</v>
      </c>
      <c r="BS51" s="32">
        <v>17472439379</v>
      </c>
      <c r="BT51" s="15">
        <v>89284061</v>
      </c>
      <c r="BU51" s="15">
        <v>17383155318</v>
      </c>
      <c r="BV51" s="15">
        <v>52838</v>
      </c>
      <c r="BW51" s="15">
        <v>27415.804468375034</v>
      </c>
      <c r="BX51" s="16" t="s">
        <v>63</v>
      </c>
      <c r="BY51" s="39">
        <v>106.60668356025282</v>
      </c>
      <c r="BZ51" s="32">
        <v>17871179289</v>
      </c>
      <c r="CA51" s="15">
        <v>93362415</v>
      </c>
      <c r="CB51" s="15">
        <v>17777816874</v>
      </c>
      <c r="CC51" s="15">
        <v>52981</v>
      </c>
      <c r="CD51" s="15">
        <v>27962.566571034899</v>
      </c>
      <c r="CE51" s="16" t="s">
        <v>63</v>
      </c>
      <c r="CF51" s="32">
        <v>17752403795.32</v>
      </c>
      <c r="CG51" s="15">
        <v>103228696.60999998</v>
      </c>
      <c r="CH51" s="15">
        <v>17649175098.709999</v>
      </c>
      <c r="CI51" s="15">
        <v>50494</v>
      </c>
      <c r="CJ51" s="15">
        <v>29127.512012499836</v>
      </c>
      <c r="CK51" s="16" t="s">
        <v>63</v>
      </c>
      <c r="CL51" s="54">
        <v>104.16608911240519</v>
      </c>
      <c r="CM51" s="39">
        <v>108.74035932171793</v>
      </c>
      <c r="CO51" s="32">
        <v>19174021279</v>
      </c>
      <c r="CP51" s="15">
        <v>94341465</v>
      </c>
      <c r="CQ51" s="15">
        <v>19079679814</v>
      </c>
      <c r="CR51" s="15">
        <v>53580.4</v>
      </c>
      <c r="CS51" s="15">
        <v>29674.532437856629</v>
      </c>
      <c r="CT51" s="16" t="s">
        <v>63</v>
      </c>
      <c r="CU51" s="39">
        <v>108.23878056209186</v>
      </c>
      <c r="CV51" s="32">
        <v>19473969583</v>
      </c>
      <c r="CW51" s="15">
        <v>125646923</v>
      </c>
      <c r="CX51" s="15">
        <v>19348322660</v>
      </c>
      <c r="CY51" s="15">
        <v>53637</v>
      </c>
      <c r="CZ51" s="15">
        <v>30060.596634164231</v>
      </c>
      <c r="DA51" s="16" t="s">
        <v>63</v>
      </c>
      <c r="DB51" s="32">
        <v>19651848432.699997</v>
      </c>
      <c r="DC51" s="15">
        <v>139147770</v>
      </c>
      <c r="DD51" s="15">
        <v>19512700662.699997</v>
      </c>
      <c r="DE51" s="15">
        <v>51105.644999999997</v>
      </c>
      <c r="DF51" s="15">
        <v>31817.588615862947</v>
      </c>
      <c r="DG51" s="16" t="s">
        <v>63</v>
      </c>
      <c r="DH51" s="54">
        <v>105.84483403001347</v>
      </c>
      <c r="DI51" s="39">
        <v>109.2355179605065</v>
      </c>
      <c r="DK51" s="32">
        <v>20830839528</v>
      </c>
      <c r="DL51" s="15">
        <v>108398002</v>
      </c>
      <c r="DM51" s="15">
        <v>20722441526</v>
      </c>
      <c r="DN51" s="15">
        <v>54018.37</v>
      </c>
      <c r="DO51" s="15">
        <v>31968.201320526085</v>
      </c>
      <c r="DP51" s="16" t="s">
        <v>63</v>
      </c>
      <c r="DQ51" s="39">
        <v>107.72941877845179</v>
      </c>
      <c r="DR51" s="32">
        <v>20858489055</v>
      </c>
      <c r="DS51" s="15">
        <v>119105700</v>
      </c>
      <c r="DT51" s="15">
        <v>20739383355</v>
      </c>
      <c r="DU51" s="15">
        <v>53992.37</v>
      </c>
      <c r="DV51" s="15">
        <v>32009.74408513647</v>
      </c>
      <c r="DW51" s="16" t="s">
        <v>63</v>
      </c>
      <c r="DX51" s="32">
        <v>21136529517.82</v>
      </c>
      <c r="DY51" s="15">
        <v>115857542</v>
      </c>
      <c r="DZ51" s="15">
        <v>21020671975.82</v>
      </c>
      <c r="EA51" s="15">
        <v>51640.480000000003</v>
      </c>
      <c r="EB51" s="15">
        <v>33921.502368910333</v>
      </c>
      <c r="EC51" s="16" t="s">
        <v>63</v>
      </c>
      <c r="ED51" s="54">
        <v>105.97242601718135</v>
      </c>
      <c r="EE51" s="39">
        <v>106.61242364545018</v>
      </c>
      <c r="EG51" s="32">
        <v>22405992749</v>
      </c>
      <c r="EH51" s="15">
        <v>147102202</v>
      </c>
      <c r="EI51" s="15">
        <v>22258890547</v>
      </c>
      <c r="EJ51" s="15">
        <v>54380.04</v>
      </c>
      <c r="EK51" s="15">
        <v>34110.080566018951</v>
      </c>
      <c r="EL51" s="16" t="s">
        <v>63</v>
      </c>
      <c r="EM51" s="39">
        <v>106.70003052100905</v>
      </c>
      <c r="EN51" s="32">
        <v>22591537683</v>
      </c>
      <c r="EO51" s="357">
        <v>208669093</v>
      </c>
      <c r="EP51" s="357">
        <v>22382868590</v>
      </c>
      <c r="EQ51" s="357">
        <v>54364.59</v>
      </c>
      <c r="ER51" s="357">
        <v>34309.815436236466</v>
      </c>
      <c r="ES51" s="376" t="s">
        <v>63</v>
      </c>
      <c r="ET51" s="377">
        <v>22732869534.660004</v>
      </c>
      <c r="EU51" s="357">
        <v>211362655</v>
      </c>
      <c r="EV51" s="357">
        <v>22521506879.660004</v>
      </c>
      <c r="EW51" s="357">
        <v>52126.57</v>
      </c>
      <c r="EX51" s="357">
        <v>36004.522069487153</v>
      </c>
      <c r="EY51" s="376" t="s">
        <v>63</v>
      </c>
      <c r="EZ51" s="378">
        <v>104.93942217905612</v>
      </c>
      <c r="FA51" s="379">
        <v>106.14070590955296</v>
      </c>
      <c r="FB51" s="380"/>
      <c r="FC51" s="377">
        <v>23257852212</v>
      </c>
      <c r="FD51" s="357">
        <v>156411081</v>
      </c>
      <c r="FE51" s="357">
        <v>23101441131</v>
      </c>
      <c r="FF51" s="357">
        <v>52988.93</v>
      </c>
      <c r="FG51" s="357">
        <v>36330.608945113629</v>
      </c>
      <c r="FH51" s="376" t="s">
        <v>63</v>
      </c>
      <c r="FI51" s="379">
        <v>106.50988898955227</v>
      </c>
      <c r="FJ51" s="377">
        <v>23520995708</v>
      </c>
      <c r="FK51" s="357">
        <v>214801207</v>
      </c>
      <c r="FL51" s="357">
        <v>23306194501</v>
      </c>
      <c r="FM51" s="357">
        <v>53058.659999999996</v>
      </c>
      <c r="FN51" s="357">
        <v>36604.44638223682</v>
      </c>
      <c r="FO51" s="376" t="s">
        <v>63</v>
      </c>
      <c r="FP51" s="377">
        <v>23776346761.880001</v>
      </c>
      <c r="FQ51" s="357">
        <v>244404185</v>
      </c>
      <c r="FR51" s="357">
        <v>23531942576.880001</v>
      </c>
      <c r="FS51" s="357">
        <v>51257.729999999996</v>
      </c>
      <c r="FT51" s="357">
        <v>38257.550904809876</v>
      </c>
      <c r="FU51" s="376" t="s">
        <v>63</v>
      </c>
      <c r="FV51" s="378">
        <v>104.51613037747039</v>
      </c>
      <c r="FW51" s="379">
        <v>106.25762739184393</v>
      </c>
      <c r="FX51" s="380"/>
      <c r="FY51" s="32">
        <f>SUM(FY6:FY49)</f>
        <v>23051436578</v>
      </c>
      <c r="FZ51" s="32">
        <f t="shared" ref="FZ51:GB51" si="10">SUM(FZ6:FZ49)</f>
        <v>147693392</v>
      </c>
      <c r="GA51" s="32">
        <f t="shared" si="10"/>
        <v>22903743186</v>
      </c>
      <c r="GB51" s="32">
        <f t="shared" si="10"/>
        <v>52984.58</v>
      </c>
      <c r="GC51" s="15">
        <f>GA51/GB51/12</f>
        <v>36022.655374450456</v>
      </c>
      <c r="GD51" s="16" t="s">
        <v>63</v>
      </c>
      <c r="GE51" s="39">
        <v>99.980206699949775</v>
      </c>
      <c r="GF51" s="32">
        <f>SUM(GF6:GF49)</f>
        <v>23924620617</v>
      </c>
      <c r="GG51" s="15">
        <f>SUM(GG6:GG49)</f>
        <v>159863030</v>
      </c>
      <c r="GH51" s="15">
        <f>SUM(GH6:GH49)</f>
        <v>23764757587</v>
      </c>
      <c r="GI51" s="15">
        <f>SUM(GI6:GI49)</f>
        <v>52940.51</v>
      </c>
      <c r="GJ51" s="15">
        <f>GH51/GI51/12</f>
        <v>37407.959719000311</v>
      </c>
      <c r="GK51" s="16" t="s">
        <v>63</v>
      </c>
      <c r="GL51" s="32">
        <f>SUM(GL6:GL49)</f>
        <v>24025402901.769997</v>
      </c>
      <c r="GM51" s="15">
        <f>SUM(GM6:GM49)</f>
        <v>181879252.5</v>
      </c>
      <c r="GN51" s="15">
        <f>SUM(GN6:GN49)</f>
        <v>23843523649.27</v>
      </c>
      <c r="GO51" s="15">
        <f>SUM(GO6:GO49)</f>
        <v>50595.77</v>
      </c>
      <c r="GP51" s="15">
        <f>GN51/GO51/12</f>
        <v>39271.273153977767</v>
      </c>
      <c r="GQ51" s="16" t="s">
        <v>63</v>
      </c>
      <c r="GR51" s="54">
        <f>GP51/GJ51*100</f>
        <v>104.98106138098476</v>
      </c>
      <c r="GS51" s="39">
        <f>GP51/FT51*100</f>
        <v>102.64973116467955</v>
      </c>
      <c r="GT51" s="32">
        <f>SUM(GT6:GT49)</f>
        <v>23921715925</v>
      </c>
      <c r="GU51" s="15">
        <f>SUM(GU6:GU49)</f>
        <v>127526049</v>
      </c>
      <c r="GV51" s="15">
        <f>SUM(GV6:GV49)</f>
        <v>23794189876</v>
      </c>
      <c r="GW51" s="15">
        <f>SUM(GW6:GW49)</f>
        <v>52487.83</v>
      </c>
      <c r="GX51" s="15">
        <f>GV51/GW51/12</f>
        <v>37777.312499551481</v>
      </c>
      <c r="GY51" s="16" t="s">
        <v>63</v>
      </c>
      <c r="GZ51" s="39"/>
      <c r="HA51" s="32">
        <f>SUM(HA6:HA49)</f>
        <v>24901753876</v>
      </c>
      <c r="HB51" s="15">
        <f>SUM(HB6:HB49)</f>
        <v>179147590</v>
      </c>
      <c r="HC51" s="15">
        <f>SUM(HC6:HC49)</f>
        <v>24722606286</v>
      </c>
      <c r="HD51" s="15">
        <f>SUM(HD6:HD49)</f>
        <v>52302.259999999995</v>
      </c>
      <c r="HE51" s="15">
        <f>HC51/HD51/12</f>
        <v>39390.595941743246</v>
      </c>
      <c r="HF51" s="16" t="s">
        <v>63</v>
      </c>
      <c r="HG51" s="32">
        <f>SUM(HG6:HG49)</f>
        <v>25034731216.419998</v>
      </c>
      <c r="HH51" s="15">
        <f>SUM(HH6:HH49)</f>
        <v>205239374</v>
      </c>
      <c r="HI51" s="15">
        <f>SUM(HI6:HI49)</f>
        <v>24829491842.419998</v>
      </c>
      <c r="HJ51" s="15">
        <f>SUM(HJ6:HJ49)</f>
        <v>49371.880000000005</v>
      </c>
      <c r="HK51" s="15">
        <f>HI51/HJ51/12</f>
        <v>41908.963567959458</v>
      </c>
      <c r="HL51" s="16" t="s">
        <v>63</v>
      </c>
      <c r="HM51" s="54"/>
      <c r="HN51" s="39"/>
    </row>
    <row r="52" spans="1:222" ht="21" customHeight="1" thickBot="1" x14ac:dyDescent="0.25">
      <c r="A52" s="870"/>
      <c r="B52" s="871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81"/>
      <c r="EP52" s="381"/>
      <c r="EQ52" s="381"/>
      <c r="ER52" s="381"/>
      <c r="ES52" s="382"/>
      <c r="ET52" s="383"/>
      <c r="EU52" s="381"/>
      <c r="EV52" s="381"/>
      <c r="EW52" s="381"/>
      <c r="EX52" s="381"/>
      <c r="EY52" s="382"/>
      <c r="EZ52" s="383"/>
      <c r="FA52" s="382"/>
      <c r="FB52" s="358"/>
      <c r="FC52" s="383"/>
      <c r="FD52" s="381"/>
      <c r="FE52" s="381"/>
      <c r="FF52" s="381"/>
      <c r="FG52" s="381"/>
      <c r="FH52" s="382"/>
      <c r="FI52" s="382"/>
      <c r="FJ52" s="383"/>
      <c r="FK52" s="381"/>
      <c r="FL52" s="381"/>
      <c r="FM52" s="381"/>
      <c r="FN52" s="381"/>
      <c r="FO52" s="382"/>
      <c r="FP52" s="383"/>
      <c r="FQ52" s="381"/>
      <c r="FR52" s="381"/>
      <c r="FS52" s="381"/>
      <c r="FT52" s="381"/>
      <c r="FU52" s="382"/>
      <c r="FV52" s="383"/>
      <c r="FW52" s="382"/>
      <c r="FX52" s="358"/>
      <c r="FY52" s="383"/>
      <c r="FZ52" s="381"/>
      <c r="GA52" s="381"/>
      <c r="GB52" s="381"/>
      <c r="GC52" s="381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35"/>
      <c r="GR52" s="33"/>
      <c r="GS52" s="35"/>
      <c r="GT52" s="383"/>
      <c r="GU52" s="381"/>
      <c r="GV52" s="381"/>
      <c r="GW52" s="381"/>
      <c r="GX52" s="381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35"/>
      <c r="HM52" s="33"/>
      <c r="HN52" s="35"/>
    </row>
    <row r="54" spans="1:222" s="14" customFormat="1" ht="15" x14ac:dyDescent="0.25">
      <c r="C54" s="25"/>
      <c r="D54" s="25"/>
      <c r="E54" s="26"/>
      <c r="F54" s="26"/>
      <c r="G54" s="26"/>
      <c r="H54" s="26"/>
      <c r="I54" s="26"/>
      <c r="L54" s="26"/>
      <c r="M54" s="26"/>
      <c r="N54" s="26"/>
      <c r="O54" s="26"/>
      <c r="P54" s="26"/>
      <c r="Q54" s="27"/>
      <c r="R54" s="26"/>
      <c r="S54" s="26"/>
      <c r="T54" s="26"/>
      <c r="U54" s="26"/>
      <c r="V54" s="26"/>
      <c r="W54" s="27"/>
      <c r="AH54" s="183"/>
      <c r="AI54" s="183"/>
      <c r="AJ54" s="183"/>
      <c r="AK54" s="183"/>
      <c r="AL54" s="183"/>
      <c r="AN54" s="183"/>
      <c r="AO54" s="183"/>
      <c r="AP54" s="183"/>
      <c r="AQ54" s="183"/>
      <c r="AR54" s="183"/>
      <c r="AS54" s="27"/>
      <c r="AW54" s="183"/>
      <c r="AX54" s="183"/>
      <c r="AY54" s="183"/>
      <c r="AZ54" s="183"/>
      <c r="BA54" s="183"/>
      <c r="BB54" s="26"/>
      <c r="BD54" s="28"/>
      <c r="BE54" s="28"/>
      <c r="BF54" s="28"/>
      <c r="BG54" s="28"/>
      <c r="BH54" s="28"/>
      <c r="BI54" s="29"/>
      <c r="BO54" s="27"/>
      <c r="CE54" s="27"/>
      <c r="CK54" s="27"/>
      <c r="DK54" s="26"/>
      <c r="DL54" s="26"/>
      <c r="DM54" s="26"/>
      <c r="DN54" s="26"/>
      <c r="DO54" s="26"/>
      <c r="FP54" s="85"/>
      <c r="FQ54" s="339"/>
      <c r="FR54" s="339"/>
      <c r="FS54" s="339"/>
      <c r="FT54" s="352"/>
      <c r="FY54" s="14" t="b">
        <f>FY51=SUMAR!FY7</f>
        <v>1</v>
      </c>
      <c r="FZ54" s="14" t="b">
        <f>FZ51=SUMAR!FZ7</f>
        <v>1</v>
      </c>
      <c r="GA54" s="14" t="b">
        <f>GA51=SUMAR!GA7</f>
        <v>1</v>
      </c>
      <c r="GB54" s="14" t="b">
        <f>GB51=SUMAR!GB7</f>
        <v>1</v>
      </c>
      <c r="GC54" s="14" t="b">
        <f>ROUND(GC51,0)=ROUND(SUMAR!GC7,0)</f>
        <v>1</v>
      </c>
      <c r="GF54" s="85" t="b">
        <f>GF51=SUMAR!GF7</f>
        <v>1</v>
      </c>
      <c r="GG54" s="85" t="b">
        <f>GG51=SUMAR!GG7</f>
        <v>1</v>
      </c>
      <c r="GH54" s="85" t="b">
        <f>GH51=SUMAR!GH7</f>
        <v>1</v>
      </c>
      <c r="GI54" s="85" t="b">
        <f>GI51=SUMAR!GI7</f>
        <v>1</v>
      </c>
      <c r="GJ54" s="85" t="b">
        <f>ROUND(GJ51,0)=SUMAR!GJ7</f>
        <v>1</v>
      </c>
      <c r="GL54" s="14" t="b">
        <f>GL51=SUMAR!GL7</f>
        <v>1</v>
      </c>
      <c r="GM54" s="14" t="b">
        <f>GM51=SUMAR!GM7</f>
        <v>1</v>
      </c>
      <c r="GN54" s="14" t="b">
        <f>GN51=SUMAR!GN7</f>
        <v>1</v>
      </c>
      <c r="GO54" s="14" t="b">
        <f>GO51=SUMAR!GO7</f>
        <v>1</v>
      </c>
      <c r="GP54" s="14" t="b">
        <f>ROUND(GP51,0)=ROUND(SUMAR!GP7,0)</f>
        <v>1</v>
      </c>
      <c r="GT54" s="14" t="b">
        <f>GT51=SUMAR!GT7</f>
        <v>1</v>
      </c>
      <c r="GU54" s="14" t="b">
        <f>GU51=SUMAR!GU7</f>
        <v>1</v>
      </c>
      <c r="GV54" s="14" t="b">
        <f>GV51=SUMAR!GV7</f>
        <v>1</v>
      </c>
      <c r="GW54" s="14" t="b">
        <f>GW51=SUMAR!GW7</f>
        <v>1</v>
      </c>
      <c r="GX54" s="14" t="b">
        <f>ROUND(GX51,0)=ROUND(SUMAR!GX7,0)</f>
        <v>1</v>
      </c>
      <c r="HA54" s="85" t="b">
        <f>HA51=SUMAR!HA7</f>
        <v>1</v>
      </c>
      <c r="HB54" s="85" t="b">
        <f>HB51=SUMAR!HB7</f>
        <v>1</v>
      </c>
      <c r="HC54" s="85" t="b">
        <f>HC51=SUMAR!HC7</f>
        <v>1</v>
      </c>
      <c r="HD54" s="85" t="b">
        <f>HD51=SUMAR!HD7</f>
        <v>1</v>
      </c>
      <c r="HE54" s="85" t="b">
        <f>ROUND(HE51,0)=SUMAR!HE7</f>
        <v>1</v>
      </c>
      <c r="HG54" s="14" t="b">
        <f>HG51=SUMAR!HG7</f>
        <v>1</v>
      </c>
      <c r="HH54" s="14" t="b">
        <f>HH51=SUMAR!HH7</f>
        <v>1</v>
      </c>
      <c r="HI54" s="14" t="b">
        <f>HI51=SUMAR!HI7</f>
        <v>1</v>
      </c>
      <c r="HJ54" s="14" t="b">
        <f>HJ51=SUMAR!HJ7</f>
        <v>1</v>
      </c>
      <c r="HK54" s="14" t="b">
        <f>ROUND(HK51,0)=ROUND(SUMAR!HK7,0)</f>
        <v>1</v>
      </c>
    </row>
    <row r="55" spans="1:222" ht="14.25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84"/>
      <c r="R55" s="10"/>
      <c r="S55" s="10"/>
      <c r="T55" s="10"/>
      <c r="U55" s="10"/>
      <c r="V55" s="10"/>
      <c r="W55" s="84"/>
      <c r="X55" s="10"/>
      <c r="Y55" s="10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0"/>
      <c r="DL55" s="10"/>
      <c r="DM55" s="10"/>
      <c r="DN55" s="10"/>
      <c r="DO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G55" s="10"/>
      <c r="EH55" s="10"/>
      <c r="EI55" s="14"/>
      <c r="EJ55" s="14"/>
      <c r="EK55" s="10"/>
      <c r="ER55" s="82"/>
      <c r="ET55" s="10"/>
      <c r="EU55" s="338"/>
      <c r="EV55" s="338"/>
      <c r="EW55" s="338"/>
      <c r="EX55" s="10"/>
      <c r="FC55" s="10"/>
      <c r="FD55" s="338"/>
      <c r="FE55" s="338"/>
      <c r="FF55" s="338"/>
      <c r="FG55" s="10"/>
      <c r="FN55" s="10"/>
      <c r="FP55" s="86"/>
      <c r="FQ55" s="339"/>
      <c r="FR55" s="339"/>
      <c r="FS55" s="339"/>
      <c r="FT55" s="86"/>
      <c r="FY55" s="10"/>
      <c r="FZ55" s="338"/>
      <c r="GA55" s="338"/>
      <c r="GB55" s="338"/>
      <c r="GC55" s="10"/>
      <c r="GT55" s="10"/>
      <c r="GU55" s="338"/>
      <c r="GV55" s="338"/>
      <c r="GW55" s="338"/>
      <c r="GX55" s="10"/>
    </row>
    <row r="56" spans="1:222" s="19" customFormat="1" x14ac:dyDescent="0.2">
      <c r="C56" s="79"/>
      <c r="D56" s="79"/>
      <c r="E56" s="26"/>
      <c r="F56" s="26"/>
      <c r="G56" s="26"/>
      <c r="H56" s="26"/>
      <c r="I56" s="26"/>
      <c r="J56" s="14"/>
      <c r="K56" s="14"/>
      <c r="L56" s="26"/>
      <c r="M56" s="26"/>
      <c r="N56" s="26"/>
      <c r="O56" s="26"/>
      <c r="P56" s="26"/>
      <c r="Q56" s="27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27"/>
      <c r="AN56" s="26"/>
      <c r="AO56" s="26"/>
      <c r="AP56" s="26"/>
      <c r="AQ56" s="26"/>
      <c r="AR56" s="26"/>
      <c r="AS56" s="27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26"/>
      <c r="DL56" s="26"/>
      <c r="DM56" s="26"/>
      <c r="DN56" s="26"/>
      <c r="DO56" s="26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336"/>
      <c r="EP56" s="336"/>
      <c r="EQ56" s="336"/>
      <c r="ER56" s="14"/>
      <c r="ES56" s="14"/>
      <c r="ET56" s="14"/>
      <c r="EU56" s="336"/>
      <c r="EV56" s="336"/>
      <c r="EW56" s="336"/>
      <c r="EX56" s="14"/>
      <c r="EY56" s="14"/>
      <c r="EZ56" s="14"/>
      <c r="FA56" s="14"/>
      <c r="FB56" s="14"/>
      <c r="FC56" s="14"/>
      <c r="FD56" s="336"/>
      <c r="FE56" s="338"/>
      <c r="FF56" s="338"/>
      <c r="FG56" s="14"/>
      <c r="FH56" s="14"/>
      <c r="FI56" s="14"/>
      <c r="FJ56" s="14"/>
      <c r="FK56" s="336"/>
      <c r="FL56" s="336"/>
      <c r="FM56" s="336"/>
      <c r="FN56" s="14"/>
      <c r="FO56" s="14"/>
      <c r="FP56" s="85"/>
      <c r="FQ56" s="339"/>
      <c r="FR56" s="339"/>
      <c r="FS56" s="339"/>
      <c r="FT56" s="85"/>
      <c r="FU56" s="14"/>
      <c r="FV56" s="14"/>
      <c r="FW56" s="14"/>
      <c r="FX56" s="14"/>
      <c r="FY56" s="14"/>
      <c r="FZ56" s="338"/>
      <c r="GA56" s="336"/>
      <c r="GB56" s="336"/>
      <c r="GC56" s="14"/>
      <c r="GD56" s="14"/>
      <c r="GE56" s="14"/>
      <c r="GF56" s="85"/>
      <c r="GG56" s="85"/>
      <c r="GH56" s="85"/>
      <c r="GI56" s="85"/>
      <c r="GJ56" s="85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338"/>
      <c r="GV56" s="336"/>
      <c r="GW56" s="336"/>
      <c r="GX56" s="14"/>
      <c r="GY56" s="14"/>
      <c r="GZ56" s="14"/>
      <c r="HA56" s="85"/>
      <c r="HB56" s="85"/>
      <c r="HC56" s="85"/>
      <c r="HD56" s="85"/>
      <c r="HE56" s="85"/>
      <c r="HF56" s="14"/>
      <c r="HG56" s="14"/>
      <c r="HH56" s="14"/>
      <c r="HI56" s="14"/>
      <c r="HJ56" s="14"/>
      <c r="HK56" s="14"/>
      <c r="HL56" s="14"/>
      <c r="HM56" s="14"/>
      <c r="HN56" s="14"/>
    </row>
    <row r="57" spans="1:222" s="19" customFormat="1" ht="14.25" x14ac:dyDescent="0.2">
      <c r="C57" s="79"/>
      <c r="D57" s="79"/>
      <c r="F57" s="157"/>
      <c r="G57" s="157"/>
      <c r="K57" s="9"/>
      <c r="L57" s="9"/>
      <c r="M57" s="9"/>
      <c r="N57" s="9"/>
      <c r="O57" s="9"/>
      <c r="P57" s="9"/>
      <c r="Q57" s="11"/>
      <c r="R57" s="9"/>
      <c r="S57" s="9"/>
      <c r="T57" s="9"/>
      <c r="U57" s="9"/>
      <c r="V57" s="9"/>
      <c r="W57" s="11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11"/>
      <c r="AN57" s="9"/>
      <c r="AO57" s="9"/>
      <c r="AP57" s="9"/>
      <c r="AQ57" s="9"/>
      <c r="AR57" s="9"/>
      <c r="AS57" s="11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1"/>
      <c r="BJ57" s="31"/>
      <c r="BK57" s="31"/>
      <c r="BL57" s="31"/>
      <c r="BM57" s="31"/>
      <c r="BN57" s="31"/>
      <c r="BO57" s="11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11"/>
      <c r="CF57" s="9"/>
      <c r="CG57" s="9"/>
      <c r="CH57" s="9"/>
      <c r="CI57" s="9"/>
      <c r="CJ57" s="9"/>
      <c r="CK57" s="11"/>
      <c r="CL57" s="9"/>
      <c r="CM57" s="9"/>
      <c r="CN57" s="9"/>
      <c r="CO57" s="10"/>
      <c r="CP57" s="10"/>
      <c r="CQ57" s="10"/>
      <c r="CR57" s="10"/>
      <c r="CS57" s="10"/>
      <c r="CT57" s="9"/>
      <c r="CU57" s="9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9"/>
      <c r="DH57" s="9"/>
      <c r="DI57" s="9"/>
      <c r="DJ57" s="9"/>
      <c r="DZ57" s="10"/>
      <c r="EA57" s="10"/>
      <c r="EB57" s="10"/>
      <c r="EC57" s="9"/>
      <c r="ED57" s="9"/>
      <c r="EE57" s="9"/>
      <c r="EF57" s="9"/>
      <c r="EG57" s="10"/>
      <c r="EH57" s="10"/>
      <c r="EI57" s="14"/>
      <c r="EJ57" s="14"/>
      <c r="EK57" s="10"/>
      <c r="EL57" s="9"/>
      <c r="EM57" s="9"/>
      <c r="EN57" s="9"/>
      <c r="EO57" s="336"/>
      <c r="EP57" s="336"/>
      <c r="EQ57" s="336"/>
      <c r="ER57" s="82"/>
      <c r="ES57" s="9"/>
      <c r="ET57" s="10"/>
      <c r="EU57" s="338"/>
      <c r="EV57" s="338"/>
      <c r="EW57" s="338"/>
      <c r="EX57" s="10"/>
      <c r="EY57" s="9"/>
      <c r="EZ57" s="9"/>
      <c r="FA57" s="9"/>
      <c r="FB57" s="9"/>
      <c r="FC57" s="10"/>
      <c r="FD57" s="338"/>
      <c r="FE57" s="338"/>
      <c r="FF57" s="338"/>
      <c r="FG57" s="10"/>
      <c r="FH57" s="9"/>
      <c r="FI57" s="9"/>
      <c r="FJ57" s="9"/>
      <c r="FK57" s="336"/>
      <c r="FL57" s="336"/>
      <c r="FM57" s="336"/>
      <c r="FN57" s="10"/>
      <c r="FO57" s="9"/>
      <c r="FP57" s="86"/>
      <c r="FQ57" s="339"/>
      <c r="FR57" s="339"/>
      <c r="FS57" s="339"/>
      <c r="FT57" s="86"/>
      <c r="FU57" s="9"/>
      <c r="FV57" s="9"/>
      <c r="FW57" s="9"/>
      <c r="FX57" s="9"/>
      <c r="FY57" s="10"/>
      <c r="FZ57" s="338"/>
      <c r="GA57" s="336"/>
      <c r="GB57" s="338"/>
      <c r="GC57" s="10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10"/>
      <c r="GU57" s="338"/>
      <c r="GV57" s="336"/>
      <c r="GW57" s="338"/>
      <c r="GX57" s="10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</row>
    <row r="58" spans="1:222" s="19" customFormat="1" ht="14.25" x14ac:dyDescent="0.2">
      <c r="C58" s="79"/>
      <c r="D58" s="79"/>
      <c r="E58" s="158"/>
      <c r="F58" s="157"/>
      <c r="G58" s="157"/>
      <c r="J58" s="28"/>
      <c r="K58" s="14"/>
      <c r="L58" s="26"/>
      <c r="M58" s="26"/>
      <c r="N58" s="26"/>
      <c r="O58" s="26"/>
      <c r="P58" s="26"/>
      <c r="Q58" s="27"/>
      <c r="R58" s="26"/>
      <c r="S58" s="26"/>
      <c r="T58" s="26"/>
      <c r="U58" s="26"/>
      <c r="V58" s="26"/>
      <c r="W58" s="27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27"/>
      <c r="AN58" s="14"/>
      <c r="AO58" s="14"/>
      <c r="AP58" s="14"/>
      <c r="AQ58" s="14"/>
      <c r="AR58" s="14"/>
      <c r="AS58" s="27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28"/>
      <c r="BE58" s="28"/>
      <c r="BF58" s="28"/>
      <c r="BG58" s="28"/>
      <c r="BH58" s="28"/>
      <c r="BI58" s="29"/>
      <c r="BJ58" s="28"/>
      <c r="BK58" s="28"/>
      <c r="BL58" s="28"/>
      <c r="BM58" s="28"/>
      <c r="BN58" s="28"/>
      <c r="BO58" s="27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27"/>
      <c r="CF58" s="14"/>
      <c r="CG58" s="14"/>
      <c r="CH58" s="14"/>
      <c r="CI58" s="14"/>
      <c r="CJ58" s="14"/>
      <c r="CK58" s="27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336"/>
      <c r="EP58" s="336"/>
      <c r="EQ58" s="336"/>
      <c r="ER58" s="14"/>
      <c r="ES58" s="14"/>
      <c r="ET58" s="14"/>
      <c r="EU58" s="336"/>
      <c r="EV58" s="336"/>
      <c r="EW58" s="336"/>
      <c r="EX58" s="14"/>
      <c r="EY58" s="14"/>
      <c r="EZ58" s="14"/>
      <c r="FA58" s="14"/>
      <c r="FB58" s="14"/>
      <c r="FC58" s="14"/>
      <c r="FD58" s="336"/>
      <c r="FE58" s="338"/>
      <c r="FF58" s="338"/>
      <c r="FG58" s="14"/>
      <c r="FH58" s="14"/>
      <c r="FI58" s="14"/>
      <c r="FJ58" s="14"/>
      <c r="FK58" s="336"/>
      <c r="FL58" s="336"/>
      <c r="FM58" s="336"/>
      <c r="FN58" s="14"/>
      <c r="FO58" s="14"/>
      <c r="FP58" s="85"/>
      <c r="FQ58" s="339"/>
      <c r="FR58" s="339"/>
      <c r="FS58" s="339"/>
      <c r="FT58" s="85"/>
      <c r="FU58" s="14"/>
      <c r="FV58" s="14"/>
      <c r="FW58" s="14"/>
      <c r="FX58" s="14"/>
      <c r="FY58" s="14"/>
      <c r="FZ58" s="338"/>
      <c r="GA58" s="336"/>
      <c r="GB58" s="336"/>
      <c r="GC58" s="14"/>
      <c r="GD58" s="14"/>
      <c r="GE58" s="14"/>
      <c r="GF58" s="85"/>
      <c r="GG58" s="85"/>
      <c r="GH58" s="85"/>
      <c r="GI58" s="85"/>
      <c r="GJ58" s="85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338"/>
      <c r="GV58" s="336"/>
      <c r="GW58" s="336"/>
      <c r="GX58" s="14"/>
      <c r="GY58" s="14"/>
      <c r="GZ58" s="14"/>
      <c r="HA58" s="85"/>
      <c r="HB58" s="85"/>
      <c r="HC58" s="85"/>
      <c r="HD58" s="85"/>
      <c r="HE58" s="85"/>
      <c r="HF58" s="14"/>
      <c r="HG58" s="14"/>
      <c r="HH58" s="14"/>
      <c r="HI58" s="14"/>
      <c r="HJ58" s="14"/>
      <c r="HK58" s="14"/>
      <c r="HL58" s="14"/>
      <c r="HM58" s="14"/>
      <c r="HN58" s="14"/>
    </row>
    <row r="59" spans="1:222" s="19" customFormat="1" ht="14.25" x14ac:dyDescent="0.2">
      <c r="C59" s="79"/>
      <c r="D59" s="79"/>
      <c r="F59" s="157"/>
      <c r="G59" s="157"/>
      <c r="K59" s="9"/>
      <c r="L59" s="9"/>
      <c r="M59" s="9"/>
      <c r="N59" s="9"/>
      <c r="O59" s="9"/>
      <c r="P59" s="9"/>
      <c r="Q59" s="11"/>
      <c r="R59" s="9"/>
      <c r="S59" s="9"/>
      <c r="T59" s="9"/>
      <c r="U59" s="9"/>
      <c r="V59" s="9"/>
      <c r="W59" s="11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11"/>
      <c r="AN59" s="9"/>
      <c r="AO59" s="9"/>
      <c r="AP59" s="9"/>
      <c r="AQ59" s="9"/>
      <c r="AR59" s="9"/>
      <c r="AS59" s="11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1"/>
      <c r="BJ59" s="31"/>
      <c r="BK59" s="31"/>
      <c r="BL59" s="31"/>
      <c r="BM59" s="31"/>
      <c r="BN59" s="31"/>
      <c r="BO59" s="11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11"/>
      <c r="CF59" s="9"/>
      <c r="CG59" s="9"/>
      <c r="CH59" s="9"/>
      <c r="CI59" s="9"/>
      <c r="CJ59" s="9"/>
      <c r="CK59" s="11"/>
      <c r="CL59" s="9"/>
      <c r="CM59" s="9"/>
      <c r="CN59" s="9"/>
      <c r="CO59" s="10"/>
      <c r="CP59" s="10"/>
      <c r="CQ59" s="10"/>
      <c r="CR59" s="10"/>
      <c r="CS59" s="10"/>
      <c r="CT59" s="9"/>
      <c r="CU59" s="9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9"/>
      <c r="DH59" s="9"/>
      <c r="DI59" s="9"/>
      <c r="DJ59" s="9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9"/>
      <c r="ED59" s="9"/>
      <c r="EE59" s="9"/>
      <c r="EF59" s="9"/>
      <c r="EG59" s="10"/>
      <c r="EH59" s="10"/>
      <c r="EI59" s="14"/>
      <c r="EJ59" s="14"/>
      <c r="EK59" s="10"/>
      <c r="EL59" s="9"/>
      <c r="EM59" s="9"/>
      <c r="EN59" s="9"/>
      <c r="EO59" s="336"/>
      <c r="EP59" s="336"/>
      <c r="EQ59" s="336"/>
      <c r="ER59" s="82"/>
      <c r="ES59" s="9"/>
      <c r="ET59" s="10"/>
      <c r="EU59" s="338"/>
      <c r="EV59" s="338"/>
      <c r="EW59" s="338"/>
      <c r="EX59" s="10"/>
      <c r="EY59" s="9"/>
      <c r="EZ59" s="9"/>
      <c r="FA59" s="9"/>
      <c r="FB59" s="9"/>
      <c r="FC59" s="10"/>
      <c r="FD59" s="338"/>
      <c r="FE59" s="338"/>
      <c r="FF59" s="338"/>
      <c r="FG59" s="10"/>
      <c r="FH59" s="9"/>
      <c r="FI59" s="9"/>
      <c r="FJ59" s="9"/>
      <c r="FK59" s="336"/>
      <c r="FL59" s="336"/>
      <c r="FM59" s="336"/>
      <c r="FN59" s="10"/>
      <c r="FO59" s="9"/>
      <c r="FP59" s="86"/>
      <c r="FQ59" s="339"/>
      <c r="FR59" s="339"/>
      <c r="FS59" s="339"/>
      <c r="FT59" s="86"/>
      <c r="FU59" s="9"/>
      <c r="FV59" s="9"/>
      <c r="FW59" s="9"/>
      <c r="FX59" s="9"/>
      <c r="FY59" s="10"/>
      <c r="FZ59" s="338"/>
      <c r="GA59" s="336"/>
      <c r="GB59" s="338"/>
      <c r="GC59" s="10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10"/>
      <c r="GU59" s="338"/>
      <c r="GV59" s="336"/>
      <c r="GW59" s="338"/>
      <c r="GX59" s="10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</row>
    <row r="60" spans="1:222" s="19" customFormat="1" ht="14.25" x14ac:dyDescent="0.2">
      <c r="C60" s="79"/>
      <c r="D60" s="79"/>
      <c r="F60" s="157"/>
      <c r="G60" s="157"/>
      <c r="K60" s="99"/>
      <c r="Q60" s="80"/>
      <c r="W60" s="80"/>
      <c r="AM60" s="80"/>
      <c r="AS60" s="80"/>
      <c r="BI60" s="80"/>
      <c r="BO60" s="80"/>
      <c r="CE60" s="80"/>
      <c r="CK60" s="80"/>
      <c r="EI60" s="14"/>
      <c r="EJ60" s="14"/>
      <c r="EO60" s="337"/>
      <c r="EP60" s="337"/>
      <c r="EQ60" s="337"/>
      <c r="EU60" s="337"/>
      <c r="EV60" s="337"/>
      <c r="EW60" s="337"/>
      <c r="FD60" s="337"/>
      <c r="FE60" s="338"/>
      <c r="FF60" s="338"/>
      <c r="FK60" s="337"/>
      <c r="FL60" s="337"/>
      <c r="FM60" s="337"/>
      <c r="FQ60" s="337"/>
      <c r="FR60" s="337"/>
      <c r="FS60" s="337"/>
      <c r="FZ60" s="338"/>
      <c r="GA60" s="336"/>
      <c r="GB60" s="337"/>
      <c r="GU60" s="338"/>
      <c r="GV60" s="336"/>
      <c r="GW60" s="337"/>
    </row>
    <row r="61" spans="1:222" s="19" customFormat="1" ht="14.25" x14ac:dyDescent="0.2">
      <c r="C61" s="79"/>
      <c r="D61" s="79"/>
      <c r="F61" s="157"/>
      <c r="G61" s="157"/>
      <c r="Q61" s="80"/>
      <c r="W61" s="80"/>
      <c r="AM61" s="80"/>
      <c r="AS61" s="80"/>
      <c r="BI61" s="80"/>
      <c r="BO61" s="80"/>
      <c r="CE61" s="80"/>
      <c r="CK61" s="80"/>
      <c r="EI61" s="14"/>
      <c r="EJ61" s="14"/>
      <c r="EO61" s="337"/>
      <c r="EP61" s="337"/>
      <c r="EQ61" s="337"/>
      <c r="EU61" s="337"/>
      <c r="EV61" s="337"/>
      <c r="EW61" s="337"/>
      <c r="FD61" s="337"/>
      <c r="FE61" s="338"/>
      <c r="FF61" s="338"/>
      <c r="FK61" s="337"/>
      <c r="FL61" s="337"/>
      <c r="FM61" s="337"/>
      <c r="FQ61" s="337"/>
      <c r="FR61" s="337"/>
      <c r="FS61" s="337"/>
      <c r="FZ61" s="338"/>
      <c r="GA61" s="336"/>
      <c r="GB61" s="337"/>
      <c r="GU61" s="338"/>
      <c r="GV61" s="336"/>
      <c r="GW61" s="337"/>
    </row>
    <row r="62" spans="1:222" s="19" customFormat="1" ht="14.25" x14ac:dyDescent="0.2">
      <c r="C62" s="79"/>
      <c r="D62" s="79"/>
      <c r="F62" s="157"/>
      <c r="G62" s="157"/>
      <c r="Q62" s="80"/>
      <c r="W62" s="80"/>
      <c r="AM62" s="80"/>
      <c r="AS62" s="80"/>
      <c r="BI62" s="80"/>
      <c r="BO62" s="80"/>
      <c r="CE62" s="80"/>
      <c r="CK62" s="80"/>
      <c r="EI62" s="14"/>
      <c r="EJ62" s="14"/>
      <c r="EO62" s="337"/>
      <c r="EP62" s="337"/>
      <c r="EQ62" s="337"/>
      <c r="EU62" s="337"/>
      <c r="EV62" s="337"/>
      <c r="EW62" s="337"/>
      <c r="FD62" s="337"/>
      <c r="FE62" s="338"/>
      <c r="FF62" s="338"/>
      <c r="FK62" s="337"/>
      <c r="FL62" s="337"/>
      <c r="FM62" s="337"/>
      <c r="FQ62" s="337"/>
      <c r="FR62" s="337"/>
      <c r="FS62" s="337"/>
      <c r="FZ62" s="338"/>
      <c r="GA62" s="336"/>
      <c r="GB62" s="337"/>
      <c r="GU62" s="338"/>
      <c r="GV62" s="336"/>
      <c r="GW62" s="337"/>
    </row>
    <row r="63" spans="1:222" s="19" customFormat="1" ht="14.25" x14ac:dyDescent="0.2">
      <c r="C63" s="79"/>
      <c r="D63" s="79"/>
      <c r="F63" s="157"/>
      <c r="G63" s="157"/>
      <c r="Q63" s="80"/>
      <c r="W63" s="80"/>
      <c r="AM63" s="80"/>
      <c r="AS63" s="80"/>
      <c r="BI63" s="80"/>
      <c r="BO63" s="80"/>
      <c r="CE63" s="80"/>
      <c r="CK63" s="80"/>
      <c r="EI63" s="14"/>
      <c r="EJ63" s="14"/>
      <c r="EO63" s="337"/>
      <c r="EP63" s="337"/>
      <c r="EQ63" s="337"/>
      <c r="EU63" s="337"/>
      <c r="EV63" s="337"/>
      <c r="EW63" s="337"/>
      <c r="FD63" s="337"/>
      <c r="FE63" s="338"/>
      <c r="FF63" s="338"/>
      <c r="FK63" s="337"/>
      <c r="FL63" s="337"/>
      <c r="FM63" s="337"/>
      <c r="FQ63" s="337"/>
      <c r="FR63" s="337"/>
      <c r="FS63" s="337"/>
      <c r="FZ63" s="338"/>
      <c r="GA63" s="336"/>
      <c r="GB63" s="337"/>
      <c r="GU63" s="338"/>
      <c r="GV63" s="336"/>
      <c r="GW63" s="337"/>
    </row>
    <row r="64" spans="1:222" s="19" customFormat="1" ht="14.25" x14ac:dyDescent="0.2">
      <c r="C64" s="79"/>
      <c r="D64" s="79"/>
      <c r="F64" s="157"/>
      <c r="G64" s="157"/>
      <c r="Q64" s="80"/>
      <c r="W64" s="80"/>
      <c r="AM64" s="80"/>
      <c r="AS64" s="80"/>
      <c r="BI64" s="80"/>
      <c r="BO64" s="80"/>
      <c r="CE64" s="80"/>
      <c r="CK64" s="80"/>
      <c r="EI64" s="14"/>
      <c r="EJ64" s="14"/>
      <c r="EO64" s="337"/>
      <c r="EP64" s="337"/>
      <c r="EQ64" s="337"/>
      <c r="EU64" s="337"/>
      <c r="EV64" s="337"/>
      <c r="EW64" s="337"/>
      <c r="FD64" s="337"/>
      <c r="FE64" s="338"/>
      <c r="FF64" s="338"/>
      <c r="FK64" s="337"/>
      <c r="FL64" s="337"/>
      <c r="FM64" s="337"/>
      <c r="FQ64" s="337"/>
      <c r="FR64" s="337"/>
      <c r="FS64" s="337"/>
      <c r="FZ64" s="338"/>
      <c r="GA64" s="336"/>
      <c r="GB64" s="337"/>
      <c r="GU64" s="338"/>
      <c r="GV64" s="336"/>
      <c r="GW64" s="337"/>
    </row>
    <row r="65" spans="3:205" s="19" customFormat="1" ht="14.25" x14ac:dyDescent="0.2">
      <c r="C65" s="79"/>
      <c r="D65" s="79"/>
      <c r="F65" s="157"/>
      <c r="G65" s="157"/>
      <c r="Q65" s="80"/>
      <c r="W65" s="80"/>
      <c r="AM65" s="80"/>
      <c r="AS65" s="80"/>
      <c r="BI65" s="80"/>
      <c r="BO65" s="80"/>
      <c r="CE65" s="80"/>
      <c r="CK65" s="80"/>
      <c r="EI65" s="14"/>
      <c r="EJ65" s="14"/>
      <c r="EO65" s="337"/>
      <c r="EP65" s="337"/>
      <c r="EQ65" s="337"/>
      <c r="EU65" s="337"/>
      <c r="EV65" s="337"/>
      <c r="EW65" s="337"/>
      <c r="FD65" s="337"/>
      <c r="FE65" s="338"/>
      <c r="FF65" s="338"/>
      <c r="FK65" s="337"/>
      <c r="FL65" s="337"/>
      <c r="FM65" s="337"/>
      <c r="FQ65" s="337"/>
      <c r="FR65" s="337"/>
      <c r="FS65" s="337"/>
      <c r="FZ65" s="338"/>
      <c r="GA65" s="336"/>
      <c r="GB65" s="337"/>
      <c r="GU65" s="338"/>
      <c r="GV65" s="336"/>
      <c r="GW65" s="337"/>
    </row>
    <row r="66" spans="3:205" ht="14.25" x14ac:dyDescent="0.2">
      <c r="E66" s="19"/>
      <c r="F66" s="157"/>
      <c r="G66" s="157"/>
      <c r="H66" s="19"/>
      <c r="I66" s="19"/>
      <c r="J66" s="19"/>
      <c r="EI66" s="14"/>
      <c r="EJ66" s="14"/>
      <c r="FE66" s="338"/>
      <c r="FF66" s="338"/>
      <c r="FZ66" s="338"/>
      <c r="GU66" s="338"/>
    </row>
    <row r="67" spans="3:205" ht="14.25" x14ac:dyDescent="0.2">
      <c r="E67" s="19"/>
      <c r="F67" s="157"/>
      <c r="G67" s="157"/>
      <c r="H67" s="19"/>
      <c r="I67" s="19"/>
      <c r="J67" s="19"/>
      <c r="EI67" s="14"/>
      <c r="EJ67" s="14"/>
      <c r="FE67" s="338"/>
      <c r="FF67" s="338"/>
      <c r="FZ67" s="338"/>
      <c r="GU67" s="338"/>
    </row>
    <row r="68" spans="3:205" ht="14.25" x14ac:dyDescent="0.2">
      <c r="E68" s="19"/>
      <c r="F68" s="157"/>
      <c r="G68" s="157"/>
      <c r="H68" s="19"/>
      <c r="I68" s="19"/>
      <c r="J68" s="19"/>
      <c r="EI68" s="14"/>
      <c r="EJ68" s="14"/>
      <c r="FE68" s="338"/>
      <c r="FF68" s="338"/>
      <c r="FZ68" s="338"/>
      <c r="GU68" s="338"/>
    </row>
    <row r="69" spans="3:205" ht="14.25" x14ac:dyDescent="0.2">
      <c r="E69" s="19"/>
      <c r="F69" s="157"/>
      <c r="G69" s="157"/>
      <c r="H69" s="19"/>
      <c r="I69" s="19"/>
      <c r="J69" s="19"/>
      <c r="EI69" s="14"/>
      <c r="EJ69" s="14"/>
      <c r="FE69" s="338"/>
      <c r="FF69" s="338"/>
      <c r="FZ69" s="338"/>
      <c r="GU69" s="338"/>
    </row>
    <row r="70" spans="3:205" ht="14.25" x14ac:dyDescent="0.2">
      <c r="E70" s="19"/>
      <c r="F70" s="157"/>
      <c r="G70" s="157"/>
      <c r="H70" s="19"/>
      <c r="I70" s="19"/>
      <c r="J70" s="19"/>
      <c r="EI70" s="14"/>
      <c r="EJ70" s="14"/>
      <c r="FE70" s="338"/>
      <c r="FF70" s="338"/>
      <c r="FZ70" s="338"/>
      <c r="GU70" s="338"/>
    </row>
    <row r="71" spans="3:205" ht="14.25" x14ac:dyDescent="0.2">
      <c r="E71" s="19"/>
      <c r="F71" s="157"/>
      <c r="G71" s="157"/>
      <c r="H71" s="19"/>
      <c r="I71" s="19"/>
      <c r="J71" s="19"/>
      <c r="EI71" s="14"/>
      <c r="EJ71" s="14"/>
      <c r="FE71" s="338"/>
      <c r="FF71" s="338"/>
      <c r="FZ71" s="338"/>
      <c r="GU71" s="338"/>
    </row>
    <row r="72" spans="3:205" ht="14.25" x14ac:dyDescent="0.2">
      <c r="E72" s="19"/>
      <c r="F72" s="157"/>
      <c r="G72" s="157"/>
      <c r="H72" s="19"/>
      <c r="I72" s="19"/>
      <c r="J72" s="19"/>
      <c r="EI72" s="14"/>
      <c r="EJ72" s="14"/>
      <c r="FE72" s="338"/>
      <c r="FF72" s="338"/>
      <c r="FZ72" s="338"/>
      <c r="GU72" s="338"/>
    </row>
    <row r="73" spans="3:205" ht="14.25" x14ac:dyDescent="0.2">
      <c r="E73" s="19"/>
      <c r="F73" s="157"/>
      <c r="G73" s="157"/>
      <c r="H73" s="19"/>
      <c r="I73" s="19"/>
      <c r="J73" s="19"/>
      <c r="EI73" s="14"/>
      <c r="EJ73" s="14"/>
      <c r="FE73" s="338"/>
      <c r="FF73" s="338"/>
      <c r="FZ73" s="338"/>
      <c r="GU73" s="338"/>
    </row>
    <row r="74" spans="3:205" ht="14.25" x14ac:dyDescent="0.2">
      <c r="E74" s="19"/>
      <c r="F74" s="157"/>
      <c r="G74" s="157"/>
      <c r="H74" s="19"/>
      <c r="I74" s="19"/>
      <c r="J74" s="19"/>
      <c r="EI74" s="14"/>
      <c r="EJ74" s="14"/>
      <c r="FE74" s="338"/>
      <c r="FF74" s="338"/>
      <c r="FZ74" s="338"/>
      <c r="GU74" s="338"/>
    </row>
    <row r="75" spans="3:205" ht="14.25" x14ac:dyDescent="0.2">
      <c r="E75" s="19"/>
      <c r="F75" s="157"/>
      <c r="G75" s="157"/>
      <c r="H75" s="19"/>
      <c r="I75" s="19"/>
      <c r="J75" s="19"/>
      <c r="EI75" s="14"/>
      <c r="EJ75" s="14"/>
      <c r="FE75" s="338"/>
      <c r="FF75" s="338"/>
      <c r="FZ75" s="338"/>
      <c r="GU75" s="338"/>
    </row>
    <row r="76" spans="3:205" ht="14.25" x14ac:dyDescent="0.2">
      <c r="E76" s="19"/>
      <c r="F76" s="157"/>
      <c r="G76" s="157"/>
      <c r="H76" s="19"/>
      <c r="I76" s="19"/>
      <c r="J76" s="19"/>
      <c r="EI76" s="14"/>
      <c r="EJ76" s="14"/>
      <c r="FE76" s="338"/>
      <c r="FF76" s="338"/>
      <c r="FZ76" s="338"/>
      <c r="GU76" s="338"/>
    </row>
    <row r="77" spans="3:205" ht="14.25" x14ac:dyDescent="0.2">
      <c r="E77" s="19"/>
      <c r="F77" s="157"/>
      <c r="G77" s="157"/>
      <c r="H77" s="19"/>
      <c r="I77" s="19"/>
      <c r="J77" s="19"/>
      <c r="EI77" s="14"/>
      <c r="EJ77" s="14"/>
      <c r="FE77" s="338"/>
      <c r="FF77" s="338"/>
      <c r="FZ77" s="338"/>
      <c r="GU77" s="338"/>
    </row>
    <row r="78" spans="3:205" ht="14.25" x14ac:dyDescent="0.2">
      <c r="E78" s="19"/>
      <c r="F78" s="157"/>
      <c r="G78" s="157"/>
      <c r="H78" s="19"/>
      <c r="I78" s="19"/>
      <c r="J78" s="19"/>
      <c r="EI78" s="14"/>
      <c r="EJ78" s="14"/>
      <c r="FE78" s="338"/>
      <c r="FF78" s="338"/>
      <c r="FZ78" s="338"/>
      <c r="GU78" s="338"/>
    </row>
    <row r="79" spans="3:205" ht="14.25" x14ac:dyDescent="0.2">
      <c r="E79" s="19"/>
      <c r="F79" s="157"/>
      <c r="G79" s="157"/>
      <c r="H79" s="19"/>
      <c r="I79" s="19"/>
      <c r="J79" s="19"/>
      <c r="EI79" s="14"/>
      <c r="EJ79" s="14"/>
      <c r="FE79" s="338"/>
      <c r="FF79" s="338"/>
      <c r="FZ79" s="338"/>
      <c r="GU79" s="338"/>
    </row>
    <row r="80" spans="3:205" ht="14.25" x14ac:dyDescent="0.2">
      <c r="E80" s="19"/>
      <c r="F80" s="157"/>
      <c r="G80" s="157"/>
      <c r="H80" s="19"/>
      <c r="I80" s="19"/>
      <c r="J80" s="19"/>
      <c r="EI80" s="14"/>
      <c r="EJ80" s="14"/>
      <c r="FE80" s="338"/>
      <c r="FF80" s="338"/>
      <c r="FZ80" s="338"/>
      <c r="GU80" s="338"/>
    </row>
    <row r="81" spans="5:203" ht="14.25" x14ac:dyDescent="0.2">
      <c r="E81" s="19"/>
      <c r="F81" s="157"/>
      <c r="G81" s="157"/>
      <c r="H81" s="19"/>
      <c r="I81" s="19"/>
      <c r="J81" s="19"/>
      <c r="EI81" s="14"/>
      <c r="EJ81" s="14"/>
      <c r="FE81" s="338"/>
      <c r="FF81" s="338"/>
      <c r="FZ81" s="338"/>
      <c r="GU81" s="338"/>
    </row>
    <row r="82" spans="5:203" ht="14.25" x14ac:dyDescent="0.2">
      <c r="E82" s="19"/>
      <c r="F82" s="157"/>
      <c r="G82" s="157"/>
      <c r="H82" s="19"/>
      <c r="I82" s="19"/>
      <c r="J82" s="19"/>
      <c r="EI82" s="14"/>
      <c r="EJ82" s="14"/>
      <c r="FE82" s="338"/>
      <c r="FF82" s="338"/>
      <c r="FZ82" s="338"/>
      <c r="GU82" s="338"/>
    </row>
    <row r="83" spans="5:203" ht="14.25" x14ac:dyDescent="0.2">
      <c r="E83" s="19"/>
      <c r="F83" s="157"/>
      <c r="G83" s="157"/>
      <c r="H83" s="19"/>
      <c r="I83" s="19"/>
      <c r="J83" s="19"/>
      <c r="EI83" s="14"/>
      <c r="EJ83" s="14"/>
      <c r="FE83" s="338"/>
      <c r="FF83" s="338"/>
      <c r="FZ83" s="338"/>
      <c r="GU83" s="338"/>
    </row>
    <row r="84" spans="5:203" ht="14.25" x14ac:dyDescent="0.2">
      <c r="E84" s="19"/>
      <c r="F84" s="157"/>
      <c r="G84" s="157"/>
      <c r="H84" s="19"/>
      <c r="I84" s="19"/>
      <c r="J84" s="19"/>
      <c r="EI84" s="14"/>
      <c r="EJ84" s="14"/>
      <c r="FE84" s="338"/>
      <c r="FF84" s="338"/>
      <c r="FZ84" s="338"/>
      <c r="GU84" s="338"/>
    </row>
    <row r="85" spans="5:203" ht="14.25" x14ac:dyDescent="0.2">
      <c r="E85" s="19"/>
      <c r="F85" s="157"/>
      <c r="G85" s="157"/>
      <c r="H85" s="19"/>
      <c r="I85" s="19"/>
      <c r="J85" s="19"/>
      <c r="EI85" s="14"/>
      <c r="EJ85" s="14"/>
      <c r="FE85" s="338"/>
      <c r="FF85" s="338"/>
      <c r="FZ85" s="338"/>
      <c r="GU85" s="338"/>
    </row>
    <row r="86" spans="5:203" ht="14.25" x14ac:dyDescent="0.2">
      <c r="E86" s="19"/>
      <c r="F86" s="157"/>
      <c r="G86" s="157"/>
      <c r="H86" s="19"/>
      <c r="I86" s="19"/>
      <c r="J86" s="19"/>
      <c r="EI86" s="14"/>
      <c r="EJ86" s="14"/>
      <c r="FE86" s="338"/>
      <c r="FF86" s="338"/>
      <c r="FZ86" s="338"/>
      <c r="GU86" s="338"/>
    </row>
    <row r="87" spans="5:203" ht="14.25" x14ac:dyDescent="0.2">
      <c r="E87" s="19"/>
      <c r="F87" s="157"/>
      <c r="G87" s="157"/>
      <c r="H87" s="19"/>
      <c r="I87" s="19"/>
      <c r="J87" s="19"/>
      <c r="EI87" s="14"/>
      <c r="EJ87" s="14"/>
      <c r="FE87" s="338"/>
      <c r="FF87" s="338"/>
      <c r="FZ87" s="338"/>
      <c r="GU87" s="338"/>
    </row>
    <row r="88" spans="5:203" ht="14.25" x14ac:dyDescent="0.2">
      <c r="E88" s="19"/>
      <c r="F88" s="157"/>
      <c r="G88" s="157"/>
      <c r="H88" s="19"/>
      <c r="I88" s="19"/>
      <c r="J88" s="19"/>
      <c r="EI88" s="14"/>
      <c r="EJ88" s="14"/>
      <c r="FE88" s="338"/>
      <c r="FF88" s="338"/>
      <c r="FZ88" s="338"/>
      <c r="GU88" s="338"/>
    </row>
    <row r="89" spans="5:203" ht="14.25" x14ac:dyDescent="0.2">
      <c r="E89" s="19"/>
      <c r="F89" s="157"/>
      <c r="G89" s="157"/>
      <c r="H89" s="19"/>
      <c r="I89" s="19"/>
      <c r="J89" s="19"/>
      <c r="EI89" s="14"/>
      <c r="EJ89" s="14"/>
      <c r="FE89" s="338"/>
      <c r="FF89" s="338"/>
      <c r="FZ89" s="338"/>
      <c r="GU89" s="338"/>
    </row>
    <row r="90" spans="5:203" ht="14.25" x14ac:dyDescent="0.2">
      <c r="E90" s="19"/>
      <c r="F90" s="157"/>
      <c r="G90" s="157"/>
      <c r="H90" s="19"/>
      <c r="I90" s="19"/>
      <c r="J90" s="19"/>
      <c r="EI90" s="14"/>
      <c r="EJ90" s="14"/>
      <c r="FE90" s="338"/>
      <c r="FF90" s="338"/>
      <c r="FZ90" s="338"/>
      <c r="GU90" s="338"/>
    </row>
    <row r="91" spans="5:203" ht="14.25" x14ac:dyDescent="0.2">
      <c r="E91" s="19"/>
      <c r="F91" s="157"/>
      <c r="G91" s="157"/>
      <c r="H91" s="19"/>
      <c r="I91" s="19"/>
      <c r="J91" s="19"/>
      <c r="EI91" s="14"/>
      <c r="EJ91" s="14"/>
      <c r="FE91" s="338"/>
      <c r="FF91" s="338"/>
      <c r="FZ91" s="338"/>
      <c r="GU91" s="338"/>
    </row>
    <row r="92" spans="5:203" ht="14.25" x14ac:dyDescent="0.2">
      <c r="E92" s="19"/>
      <c r="F92" s="159"/>
      <c r="G92" s="159"/>
      <c r="H92" s="19"/>
      <c r="I92" s="19"/>
      <c r="J92" s="19"/>
      <c r="EI92" s="14"/>
      <c r="EJ92" s="14"/>
      <c r="FE92" s="338"/>
      <c r="FF92" s="338"/>
      <c r="FZ92" s="338"/>
      <c r="GU92" s="338"/>
    </row>
    <row r="93" spans="5:203" ht="14.25" x14ac:dyDescent="0.2">
      <c r="E93" s="19"/>
      <c r="F93" s="157"/>
      <c r="G93" s="157"/>
      <c r="H93" s="19"/>
      <c r="I93" s="19"/>
      <c r="J93" s="19"/>
      <c r="EI93" s="14"/>
      <c r="EJ93" s="14"/>
      <c r="FE93" s="338"/>
      <c r="FF93" s="338"/>
      <c r="FZ93" s="338"/>
      <c r="GU93" s="338"/>
    </row>
    <row r="94" spans="5:203" ht="14.25" x14ac:dyDescent="0.2">
      <c r="E94" s="19"/>
      <c r="F94" s="157"/>
      <c r="G94" s="157"/>
      <c r="H94" s="19"/>
      <c r="I94" s="19"/>
      <c r="J94" s="19"/>
      <c r="EI94" s="14"/>
      <c r="EJ94" s="14"/>
      <c r="FE94" s="338"/>
      <c r="FF94" s="338"/>
      <c r="FZ94" s="338"/>
      <c r="GU94" s="338"/>
    </row>
    <row r="95" spans="5:203" x14ac:dyDescent="0.2">
      <c r="E95" s="19"/>
      <c r="F95" s="19"/>
      <c r="G95" s="19"/>
      <c r="H95" s="19"/>
      <c r="I95" s="19"/>
      <c r="J95" s="19"/>
      <c r="EI95" s="14"/>
      <c r="EJ95" s="14"/>
      <c r="FE95" s="338"/>
      <c r="FF95" s="338"/>
      <c r="FZ95" s="338"/>
      <c r="GU95" s="338"/>
    </row>
    <row r="96" spans="5:203" x14ac:dyDescent="0.2">
      <c r="E96" s="19"/>
      <c r="F96" s="19"/>
      <c r="G96" s="19"/>
      <c r="H96" s="19"/>
      <c r="I96" s="19"/>
      <c r="J96" s="19"/>
      <c r="EI96" s="14"/>
      <c r="EJ96" s="14"/>
      <c r="FE96" s="338"/>
      <c r="FF96" s="338"/>
      <c r="FZ96" s="338"/>
      <c r="GU96" s="338"/>
    </row>
    <row r="97" spans="159:204" x14ac:dyDescent="0.2">
      <c r="FC97" s="9">
        <v>378</v>
      </c>
      <c r="FD97" s="336" t="s">
        <v>195</v>
      </c>
      <c r="FE97" s="338" t="b">
        <v>1</v>
      </c>
      <c r="FF97" s="338" t="b">
        <v>1</v>
      </c>
      <c r="FY97" s="9" t="s">
        <v>206</v>
      </c>
      <c r="FZ97" s="338">
        <v>378</v>
      </c>
      <c r="GA97" s="336" t="b">
        <v>1</v>
      </c>
      <c r="GT97" s="9" t="s">
        <v>206</v>
      </c>
      <c r="GU97" s="338">
        <v>378</v>
      </c>
      <c r="GV97" s="336" t="b">
        <v>1</v>
      </c>
    </row>
    <row r="98" spans="159:204" x14ac:dyDescent="0.2">
      <c r="FC98" s="9">
        <v>381</v>
      </c>
      <c r="FD98" s="336" t="s">
        <v>60</v>
      </c>
      <c r="FE98" s="338" t="b">
        <v>1</v>
      </c>
      <c r="FF98" s="338" t="b">
        <v>1</v>
      </c>
      <c r="FY98" s="9" t="s">
        <v>207</v>
      </c>
      <c r="FZ98" s="338">
        <v>381</v>
      </c>
      <c r="GA98" s="336" t="b">
        <v>1</v>
      </c>
      <c r="GT98" s="9" t="s">
        <v>207</v>
      </c>
      <c r="GU98" s="338">
        <v>381</v>
      </c>
      <c r="GV98" s="336" t="b">
        <v>1</v>
      </c>
    </row>
  </sheetData>
  <mergeCells count="293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FV1:FW2"/>
    <mergeCell ref="DX1:EC2"/>
    <mergeCell ref="ED1:EE2"/>
    <mergeCell ref="EG1:EL2"/>
    <mergeCell ref="EM1:EM2"/>
    <mergeCell ref="EN1:ES2"/>
    <mergeCell ref="ET1:EY2"/>
    <mergeCell ref="FY1:GD2"/>
    <mergeCell ref="GE1:GE2"/>
    <mergeCell ref="GF1:GK2"/>
    <mergeCell ref="GL1:GQ2"/>
    <mergeCell ref="GR1:GS2"/>
    <mergeCell ref="EZ1:FA2"/>
    <mergeCell ref="FC1:FH2"/>
    <mergeCell ref="FI1:FI2"/>
    <mergeCell ref="FJ1:FO2"/>
    <mergeCell ref="FP1:FU2"/>
    <mergeCell ref="X3:X5"/>
    <mergeCell ref="T4:T5"/>
    <mergeCell ref="E3:E5"/>
    <mergeCell ref="F3:G3"/>
    <mergeCell ref="H3:H5"/>
    <mergeCell ref="I3:I5"/>
    <mergeCell ref="J3:J5"/>
    <mergeCell ref="Y3:Y5"/>
    <mergeCell ref="AA3:AA5"/>
    <mergeCell ref="M3:N3"/>
    <mergeCell ref="O3:O5"/>
    <mergeCell ref="P3:P5"/>
    <mergeCell ref="Q3:Q5"/>
    <mergeCell ref="U3:U5"/>
    <mergeCell ref="V3:V5"/>
    <mergeCell ref="W3:W5"/>
    <mergeCell ref="AB3:AC3"/>
    <mergeCell ref="AD3:AD5"/>
    <mergeCell ref="AE3:AE5"/>
    <mergeCell ref="AF3:AF5"/>
    <mergeCell ref="AB4:AB5"/>
    <mergeCell ref="AC4:AC5"/>
    <mergeCell ref="AG3:AG5"/>
    <mergeCell ref="AH3:AH5"/>
    <mergeCell ref="AI3:AJ3"/>
    <mergeCell ref="AK3:AK5"/>
    <mergeCell ref="AL3:AL5"/>
    <mergeCell ref="AM3:AM5"/>
    <mergeCell ref="AJ4:AJ5"/>
    <mergeCell ref="AI4:AI5"/>
    <mergeCell ref="AN3:AN5"/>
    <mergeCell ref="AO3:AP3"/>
    <mergeCell ref="AQ3:AQ5"/>
    <mergeCell ref="AR3:AR5"/>
    <mergeCell ref="AS3:AS5"/>
    <mergeCell ref="AT3:AT5"/>
    <mergeCell ref="AO4:AO5"/>
    <mergeCell ref="AP4:AP5"/>
    <mergeCell ref="AU3:AU5"/>
    <mergeCell ref="AW3:AW5"/>
    <mergeCell ref="AX3:AY3"/>
    <mergeCell ref="AZ3:AZ5"/>
    <mergeCell ref="BA3:BA5"/>
    <mergeCell ref="BB3:BB5"/>
    <mergeCell ref="AX4:AX5"/>
    <mergeCell ref="AY4:AY5"/>
    <mergeCell ref="BC3:BC5"/>
    <mergeCell ref="BD3:BD5"/>
    <mergeCell ref="BE3:BF3"/>
    <mergeCell ref="BG3:BG5"/>
    <mergeCell ref="BH3:BH5"/>
    <mergeCell ref="BI3:BI5"/>
    <mergeCell ref="BE4:BE5"/>
    <mergeCell ref="BF4:BF5"/>
    <mergeCell ref="BJ3:BJ5"/>
    <mergeCell ref="BK3:BL3"/>
    <mergeCell ref="BM3:BM5"/>
    <mergeCell ref="BN3:BN5"/>
    <mergeCell ref="BO3:BO5"/>
    <mergeCell ref="BP3:BP5"/>
    <mergeCell ref="BK4:BK5"/>
    <mergeCell ref="BL4:BL5"/>
    <mergeCell ref="BQ3:BQ5"/>
    <mergeCell ref="BS3:BS5"/>
    <mergeCell ref="BT3:BU3"/>
    <mergeCell ref="BV3:BV5"/>
    <mergeCell ref="BW3:BW5"/>
    <mergeCell ref="BX3:BX5"/>
    <mergeCell ref="BT4:BT5"/>
    <mergeCell ref="BU4:BU5"/>
    <mergeCell ref="BY3:BY5"/>
    <mergeCell ref="BZ3:BZ5"/>
    <mergeCell ref="CA3:CB3"/>
    <mergeCell ref="CC3:CC5"/>
    <mergeCell ref="CD3:CD5"/>
    <mergeCell ref="CE3:CE5"/>
    <mergeCell ref="CA4:CA5"/>
    <mergeCell ref="CB4:CB5"/>
    <mergeCell ref="CF3:CF5"/>
    <mergeCell ref="CG3:CH3"/>
    <mergeCell ref="CI3:CI5"/>
    <mergeCell ref="CJ3:CJ5"/>
    <mergeCell ref="CK3:CK5"/>
    <mergeCell ref="CL3:CL5"/>
    <mergeCell ref="CG4:CG5"/>
    <mergeCell ref="CH4:CH5"/>
    <mergeCell ref="CM3:CM5"/>
    <mergeCell ref="CO3:CO5"/>
    <mergeCell ref="CP3:CQ3"/>
    <mergeCell ref="CR3:CR5"/>
    <mergeCell ref="CS3:CS5"/>
    <mergeCell ref="CT3:CT5"/>
    <mergeCell ref="CP4:CP5"/>
    <mergeCell ref="CQ4:CQ5"/>
    <mergeCell ref="CU3:CU5"/>
    <mergeCell ref="CV3:CV5"/>
    <mergeCell ref="CW3:CX3"/>
    <mergeCell ref="CY3:CY5"/>
    <mergeCell ref="CZ3:CZ5"/>
    <mergeCell ref="DA3:DA5"/>
    <mergeCell ref="CW4:CW5"/>
    <mergeCell ref="CX4:CX5"/>
    <mergeCell ref="DB3:DB5"/>
    <mergeCell ref="DC3:DD3"/>
    <mergeCell ref="DE3:DE5"/>
    <mergeCell ref="DF3:DF5"/>
    <mergeCell ref="DG3:DG5"/>
    <mergeCell ref="DH3:DH5"/>
    <mergeCell ref="DC4:DC5"/>
    <mergeCell ref="DD4:DD5"/>
    <mergeCell ref="DI3:DI5"/>
    <mergeCell ref="DK3:DK5"/>
    <mergeCell ref="DL3:DM3"/>
    <mergeCell ref="DN3:DN5"/>
    <mergeCell ref="DO3:DO5"/>
    <mergeCell ref="DP3:DP5"/>
    <mergeCell ref="DL4:DL5"/>
    <mergeCell ref="DM4:DM5"/>
    <mergeCell ref="DQ3:DQ5"/>
    <mergeCell ref="DR3:DR5"/>
    <mergeCell ref="DS3:DT3"/>
    <mergeCell ref="DU3:DU5"/>
    <mergeCell ref="DV3:DV5"/>
    <mergeCell ref="DW3:DW5"/>
    <mergeCell ref="DS4:DS5"/>
    <mergeCell ref="DT4:DT5"/>
    <mergeCell ref="DX3:DX5"/>
    <mergeCell ref="DY3:DZ3"/>
    <mergeCell ref="EA3:EA5"/>
    <mergeCell ref="EB3:EB5"/>
    <mergeCell ref="EC3:EC5"/>
    <mergeCell ref="ED3:ED5"/>
    <mergeCell ref="DY4:DY5"/>
    <mergeCell ref="DZ4:DZ5"/>
    <mergeCell ref="EE3:EE5"/>
    <mergeCell ref="EG3:EG5"/>
    <mergeCell ref="EH3:EI3"/>
    <mergeCell ref="EJ3:EJ5"/>
    <mergeCell ref="EK3:EK5"/>
    <mergeCell ref="EL3:EL5"/>
    <mergeCell ref="EH4:EH5"/>
    <mergeCell ref="EI4:EI5"/>
    <mergeCell ref="EM3:EM5"/>
    <mergeCell ref="EN3:EN5"/>
    <mergeCell ref="EO3:EP3"/>
    <mergeCell ref="EQ3:EQ5"/>
    <mergeCell ref="ER3:ER5"/>
    <mergeCell ref="ES3:ES5"/>
    <mergeCell ref="EO4:EO5"/>
    <mergeCell ref="EP4:EP5"/>
    <mergeCell ref="ET3:ET5"/>
    <mergeCell ref="EU3:EV3"/>
    <mergeCell ref="EW3:EW5"/>
    <mergeCell ref="EX3:EX5"/>
    <mergeCell ref="EY3:EY5"/>
    <mergeCell ref="EZ3:EZ5"/>
    <mergeCell ref="EU4:EU5"/>
    <mergeCell ref="EV4:EV5"/>
    <mergeCell ref="FA3:FA5"/>
    <mergeCell ref="FC3:FC5"/>
    <mergeCell ref="FD3:FE3"/>
    <mergeCell ref="FF3:FF5"/>
    <mergeCell ref="FG3:FG5"/>
    <mergeCell ref="FH3:FH5"/>
    <mergeCell ref="FD4:FD5"/>
    <mergeCell ref="FE4:FE5"/>
    <mergeCell ref="FI3:FI5"/>
    <mergeCell ref="FJ3:FJ5"/>
    <mergeCell ref="FK3:FL3"/>
    <mergeCell ref="FM3:FM5"/>
    <mergeCell ref="FN3:FN5"/>
    <mergeCell ref="FO3:FO5"/>
    <mergeCell ref="FK4:FK5"/>
    <mergeCell ref="FL4:FL5"/>
    <mergeCell ref="FP3:FP5"/>
    <mergeCell ref="FQ3:FR3"/>
    <mergeCell ref="FS3:FS5"/>
    <mergeCell ref="FT3:FT5"/>
    <mergeCell ref="FU3:FU5"/>
    <mergeCell ref="FV3:FV5"/>
    <mergeCell ref="FQ4:FQ5"/>
    <mergeCell ref="FR4:FR5"/>
    <mergeCell ref="FW3:FW5"/>
    <mergeCell ref="FY3:FY5"/>
    <mergeCell ref="FZ3:GA3"/>
    <mergeCell ref="GB3:GB5"/>
    <mergeCell ref="GC3:GC5"/>
    <mergeCell ref="GD3:GD5"/>
    <mergeCell ref="FZ4:FZ5"/>
    <mergeCell ref="GA4:GA5"/>
    <mergeCell ref="GE3:GE5"/>
    <mergeCell ref="GF3:GF5"/>
    <mergeCell ref="GG3:GH3"/>
    <mergeCell ref="GI3:GI5"/>
    <mergeCell ref="GJ3:GJ5"/>
    <mergeCell ref="GK3:GK5"/>
    <mergeCell ref="GG4:GG5"/>
    <mergeCell ref="GH4:GH5"/>
    <mergeCell ref="GS3:GS5"/>
    <mergeCell ref="GL3:GL5"/>
    <mergeCell ref="GM3:GN3"/>
    <mergeCell ref="GO3:GO5"/>
    <mergeCell ref="GP3:GP5"/>
    <mergeCell ref="GQ3:GQ5"/>
    <mergeCell ref="GR3:GR5"/>
    <mergeCell ref="GM4:GM5"/>
    <mergeCell ref="GN4:GN5"/>
    <mergeCell ref="A50:B52"/>
    <mergeCell ref="F4:F5"/>
    <mergeCell ref="G4:G5"/>
    <mergeCell ref="M4:M5"/>
    <mergeCell ref="N4:N5"/>
    <mergeCell ref="S4:S5"/>
    <mergeCell ref="R3:R5"/>
    <mergeCell ref="S3:T3"/>
    <mergeCell ref="K3:K5"/>
    <mergeCell ref="L3:L5"/>
    <mergeCell ref="A1:A5"/>
    <mergeCell ref="B1:B5"/>
    <mergeCell ref="E1:J2"/>
    <mergeCell ref="K1:K2"/>
    <mergeCell ref="L1:Q2"/>
    <mergeCell ref="R1:W2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8">
    <outlinePr summaryRight="0"/>
  </sheetPr>
  <dimension ref="A1:HF141"/>
  <sheetViews>
    <sheetView zoomScaleNormal="100" workbookViewId="0">
      <pane xSplit="3" ySplit="5" topLeftCell="FQ33" activePane="bottomRight" state="frozen"/>
      <selection activeCell="GF21" sqref="GF21"/>
      <selection pane="topRight" activeCell="GF21" sqref="GF21"/>
      <selection pane="bottomLeft" activeCell="GF21" sqref="GF21"/>
      <selection pane="bottomRight" activeCell="GF21" sqref="GF21"/>
    </sheetView>
  </sheetViews>
  <sheetFormatPr defaultColWidth="11.42578125" defaultRowHeight="12.75" x14ac:dyDescent="0.2"/>
  <cols>
    <col min="1" max="1" width="10.140625" style="3" customWidth="1"/>
    <col min="2" max="2" width="36.42578125" style="3" customWidth="1"/>
    <col min="3" max="3" width="49.7109375" style="3" customWidth="1"/>
    <col min="4" max="4" width="3.140625" style="3" hidden="1" customWidth="1"/>
    <col min="5" max="6" width="36.42578125" style="3" hidden="1" customWidth="1"/>
    <col min="7" max="7" width="17.7109375" style="3" hidden="1" customWidth="1"/>
    <col min="8" max="8" width="15.7109375" style="3" hidden="1" customWidth="1"/>
    <col min="9" max="9" width="12" style="3" hidden="1" customWidth="1"/>
    <col min="10" max="10" width="9.140625" style="3" hidden="1" customWidth="1"/>
    <col min="11" max="11" width="17.140625" style="3" hidden="1" customWidth="1"/>
    <col min="12" max="12" width="13.7109375" style="3" hidden="1" customWidth="1"/>
    <col min="13" max="13" width="20.28515625" style="3" hidden="1" customWidth="1"/>
    <col min="14" max="14" width="14.28515625" style="3" hidden="1" customWidth="1"/>
    <col min="15" max="16" width="9.140625" style="3" hidden="1" customWidth="1"/>
    <col min="17" max="17" width="20.85546875" style="3" hidden="1" customWidth="1"/>
    <col min="18" max="18" width="17.85546875" style="3" hidden="1" customWidth="1"/>
    <col min="19" max="19" width="17" style="3" hidden="1" customWidth="1"/>
    <col min="20" max="20" width="15.28515625" style="3" hidden="1" customWidth="1"/>
    <col min="21" max="21" width="12.7109375" style="3" hidden="1" customWidth="1"/>
    <col min="22" max="22" width="11.7109375" style="3" hidden="1" customWidth="1"/>
    <col min="23" max="23" width="9.140625" style="3" hidden="1" customWidth="1"/>
    <col min="24" max="24" width="16" style="3" hidden="1" customWidth="1"/>
    <col min="25" max="25" width="1.7109375" style="3" hidden="1" customWidth="1"/>
    <col min="26" max="26" width="21" style="3" hidden="1" customWidth="1"/>
    <col min="27" max="27" width="18.28515625" style="3" hidden="1" customWidth="1"/>
    <col min="28" max="28" width="19.85546875" style="3" hidden="1" customWidth="1"/>
    <col min="29" max="29" width="13.85546875" style="3" hidden="1" customWidth="1"/>
    <col min="30" max="31" width="9.140625" style="3" hidden="1" customWidth="1"/>
    <col min="32" max="32" width="17" style="3" hidden="1" customWidth="1"/>
    <col min="33" max="33" width="13.28515625" style="3" hidden="1" customWidth="1"/>
    <col min="34" max="34" width="16.85546875" style="3" hidden="1" customWidth="1"/>
    <col min="35" max="35" width="9.140625" style="3" hidden="1" customWidth="1"/>
    <col min="36" max="36" width="11.28515625" style="3" hidden="1" customWidth="1"/>
    <col min="37" max="37" width="9.140625" style="3" hidden="1" customWidth="1"/>
    <col min="38" max="38" width="18.7109375" style="3" hidden="1" customWidth="1"/>
    <col min="39" max="39" width="15.140625" style="3" hidden="1" customWidth="1"/>
    <col min="40" max="40" width="18.7109375" style="3" hidden="1" customWidth="1"/>
    <col min="41" max="42" width="12.7109375" style="3" hidden="1" customWidth="1"/>
    <col min="43" max="43" width="9.28515625" style="3" hidden="1" customWidth="1"/>
    <col min="44" max="44" width="9.140625" style="3" hidden="1" customWidth="1"/>
    <col min="45" max="45" width="12.28515625" style="3" hidden="1" customWidth="1"/>
    <col min="46" max="46" width="1.7109375" style="3" hidden="1" customWidth="1"/>
    <col min="47" max="47" width="19.28515625" style="3" hidden="1" customWidth="1"/>
    <col min="48" max="48" width="16" style="3" hidden="1" customWidth="1"/>
    <col min="49" max="49" width="17.28515625" style="3" hidden="1" customWidth="1"/>
    <col min="50" max="50" width="13.85546875" style="3" hidden="1" customWidth="1"/>
    <col min="51" max="51" width="9.140625" style="3" hidden="1" customWidth="1"/>
    <col min="52" max="52" width="10.7109375" style="3" hidden="1" customWidth="1"/>
    <col min="53" max="53" width="16.85546875" style="3" hidden="1" customWidth="1"/>
    <col min="54" max="54" width="17.28515625" style="3" hidden="1" customWidth="1"/>
    <col min="55" max="55" width="17.85546875" style="3" hidden="1" customWidth="1"/>
    <col min="56" max="56" width="14" style="3" hidden="1" customWidth="1"/>
    <col min="57" max="57" width="11.28515625" style="3" hidden="1" customWidth="1"/>
    <col min="58" max="58" width="9.140625" style="3" hidden="1" customWidth="1"/>
    <col min="59" max="59" width="17.85546875" style="3" hidden="1" customWidth="1"/>
    <col min="60" max="60" width="14.140625" style="3" hidden="1" customWidth="1"/>
    <col min="61" max="61" width="16.7109375" style="3" hidden="1" customWidth="1"/>
    <col min="62" max="62" width="14" style="3" hidden="1" customWidth="1"/>
    <col min="63" max="63" width="12.7109375" style="3" hidden="1" customWidth="1"/>
    <col min="64" max="64" width="9.28515625" style="3" hidden="1" customWidth="1"/>
    <col min="65" max="65" width="9.140625" style="3" hidden="1" customWidth="1"/>
    <col min="66" max="66" width="12.28515625" style="3" hidden="1" customWidth="1"/>
    <col min="67" max="67" width="1.7109375" style="3" hidden="1" customWidth="1"/>
    <col min="68" max="68" width="16.85546875" style="3" hidden="1" customWidth="1"/>
    <col min="69" max="69" width="13.28515625" style="3" hidden="1" customWidth="1"/>
    <col min="70" max="70" width="18.28515625" style="3" hidden="1" customWidth="1"/>
    <col min="71" max="71" width="13.85546875" style="3" hidden="1" customWidth="1"/>
    <col min="72" max="72" width="9.140625" style="3" hidden="1" customWidth="1"/>
    <col min="73" max="73" width="12.7109375" style="3" hidden="1" customWidth="1"/>
    <col min="74" max="74" width="19.28515625" style="3" hidden="1" customWidth="1"/>
    <col min="75" max="75" width="13.28515625" style="3" hidden="1" customWidth="1"/>
    <col min="76" max="76" width="21.85546875" style="3" hidden="1" customWidth="1"/>
    <col min="77" max="77" width="14" style="3" hidden="1" customWidth="1"/>
    <col min="78" max="78" width="11.28515625" style="3" hidden="1" customWidth="1"/>
    <col min="79" max="79" width="10" style="3" hidden="1" customWidth="1"/>
    <col min="80" max="80" width="19.85546875" style="3" hidden="1" customWidth="1"/>
    <col min="81" max="81" width="16.28515625" style="3" hidden="1" customWidth="1"/>
    <col min="82" max="82" width="19.7109375" style="3" hidden="1" customWidth="1"/>
    <col min="83" max="83" width="14" style="3" hidden="1" customWidth="1"/>
    <col min="84" max="84" width="12.7109375" style="3" hidden="1" customWidth="1"/>
    <col min="85" max="85" width="9.28515625" style="3" hidden="1" customWidth="1"/>
    <col min="86" max="86" width="9.140625" style="3" hidden="1" customWidth="1"/>
    <col min="87" max="87" width="12.28515625" style="3" hidden="1" customWidth="1"/>
    <col min="88" max="88" width="1.7109375" style="3" hidden="1" customWidth="1"/>
    <col min="89" max="89" width="17.28515625" style="3" hidden="1" customWidth="1"/>
    <col min="90" max="90" width="12.28515625" style="3" hidden="1" customWidth="1"/>
    <col min="91" max="91" width="16.7109375" style="3" hidden="1" customWidth="1"/>
    <col min="92" max="92" width="13.85546875" style="3" hidden="1" customWidth="1"/>
    <col min="93" max="94" width="9.140625" style="3" hidden="1" customWidth="1"/>
    <col min="95" max="95" width="18" style="3" hidden="1" customWidth="1"/>
    <col min="96" max="96" width="14.42578125" style="3" hidden="1" customWidth="1"/>
    <col min="97" max="97" width="18.28515625" style="3" hidden="1" customWidth="1"/>
    <col min="98" max="98" width="14" style="3" hidden="1" customWidth="1"/>
    <col min="99" max="99" width="14.28515625" style="3" hidden="1" customWidth="1"/>
    <col min="100" max="100" width="9.140625" style="3" hidden="1" customWidth="1"/>
    <col min="101" max="101" width="19.85546875" style="3" hidden="1" customWidth="1"/>
    <col min="102" max="102" width="16.28515625" style="3" hidden="1" customWidth="1"/>
    <col min="103" max="103" width="22.28515625" style="3" hidden="1" customWidth="1"/>
    <col min="104" max="104" width="14" style="3" hidden="1" customWidth="1"/>
    <col min="105" max="105" width="12.7109375" style="3" hidden="1" customWidth="1"/>
    <col min="106" max="106" width="9.28515625" style="3" hidden="1" customWidth="1"/>
    <col min="107" max="107" width="9.140625" style="3" hidden="1" customWidth="1"/>
    <col min="108" max="108" width="12.28515625" style="3" hidden="1" customWidth="1"/>
    <col min="109" max="109" width="1.7109375" style="3" hidden="1" customWidth="1"/>
    <col min="110" max="110" width="19.7109375" style="3" hidden="1" customWidth="1"/>
    <col min="111" max="111" width="16" style="3" hidden="1" customWidth="1"/>
    <col min="112" max="112" width="19.28515625" style="3" hidden="1" customWidth="1"/>
    <col min="113" max="113" width="13.85546875" style="3" hidden="1" customWidth="1"/>
    <col min="114" max="114" width="11.7109375" style="3" hidden="1" customWidth="1"/>
    <col min="115" max="115" width="9.140625" style="3" hidden="1" customWidth="1"/>
    <col min="116" max="116" width="19.28515625" style="3" hidden="1" customWidth="1"/>
    <col min="117" max="117" width="16.7109375" style="3" hidden="1" customWidth="1"/>
    <col min="118" max="118" width="16.85546875" style="3" hidden="1" customWidth="1"/>
    <col min="119" max="119" width="14" style="3" hidden="1" customWidth="1"/>
    <col min="120" max="120" width="11.28515625" style="3" hidden="1" customWidth="1"/>
    <col min="121" max="121" width="9.140625" style="3" hidden="1" customWidth="1"/>
    <col min="122" max="122" width="20.28515625" style="3" hidden="1" customWidth="1"/>
    <col min="123" max="123" width="17.28515625" style="3" hidden="1" customWidth="1"/>
    <col min="124" max="124" width="18.7109375" style="3" hidden="1" customWidth="1"/>
    <col min="125" max="125" width="14" style="3" hidden="1" customWidth="1"/>
    <col min="126" max="126" width="12.7109375" style="3" hidden="1" customWidth="1"/>
    <col min="127" max="127" width="9.28515625" style="3" hidden="1" customWidth="1"/>
    <col min="128" max="128" width="11.85546875" style="3" hidden="1" customWidth="1"/>
    <col min="129" max="129" width="12.28515625" style="3" hidden="1" customWidth="1"/>
    <col min="130" max="130" width="1.7109375" style="3" hidden="1" customWidth="1"/>
    <col min="131" max="131" width="18.7109375" style="3" hidden="1" customWidth="1"/>
    <col min="132" max="132" width="18.140625" style="3" hidden="1" customWidth="1"/>
    <col min="133" max="133" width="21.28515625" style="3" hidden="1" customWidth="1"/>
    <col min="134" max="134" width="13.85546875" style="3" hidden="1" customWidth="1"/>
    <col min="135" max="135" width="12" style="3" hidden="1" customWidth="1"/>
    <col min="136" max="136" width="9.140625" style="3" hidden="1" customWidth="1"/>
    <col min="137" max="137" width="20.42578125" style="3" hidden="1" customWidth="1"/>
    <col min="138" max="138" width="14.7109375" style="3" hidden="1" customWidth="1"/>
    <col min="139" max="139" width="20.28515625" style="3" hidden="1" customWidth="1"/>
    <col min="140" max="140" width="14" style="3" hidden="1" customWidth="1"/>
    <col min="141" max="141" width="11.28515625" style="3" hidden="1" customWidth="1"/>
    <col min="142" max="142" width="9.140625" style="3" hidden="1" customWidth="1"/>
    <col min="143" max="143" width="17.85546875" style="3" hidden="1" customWidth="1"/>
    <col min="144" max="144" width="15" style="3" hidden="1" customWidth="1"/>
    <col min="145" max="145" width="16.85546875" style="3" hidden="1" customWidth="1"/>
    <col min="146" max="146" width="14" style="3" hidden="1" customWidth="1"/>
    <col min="147" max="147" width="12.7109375" style="3" hidden="1" customWidth="1"/>
    <col min="148" max="148" width="9.28515625" style="3" hidden="1" customWidth="1"/>
    <col min="149" max="149" width="9.140625" style="3" hidden="1" customWidth="1"/>
    <col min="150" max="150" width="12.28515625" style="3" hidden="1" customWidth="1"/>
    <col min="151" max="151" width="1.7109375" style="3" hidden="1" customWidth="1"/>
    <col min="152" max="152" width="17.28515625" style="3" hidden="1" customWidth="1"/>
    <col min="153" max="153" width="14.140625" style="3" hidden="1" customWidth="1"/>
    <col min="154" max="154" width="18.7109375" style="3" hidden="1" customWidth="1"/>
    <col min="155" max="155" width="13.85546875" style="3" hidden="1" customWidth="1"/>
    <col min="156" max="156" width="10.7109375" style="3" hidden="1" customWidth="1"/>
    <col min="157" max="157" width="9.140625" style="3" hidden="1" customWidth="1"/>
    <col min="158" max="158" width="18.28515625" style="3" hidden="1" customWidth="1"/>
    <col min="159" max="159" width="14.7109375" style="346" hidden="1" customWidth="1"/>
    <col min="160" max="160" width="18.140625" style="346" hidden="1" customWidth="1"/>
    <col min="161" max="161" width="14" style="346" hidden="1" customWidth="1"/>
    <col min="162" max="162" width="11.28515625" style="3" hidden="1" customWidth="1"/>
    <col min="163" max="163" width="9.140625" style="3" hidden="1" customWidth="1"/>
    <col min="164" max="164" width="19" style="3" hidden="1" customWidth="1"/>
    <col min="165" max="165" width="16.140625" style="346" hidden="1" customWidth="1"/>
    <col min="166" max="166" width="16.42578125" style="346" hidden="1" customWidth="1"/>
    <col min="167" max="167" width="14" style="346" hidden="1" customWidth="1"/>
    <col min="168" max="168" width="12.7109375" style="3" hidden="1" customWidth="1"/>
    <col min="169" max="169" width="9.28515625" style="3" hidden="1" customWidth="1"/>
    <col min="170" max="170" width="9.140625" style="3" hidden="1" customWidth="1"/>
    <col min="171" max="171" width="12.28515625" style="3" hidden="1" customWidth="1"/>
    <col min="172" max="172" width="1.7109375" style="3" hidden="1" customWidth="1"/>
    <col min="173" max="173" width="17.42578125" style="3" customWidth="1"/>
    <col min="174" max="175" width="17.42578125" style="346" customWidth="1"/>
    <col min="176" max="176" width="13.42578125" style="346" customWidth="1"/>
    <col min="177" max="178" width="9.140625" style="3" customWidth="1"/>
    <col min="179" max="179" width="17.85546875" style="3" customWidth="1"/>
    <col min="180" max="180" width="14.140625" style="3" customWidth="1"/>
    <col min="181" max="181" width="16.85546875" style="3" customWidth="1"/>
    <col min="182" max="182" width="14" style="3" customWidth="1"/>
    <col min="183" max="184" width="11.28515625" style="3" customWidth="1"/>
    <col min="185" max="185" width="18.85546875" style="3" customWidth="1"/>
    <col min="186" max="186" width="15.7109375" style="3" customWidth="1"/>
    <col min="187" max="187" width="18.5703125" style="3" customWidth="1"/>
    <col min="188" max="188" width="14" style="3" customWidth="1"/>
    <col min="189" max="189" width="12.7109375" style="3" customWidth="1"/>
    <col min="190" max="190" width="9.28515625" style="3" customWidth="1"/>
    <col min="191" max="191" width="9.140625" style="3" customWidth="1"/>
    <col min="192" max="192" width="10.140625" style="3" customWidth="1"/>
    <col min="193" max="193" width="17.42578125" style="3" customWidth="1"/>
    <col min="194" max="195" width="17.42578125" style="346" customWidth="1"/>
    <col min="196" max="196" width="13.42578125" style="346" customWidth="1"/>
    <col min="197" max="197" width="13.5703125" style="3" customWidth="1"/>
    <col min="198" max="198" width="9.140625" style="3" customWidth="1"/>
    <col min="199" max="199" width="17.85546875" style="3" customWidth="1"/>
    <col min="200" max="200" width="14.140625" style="3" customWidth="1"/>
    <col min="201" max="201" width="16.85546875" style="3" customWidth="1"/>
    <col min="202" max="202" width="14" style="3" customWidth="1"/>
    <col min="203" max="204" width="11.28515625" style="3" customWidth="1"/>
    <col min="205" max="205" width="18.85546875" style="3" customWidth="1"/>
    <col min="206" max="206" width="15.7109375" style="3" customWidth="1"/>
    <col min="207" max="207" width="18.5703125" style="3" customWidth="1"/>
    <col min="208" max="208" width="14" style="3" customWidth="1"/>
    <col min="209" max="209" width="12.7109375" style="3" customWidth="1"/>
    <col min="210" max="210" width="9.28515625" style="3" customWidth="1"/>
    <col min="211" max="211" width="9.140625" style="3" customWidth="1"/>
    <col min="212" max="212" width="10.140625" style="3" customWidth="1"/>
    <col min="213" max="213" width="11.42578125" style="4"/>
    <col min="214" max="214" width="11.7109375" style="4" bestFit="1" customWidth="1"/>
    <col min="215" max="16384" width="11.42578125" style="4"/>
  </cols>
  <sheetData>
    <row r="1" spans="1:214" ht="14.25" customHeight="1" thickTop="1" x14ac:dyDescent="0.2">
      <c r="A1" s="900" t="s">
        <v>134</v>
      </c>
      <c r="B1" s="903" t="s">
        <v>135</v>
      </c>
      <c r="C1" s="940" t="s">
        <v>171</v>
      </c>
      <c r="E1" s="894" t="s">
        <v>104</v>
      </c>
      <c r="F1" s="895"/>
      <c r="G1" s="895"/>
      <c r="H1" s="895"/>
      <c r="I1" s="895"/>
      <c r="J1" s="896"/>
      <c r="K1" s="894" t="s">
        <v>105</v>
      </c>
      <c r="L1" s="895"/>
      <c r="M1" s="895"/>
      <c r="N1" s="895"/>
      <c r="O1" s="895"/>
      <c r="P1" s="896"/>
      <c r="Q1" s="894" t="s">
        <v>106</v>
      </c>
      <c r="R1" s="895"/>
      <c r="S1" s="895"/>
      <c r="T1" s="895"/>
      <c r="U1" s="895"/>
      <c r="V1" s="896"/>
      <c r="W1" s="842" t="s">
        <v>168</v>
      </c>
      <c r="X1" s="844"/>
      <c r="Z1" s="894" t="s">
        <v>113</v>
      </c>
      <c r="AA1" s="895"/>
      <c r="AB1" s="895"/>
      <c r="AC1" s="895"/>
      <c r="AD1" s="895"/>
      <c r="AE1" s="896"/>
      <c r="AF1" s="894" t="s">
        <v>114</v>
      </c>
      <c r="AG1" s="895"/>
      <c r="AH1" s="895"/>
      <c r="AI1" s="895"/>
      <c r="AJ1" s="895"/>
      <c r="AK1" s="896"/>
      <c r="AL1" s="894" t="s">
        <v>115</v>
      </c>
      <c r="AM1" s="895"/>
      <c r="AN1" s="895"/>
      <c r="AO1" s="895"/>
      <c r="AP1" s="895"/>
      <c r="AQ1" s="896"/>
      <c r="AR1" s="842" t="s">
        <v>168</v>
      </c>
      <c r="AS1" s="844"/>
      <c r="AU1" s="894" t="s">
        <v>116</v>
      </c>
      <c r="AV1" s="895"/>
      <c r="AW1" s="895"/>
      <c r="AX1" s="895"/>
      <c r="AY1" s="895"/>
      <c r="AZ1" s="896"/>
      <c r="BA1" s="894" t="s">
        <v>117</v>
      </c>
      <c r="BB1" s="895"/>
      <c r="BC1" s="895"/>
      <c r="BD1" s="895"/>
      <c r="BE1" s="895"/>
      <c r="BF1" s="896"/>
      <c r="BG1" s="894" t="s">
        <v>118</v>
      </c>
      <c r="BH1" s="895"/>
      <c r="BI1" s="895"/>
      <c r="BJ1" s="895"/>
      <c r="BK1" s="895"/>
      <c r="BL1" s="896"/>
      <c r="BM1" s="842" t="s">
        <v>168</v>
      </c>
      <c r="BN1" s="844"/>
      <c r="BP1" s="894" t="s">
        <v>119</v>
      </c>
      <c r="BQ1" s="895"/>
      <c r="BR1" s="895"/>
      <c r="BS1" s="895"/>
      <c r="BT1" s="895"/>
      <c r="BU1" s="896"/>
      <c r="BV1" s="894" t="s">
        <v>120</v>
      </c>
      <c r="BW1" s="895"/>
      <c r="BX1" s="895"/>
      <c r="BY1" s="895"/>
      <c r="BZ1" s="895"/>
      <c r="CA1" s="896"/>
      <c r="CB1" s="894" t="s">
        <v>121</v>
      </c>
      <c r="CC1" s="895"/>
      <c r="CD1" s="895"/>
      <c r="CE1" s="895"/>
      <c r="CF1" s="895"/>
      <c r="CG1" s="896"/>
      <c r="CH1" s="842" t="s">
        <v>168</v>
      </c>
      <c r="CI1" s="844"/>
      <c r="CK1" s="894" t="s">
        <v>122</v>
      </c>
      <c r="CL1" s="895"/>
      <c r="CM1" s="895"/>
      <c r="CN1" s="895"/>
      <c r="CO1" s="895"/>
      <c r="CP1" s="896"/>
      <c r="CQ1" s="894" t="s">
        <v>123</v>
      </c>
      <c r="CR1" s="895"/>
      <c r="CS1" s="895"/>
      <c r="CT1" s="895"/>
      <c r="CU1" s="895"/>
      <c r="CV1" s="896"/>
      <c r="CW1" s="894" t="s">
        <v>124</v>
      </c>
      <c r="CX1" s="895"/>
      <c r="CY1" s="895"/>
      <c r="CZ1" s="895"/>
      <c r="DA1" s="895"/>
      <c r="DB1" s="896"/>
      <c r="DC1" s="842" t="s">
        <v>168</v>
      </c>
      <c r="DD1" s="844"/>
      <c r="DF1" s="894" t="s">
        <v>125</v>
      </c>
      <c r="DG1" s="895"/>
      <c r="DH1" s="895"/>
      <c r="DI1" s="895"/>
      <c r="DJ1" s="895"/>
      <c r="DK1" s="896"/>
      <c r="DL1" s="894" t="s">
        <v>126</v>
      </c>
      <c r="DM1" s="895"/>
      <c r="DN1" s="895"/>
      <c r="DO1" s="895"/>
      <c r="DP1" s="895"/>
      <c r="DQ1" s="896"/>
      <c r="DR1" s="894" t="s">
        <v>127</v>
      </c>
      <c r="DS1" s="895"/>
      <c r="DT1" s="895"/>
      <c r="DU1" s="895"/>
      <c r="DV1" s="895"/>
      <c r="DW1" s="896"/>
      <c r="DX1" s="842" t="s">
        <v>168</v>
      </c>
      <c r="DY1" s="844"/>
      <c r="EA1" s="894" t="s">
        <v>128</v>
      </c>
      <c r="EB1" s="895"/>
      <c r="EC1" s="895"/>
      <c r="ED1" s="895"/>
      <c r="EE1" s="895"/>
      <c r="EF1" s="896"/>
      <c r="EG1" s="894" t="s">
        <v>129</v>
      </c>
      <c r="EH1" s="895"/>
      <c r="EI1" s="895"/>
      <c r="EJ1" s="895"/>
      <c r="EK1" s="895"/>
      <c r="EL1" s="896"/>
      <c r="EM1" s="894" t="s">
        <v>130</v>
      </c>
      <c r="EN1" s="895"/>
      <c r="EO1" s="895"/>
      <c r="EP1" s="895"/>
      <c r="EQ1" s="895"/>
      <c r="ER1" s="896"/>
      <c r="ES1" s="842" t="s">
        <v>168</v>
      </c>
      <c r="ET1" s="844"/>
      <c r="EV1" s="894" t="s">
        <v>131</v>
      </c>
      <c r="EW1" s="895"/>
      <c r="EX1" s="895"/>
      <c r="EY1" s="895"/>
      <c r="EZ1" s="895"/>
      <c r="FA1" s="896"/>
      <c r="FB1" s="894" t="s">
        <v>132</v>
      </c>
      <c r="FC1" s="895"/>
      <c r="FD1" s="895"/>
      <c r="FE1" s="895"/>
      <c r="FF1" s="895"/>
      <c r="FG1" s="896"/>
      <c r="FH1" s="894" t="s">
        <v>133</v>
      </c>
      <c r="FI1" s="895"/>
      <c r="FJ1" s="895"/>
      <c r="FK1" s="895"/>
      <c r="FL1" s="895"/>
      <c r="FM1" s="896"/>
      <c r="FN1" s="842" t="s">
        <v>168</v>
      </c>
      <c r="FO1" s="844"/>
      <c r="FQ1" s="894" t="s">
        <v>226</v>
      </c>
      <c r="FR1" s="895"/>
      <c r="FS1" s="895"/>
      <c r="FT1" s="895"/>
      <c r="FU1" s="895"/>
      <c r="FV1" s="634"/>
      <c r="FW1" s="894" t="s">
        <v>227</v>
      </c>
      <c r="FX1" s="895"/>
      <c r="FY1" s="895"/>
      <c r="FZ1" s="895"/>
      <c r="GA1" s="895"/>
      <c r="GB1" s="634"/>
      <c r="GC1" s="894" t="s">
        <v>228</v>
      </c>
      <c r="GD1" s="895"/>
      <c r="GE1" s="895"/>
      <c r="GF1" s="895"/>
      <c r="GG1" s="895"/>
      <c r="GH1" s="634"/>
      <c r="GI1" s="842" t="s">
        <v>168</v>
      </c>
      <c r="GJ1" s="844"/>
      <c r="GK1" s="894" t="s">
        <v>236</v>
      </c>
      <c r="GL1" s="895"/>
      <c r="GM1" s="895"/>
      <c r="GN1" s="895"/>
      <c r="GO1" s="895"/>
      <c r="GP1" s="772"/>
      <c r="GQ1" s="894" t="s">
        <v>235</v>
      </c>
      <c r="GR1" s="895"/>
      <c r="GS1" s="895"/>
      <c r="GT1" s="895"/>
      <c r="GU1" s="895"/>
      <c r="GV1" s="772"/>
      <c r="GW1" s="894" t="s">
        <v>237</v>
      </c>
      <c r="GX1" s="895"/>
      <c r="GY1" s="895"/>
      <c r="GZ1" s="895"/>
      <c r="HA1" s="895"/>
      <c r="HB1" s="772"/>
      <c r="HC1" s="842" t="s">
        <v>168</v>
      </c>
      <c r="HD1" s="844"/>
    </row>
    <row r="2" spans="1:214" s="88" customFormat="1" ht="16.5" customHeight="1" thickBot="1" x14ac:dyDescent="0.25">
      <c r="A2" s="901"/>
      <c r="B2" s="904"/>
      <c r="C2" s="941"/>
      <c r="D2" s="24"/>
      <c r="E2" s="897"/>
      <c r="F2" s="898"/>
      <c r="G2" s="898"/>
      <c r="H2" s="898"/>
      <c r="I2" s="898"/>
      <c r="J2" s="899"/>
      <c r="K2" s="897"/>
      <c r="L2" s="898"/>
      <c r="M2" s="898"/>
      <c r="N2" s="898"/>
      <c r="O2" s="898"/>
      <c r="P2" s="899"/>
      <c r="Q2" s="897"/>
      <c r="R2" s="898"/>
      <c r="S2" s="898"/>
      <c r="T2" s="898"/>
      <c r="U2" s="898"/>
      <c r="V2" s="899"/>
      <c r="W2" s="845"/>
      <c r="X2" s="847"/>
      <c r="Y2" s="24"/>
      <c r="Z2" s="897"/>
      <c r="AA2" s="898"/>
      <c r="AB2" s="898"/>
      <c r="AC2" s="898"/>
      <c r="AD2" s="898"/>
      <c r="AE2" s="899"/>
      <c r="AF2" s="897"/>
      <c r="AG2" s="898"/>
      <c r="AH2" s="898"/>
      <c r="AI2" s="898"/>
      <c r="AJ2" s="898"/>
      <c r="AK2" s="899"/>
      <c r="AL2" s="897"/>
      <c r="AM2" s="898"/>
      <c r="AN2" s="898"/>
      <c r="AO2" s="898"/>
      <c r="AP2" s="898"/>
      <c r="AQ2" s="899"/>
      <c r="AR2" s="845"/>
      <c r="AS2" s="847"/>
      <c r="AT2" s="24"/>
      <c r="AU2" s="897"/>
      <c r="AV2" s="898"/>
      <c r="AW2" s="898"/>
      <c r="AX2" s="898"/>
      <c r="AY2" s="898"/>
      <c r="AZ2" s="899"/>
      <c r="BA2" s="897"/>
      <c r="BB2" s="898"/>
      <c r="BC2" s="898"/>
      <c r="BD2" s="898"/>
      <c r="BE2" s="898"/>
      <c r="BF2" s="899"/>
      <c r="BG2" s="897"/>
      <c r="BH2" s="898"/>
      <c r="BI2" s="898"/>
      <c r="BJ2" s="898"/>
      <c r="BK2" s="898"/>
      <c r="BL2" s="899"/>
      <c r="BM2" s="845"/>
      <c r="BN2" s="847"/>
      <c r="BO2" s="24"/>
      <c r="BP2" s="897"/>
      <c r="BQ2" s="898"/>
      <c r="BR2" s="898"/>
      <c r="BS2" s="898"/>
      <c r="BT2" s="898"/>
      <c r="BU2" s="899"/>
      <c r="BV2" s="897"/>
      <c r="BW2" s="898"/>
      <c r="BX2" s="898"/>
      <c r="BY2" s="898"/>
      <c r="BZ2" s="898"/>
      <c r="CA2" s="899"/>
      <c r="CB2" s="897"/>
      <c r="CC2" s="898"/>
      <c r="CD2" s="898"/>
      <c r="CE2" s="898"/>
      <c r="CF2" s="898"/>
      <c r="CG2" s="899"/>
      <c r="CH2" s="845"/>
      <c r="CI2" s="847"/>
      <c r="CJ2" s="24"/>
      <c r="CK2" s="897"/>
      <c r="CL2" s="898"/>
      <c r="CM2" s="898"/>
      <c r="CN2" s="898"/>
      <c r="CO2" s="898"/>
      <c r="CP2" s="899"/>
      <c r="CQ2" s="897"/>
      <c r="CR2" s="898"/>
      <c r="CS2" s="898"/>
      <c r="CT2" s="898"/>
      <c r="CU2" s="898"/>
      <c r="CV2" s="899"/>
      <c r="CW2" s="897"/>
      <c r="CX2" s="898"/>
      <c r="CY2" s="898"/>
      <c r="CZ2" s="898"/>
      <c r="DA2" s="898"/>
      <c r="DB2" s="899"/>
      <c r="DC2" s="845"/>
      <c r="DD2" s="847"/>
      <c r="DE2" s="24"/>
      <c r="DF2" s="897"/>
      <c r="DG2" s="898"/>
      <c r="DH2" s="898"/>
      <c r="DI2" s="898"/>
      <c r="DJ2" s="898"/>
      <c r="DK2" s="899"/>
      <c r="DL2" s="897"/>
      <c r="DM2" s="898"/>
      <c r="DN2" s="898"/>
      <c r="DO2" s="898"/>
      <c r="DP2" s="898"/>
      <c r="DQ2" s="899"/>
      <c r="DR2" s="897"/>
      <c r="DS2" s="898"/>
      <c r="DT2" s="898"/>
      <c r="DU2" s="898"/>
      <c r="DV2" s="898"/>
      <c r="DW2" s="899"/>
      <c r="DX2" s="845"/>
      <c r="DY2" s="847"/>
      <c r="DZ2" s="24"/>
      <c r="EA2" s="897"/>
      <c r="EB2" s="898"/>
      <c r="EC2" s="898"/>
      <c r="ED2" s="898"/>
      <c r="EE2" s="898"/>
      <c r="EF2" s="899"/>
      <c r="EG2" s="897"/>
      <c r="EH2" s="898"/>
      <c r="EI2" s="898"/>
      <c r="EJ2" s="898"/>
      <c r="EK2" s="898"/>
      <c r="EL2" s="899"/>
      <c r="EM2" s="897"/>
      <c r="EN2" s="898"/>
      <c r="EO2" s="898"/>
      <c r="EP2" s="898"/>
      <c r="EQ2" s="898"/>
      <c r="ER2" s="899"/>
      <c r="ES2" s="845"/>
      <c r="ET2" s="847"/>
      <c r="EU2" s="24"/>
      <c r="EV2" s="897"/>
      <c r="EW2" s="898"/>
      <c r="EX2" s="898"/>
      <c r="EY2" s="898"/>
      <c r="EZ2" s="898"/>
      <c r="FA2" s="899"/>
      <c r="FB2" s="897"/>
      <c r="FC2" s="898"/>
      <c r="FD2" s="898"/>
      <c r="FE2" s="898"/>
      <c r="FF2" s="898"/>
      <c r="FG2" s="899"/>
      <c r="FH2" s="897"/>
      <c r="FI2" s="898"/>
      <c r="FJ2" s="898"/>
      <c r="FK2" s="898"/>
      <c r="FL2" s="898"/>
      <c r="FM2" s="899"/>
      <c r="FN2" s="845"/>
      <c r="FO2" s="847"/>
      <c r="FP2" s="24"/>
      <c r="FQ2" s="897"/>
      <c r="FR2" s="898"/>
      <c r="FS2" s="898"/>
      <c r="FT2" s="898"/>
      <c r="FU2" s="898"/>
      <c r="FV2" s="635"/>
      <c r="FW2" s="897"/>
      <c r="FX2" s="898"/>
      <c r="FY2" s="898"/>
      <c r="FZ2" s="898"/>
      <c r="GA2" s="898"/>
      <c r="GB2" s="635"/>
      <c r="GC2" s="897"/>
      <c r="GD2" s="898"/>
      <c r="GE2" s="898"/>
      <c r="GF2" s="898"/>
      <c r="GG2" s="898"/>
      <c r="GH2" s="635"/>
      <c r="GI2" s="845"/>
      <c r="GJ2" s="847"/>
      <c r="GK2" s="897"/>
      <c r="GL2" s="898"/>
      <c r="GM2" s="898"/>
      <c r="GN2" s="898"/>
      <c r="GO2" s="898"/>
      <c r="GP2" s="773"/>
      <c r="GQ2" s="897"/>
      <c r="GR2" s="898"/>
      <c r="GS2" s="898"/>
      <c r="GT2" s="898"/>
      <c r="GU2" s="898"/>
      <c r="GV2" s="773"/>
      <c r="GW2" s="897"/>
      <c r="GX2" s="898"/>
      <c r="GY2" s="898"/>
      <c r="GZ2" s="898"/>
      <c r="HA2" s="898"/>
      <c r="HB2" s="773"/>
      <c r="HC2" s="845"/>
      <c r="HD2" s="847"/>
    </row>
    <row r="3" spans="1:214" ht="14.1" customHeight="1" thickBot="1" x14ac:dyDescent="0.25">
      <c r="A3" s="901"/>
      <c r="B3" s="904"/>
      <c r="C3" s="941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76" t="s">
        <v>187</v>
      </c>
      <c r="L3" s="879" t="s">
        <v>1</v>
      </c>
      <c r="M3" s="880"/>
      <c r="N3" s="874" t="s">
        <v>137</v>
      </c>
      <c r="O3" s="874" t="s">
        <v>189</v>
      </c>
      <c r="P3" s="885" t="s">
        <v>138</v>
      </c>
      <c r="Q3" s="876" t="s">
        <v>187</v>
      </c>
      <c r="R3" s="879" t="s">
        <v>1</v>
      </c>
      <c r="S3" s="880"/>
      <c r="T3" s="874" t="s">
        <v>137</v>
      </c>
      <c r="U3" s="874" t="s">
        <v>189</v>
      </c>
      <c r="V3" s="885" t="s">
        <v>138</v>
      </c>
      <c r="W3" s="891" t="s">
        <v>142</v>
      </c>
      <c r="X3" s="881" t="s">
        <v>141</v>
      </c>
      <c r="Z3" s="876" t="s">
        <v>187</v>
      </c>
      <c r="AA3" s="879" t="s">
        <v>1</v>
      </c>
      <c r="AB3" s="880"/>
      <c r="AC3" s="874" t="s">
        <v>137</v>
      </c>
      <c r="AD3" s="874" t="s">
        <v>189</v>
      </c>
      <c r="AE3" s="885" t="s">
        <v>138</v>
      </c>
      <c r="AF3" s="876" t="s">
        <v>187</v>
      </c>
      <c r="AG3" s="879" t="s">
        <v>1</v>
      </c>
      <c r="AH3" s="880"/>
      <c r="AI3" s="874" t="s">
        <v>137</v>
      </c>
      <c r="AJ3" s="874" t="s">
        <v>189</v>
      </c>
      <c r="AK3" s="885" t="s">
        <v>138</v>
      </c>
      <c r="AL3" s="876" t="s">
        <v>187</v>
      </c>
      <c r="AM3" s="879" t="s">
        <v>1</v>
      </c>
      <c r="AN3" s="880"/>
      <c r="AO3" s="874" t="s">
        <v>137</v>
      </c>
      <c r="AP3" s="874" t="s">
        <v>189</v>
      </c>
      <c r="AQ3" s="885" t="s">
        <v>138</v>
      </c>
      <c r="AR3" s="891" t="s">
        <v>144</v>
      </c>
      <c r="AS3" s="881" t="s">
        <v>145</v>
      </c>
      <c r="AU3" s="876" t="s">
        <v>187</v>
      </c>
      <c r="AV3" s="879" t="s">
        <v>1</v>
      </c>
      <c r="AW3" s="880"/>
      <c r="AX3" s="874" t="s">
        <v>137</v>
      </c>
      <c r="AY3" s="874" t="s">
        <v>189</v>
      </c>
      <c r="AZ3" s="885" t="s">
        <v>138</v>
      </c>
      <c r="BA3" s="876" t="s">
        <v>187</v>
      </c>
      <c r="BB3" s="879" t="s">
        <v>1</v>
      </c>
      <c r="BC3" s="880"/>
      <c r="BD3" s="874" t="s">
        <v>137</v>
      </c>
      <c r="BE3" s="874" t="s">
        <v>189</v>
      </c>
      <c r="BF3" s="885" t="s">
        <v>138</v>
      </c>
      <c r="BG3" s="876" t="s">
        <v>187</v>
      </c>
      <c r="BH3" s="879" t="s">
        <v>1</v>
      </c>
      <c r="BI3" s="880"/>
      <c r="BJ3" s="874" t="s">
        <v>137</v>
      </c>
      <c r="BK3" s="874" t="s">
        <v>189</v>
      </c>
      <c r="BL3" s="885" t="s">
        <v>138</v>
      </c>
      <c r="BM3" s="891" t="s">
        <v>147</v>
      </c>
      <c r="BN3" s="881" t="s">
        <v>148</v>
      </c>
      <c r="BP3" s="876" t="s">
        <v>187</v>
      </c>
      <c r="BQ3" s="879" t="s">
        <v>1</v>
      </c>
      <c r="BR3" s="880"/>
      <c r="BS3" s="874" t="s">
        <v>137</v>
      </c>
      <c r="BT3" s="874" t="s">
        <v>189</v>
      </c>
      <c r="BU3" s="874" t="s">
        <v>138</v>
      </c>
      <c r="BV3" s="876" t="s">
        <v>187</v>
      </c>
      <c r="BW3" s="879" t="s">
        <v>1</v>
      </c>
      <c r="BX3" s="880"/>
      <c r="BY3" s="874" t="s">
        <v>137</v>
      </c>
      <c r="BZ3" s="874" t="s">
        <v>189</v>
      </c>
      <c r="CA3" s="874" t="s">
        <v>138</v>
      </c>
      <c r="CB3" s="876" t="s">
        <v>187</v>
      </c>
      <c r="CC3" s="879" t="s">
        <v>1</v>
      </c>
      <c r="CD3" s="880"/>
      <c r="CE3" s="874" t="s">
        <v>137</v>
      </c>
      <c r="CF3" s="874" t="s">
        <v>189</v>
      </c>
      <c r="CG3" s="885" t="s">
        <v>138</v>
      </c>
      <c r="CH3" s="891" t="s">
        <v>150</v>
      </c>
      <c r="CI3" s="881" t="s">
        <v>151</v>
      </c>
      <c r="CK3" s="876" t="s">
        <v>187</v>
      </c>
      <c r="CL3" s="879" t="s">
        <v>1</v>
      </c>
      <c r="CM3" s="880"/>
      <c r="CN3" s="874" t="s">
        <v>137</v>
      </c>
      <c r="CO3" s="874" t="s">
        <v>189</v>
      </c>
      <c r="CP3" s="885" t="s">
        <v>138</v>
      </c>
      <c r="CQ3" s="876" t="s">
        <v>187</v>
      </c>
      <c r="CR3" s="879" t="s">
        <v>1</v>
      </c>
      <c r="CS3" s="880"/>
      <c r="CT3" s="874" t="s">
        <v>137</v>
      </c>
      <c r="CU3" s="874" t="s">
        <v>189</v>
      </c>
      <c r="CV3" s="885" t="s">
        <v>138</v>
      </c>
      <c r="CW3" s="876" t="s">
        <v>187</v>
      </c>
      <c r="CX3" s="879" t="s">
        <v>1</v>
      </c>
      <c r="CY3" s="880"/>
      <c r="CZ3" s="874" t="s">
        <v>137</v>
      </c>
      <c r="DA3" s="874" t="s">
        <v>189</v>
      </c>
      <c r="DB3" s="885" t="s">
        <v>138</v>
      </c>
      <c r="DC3" s="891" t="s">
        <v>153</v>
      </c>
      <c r="DD3" s="881" t="s">
        <v>154</v>
      </c>
      <c r="DF3" s="876" t="s">
        <v>187</v>
      </c>
      <c r="DG3" s="879" t="s">
        <v>1</v>
      </c>
      <c r="DH3" s="880"/>
      <c r="DI3" s="874" t="s">
        <v>137</v>
      </c>
      <c r="DJ3" s="874" t="s">
        <v>189</v>
      </c>
      <c r="DK3" s="885" t="s">
        <v>138</v>
      </c>
      <c r="DL3" s="876" t="s">
        <v>187</v>
      </c>
      <c r="DM3" s="879" t="s">
        <v>1</v>
      </c>
      <c r="DN3" s="880"/>
      <c r="DO3" s="874" t="s">
        <v>137</v>
      </c>
      <c r="DP3" s="874" t="s">
        <v>189</v>
      </c>
      <c r="DQ3" s="885" t="s">
        <v>138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91" t="s">
        <v>156</v>
      </c>
      <c r="DY3" s="881" t="s">
        <v>157</v>
      </c>
      <c r="EA3" s="876" t="s">
        <v>187</v>
      </c>
      <c r="EB3" s="879" t="s">
        <v>1</v>
      </c>
      <c r="EC3" s="880"/>
      <c r="ED3" s="874" t="s">
        <v>137</v>
      </c>
      <c r="EE3" s="874" t="s">
        <v>189</v>
      </c>
      <c r="EF3" s="885" t="s">
        <v>138</v>
      </c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76" t="s">
        <v>187</v>
      </c>
      <c r="EN3" s="879" t="s">
        <v>1</v>
      </c>
      <c r="EO3" s="880"/>
      <c r="EP3" s="874" t="s">
        <v>137</v>
      </c>
      <c r="EQ3" s="874" t="s">
        <v>189</v>
      </c>
      <c r="ER3" s="885" t="s">
        <v>138</v>
      </c>
      <c r="ES3" s="891" t="s">
        <v>159</v>
      </c>
      <c r="ET3" s="881" t="s">
        <v>160</v>
      </c>
      <c r="EV3" s="876" t="s">
        <v>187</v>
      </c>
      <c r="EW3" s="879" t="s">
        <v>1</v>
      </c>
      <c r="EX3" s="880"/>
      <c r="EY3" s="874" t="s">
        <v>137</v>
      </c>
      <c r="EZ3" s="874" t="s">
        <v>189</v>
      </c>
      <c r="FA3" s="885" t="s">
        <v>138</v>
      </c>
      <c r="FB3" s="876" t="s">
        <v>187</v>
      </c>
      <c r="FC3" s="909" t="s">
        <v>1</v>
      </c>
      <c r="FD3" s="910"/>
      <c r="FE3" s="911" t="s">
        <v>137</v>
      </c>
      <c r="FF3" s="911" t="s">
        <v>189</v>
      </c>
      <c r="FG3" s="914" t="s">
        <v>138</v>
      </c>
      <c r="FH3" s="906" t="s">
        <v>187</v>
      </c>
      <c r="FI3" s="909" t="s">
        <v>1</v>
      </c>
      <c r="FJ3" s="910"/>
      <c r="FK3" s="911" t="s">
        <v>137</v>
      </c>
      <c r="FL3" s="911" t="s">
        <v>189</v>
      </c>
      <c r="FM3" s="914" t="s">
        <v>138</v>
      </c>
      <c r="FN3" s="917" t="s">
        <v>162</v>
      </c>
      <c r="FO3" s="922" t="s">
        <v>163</v>
      </c>
      <c r="FP3" s="390"/>
      <c r="FQ3" s="906" t="s">
        <v>187</v>
      </c>
      <c r="FR3" s="909" t="s">
        <v>1</v>
      </c>
      <c r="FS3" s="910"/>
      <c r="FT3" s="911" t="s">
        <v>137</v>
      </c>
      <c r="FU3" s="911" t="s">
        <v>189</v>
      </c>
      <c r="FV3" s="914" t="s">
        <v>138</v>
      </c>
      <c r="FW3" s="876" t="s">
        <v>187</v>
      </c>
      <c r="FX3" s="879" t="s">
        <v>1</v>
      </c>
      <c r="FY3" s="880"/>
      <c r="FZ3" s="874" t="s">
        <v>137</v>
      </c>
      <c r="GA3" s="949" t="s">
        <v>189</v>
      </c>
      <c r="GB3" s="914" t="s">
        <v>138</v>
      </c>
      <c r="GC3" s="877" t="s">
        <v>187</v>
      </c>
      <c r="GD3" s="950" t="s">
        <v>1</v>
      </c>
      <c r="GE3" s="951"/>
      <c r="GF3" s="884" t="s">
        <v>137</v>
      </c>
      <c r="GG3" s="944" t="s">
        <v>189</v>
      </c>
      <c r="GH3" s="915" t="s">
        <v>138</v>
      </c>
      <c r="GI3" s="946" t="s">
        <v>165</v>
      </c>
      <c r="GJ3" s="886" t="s">
        <v>166</v>
      </c>
      <c r="GK3" s="906" t="s">
        <v>187</v>
      </c>
      <c r="GL3" s="909" t="s">
        <v>1</v>
      </c>
      <c r="GM3" s="910"/>
      <c r="GN3" s="911" t="s">
        <v>137</v>
      </c>
      <c r="GO3" s="911" t="s">
        <v>189</v>
      </c>
      <c r="GP3" s="914" t="s">
        <v>138</v>
      </c>
      <c r="GQ3" s="876" t="s">
        <v>187</v>
      </c>
      <c r="GR3" s="879" t="s">
        <v>1</v>
      </c>
      <c r="GS3" s="880"/>
      <c r="GT3" s="874" t="s">
        <v>137</v>
      </c>
      <c r="GU3" s="949" t="s">
        <v>189</v>
      </c>
      <c r="GV3" s="914" t="s">
        <v>138</v>
      </c>
      <c r="GW3" s="877" t="s">
        <v>187</v>
      </c>
      <c r="GX3" s="950" t="s">
        <v>1</v>
      </c>
      <c r="GY3" s="951"/>
      <c r="GZ3" s="884" t="s">
        <v>137</v>
      </c>
      <c r="HA3" s="944" t="s">
        <v>189</v>
      </c>
      <c r="HB3" s="915" t="s">
        <v>138</v>
      </c>
      <c r="HC3" s="946" t="s">
        <v>232</v>
      </c>
      <c r="HD3" s="886" t="s">
        <v>231</v>
      </c>
    </row>
    <row r="4" spans="1:214" ht="12.75" customHeight="1" x14ac:dyDescent="0.2">
      <c r="A4" s="901"/>
      <c r="B4" s="904"/>
      <c r="C4" s="941"/>
      <c r="E4" s="877"/>
      <c r="F4" s="872" t="s">
        <v>188</v>
      </c>
      <c r="G4" s="874" t="s">
        <v>136</v>
      </c>
      <c r="H4" s="884"/>
      <c r="I4" s="884"/>
      <c r="J4" s="886"/>
      <c r="K4" s="877"/>
      <c r="L4" s="872" t="s">
        <v>188</v>
      </c>
      <c r="M4" s="874" t="s">
        <v>136</v>
      </c>
      <c r="N4" s="884"/>
      <c r="O4" s="884"/>
      <c r="P4" s="886"/>
      <c r="Q4" s="877"/>
      <c r="R4" s="872" t="s">
        <v>188</v>
      </c>
      <c r="S4" s="874" t="s">
        <v>136</v>
      </c>
      <c r="T4" s="884"/>
      <c r="U4" s="884"/>
      <c r="V4" s="886"/>
      <c r="W4" s="892"/>
      <c r="X4" s="882"/>
      <c r="Z4" s="877"/>
      <c r="AA4" s="872" t="s">
        <v>188</v>
      </c>
      <c r="AB4" s="874" t="s">
        <v>136</v>
      </c>
      <c r="AC4" s="884"/>
      <c r="AD4" s="884"/>
      <c r="AE4" s="886"/>
      <c r="AF4" s="877"/>
      <c r="AG4" s="872" t="s">
        <v>188</v>
      </c>
      <c r="AH4" s="874" t="s">
        <v>136</v>
      </c>
      <c r="AI4" s="884"/>
      <c r="AJ4" s="884"/>
      <c r="AK4" s="886"/>
      <c r="AL4" s="877"/>
      <c r="AM4" s="872" t="s">
        <v>188</v>
      </c>
      <c r="AN4" s="874" t="s">
        <v>136</v>
      </c>
      <c r="AO4" s="884"/>
      <c r="AP4" s="884"/>
      <c r="AQ4" s="886"/>
      <c r="AR4" s="892"/>
      <c r="AS4" s="882"/>
      <c r="AU4" s="877"/>
      <c r="AV4" s="872" t="s">
        <v>188</v>
      </c>
      <c r="AW4" s="874" t="s">
        <v>136</v>
      </c>
      <c r="AX4" s="884"/>
      <c r="AY4" s="884"/>
      <c r="AZ4" s="886"/>
      <c r="BA4" s="877"/>
      <c r="BB4" s="872" t="s">
        <v>188</v>
      </c>
      <c r="BC4" s="874" t="s">
        <v>136</v>
      </c>
      <c r="BD4" s="884"/>
      <c r="BE4" s="884"/>
      <c r="BF4" s="886"/>
      <c r="BG4" s="877"/>
      <c r="BH4" s="872" t="s">
        <v>188</v>
      </c>
      <c r="BI4" s="874" t="s">
        <v>136</v>
      </c>
      <c r="BJ4" s="884"/>
      <c r="BK4" s="884"/>
      <c r="BL4" s="886"/>
      <c r="BM4" s="892"/>
      <c r="BN4" s="882"/>
      <c r="BP4" s="877"/>
      <c r="BQ4" s="872" t="s">
        <v>188</v>
      </c>
      <c r="BR4" s="874" t="s">
        <v>136</v>
      </c>
      <c r="BS4" s="884"/>
      <c r="BT4" s="884"/>
      <c r="BU4" s="884"/>
      <c r="BV4" s="877"/>
      <c r="BW4" s="872" t="s">
        <v>188</v>
      </c>
      <c r="BX4" s="874" t="s">
        <v>136</v>
      </c>
      <c r="BY4" s="884"/>
      <c r="BZ4" s="884"/>
      <c r="CA4" s="884"/>
      <c r="CB4" s="877"/>
      <c r="CC4" s="872" t="s">
        <v>188</v>
      </c>
      <c r="CD4" s="874" t="s">
        <v>136</v>
      </c>
      <c r="CE4" s="884"/>
      <c r="CF4" s="884"/>
      <c r="CG4" s="886"/>
      <c r="CH4" s="892"/>
      <c r="CI4" s="882"/>
      <c r="CK4" s="877"/>
      <c r="CL4" s="872" t="s">
        <v>188</v>
      </c>
      <c r="CM4" s="874" t="s">
        <v>136</v>
      </c>
      <c r="CN4" s="884"/>
      <c r="CO4" s="884"/>
      <c r="CP4" s="886"/>
      <c r="CQ4" s="877"/>
      <c r="CR4" s="872" t="s">
        <v>188</v>
      </c>
      <c r="CS4" s="874" t="s">
        <v>136</v>
      </c>
      <c r="CT4" s="884"/>
      <c r="CU4" s="884"/>
      <c r="CV4" s="886"/>
      <c r="CW4" s="877"/>
      <c r="CX4" s="872" t="s">
        <v>188</v>
      </c>
      <c r="CY4" s="874" t="s">
        <v>136</v>
      </c>
      <c r="CZ4" s="884"/>
      <c r="DA4" s="884"/>
      <c r="DB4" s="886"/>
      <c r="DC4" s="892"/>
      <c r="DD4" s="882"/>
      <c r="DF4" s="877"/>
      <c r="DG4" s="872" t="s">
        <v>188</v>
      </c>
      <c r="DH4" s="874" t="s">
        <v>136</v>
      </c>
      <c r="DI4" s="884"/>
      <c r="DJ4" s="884"/>
      <c r="DK4" s="886"/>
      <c r="DL4" s="877"/>
      <c r="DM4" s="872" t="s">
        <v>188</v>
      </c>
      <c r="DN4" s="874" t="s">
        <v>136</v>
      </c>
      <c r="DO4" s="884"/>
      <c r="DP4" s="884"/>
      <c r="DQ4" s="886"/>
      <c r="DR4" s="877"/>
      <c r="DS4" s="872" t="s">
        <v>188</v>
      </c>
      <c r="DT4" s="874" t="s">
        <v>136</v>
      </c>
      <c r="DU4" s="884"/>
      <c r="DV4" s="884"/>
      <c r="DW4" s="886"/>
      <c r="DX4" s="892"/>
      <c r="DY4" s="882"/>
      <c r="EA4" s="877"/>
      <c r="EB4" s="872" t="s">
        <v>188</v>
      </c>
      <c r="EC4" s="874" t="s">
        <v>136</v>
      </c>
      <c r="ED4" s="884"/>
      <c r="EE4" s="884"/>
      <c r="EF4" s="886"/>
      <c r="EG4" s="877"/>
      <c r="EH4" s="872" t="s">
        <v>188</v>
      </c>
      <c r="EI4" s="874" t="s">
        <v>136</v>
      </c>
      <c r="EJ4" s="884"/>
      <c r="EK4" s="884"/>
      <c r="EL4" s="886"/>
      <c r="EM4" s="877"/>
      <c r="EN4" s="872" t="s">
        <v>188</v>
      </c>
      <c r="EO4" s="874" t="s">
        <v>136</v>
      </c>
      <c r="EP4" s="884"/>
      <c r="EQ4" s="884"/>
      <c r="ER4" s="886"/>
      <c r="ES4" s="892"/>
      <c r="ET4" s="882"/>
      <c r="EV4" s="877"/>
      <c r="EW4" s="872" t="s">
        <v>188</v>
      </c>
      <c r="EX4" s="874" t="s">
        <v>136</v>
      </c>
      <c r="EY4" s="884"/>
      <c r="EZ4" s="884"/>
      <c r="FA4" s="886"/>
      <c r="FB4" s="877"/>
      <c r="FC4" s="920" t="s">
        <v>188</v>
      </c>
      <c r="FD4" s="911" t="s">
        <v>136</v>
      </c>
      <c r="FE4" s="912"/>
      <c r="FF4" s="912"/>
      <c r="FG4" s="915"/>
      <c r="FH4" s="907"/>
      <c r="FI4" s="920" t="s">
        <v>188</v>
      </c>
      <c r="FJ4" s="911" t="s">
        <v>136</v>
      </c>
      <c r="FK4" s="912"/>
      <c r="FL4" s="912"/>
      <c r="FM4" s="915"/>
      <c r="FN4" s="918"/>
      <c r="FO4" s="923"/>
      <c r="FP4" s="390"/>
      <c r="FQ4" s="907"/>
      <c r="FR4" s="920" t="s">
        <v>188</v>
      </c>
      <c r="FS4" s="911" t="s">
        <v>136</v>
      </c>
      <c r="FT4" s="912"/>
      <c r="FU4" s="912"/>
      <c r="FV4" s="915"/>
      <c r="FW4" s="877"/>
      <c r="FX4" s="872" t="s">
        <v>188</v>
      </c>
      <c r="FY4" s="874" t="s">
        <v>136</v>
      </c>
      <c r="FZ4" s="884"/>
      <c r="GA4" s="944"/>
      <c r="GB4" s="915"/>
      <c r="GC4" s="877"/>
      <c r="GD4" s="872" t="s">
        <v>188</v>
      </c>
      <c r="GE4" s="874" t="s">
        <v>136</v>
      </c>
      <c r="GF4" s="884"/>
      <c r="GG4" s="944"/>
      <c r="GH4" s="915"/>
      <c r="GI4" s="946"/>
      <c r="GJ4" s="886"/>
      <c r="GK4" s="907"/>
      <c r="GL4" s="920" t="s">
        <v>188</v>
      </c>
      <c r="GM4" s="911" t="s">
        <v>136</v>
      </c>
      <c r="GN4" s="912"/>
      <c r="GO4" s="912"/>
      <c r="GP4" s="915"/>
      <c r="GQ4" s="877"/>
      <c r="GR4" s="872" t="s">
        <v>188</v>
      </c>
      <c r="GS4" s="874" t="s">
        <v>136</v>
      </c>
      <c r="GT4" s="884"/>
      <c r="GU4" s="944"/>
      <c r="GV4" s="915"/>
      <c r="GW4" s="877"/>
      <c r="GX4" s="872" t="s">
        <v>188</v>
      </c>
      <c r="GY4" s="874" t="s">
        <v>136</v>
      </c>
      <c r="GZ4" s="884"/>
      <c r="HA4" s="944"/>
      <c r="HB4" s="915"/>
      <c r="HC4" s="946"/>
      <c r="HD4" s="886"/>
    </row>
    <row r="5" spans="1:214" ht="24" customHeight="1" thickBot="1" x14ac:dyDescent="0.25">
      <c r="A5" s="901"/>
      <c r="B5" s="904"/>
      <c r="C5" s="942"/>
      <c r="E5" s="877"/>
      <c r="F5" s="943"/>
      <c r="G5" s="884"/>
      <c r="H5" s="884"/>
      <c r="I5" s="884"/>
      <c r="J5" s="886"/>
      <c r="K5" s="877"/>
      <c r="L5" s="943"/>
      <c r="M5" s="884"/>
      <c r="N5" s="884"/>
      <c r="O5" s="884"/>
      <c r="P5" s="886"/>
      <c r="Q5" s="877"/>
      <c r="R5" s="943"/>
      <c r="S5" s="884"/>
      <c r="T5" s="884"/>
      <c r="U5" s="884"/>
      <c r="V5" s="886"/>
      <c r="W5" s="892"/>
      <c r="X5" s="882"/>
      <c r="Z5" s="877"/>
      <c r="AA5" s="943"/>
      <c r="AB5" s="884"/>
      <c r="AC5" s="884"/>
      <c r="AD5" s="884"/>
      <c r="AE5" s="886"/>
      <c r="AF5" s="877"/>
      <c r="AG5" s="943"/>
      <c r="AH5" s="884"/>
      <c r="AI5" s="884"/>
      <c r="AJ5" s="884"/>
      <c r="AK5" s="886"/>
      <c r="AL5" s="877"/>
      <c r="AM5" s="943"/>
      <c r="AN5" s="884"/>
      <c r="AO5" s="884"/>
      <c r="AP5" s="884"/>
      <c r="AQ5" s="886"/>
      <c r="AR5" s="892"/>
      <c r="AS5" s="882"/>
      <c r="AU5" s="877"/>
      <c r="AV5" s="943"/>
      <c r="AW5" s="884"/>
      <c r="AX5" s="884"/>
      <c r="AY5" s="884"/>
      <c r="AZ5" s="886"/>
      <c r="BA5" s="877"/>
      <c r="BB5" s="943"/>
      <c r="BC5" s="884"/>
      <c r="BD5" s="884"/>
      <c r="BE5" s="884"/>
      <c r="BF5" s="886"/>
      <c r="BG5" s="877"/>
      <c r="BH5" s="943"/>
      <c r="BI5" s="884"/>
      <c r="BJ5" s="884"/>
      <c r="BK5" s="884"/>
      <c r="BL5" s="886"/>
      <c r="BM5" s="892"/>
      <c r="BN5" s="882"/>
      <c r="BP5" s="877"/>
      <c r="BQ5" s="943"/>
      <c r="BR5" s="884"/>
      <c r="BS5" s="884"/>
      <c r="BT5" s="884"/>
      <c r="BU5" s="884"/>
      <c r="BV5" s="877"/>
      <c r="BW5" s="943"/>
      <c r="BX5" s="884"/>
      <c r="BY5" s="884"/>
      <c r="BZ5" s="884"/>
      <c r="CA5" s="884"/>
      <c r="CB5" s="877"/>
      <c r="CC5" s="943"/>
      <c r="CD5" s="884"/>
      <c r="CE5" s="884"/>
      <c r="CF5" s="884"/>
      <c r="CG5" s="886"/>
      <c r="CH5" s="892"/>
      <c r="CI5" s="882"/>
      <c r="CK5" s="877"/>
      <c r="CL5" s="943"/>
      <c r="CM5" s="884"/>
      <c r="CN5" s="884"/>
      <c r="CO5" s="884"/>
      <c r="CP5" s="886"/>
      <c r="CQ5" s="877"/>
      <c r="CR5" s="943"/>
      <c r="CS5" s="884"/>
      <c r="CT5" s="884"/>
      <c r="CU5" s="884"/>
      <c r="CV5" s="886"/>
      <c r="CW5" s="877"/>
      <c r="CX5" s="943"/>
      <c r="CY5" s="884"/>
      <c r="CZ5" s="884"/>
      <c r="DA5" s="884"/>
      <c r="DB5" s="886"/>
      <c r="DC5" s="892"/>
      <c r="DD5" s="882"/>
      <c r="DF5" s="877"/>
      <c r="DG5" s="943"/>
      <c r="DH5" s="884"/>
      <c r="DI5" s="884"/>
      <c r="DJ5" s="884"/>
      <c r="DK5" s="886"/>
      <c r="DL5" s="877"/>
      <c r="DM5" s="943"/>
      <c r="DN5" s="884"/>
      <c r="DO5" s="884"/>
      <c r="DP5" s="884"/>
      <c r="DQ5" s="886"/>
      <c r="DR5" s="877"/>
      <c r="DS5" s="943"/>
      <c r="DT5" s="884"/>
      <c r="DU5" s="884"/>
      <c r="DV5" s="884"/>
      <c r="DW5" s="886"/>
      <c r="DX5" s="892"/>
      <c r="DY5" s="882"/>
      <c r="EA5" s="877"/>
      <c r="EB5" s="943"/>
      <c r="EC5" s="884"/>
      <c r="ED5" s="884"/>
      <c r="EE5" s="884"/>
      <c r="EF5" s="886"/>
      <c r="EG5" s="877"/>
      <c r="EH5" s="943"/>
      <c r="EI5" s="884"/>
      <c r="EJ5" s="884"/>
      <c r="EK5" s="884"/>
      <c r="EL5" s="886"/>
      <c r="EM5" s="877"/>
      <c r="EN5" s="943"/>
      <c r="EO5" s="884"/>
      <c r="EP5" s="884"/>
      <c r="EQ5" s="884"/>
      <c r="ER5" s="886"/>
      <c r="ES5" s="892"/>
      <c r="ET5" s="882"/>
      <c r="EV5" s="877"/>
      <c r="EW5" s="943"/>
      <c r="EX5" s="884"/>
      <c r="EY5" s="884"/>
      <c r="EZ5" s="884"/>
      <c r="FA5" s="886"/>
      <c r="FB5" s="877"/>
      <c r="FC5" s="945"/>
      <c r="FD5" s="912"/>
      <c r="FE5" s="912"/>
      <c r="FF5" s="912"/>
      <c r="FG5" s="915"/>
      <c r="FH5" s="907"/>
      <c r="FI5" s="945"/>
      <c r="FJ5" s="912"/>
      <c r="FK5" s="912"/>
      <c r="FL5" s="912"/>
      <c r="FM5" s="915"/>
      <c r="FN5" s="918"/>
      <c r="FO5" s="923"/>
      <c r="FP5" s="390"/>
      <c r="FQ5" s="907"/>
      <c r="FR5" s="945"/>
      <c r="FS5" s="912"/>
      <c r="FT5" s="912"/>
      <c r="FU5" s="913"/>
      <c r="FV5" s="915"/>
      <c r="FW5" s="877"/>
      <c r="FX5" s="943"/>
      <c r="FY5" s="884"/>
      <c r="FZ5" s="884"/>
      <c r="GA5" s="944"/>
      <c r="GB5" s="915"/>
      <c r="GC5" s="877"/>
      <c r="GD5" s="943"/>
      <c r="GE5" s="884"/>
      <c r="GF5" s="884"/>
      <c r="GG5" s="944"/>
      <c r="GH5" s="915"/>
      <c r="GI5" s="946"/>
      <c r="GJ5" s="886"/>
      <c r="GK5" s="907"/>
      <c r="GL5" s="945"/>
      <c r="GM5" s="912"/>
      <c r="GN5" s="912"/>
      <c r="GO5" s="913"/>
      <c r="GP5" s="915"/>
      <c r="GQ5" s="877"/>
      <c r="GR5" s="943"/>
      <c r="GS5" s="884"/>
      <c r="GT5" s="884"/>
      <c r="GU5" s="944"/>
      <c r="GV5" s="915"/>
      <c r="GW5" s="877"/>
      <c r="GX5" s="943"/>
      <c r="GY5" s="884"/>
      <c r="GZ5" s="884"/>
      <c r="HA5" s="944"/>
      <c r="HB5" s="915"/>
      <c r="HC5" s="946"/>
      <c r="HD5" s="886"/>
    </row>
    <row r="6" spans="1:214" ht="17.25" customHeight="1" thickBot="1" x14ac:dyDescent="0.3">
      <c r="A6" s="947">
        <v>312</v>
      </c>
      <c r="B6" s="948" t="s">
        <v>15</v>
      </c>
      <c r="C6" s="464" t="s">
        <v>65</v>
      </c>
      <c r="E6" s="451">
        <v>0</v>
      </c>
      <c r="F6" s="452">
        <v>0</v>
      </c>
      <c r="G6" s="452">
        <v>0</v>
      </c>
      <c r="H6" s="452">
        <v>0</v>
      </c>
      <c r="I6" s="472">
        <v>0</v>
      </c>
      <c r="J6" s="473">
        <v>42</v>
      </c>
      <c r="K6" s="620">
        <v>0</v>
      </c>
      <c r="L6" s="452">
        <v>0</v>
      </c>
      <c r="M6" s="452">
        <v>0</v>
      </c>
      <c r="N6" s="452">
        <v>0</v>
      </c>
      <c r="O6" s="452">
        <v>0</v>
      </c>
      <c r="P6" s="475">
        <v>43</v>
      </c>
      <c r="Q6" s="451">
        <v>0</v>
      </c>
      <c r="R6" s="452">
        <v>0</v>
      </c>
      <c r="S6" s="452">
        <v>0</v>
      </c>
      <c r="T6" s="452">
        <v>0</v>
      </c>
      <c r="U6" s="452">
        <v>0</v>
      </c>
      <c r="V6" s="476">
        <v>43</v>
      </c>
      <c r="W6" s="477">
        <v>0</v>
      </c>
      <c r="X6" s="478">
        <v>0</v>
      </c>
      <c r="Y6" s="479"/>
      <c r="Z6" s="474">
        <v>0</v>
      </c>
      <c r="AA6" s="452">
        <v>0</v>
      </c>
      <c r="AB6" s="452">
        <v>0</v>
      </c>
      <c r="AC6" s="452">
        <v>0</v>
      </c>
      <c r="AD6" s="452">
        <v>0</v>
      </c>
      <c r="AE6" s="473">
        <v>43</v>
      </c>
      <c r="AF6" s="474">
        <v>0</v>
      </c>
      <c r="AG6" s="452">
        <v>0</v>
      </c>
      <c r="AH6" s="452">
        <v>0</v>
      </c>
      <c r="AI6" s="452">
        <v>0</v>
      </c>
      <c r="AJ6" s="452">
        <v>0</v>
      </c>
      <c r="AK6" s="475">
        <v>42</v>
      </c>
      <c r="AL6" s="480">
        <v>0</v>
      </c>
      <c r="AM6" s="452">
        <v>0</v>
      </c>
      <c r="AN6" s="452">
        <v>0</v>
      </c>
      <c r="AO6" s="452">
        <v>0</v>
      </c>
      <c r="AP6" s="452">
        <v>0</v>
      </c>
      <c r="AQ6" s="476">
        <v>42</v>
      </c>
      <c r="AR6" s="477">
        <v>0</v>
      </c>
      <c r="AS6" s="478">
        <v>0</v>
      </c>
      <c r="AT6" s="479"/>
      <c r="AU6" s="474">
        <v>0</v>
      </c>
      <c r="AV6" s="452">
        <v>0</v>
      </c>
      <c r="AW6" s="452">
        <v>0</v>
      </c>
      <c r="AX6" s="452">
        <v>0</v>
      </c>
      <c r="AY6" s="452">
        <v>0</v>
      </c>
      <c r="AZ6" s="473">
        <v>42</v>
      </c>
      <c r="BA6" s="480">
        <v>0</v>
      </c>
      <c r="BB6" s="452">
        <v>0</v>
      </c>
      <c r="BC6" s="452">
        <v>0</v>
      </c>
      <c r="BD6" s="452">
        <v>0</v>
      </c>
      <c r="BE6" s="452">
        <v>0</v>
      </c>
      <c r="BF6" s="475">
        <v>43</v>
      </c>
      <c r="BG6" s="480">
        <v>0</v>
      </c>
      <c r="BH6" s="452">
        <v>0</v>
      </c>
      <c r="BI6" s="452">
        <v>0</v>
      </c>
      <c r="BJ6" s="452">
        <v>0</v>
      </c>
      <c r="BK6" s="452">
        <v>0</v>
      </c>
      <c r="BL6" s="476">
        <v>43</v>
      </c>
      <c r="BM6" s="477">
        <v>0</v>
      </c>
      <c r="BN6" s="478">
        <v>0</v>
      </c>
      <c r="BO6" s="479"/>
      <c r="BP6" s="474">
        <v>0</v>
      </c>
      <c r="BQ6" s="452">
        <v>0</v>
      </c>
      <c r="BR6" s="452">
        <v>0</v>
      </c>
      <c r="BS6" s="452">
        <v>0</v>
      </c>
      <c r="BT6" s="452">
        <v>0</v>
      </c>
      <c r="BU6" s="476">
        <v>43</v>
      </c>
      <c r="BV6" s="474">
        <v>0</v>
      </c>
      <c r="BW6" s="452">
        <v>0</v>
      </c>
      <c r="BX6" s="452">
        <v>0</v>
      </c>
      <c r="BY6" s="452">
        <v>0</v>
      </c>
      <c r="BZ6" s="452">
        <v>0</v>
      </c>
      <c r="CA6" s="475">
        <v>43</v>
      </c>
      <c r="CB6" s="480">
        <v>0</v>
      </c>
      <c r="CC6" s="452">
        <v>0</v>
      </c>
      <c r="CD6" s="452">
        <v>0</v>
      </c>
      <c r="CE6" s="452">
        <v>0</v>
      </c>
      <c r="CF6" s="452">
        <v>0</v>
      </c>
      <c r="CG6" s="475">
        <v>42</v>
      </c>
      <c r="CH6" s="477">
        <v>0</v>
      </c>
      <c r="CI6" s="478">
        <v>0</v>
      </c>
      <c r="CJ6" s="479"/>
      <c r="CK6" s="474">
        <v>0</v>
      </c>
      <c r="CL6" s="452">
        <v>0</v>
      </c>
      <c r="CM6" s="452">
        <v>0</v>
      </c>
      <c r="CN6" s="452">
        <v>0</v>
      </c>
      <c r="CO6" s="452">
        <v>0</v>
      </c>
      <c r="CP6" s="475">
        <v>42</v>
      </c>
      <c r="CQ6" s="474">
        <v>0</v>
      </c>
      <c r="CR6" s="452">
        <v>0</v>
      </c>
      <c r="CS6" s="452">
        <v>0</v>
      </c>
      <c r="CT6" s="452">
        <v>0</v>
      </c>
      <c r="CU6" s="452">
        <v>0</v>
      </c>
      <c r="CV6" s="475">
        <v>43</v>
      </c>
      <c r="CW6" s="480">
        <v>0</v>
      </c>
      <c r="CX6" s="452">
        <v>0</v>
      </c>
      <c r="CY6" s="452">
        <v>0</v>
      </c>
      <c r="CZ6" s="452">
        <v>0</v>
      </c>
      <c r="DA6" s="452">
        <v>0</v>
      </c>
      <c r="DB6" s="475">
        <v>43</v>
      </c>
      <c r="DC6" s="477">
        <v>0</v>
      </c>
      <c r="DD6" s="478">
        <v>0</v>
      </c>
      <c r="DE6" s="479"/>
      <c r="DF6" s="474">
        <v>0</v>
      </c>
      <c r="DG6" s="452">
        <v>0</v>
      </c>
      <c r="DH6" s="452">
        <v>0</v>
      </c>
      <c r="DI6" s="452">
        <v>0</v>
      </c>
      <c r="DJ6" s="452">
        <v>0</v>
      </c>
      <c r="DK6" s="475">
        <v>42</v>
      </c>
      <c r="DL6" s="474">
        <v>0</v>
      </c>
      <c r="DM6" s="452">
        <v>0</v>
      </c>
      <c r="DN6" s="452">
        <v>0</v>
      </c>
      <c r="DO6" s="452">
        <v>0</v>
      </c>
      <c r="DP6" s="452">
        <v>0</v>
      </c>
      <c r="DQ6" s="475">
        <v>42</v>
      </c>
      <c r="DR6" s="480">
        <v>0</v>
      </c>
      <c r="DS6" s="452">
        <v>0</v>
      </c>
      <c r="DT6" s="452">
        <v>0</v>
      </c>
      <c r="DU6" s="452">
        <v>0</v>
      </c>
      <c r="DV6" s="452">
        <v>0</v>
      </c>
      <c r="DW6" s="475">
        <v>42</v>
      </c>
      <c r="DX6" s="477">
        <v>0</v>
      </c>
      <c r="DY6" s="478">
        <v>0</v>
      </c>
      <c r="DZ6" s="479"/>
      <c r="EA6" s="474">
        <v>0</v>
      </c>
      <c r="EB6" s="452">
        <v>0</v>
      </c>
      <c r="EC6" s="452">
        <v>0</v>
      </c>
      <c r="ED6" s="452">
        <v>0</v>
      </c>
      <c r="EE6" s="452">
        <v>0</v>
      </c>
      <c r="EF6" s="481">
        <v>43</v>
      </c>
      <c r="EG6" s="451">
        <v>0</v>
      </c>
      <c r="EH6" s="452">
        <v>0</v>
      </c>
      <c r="EI6" s="452">
        <v>0</v>
      </c>
      <c r="EJ6" s="452">
        <v>0</v>
      </c>
      <c r="EK6" s="452">
        <v>0</v>
      </c>
      <c r="EL6" s="453">
        <v>44</v>
      </c>
      <c r="EM6" s="482">
        <v>0</v>
      </c>
      <c r="EN6" s="452">
        <v>0</v>
      </c>
      <c r="EO6" s="452">
        <v>0</v>
      </c>
      <c r="EP6" s="452">
        <v>0</v>
      </c>
      <c r="EQ6" s="452">
        <v>0</v>
      </c>
      <c r="ER6" s="476">
        <v>44</v>
      </c>
      <c r="ES6" s="477">
        <v>0</v>
      </c>
      <c r="ET6" s="478">
        <v>0</v>
      </c>
      <c r="EU6" s="479"/>
      <c r="EV6" s="474">
        <v>0</v>
      </c>
      <c r="EW6" s="452">
        <v>0</v>
      </c>
      <c r="EX6" s="452">
        <v>0</v>
      </c>
      <c r="EY6" s="452">
        <v>0</v>
      </c>
      <c r="EZ6" s="452">
        <v>0</v>
      </c>
      <c r="FA6" s="473">
        <v>44</v>
      </c>
      <c r="FB6" s="474">
        <v>0</v>
      </c>
      <c r="FC6" s="483">
        <v>0</v>
      </c>
      <c r="FD6" s="483">
        <v>0</v>
      </c>
      <c r="FE6" s="483">
        <v>0</v>
      </c>
      <c r="FF6" s="483">
        <v>0</v>
      </c>
      <c r="FG6" s="484">
        <v>44</v>
      </c>
      <c r="FH6" s="485">
        <v>0</v>
      </c>
      <c r="FI6" s="483">
        <v>0</v>
      </c>
      <c r="FJ6" s="483">
        <v>0</v>
      </c>
      <c r="FK6" s="483">
        <v>0</v>
      </c>
      <c r="FL6" s="483">
        <v>0</v>
      </c>
      <c r="FM6" s="476">
        <v>44</v>
      </c>
      <c r="FN6" s="486">
        <v>0</v>
      </c>
      <c r="FO6" s="487">
        <v>0</v>
      </c>
      <c r="FP6" s="488"/>
      <c r="FQ6" s="489">
        <v>0</v>
      </c>
      <c r="FR6" s="483">
        <v>0</v>
      </c>
      <c r="FS6" s="483">
        <v>0</v>
      </c>
      <c r="FT6" s="483">
        <v>0</v>
      </c>
      <c r="FU6" s="483">
        <v>0</v>
      </c>
      <c r="FV6" s="476"/>
      <c r="FW6" s="451">
        <v>0</v>
      </c>
      <c r="FX6" s="452">
        <v>0</v>
      </c>
      <c r="FY6" s="452">
        <v>0</v>
      </c>
      <c r="FZ6" s="452">
        <v>0</v>
      </c>
      <c r="GA6" s="653">
        <v>0</v>
      </c>
      <c r="GB6" s="476"/>
      <c r="GC6" s="480">
        <v>0</v>
      </c>
      <c r="GD6" s="452">
        <v>0</v>
      </c>
      <c r="GE6" s="452">
        <v>0</v>
      </c>
      <c r="GF6" s="452">
        <v>0</v>
      </c>
      <c r="GG6" s="653">
        <v>0</v>
      </c>
      <c r="GH6" s="476"/>
      <c r="GI6" s="525">
        <v>0</v>
      </c>
      <c r="GJ6" s="531">
        <v>0</v>
      </c>
      <c r="GK6" s="489"/>
      <c r="GL6" s="483"/>
      <c r="GM6" s="483"/>
      <c r="GN6" s="483"/>
      <c r="GO6" s="483"/>
      <c r="GP6" s="476"/>
      <c r="GQ6" s="451"/>
      <c r="GR6" s="452"/>
      <c r="GS6" s="452"/>
      <c r="GT6" s="452"/>
      <c r="GU6" s="653"/>
      <c r="GV6" s="476"/>
      <c r="GW6" s="480"/>
      <c r="GX6" s="452"/>
      <c r="GY6" s="452"/>
      <c r="GZ6" s="452"/>
      <c r="HA6" s="653"/>
      <c r="HB6" s="476"/>
      <c r="HC6" s="525"/>
      <c r="HD6" s="531"/>
    </row>
    <row r="7" spans="1:214" ht="17.25" customHeight="1" thickBot="1" x14ac:dyDescent="0.3">
      <c r="A7" s="947"/>
      <c r="B7" s="948"/>
      <c r="C7" s="465" t="s">
        <v>66</v>
      </c>
      <c r="E7" s="443">
        <v>0</v>
      </c>
      <c r="F7" s="439"/>
      <c r="G7" s="439"/>
      <c r="H7" s="439"/>
      <c r="I7" s="440">
        <v>0</v>
      </c>
      <c r="J7" s="441">
        <v>42</v>
      </c>
      <c r="K7" s="621">
        <v>0</v>
      </c>
      <c r="L7" s="439"/>
      <c r="M7" s="439"/>
      <c r="N7" s="439"/>
      <c r="O7" s="439">
        <v>0</v>
      </c>
      <c r="P7" s="442">
        <v>43</v>
      </c>
      <c r="Q7" s="443">
        <v>0</v>
      </c>
      <c r="R7" s="439"/>
      <c r="S7" s="439"/>
      <c r="T7" s="439"/>
      <c r="U7" s="439">
        <v>0</v>
      </c>
      <c r="V7" s="444">
        <v>43</v>
      </c>
      <c r="W7" s="445">
        <v>0</v>
      </c>
      <c r="X7" s="446">
        <v>0</v>
      </c>
      <c r="Y7" s="490"/>
      <c r="Z7" s="438">
        <v>0</v>
      </c>
      <c r="AA7" s="448">
        <v>0</v>
      </c>
      <c r="AB7" s="448">
        <v>0</v>
      </c>
      <c r="AC7" s="448">
        <v>0</v>
      </c>
      <c r="AD7" s="439">
        <v>0</v>
      </c>
      <c r="AE7" s="441">
        <v>43</v>
      </c>
      <c r="AF7" s="438">
        <v>0</v>
      </c>
      <c r="AG7" s="448">
        <v>0</v>
      </c>
      <c r="AH7" s="448">
        <v>0</v>
      </c>
      <c r="AI7" s="448">
        <v>0</v>
      </c>
      <c r="AJ7" s="439">
        <v>0</v>
      </c>
      <c r="AK7" s="442">
        <v>42</v>
      </c>
      <c r="AL7" s="449">
        <v>0</v>
      </c>
      <c r="AM7" s="448">
        <v>0</v>
      </c>
      <c r="AN7" s="448">
        <v>0</v>
      </c>
      <c r="AO7" s="448">
        <v>0</v>
      </c>
      <c r="AP7" s="439">
        <v>0</v>
      </c>
      <c r="AQ7" s="444">
        <v>42</v>
      </c>
      <c r="AR7" s="445">
        <v>0</v>
      </c>
      <c r="AS7" s="446">
        <v>0</v>
      </c>
      <c r="AT7" s="490"/>
      <c r="AU7" s="438">
        <v>0</v>
      </c>
      <c r="AV7" s="448">
        <v>0</v>
      </c>
      <c r="AW7" s="448">
        <v>0</v>
      </c>
      <c r="AX7" s="448">
        <v>0</v>
      </c>
      <c r="AY7" s="439">
        <v>0</v>
      </c>
      <c r="AZ7" s="441">
        <v>42</v>
      </c>
      <c r="BA7" s="449">
        <v>0</v>
      </c>
      <c r="BB7" s="448">
        <v>0</v>
      </c>
      <c r="BC7" s="448">
        <v>0</v>
      </c>
      <c r="BD7" s="448">
        <v>0</v>
      </c>
      <c r="BE7" s="439">
        <v>0</v>
      </c>
      <c r="BF7" s="442">
        <v>43</v>
      </c>
      <c r="BG7" s="449">
        <v>0</v>
      </c>
      <c r="BH7" s="448">
        <v>0</v>
      </c>
      <c r="BI7" s="448">
        <v>0</v>
      </c>
      <c r="BJ7" s="448">
        <v>0</v>
      </c>
      <c r="BK7" s="439">
        <v>0</v>
      </c>
      <c r="BL7" s="444">
        <v>43</v>
      </c>
      <c r="BM7" s="445">
        <v>0</v>
      </c>
      <c r="BN7" s="446">
        <v>0</v>
      </c>
      <c r="BO7" s="490"/>
      <c r="BP7" s="438">
        <v>0</v>
      </c>
      <c r="BQ7" s="448">
        <v>0</v>
      </c>
      <c r="BR7" s="448">
        <v>0</v>
      </c>
      <c r="BS7" s="448">
        <v>0</v>
      </c>
      <c r="BT7" s="439">
        <v>0</v>
      </c>
      <c r="BU7" s="441">
        <v>43</v>
      </c>
      <c r="BV7" s="438">
        <v>0</v>
      </c>
      <c r="BW7" s="448">
        <v>0</v>
      </c>
      <c r="BX7" s="448">
        <v>0</v>
      </c>
      <c r="BY7" s="448">
        <v>0</v>
      </c>
      <c r="BZ7" s="439">
        <v>0</v>
      </c>
      <c r="CA7" s="442">
        <v>43</v>
      </c>
      <c r="CB7" s="449">
        <v>0</v>
      </c>
      <c r="CC7" s="448">
        <v>0</v>
      </c>
      <c r="CD7" s="448">
        <v>0</v>
      </c>
      <c r="CE7" s="448">
        <v>0</v>
      </c>
      <c r="CF7" s="439">
        <v>0</v>
      </c>
      <c r="CG7" s="444">
        <v>42</v>
      </c>
      <c r="CH7" s="445">
        <v>0</v>
      </c>
      <c r="CI7" s="446">
        <v>0</v>
      </c>
      <c r="CJ7" s="490"/>
      <c r="CK7" s="438">
        <v>0</v>
      </c>
      <c r="CL7" s="448">
        <v>0</v>
      </c>
      <c r="CM7" s="448">
        <v>0</v>
      </c>
      <c r="CN7" s="448">
        <v>0</v>
      </c>
      <c r="CO7" s="439">
        <v>0</v>
      </c>
      <c r="CP7" s="444">
        <v>42</v>
      </c>
      <c r="CQ7" s="438">
        <v>6727830944</v>
      </c>
      <c r="CR7" s="448">
        <v>15443816</v>
      </c>
      <c r="CS7" s="448">
        <v>6712387128</v>
      </c>
      <c r="CT7" s="448">
        <v>16300</v>
      </c>
      <c r="CU7" s="439">
        <v>34317</v>
      </c>
      <c r="CV7" s="442">
        <v>12</v>
      </c>
      <c r="CW7" s="449">
        <v>0</v>
      </c>
      <c r="CX7" s="448">
        <v>0</v>
      </c>
      <c r="CY7" s="448">
        <v>0</v>
      </c>
      <c r="CZ7" s="448">
        <v>0</v>
      </c>
      <c r="DA7" s="439">
        <v>0</v>
      </c>
      <c r="DB7" s="444">
        <v>43</v>
      </c>
      <c r="DC7" s="445">
        <v>0</v>
      </c>
      <c r="DD7" s="446">
        <v>0</v>
      </c>
      <c r="DE7" s="490"/>
      <c r="DF7" s="438">
        <v>0</v>
      </c>
      <c r="DG7" s="448">
        <v>0</v>
      </c>
      <c r="DH7" s="448">
        <v>0</v>
      </c>
      <c r="DI7" s="448">
        <v>0</v>
      </c>
      <c r="DJ7" s="439">
        <v>0</v>
      </c>
      <c r="DK7" s="441">
        <v>42</v>
      </c>
      <c r="DL7" s="438">
        <v>0</v>
      </c>
      <c r="DM7" s="448">
        <v>0</v>
      </c>
      <c r="DN7" s="448">
        <v>0</v>
      </c>
      <c r="DO7" s="448">
        <v>0</v>
      </c>
      <c r="DP7" s="439">
        <v>0</v>
      </c>
      <c r="DQ7" s="442">
        <v>42</v>
      </c>
      <c r="DR7" s="449">
        <v>0</v>
      </c>
      <c r="DS7" s="448">
        <v>0</v>
      </c>
      <c r="DT7" s="448">
        <v>0</v>
      </c>
      <c r="DU7" s="448">
        <v>0</v>
      </c>
      <c r="DV7" s="439">
        <v>0</v>
      </c>
      <c r="DW7" s="442">
        <v>42</v>
      </c>
      <c r="DX7" s="445">
        <v>0</v>
      </c>
      <c r="DY7" s="446">
        <v>0</v>
      </c>
      <c r="DZ7" s="490"/>
      <c r="EA7" s="438">
        <v>0</v>
      </c>
      <c r="EB7" s="448">
        <v>0</v>
      </c>
      <c r="EC7" s="448">
        <v>0</v>
      </c>
      <c r="ED7" s="448">
        <v>0</v>
      </c>
      <c r="EE7" s="439">
        <v>0</v>
      </c>
      <c r="EF7" s="450">
        <v>43</v>
      </c>
      <c r="EG7" s="443">
        <v>0</v>
      </c>
      <c r="EH7" s="448">
        <v>0</v>
      </c>
      <c r="EI7" s="448">
        <v>0</v>
      </c>
      <c r="EJ7" s="448">
        <v>0</v>
      </c>
      <c r="EK7" s="439">
        <v>0</v>
      </c>
      <c r="EL7" s="463">
        <v>44</v>
      </c>
      <c r="EM7" s="454">
        <v>0</v>
      </c>
      <c r="EN7" s="448">
        <v>0</v>
      </c>
      <c r="EO7" s="448">
        <v>0</v>
      </c>
      <c r="EP7" s="448">
        <v>0</v>
      </c>
      <c r="EQ7" s="439">
        <v>0</v>
      </c>
      <c r="ER7" s="444">
        <v>44</v>
      </c>
      <c r="ES7" s="445">
        <v>0</v>
      </c>
      <c r="ET7" s="446">
        <v>0</v>
      </c>
      <c r="EU7" s="490"/>
      <c r="EV7" s="438">
        <v>0</v>
      </c>
      <c r="EW7" s="448">
        <v>0</v>
      </c>
      <c r="EX7" s="448">
        <v>0</v>
      </c>
      <c r="EY7" s="448">
        <v>0</v>
      </c>
      <c r="EZ7" s="439">
        <v>0</v>
      </c>
      <c r="FA7" s="441">
        <v>44</v>
      </c>
      <c r="FB7" s="438">
        <v>0</v>
      </c>
      <c r="FC7" s="455">
        <v>0</v>
      </c>
      <c r="FD7" s="455">
        <v>0</v>
      </c>
      <c r="FE7" s="455">
        <v>0</v>
      </c>
      <c r="FF7" s="456">
        <v>0</v>
      </c>
      <c r="FG7" s="457">
        <v>44</v>
      </c>
      <c r="FH7" s="458">
        <v>0</v>
      </c>
      <c r="FI7" s="455">
        <v>0</v>
      </c>
      <c r="FJ7" s="455">
        <v>0</v>
      </c>
      <c r="FK7" s="455">
        <v>0</v>
      </c>
      <c r="FL7" s="456">
        <v>0</v>
      </c>
      <c r="FM7" s="444">
        <v>44</v>
      </c>
      <c r="FN7" s="459">
        <v>0</v>
      </c>
      <c r="FO7" s="460">
        <v>0</v>
      </c>
      <c r="FP7" s="491"/>
      <c r="FQ7" s="462">
        <v>0</v>
      </c>
      <c r="FR7" s="455">
        <v>0</v>
      </c>
      <c r="FS7" s="455">
        <v>0</v>
      </c>
      <c r="FT7" s="455">
        <v>0</v>
      </c>
      <c r="FU7" s="456">
        <v>0</v>
      </c>
      <c r="FV7" s="444"/>
      <c r="FW7" s="443">
        <v>0</v>
      </c>
      <c r="FX7" s="448">
        <v>0</v>
      </c>
      <c r="FY7" s="448">
        <v>0</v>
      </c>
      <c r="FZ7" s="448">
        <v>0</v>
      </c>
      <c r="GA7" s="654">
        <v>0</v>
      </c>
      <c r="GB7" s="444"/>
      <c r="GC7" s="449">
        <v>0</v>
      </c>
      <c r="GD7" s="448">
        <v>0</v>
      </c>
      <c r="GE7" s="448">
        <v>0</v>
      </c>
      <c r="GF7" s="448">
        <v>0</v>
      </c>
      <c r="GG7" s="654">
        <v>0</v>
      </c>
      <c r="GH7" s="444"/>
      <c r="GI7" s="526">
        <v>0</v>
      </c>
      <c r="GJ7" s="532">
        <v>0</v>
      </c>
      <c r="GK7" s="462"/>
      <c r="GL7" s="455"/>
      <c r="GM7" s="455"/>
      <c r="GN7" s="455"/>
      <c r="GO7" s="456"/>
      <c r="GP7" s="444"/>
      <c r="GQ7" s="443"/>
      <c r="GR7" s="448"/>
      <c r="GS7" s="448"/>
      <c r="GT7" s="448"/>
      <c r="GU7" s="654"/>
      <c r="GV7" s="444"/>
      <c r="GW7" s="449"/>
      <c r="GX7" s="448"/>
      <c r="GY7" s="448"/>
      <c r="GZ7" s="448"/>
      <c r="HA7" s="654"/>
      <c r="HB7" s="444"/>
      <c r="HC7" s="526"/>
      <c r="HD7" s="532"/>
    </row>
    <row r="8" spans="1:214" ht="17.25" customHeight="1" thickBot="1" x14ac:dyDescent="0.3">
      <c r="A8" s="947"/>
      <c r="B8" s="948"/>
      <c r="C8" s="129" t="s">
        <v>109</v>
      </c>
      <c r="E8" s="112">
        <v>4448945000</v>
      </c>
      <c r="F8" s="109">
        <v>13993000</v>
      </c>
      <c r="G8" s="109">
        <v>4434952000</v>
      </c>
      <c r="H8" s="109">
        <v>15268</v>
      </c>
      <c r="I8" s="125">
        <v>24206</v>
      </c>
      <c r="J8" s="123">
        <v>22</v>
      </c>
      <c r="K8" s="115">
        <v>4647741444</v>
      </c>
      <c r="L8" s="109">
        <v>24297000</v>
      </c>
      <c r="M8" s="109">
        <v>4623444444</v>
      </c>
      <c r="N8" s="109">
        <v>15245</v>
      </c>
      <c r="O8" s="109">
        <v>25273</v>
      </c>
      <c r="P8" s="111">
        <v>19</v>
      </c>
      <c r="Q8" s="112">
        <v>4640816421</v>
      </c>
      <c r="R8" s="109">
        <v>16529996</v>
      </c>
      <c r="S8" s="109">
        <v>4624286425</v>
      </c>
      <c r="T8" s="109">
        <v>14919</v>
      </c>
      <c r="U8" s="109">
        <v>25830</v>
      </c>
      <c r="V8" s="122">
        <v>26</v>
      </c>
      <c r="W8" s="119">
        <v>102.20393305108217</v>
      </c>
      <c r="X8" s="113">
        <v>101.67864895104253</v>
      </c>
      <c r="Y8" s="4"/>
      <c r="Z8" s="110">
        <v>4777973357</v>
      </c>
      <c r="AA8" s="107">
        <v>14272860</v>
      </c>
      <c r="AB8" s="107">
        <v>4763700497</v>
      </c>
      <c r="AC8" s="107">
        <v>15325</v>
      </c>
      <c r="AD8" s="109">
        <v>25904</v>
      </c>
      <c r="AE8" s="123">
        <v>19</v>
      </c>
      <c r="AF8" s="116">
        <v>4804842076</v>
      </c>
      <c r="AG8" s="107">
        <v>14272860</v>
      </c>
      <c r="AH8" s="107">
        <v>4790569216</v>
      </c>
      <c r="AI8" s="107">
        <v>15282</v>
      </c>
      <c r="AJ8" s="109">
        <v>26123</v>
      </c>
      <c r="AK8" s="111">
        <v>20</v>
      </c>
      <c r="AL8" s="126">
        <v>4803046867</v>
      </c>
      <c r="AM8" s="107">
        <v>11931114</v>
      </c>
      <c r="AN8" s="107">
        <v>4791115753</v>
      </c>
      <c r="AO8" s="107">
        <v>15015</v>
      </c>
      <c r="AP8" s="109">
        <v>26591</v>
      </c>
      <c r="AQ8" s="122">
        <v>25</v>
      </c>
      <c r="AR8" s="119">
        <v>101.79152471002564</v>
      </c>
      <c r="AS8" s="113">
        <v>102.9461866047232</v>
      </c>
      <c r="AT8" s="4"/>
      <c r="AU8" s="110">
        <v>5226336410</v>
      </c>
      <c r="AV8" s="107">
        <v>14993996</v>
      </c>
      <c r="AW8" s="107">
        <v>5211342414</v>
      </c>
      <c r="AX8" s="107">
        <v>15905</v>
      </c>
      <c r="AY8" s="109">
        <v>27305</v>
      </c>
      <c r="AZ8" s="123">
        <v>23</v>
      </c>
      <c r="BA8" s="126">
        <v>5212081658</v>
      </c>
      <c r="BB8" s="107">
        <v>14993996</v>
      </c>
      <c r="BC8" s="107">
        <v>5197087662</v>
      </c>
      <c r="BD8" s="107">
        <v>15782</v>
      </c>
      <c r="BE8" s="109">
        <v>27442</v>
      </c>
      <c r="BF8" s="111">
        <v>24</v>
      </c>
      <c r="BG8" s="126">
        <v>5267961244</v>
      </c>
      <c r="BH8" s="107">
        <v>5238652</v>
      </c>
      <c r="BI8" s="107">
        <v>5262722592</v>
      </c>
      <c r="BJ8" s="107">
        <v>15252</v>
      </c>
      <c r="BK8" s="109">
        <v>28754</v>
      </c>
      <c r="BL8" s="122">
        <v>27</v>
      </c>
      <c r="BM8" s="119">
        <v>104.78099263902048</v>
      </c>
      <c r="BN8" s="113">
        <v>108.13433116467979</v>
      </c>
      <c r="BO8" s="4"/>
      <c r="BP8" s="110">
        <v>5963225627</v>
      </c>
      <c r="BQ8" s="107">
        <v>15443816</v>
      </c>
      <c r="BR8" s="107">
        <v>5947781811</v>
      </c>
      <c r="BS8" s="107">
        <v>16120</v>
      </c>
      <c r="BT8" s="109">
        <v>30747</v>
      </c>
      <c r="BU8" s="123">
        <v>14</v>
      </c>
      <c r="BV8" s="116">
        <v>6012790474</v>
      </c>
      <c r="BW8" s="107">
        <v>15443816</v>
      </c>
      <c r="BX8" s="107">
        <v>5997346658</v>
      </c>
      <c r="BY8" s="107">
        <v>16120</v>
      </c>
      <c r="BZ8" s="109">
        <v>31004</v>
      </c>
      <c r="CA8" s="111">
        <v>16</v>
      </c>
      <c r="CB8" s="126">
        <v>5949608814</v>
      </c>
      <c r="CC8" s="107">
        <v>8126998</v>
      </c>
      <c r="CD8" s="107">
        <v>5941481816</v>
      </c>
      <c r="CE8" s="107">
        <v>15273</v>
      </c>
      <c r="CF8" s="109">
        <v>32418</v>
      </c>
      <c r="CG8" s="122">
        <v>21</v>
      </c>
      <c r="CH8" s="119">
        <v>104.56070184492323</v>
      </c>
      <c r="CI8" s="113">
        <v>112.74257494609445</v>
      </c>
      <c r="CJ8" s="4"/>
      <c r="CK8" s="110">
        <v>6628633105</v>
      </c>
      <c r="CL8" s="107">
        <v>15443816</v>
      </c>
      <c r="CM8" s="107">
        <v>6613189289</v>
      </c>
      <c r="CN8" s="107">
        <v>16300</v>
      </c>
      <c r="CO8" s="109">
        <v>33810</v>
      </c>
      <c r="CP8" s="122">
        <v>10</v>
      </c>
      <c r="CQ8" s="116">
        <v>35506597</v>
      </c>
      <c r="CR8" s="107">
        <v>543137</v>
      </c>
      <c r="CS8" s="107">
        <v>34963460</v>
      </c>
      <c r="CT8" s="107">
        <v>59</v>
      </c>
      <c r="CU8" s="109">
        <v>49383</v>
      </c>
      <c r="CV8" s="111">
        <v>1</v>
      </c>
      <c r="CW8" s="126">
        <v>6803264691.4099998</v>
      </c>
      <c r="CX8" s="107">
        <v>9253335</v>
      </c>
      <c r="CY8" s="107">
        <v>6794011356.4099998</v>
      </c>
      <c r="CZ8" s="107">
        <v>15448</v>
      </c>
      <c r="DA8" s="109">
        <v>36650</v>
      </c>
      <c r="DB8" s="122">
        <v>16</v>
      </c>
      <c r="DC8" s="119">
        <v>74.215823259016261</v>
      </c>
      <c r="DD8" s="113">
        <v>113.05447590844592</v>
      </c>
      <c r="DE8" s="4"/>
      <c r="DF8" s="110">
        <v>7223820141</v>
      </c>
      <c r="DG8" s="107">
        <v>15443816</v>
      </c>
      <c r="DH8" s="107">
        <v>7208376325</v>
      </c>
      <c r="DI8" s="107">
        <v>16300</v>
      </c>
      <c r="DJ8" s="109">
        <v>36853</v>
      </c>
      <c r="DK8" s="123">
        <v>14</v>
      </c>
      <c r="DL8" s="116">
        <v>7223820141</v>
      </c>
      <c r="DM8" s="107">
        <v>15443816</v>
      </c>
      <c r="DN8" s="107">
        <v>7208376325</v>
      </c>
      <c r="DO8" s="107">
        <v>16300</v>
      </c>
      <c r="DP8" s="109">
        <v>36853</v>
      </c>
      <c r="DQ8" s="111">
        <v>15</v>
      </c>
      <c r="DR8" s="126">
        <v>7222811850.5900002</v>
      </c>
      <c r="DS8" s="107">
        <v>4867304</v>
      </c>
      <c r="DT8" s="107">
        <v>7217944546.5900002</v>
      </c>
      <c r="DU8" s="107">
        <v>15528.98</v>
      </c>
      <c r="DV8" s="109">
        <v>38734</v>
      </c>
      <c r="DW8" s="111">
        <v>20</v>
      </c>
      <c r="DX8" s="119">
        <v>105.10406208449787</v>
      </c>
      <c r="DY8" s="113">
        <v>105.68622100954978</v>
      </c>
      <c r="DZ8" s="4"/>
      <c r="EA8" s="110">
        <v>7582726441</v>
      </c>
      <c r="EB8" s="107">
        <v>15443816</v>
      </c>
      <c r="EC8" s="107">
        <v>7567282625</v>
      </c>
      <c r="ED8" s="107">
        <v>16210</v>
      </c>
      <c r="EE8" s="109">
        <v>38902</v>
      </c>
      <c r="EF8" s="127">
        <v>14</v>
      </c>
      <c r="EG8" s="126">
        <v>7619661109</v>
      </c>
      <c r="EH8" s="107">
        <v>15443816</v>
      </c>
      <c r="EI8" s="107">
        <v>7604217293</v>
      </c>
      <c r="EJ8" s="107">
        <v>16210</v>
      </c>
      <c r="EK8" s="109">
        <v>39092</v>
      </c>
      <c r="EL8" s="249">
        <v>15</v>
      </c>
      <c r="EM8" s="115">
        <v>7568614478</v>
      </c>
      <c r="EN8" s="107">
        <v>8980954</v>
      </c>
      <c r="EO8" s="107">
        <v>7559633524</v>
      </c>
      <c r="EP8" s="107">
        <v>15390.86</v>
      </c>
      <c r="EQ8" s="109">
        <v>40931</v>
      </c>
      <c r="ER8" s="122">
        <v>20</v>
      </c>
      <c r="ES8" s="119">
        <v>104.70428732221426</v>
      </c>
      <c r="ET8" s="113">
        <v>105.67201941446791</v>
      </c>
      <c r="EU8" s="4"/>
      <c r="EV8" s="110">
        <v>7802218995</v>
      </c>
      <c r="EW8" s="107">
        <v>15443816</v>
      </c>
      <c r="EX8" s="107">
        <v>7786775179</v>
      </c>
      <c r="EY8" s="107">
        <v>15714</v>
      </c>
      <c r="EZ8" s="109">
        <v>41294</v>
      </c>
      <c r="FA8" s="123">
        <v>16</v>
      </c>
      <c r="FB8" s="116">
        <v>7837218995</v>
      </c>
      <c r="FC8" s="391">
        <v>49443816</v>
      </c>
      <c r="FD8" s="391">
        <v>7787775179</v>
      </c>
      <c r="FE8" s="391">
        <v>15714</v>
      </c>
      <c r="FF8" s="392">
        <v>41300</v>
      </c>
      <c r="FG8" s="393">
        <v>18</v>
      </c>
      <c r="FH8" s="394">
        <v>7863213464</v>
      </c>
      <c r="FI8" s="391">
        <v>60502003</v>
      </c>
      <c r="FJ8" s="391">
        <v>7802711461</v>
      </c>
      <c r="FK8" s="391">
        <v>15016.28</v>
      </c>
      <c r="FL8" s="392">
        <v>43301</v>
      </c>
      <c r="FM8" s="122">
        <v>20</v>
      </c>
      <c r="FN8" s="395">
        <v>104.84503631961259</v>
      </c>
      <c r="FO8" s="396">
        <v>105.7902323422345</v>
      </c>
      <c r="FP8" s="492"/>
      <c r="FQ8" s="437">
        <v>7530159804</v>
      </c>
      <c r="FR8" s="391">
        <v>15443816</v>
      </c>
      <c r="FS8" s="391">
        <v>7514715988</v>
      </c>
      <c r="FT8" s="391">
        <v>15248</v>
      </c>
      <c r="FU8" s="392">
        <v>41069</v>
      </c>
      <c r="FV8" s="122"/>
      <c r="FW8" s="126">
        <v>7687114755</v>
      </c>
      <c r="FX8" s="107">
        <v>15443816</v>
      </c>
      <c r="FY8" s="107">
        <v>7671670939</v>
      </c>
      <c r="FZ8" s="107">
        <v>15243</v>
      </c>
      <c r="GA8" s="655">
        <v>41941</v>
      </c>
      <c r="GB8" s="122"/>
      <c r="GC8" s="126">
        <v>7514909211</v>
      </c>
      <c r="GD8" s="107">
        <v>15480537</v>
      </c>
      <c r="GE8" s="107">
        <v>7499428674</v>
      </c>
      <c r="GF8" s="107">
        <v>14329.710000000001</v>
      </c>
      <c r="GG8" s="655">
        <v>43612</v>
      </c>
      <c r="GH8" s="122"/>
      <c r="GI8" s="527">
        <v>104.40225682252948</v>
      </c>
      <c r="GJ8" s="533">
        <v>99.570448719429123</v>
      </c>
      <c r="GK8" s="437">
        <v>7870844188</v>
      </c>
      <c r="GL8" s="391">
        <v>15443816</v>
      </c>
      <c r="GM8" s="391">
        <v>7855400372</v>
      </c>
      <c r="GN8" s="391">
        <v>14923</v>
      </c>
      <c r="GO8" s="392">
        <v>43866</v>
      </c>
      <c r="GP8" s="122"/>
      <c r="GQ8" s="126">
        <v>7870844188</v>
      </c>
      <c r="GR8" s="107">
        <v>35443816</v>
      </c>
      <c r="GS8" s="107">
        <v>7835400372</v>
      </c>
      <c r="GT8" s="107">
        <v>14923</v>
      </c>
      <c r="GU8" s="655">
        <v>43755</v>
      </c>
      <c r="GV8" s="122"/>
      <c r="GW8" s="126">
        <v>7570333958</v>
      </c>
      <c r="GX8" s="107">
        <v>6182210</v>
      </c>
      <c r="GY8" s="107">
        <v>7564151748</v>
      </c>
      <c r="GZ8" s="107">
        <v>13886.07</v>
      </c>
      <c r="HA8" s="655">
        <v>45394</v>
      </c>
      <c r="HB8" s="122"/>
      <c r="HC8" s="527"/>
      <c r="HD8" s="533"/>
      <c r="HF8" s="83"/>
    </row>
    <row r="9" spans="1:214" ht="17.25" customHeight="1" thickBot="1" x14ac:dyDescent="0.3">
      <c r="A9" s="947"/>
      <c r="B9" s="948"/>
      <c r="C9" s="129" t="s">
        <v>200</v>
      </c>
      <c r="E9" s="112">
        <v>0</v>
      </c>
      <c r="F9" s="109"/>
      <c r="G9" s="109"/>
      <c r="H9" s="109"/>
      <c r="I9" s="125">
        <v>0</v>
      </c>
      <c r="J9" s="123">
        <v>42</v>
      </c>
      <c r="K9" s="115">
        <v>0</v>
      </c>
      <c r="L9" s="109"/>
      <c r="M9" s="109"/>
      <c r="N9" s="109"/>
      <c r="O9" s="109">
        <v>0</v>
      </c>
      <c r="P9" s="111">
        <v>43</v>
      </c>
      <c r="Q9" s="112">
        <v>0</v>
      </c>
      <c r="R9" s="109"/>
      <c r="S9" s="109"/>
      <c r="T9" s="109"/>
      <c r="U9" s="109">
        <v>0</v>
      </c>
      <c r="V9" s="122">
        <v>43</v>
      </c>
      <c r="W9" s="119">
        <v>0</v>
      </c>
      <c r="X9" s="113">
        <v>101.67864895104253</v>
      </c>
      <c r="Y9" s="4"/>
      <c r="Z9" s="110">
        <v>0</v>
      </c>
      <c r="AA9" s="107"/>
      <c r="AB9" s="107"/>
      <c r="AC9" s="107"/>
      <c r="AD9" s="109">
        <v>0</v>
      </c>
      <c r="AE9" s="123">
        <v>43</v>
      </c>
      <c r="AF9" s="116">
        <v>0</v>
      </c>
      <c r="AG9" s="107"/>
      <c r="AH9" s="107"/>
      <c r="AI9" s="107"/>
      <c r="AJ9" s="109">
        <v>0</v>
      </c>
      <c r="AK9" s="111">
        <v>42</v>
      </c>
      <c r="AL9" s="126">
        <v>0</v>
      </c>
      <c r="AM9" s="107"/>
      <c r="AN9" s="107"/>
      <c r="AO9" s="107"/>
      <c r="AP9" s="109">
        <v>0</v>
      </c>
      <c r="AQ9" s="122">
        <v>42</v>
      </c>
      <c r="AR9" s="119">
        <v>0</v>
      </c>
      <c r="AS9" s="113">
        <v>0</v>
      </c>
      <c r="AT9" s="4"/>
      <c r="AU9" s="110">
        <v>0</v>
      </c>
      <c r="AV9" s="107"/>
      <c r="AW9" s="107"/>
      <c r="AX9" s="107"/>
      <c r="AY9" s="109">
        <v>0</v>
      </c>
      <c r="AZ9" s="123">
        <v>42</v>
      </c>
      <c r="BA9" s="126">
        <v>0</v>
      </c>
      <c r="BB9" s="107"/>
      <c r="BC9" s="107"/>
      <c r="BD9" s="107"/>
      <c r="BE9" s="109">
        <v>0</v>
      </c>
      <c r="BF9" s="111">
        <v>43</v>
      </c>
      <c r="BG9" s="126">
        <v>0</v>
      </c>
      <c r="BH9" s="107"/>
      <c r="BI9" s="107"/>
      <c r="BJ9" s="107"/>
      <c r="BK9" s="109">
        <v>0</v>
      </c>
      <c r="BL9" s="122">
        <v>43</v>
      </c>
      <c r="BM9" s="119">
        <v>0</v>
      </c>
      <c r="BN9" s="113">
        <v>0</v>
      </c>
      <c r="BO9" s="4"/>
      <c r="BP9" s="110">
        <v>0</v>
      </c>
      <c r="BQ9" s="107">
        <v>0</v>
      </c>
      <c r="BR9" s="107">
        <v>0</v>
      </c>
      <c r="BS9" s="107">
        <v>0</v>
      </c>
      <c r="BT9" s="109">
        <v>0</v>
      </c>
      <c r="BU9" s="123">
        <v>43</v>
      </c>
      <c r="BV9" s="116">
        <v>0</v>
      </c>
      <c r="BW9" s="107">
        <v>0</v>
      </c>
      <c r="BX9" s="107">
        <v>0</v>
      </c>
      <c r="BY9" s="107">
        <v>0</v>
      </c>
      <c r="BZ9" s="109">
        <v>0</v>
      </c>
      <c r="CA9" s="111">
        <v>43</v>
      </c>
      <c r="CB9" s="126">
        <v>0</v>
      </c>
      <c r="CC9" s="107">
        <v>0</v>
      </c>
      <c r="CD9" s="107">
        <v>0</v>
      </c>
      <c r="CE9" s="107">
        <v>0</v>
      </c>
      <c r="CF9" s="109">
        <v>0</v>
      </c>
      <c r="CG9" s="122">
        <v>42</v>
      </c>
      <c r="CH9" s="119">
        <v>0</v>
      </c>
      <c r="CI9" s="113">
        <v>0</v>
      </c>
      <c r="CJ9" s="4"/>
      <c r="CK9" s="110">
        <v>0</v>
      </c>
      <c r="CL9" s="107">
        <v>0</v>
      </c>
      <c r="CM9" s="107">
        <v>0</v>
      </c>
      <c r="CN9" s="107">
        <v>0</v>
      </c>
      <c r="CO9" s="109">
        <v>0</v>
      </c>
      <c r="CP9" s="122">
        <v>42</v>
      </c>
      <c r="CQ9" s="116">
        <v>0</v>
      </c>
      <c r="CR9" s="107">
        <v>0</v>
      </c>
      <c r="CS9" s="107">
        <v>0</v>
      </c>
      <c r="CT9" s="107">
        <v>0</v>
      </c>
      <c r="CU9" s="109">
        <v>0</v>
      </c>
      <c r="CV9" s="111">
        <v>43</v>
      </c>
      <c r="CW9" s="126">
        <v>33057082</v>
      </c>
      <c r="CX9" s="107">
        <v>85084</v>
      </c>
      <c r="CY9" s="107">
        <v>32971998</v>
      </c>
      <c r="CZ9" s="107">
        <v>45</v>
      </c>
      <c r="DA9" s="109">
        <v>61059</v>
      </c>
      <c r="DB9" s="122">
        <v>1</v>
      </c>
      <c r="DC9" s="119">
        <v>0</v>
      </c>
      <c r="DD9" s="113">
        <v>0</v>
      </c>
      <c r="DE9" s="4"/>
      <c r="DF9" s="110">
        <v>40873058</v>
      </c>
      <c r="DG9" s="107">
        <v>543137</v>
      </c>
      <c r="DH9" s="107">
        <v>40329921</v>
      </c>
      <c r="DI9" s="107">
        <v>64</v>
      </c>
      <c r="DJ9" s="109">
        <v>52513</v>
      </c>
      <c r="DK9" s="123">
        <v>1</v>
      </c>
      <c r="DL9" s="116">
        <v>40873058</v>
      </c>
      <c r="DM9" s="107">
        <v>543137</v>
      </c>
      <c r="DN9" s="107">
        <v>40329921</v>
      </c>
      <c r="DO9" s="107">
        <v>64</v>
      </c>
      <c r="DP9" s="109">
        <v>52513</v>
      </c>
      <c r="DQ9" s="111">
        <v>2</v>
      </c>
      <c r="DR9" s="126">
        <v>37710606</v>
      </c>
      <c r="DS9" s="107">
        <v>51000</v>
      </c>
      <c r="DT9" s="107">
        <v>37659606</v>
      </c>
      <c r="DU9" s="107">
        <v>52</v>
      </c>
      <c r="DV9" s="109">
        <v>60352</v>
      </c>
      <c r="DW9" s="111">
        <v>1</v>
      </c>
      <c r="DX9" s="119">
        <v>114.9277321806029</v>
      </c>
      <c r="DY9" s="113">
        <v>98.842103539199783</v>
      </c>
      <c r="DZ9" s="4"/>
      <c r="EA9" s="110">
        <v>41272623</v>
      </c>
      <c r="EB9" s="107">
        <v>543137</v>
      </c>
      <c r="EC9" s="107">
        <v>40729486</v>
      </c>
      <c r="ED9" s="107">
        <v>61</v>
      </c>
      <c r="EE9" s="109">
        <v>55641</v>
      </c>
      <c r="EF9" s="127">
        <v>1</v>
      </c>
      <c r="EG9" s="126">
        <v>41272623</v>
      </c>
      <c r="EH9" s="107">
        <v>543137</v>
      </c>
      <c r="EI9" s="107">
        <v>40729486</v>
      </c>
      <c r="EJ9" s="107">
        <v>61</v>
      </c>
      <c r="EK9" s="109">
        <v>55641</v>
      </c>
      <c r="EL9" s="249">
        <v>1</v>
      </c>
      <c r="EM9" s="115">
        <v>40961585</v>
      </c>
      <c r="EN9" s="107">
        <v>226246</v>
      </c>
      <c r="EO9" s="107">
        <v>40735339</v>
      </c>
      <c r="EP9" s="107">
        <v>54</v>
      </c>
      <c r="EQ9" s="109">
        <v>62863</v>
      </c>
      <c r="ER9" s="122">
        <v>1</v>
      </c>
      <c r="ES9" s="119">
        <v>112.97963731780523</v>
      </c>
      <c r="ET9" s="113">
        <v>104.16059119830329</v>
      </c>
      <c r="EU9" s="4"/>
      <c r="EV9" s="110">
        <v>41959529</v>
      </c>
      <c r="EW9" s="107">
        <v>543137</v>
      </c>
      <c r="EX9" s="107">
        <v>41416392</v>
      </c>
      <c r="EY9" s="107">
        <v>60</v>
      </c>
      <c r="EZ9" s="109">
        <v>57523</v>
      </c>
      <c r="FA9" s="123">
        <v>1</v>
      </c>
      <c r="FB9" s="116">
        <v>42175433</v>
      </c>
      <c r="FC9" s="391">
        <v>543137</v>
      </c>
      <c r="FD9" s="391">
        <v>41632296</v>
      </c>
      <c r="FE9" s="391">
        <v>60</v>
      </c>
      <c r="FF9" s="392">
        <v>57823</v>
      </c>
      <c r="FG9" s="393">
        <v>1</v>
      </c>
      <c r="FH9" s="394">
        <v>44119880.119999997</v>
      </c>
      <c r="FI9" s="391">
        <v>303932</v>
      </c>
      <c r="FJ9" s="391">
        <v>43815948.119999997</v>
      </c>
      <c r="FK9" s="391">
        <v>56</v>
      </c>
      <c r="FL9" s="392">
        <v>65202</v>
      </c>
      <c r="FM9" s="122">
        <v>1</v>
      </c>
      <c r="FN9" s="395">
        <v>112.76135793715302</v>
      </c>
      <c r="FO9" s="396">
        <v>103.72078965369136</v>
      </c>
      <c r="FP9" s="492"/>
      <c r="FQ9" s="437">
        <v>41131201</v>
      </c>
      <c r="FR9" s="391">
        <v>543137</v>
      </c>
      <c r="FS9" s="391">
        <v>40588064</v>
      </c>
      <c r="FT9" s="391">
        <v>60</v>
      </c>
      <c r="FU9" s="392">
        <v>56372</v>
      </c>
      <c r="FV9" s="122"/>
      <c r="FW9" s="126">
        <v>46574747</v>
      </c>
      <c r="FX9" s="107">
        <v>1103137</v>
      </c>
      <c r="FY9" s="107">
        <v>45471610</v>
      </c>
      <c r="FZ9" s="107">
        <v>63.25</v>
      </c>
      <c r="GA9" s="655">
        <v>59910</v>
      </c>
      <c r="GB9" s="122"/>
      <c r="GC9" s="126">
        <v>48394693.539999999</v>
      </c>
      <c r="GD9" s="107">
        <v>1540581</v>
      </c>
      <c r="GE9" s="107">
        <v>46854112.539999999</v>
      </c>
      <c r="GF9" s="107">
        <v>59.67</v>
      </c>
      <c r="GG9" s="655">
        <v>65435</v>
      </c>
      <c r="GH9" s="122"/>
      <c r="GI9" s="527">
        <v>107.01458547015976</v>
      </c>
      <c r="GJ9" s="533">
        <v>94.411214379927003</v>
      </c>
      <c r="GK9" s="437">
        <v>51799454</v>
      </c>
      <c r="GL9" s="391">
        <v>543137</v>
      </c>
      <c r="GM9" s="391">
        <v>51256317</v>
      </c>
      <c r="GN9" s="391">
        <v>74</v>
      </c>
      <c r="GO9" s="392">
        <v>57721</v>
      </c>
      <c r="GP9" s="122"/>
      <c r="GQ9" s="126">
        <v>57799454</v>
      </c>
      <c r="GR9" s="107">
        <v>543137</v>
      </c>
      <c r="GS9" s="107">
        <v>57256317</v>
      </c>
      <c r="GT9" s="107">
        <v>74</v>
      </c>
      <c r="GU9" s="655">
        <v>64478</v>
      </c>
      <c r="GV9" s="122"/>
      <c r="GW9" s="126">
        <v>52731101.859999999</v>
      </c>
      <c r="GX9" s="107">
        <v>177840</v>
      </c>
      <c r="GY9" s="107">
        <v>52553261.859999999</v>
      </c>
      <c r="GZ9" s="107">
        <v>64</v>
      </c>
      <c r="HA9" s="655">
        <v>68429</v>
      </c>
      <c r="HB9" s="122"/>
      <c r="HC9" s="527"/>
      <c r="HD9" s="533"/>
    </row>
    <row r="10" spans="1:214" s="7" customFormat="1" ht="16.5" customHeight="1" thickBot="1" x14ac:dyDescent="0.3">
      <c r="A10" s="947"/>
      <c r="B10" s="948"/>
      <c r="C10" s="134" t="s">
        <v>64</v>
      </c>
      <c r="D10" s="1"/>
      <c r="E10" s="250">
        <v>4448945000</v>
      </c>
      <c r="F10" s="252">
        <v>13993000</v>
      </c>
      <c r="G10" s="252">
        <v>4434952000</v>
      </c>
      <c r="H10" s="252">
        <v>15268</v>
      </c>
      <c r="I10" s="166">
        <v>24206</v>
      </c>
      <c r="J10" s="506">
        <v>22</v>
      </c>
      <c r="K10" s="516">
        <v>4647741444</v>
      </c>
      <c r="L10" s="252">
        <v>24297000</v>
      </c>
      <c r="M10" s="252">
        <v>4623444444</v>
      </c>
      <c r="N10" s="252">
        <v>15245</v>
      </c>
      <c r="O10" s="252">
        <v>25273</v>
      </c>
      <c r="P10" s="508">
        <v>19</v>
      </c>
      <c r="Q10" s="509">
        <v>4640816421</v>
      </c>
      <c r="R10" s="252">
        <v>16529996</v>
      </c>
      <c r="S10" s="252">
        <v>4624286425</v>
      </c>
      <c r="T10" s="252">
        <v>14919</v>
      </c>
      <c r="U10" s="252">
        <v>25830</v>
      </c>
      <c r="V10" s="167">
        <v>26</v>
      </c>
      <c r="W10" s="510">
        <v>102.20393305108217</v>
      </c>
      <c r="X10" s="511">
        <v>101.67864895104253</v>
      </c>
      <c r="Y10" s="512"/>
      <c r="Z10" s="507">
        <v>4777973357</v>
      </c>
      <c r="AA10" s="513">
        <v>14272860</v>
      </c>
      <c r="AB10" s="513">
        <v>4763700497</v>
      </c>
      <c r="AC10" s="513">
        <v>15325</v>
      </c>
      <c r="AD10" s="252">
        <v>25904</v>
      </c>
      <c r="AE10" s="506">
        <v>19</v>
      </c>
      <c r="AF10" s="507">
        <v>4804842076</v>
      </c>
      <c r="AG10" s="513">
        <v>14272860</v>
      </c>
      <c r="AH10" s="513">
        <v>4790569216</v>
      </c>
      <c r="AI10" s="513">
        <v>15282</v>
      </c>
      <c r="AJ10" s="252">
        <v>26123</v>
      </c>
      <c r="AK10" s="508">
        <v>20</v>
      </c>
      <c r="AL10" s="250">
        <v>4803046867</v>
      </c>
      <c r="AM10" s="513">
        <v>11931114</v>
      </c>
      <c r="AN10" s="513">
        <v>4791115753</v>
      </c>
      <c r="AO10" s="513">
        <v>15015</v>
      </c>
      <c r="AP10" s="252">
        <v>26591</v>
      </c>
      <c r="AQ10" s="167">
        <v>25</v>
      </c>
      <c r="AR10" s="510">
        <v>101.79152471002564</v>
      </c>
      <c r="AS10" s="511">
        <v>102.9461866047232</v>
      </c>
      <c r="AT10" s="512"/>
      <c r="AU10" s="507">
        <v>0</v>
      </c>
      <c r="AV10" s="513">
        <v>14993996</v>
      </c>
      <c r="AW10" s="513">
        <v>5211342414</v>
      </c>
      <c r="AX10" s="513">
        <v>15905</v>
      </c>
      <c r="AY10" s="252">
        <v>27305</v>
      </c>
      <c r="AZ10" s="493">
        <v>23</v>
      </c>
      <c r="BA10" s="250">
        <v>5212081658</v>
      </c>
      <c r="BB10" s="513">
        <v>14993996</v>
      </c>
      <c r="BC10" s="513">
        <v>5197087662</v>
      </c>
      <c r="BD10" s="513">
        <v>15782</v>
      </c>
      <c r="BE10" s="252">
        <v>27442</v>
      </c>
      <c r="BF10" s="508">
        <v>24</v>
      </c>
      <c r="BG10" s="250">
        <v>5267961244</v>
      </c>
      <c r="BH10" s="513">
        <v>5238652</v>
      </c>
      <c r="BI10" s="513">
        <v>5262722592</v>
      </c>
      <c r="BJ10" s="513">
        <v>15252</v>
      </c>
      <c r="BK10" s="252">
        <v>28754</v>
      </c>
      <c r="BL10" s="167">
        <v>27</v>
      </c>
      <c r="BM10" s="510">
        <v>104.78099263902048</v>
      </c>
      <c r="BN10" s="511">
        <v>108.13433116467979</v>
      </c>
      <c r="BO10" s="512"/>
      <c r="BP10" s="507">
        <v>0</v>
      </c>
      <c r="BQ10" s="513">
        <v>15443816</v>
      </c>
      <c r="BR10" s="513">
        <v>5947781811</v>
      </c>
      <c r="BS10" s="513">
        <v>16120</v>
      </c>
      <c r="BT10" s="252">
        <v>30747</v>
      </c>
      <c r="BU10" s="514">
        <v>14</v>
      </c>
      <c r="BV10" s="507">
        <v>6012790474</v>
      </c>
      <c r="BW10" s="513">
        <v>15443816</v>
      </c>
      <c r="BX10" s="513">
        <v>5997346658</v>
      </c>
      <c r="BY10" s="513">
        <v>16120</v>
      </c>
      <c r="BZ10" s="252">
        <v>31004</v>
      </c>
      <c r="CA10" s="508">
        <v>16</v>
      </c>
      <c r="CB10" s="507">
        <v>5949608814</v>
      </c>
      <c r="CC10" s="513">
        <v>8126998</v>
      </c>
      <c r="CD10" s="513">
        <v>5941481816</v>
      </c>
      <c r="CE10" s="513">
        <v>15273</v>
      </c>
      <c r="CF10" s="252">
        <v>32418</v>
      </c>
      <c r="CG10" s="167">
        <v>21</v>
      </c>
      <c r="CH10" s="510">
        <v>104.56070184492323</v>
      </c>
      <c r="CI10" s="511">
        <v>112.74257494609445</v>
      </c>
      <c r="CJ10" s="512"/>
      <c r="CK10" s="507">
        <v>0</v>
      </c>
      <c r="CL10" s="513">
        <v>15443816</v>
      </c>
      <c r="CM10" s="513">
        <v>6613189289</v>
      </c>
      <c r="CN10" s="513">
        <v>16300</v>
      </c>
      <c r="CO10" s="252">
        <v>33810</v>
      </c>
      <c r="CP10" s="167">
        <v>10</v>
      </c>
      <c r="CQ10" s="507">
        <v>6763337541</v>
      </c>
      <c r="CR10" s="513">
        <v>15986953</v>
      </c>
      <c r="CS10" s="513">
        <v>6747350588</v>
      </c>
      <c r="CT10" s="513">
        <v>16359</v>
      </c>
      <c r="CU10" s="252">
        <v>34371</v>
      </c>
      <c r="CV10" s="508">
        <v>11</v>
      </c>
      <c r="CW10" s="507">
        <v>6836321773.4099998</v>
      </c>
      <c r="CX10" s="513">
        <v>9338419</v>
      </c>
      <c r="CY10" s="513">
        <v>6826983354.4099998</v>
      </c>
      <c r="CZ10" s="513">
        <v>15493</v>
      </c>
      <c r="DA10" s="252">
        <v>36721</v>
      </c>
      <c r="DB10" s="167">
        <v>15</v>
      </c>
      <c r="DC10" s="510">
        <v>106.8371592330744</v>
      </c>
      <c r="DD10" s="511">
        <v>113.27349003639952</v>
      </c>
      <c r="DE10" s="512"/>
      <c r="DF10" s="507">
        <v>40873058</v>
      </c>
      <c r="DG10" s="513">
        <v>15986953</v>
      </c>
      <c r="DH10" s="513">
        <v>7248706246</v>
      </c>
      <c r="DI10" s="513">
        <v>16364</v>
      </c>
      <c r="DJ10" s="252">
        <v>36914</v>
      </c>
      <c r="DK10" s="506">
        <v>13</v>
      </c>
      <c r="DL10" s="507">
        <v>7264693199</v>
      </c>
      <c r="DM10" s="513">
        <v>15986953</v>
      </c>
      <c r="DN10" s="513">
        <v>7248706246</v>
      </c>
      <c r="DO10" s="513">
        <v>16364</v>
      </c>
      <c r="DP10" s="252">
        <v>36914</v>
      </c>
      <c r="DQ10" s="508">
        <v>14</v>
      </c>
      <c r="DR10" s="507">
        <v>7260522456.5900002</v>
      </c>
      <c r="DS10" s="513">
        <v>4918304</v>
      </c>
      <c r="DT10" s="513">
        <v>7255604152.5900002</v>
      </c>
      <c r="DU10" s="513">
        <v>15580.98</v>
      </c>
      <c r="DV10" s="252">
        <v>38806</v>
      </c>
      <c r="DW10" s="508">
        <v>18</v>
      </c>
      <c r="DX10" s="510">
        <v>105.12542666738906</v>
      </c>
      <c r="DY10" s="511">
        <v>105.67794994689687</v>
      </c>
      <c r="DZ10" s="512"/>
      <c r="EA10" s="507">
        <v>7623999064</v>
      </c>
      <c r="EB10" s="513">
        <v>15986953</v>
      </c>
      <c r="EC10" s="513">
        <v>7608012111</v>
      </c>
      <c r="ED10" s="513">
        <v>16271</v>
      </c>
      <c r="EE10" s="252">
        <v>38965</v>
      </c>
      <c r="EF10" s="515">
        <v>13</v>
      </c>
      <c r="EG10" s="250">
        <v>41272623</v>
      </c>
      <c r="EH10" s="513">
        <v>15986953</v>
      </c>
      <c r="EI10" s="513">
        <v>7644946779</v>
      </c>
      <c r="EJ10" s="513">
        <v>16271</v>
      </c>
      <c r="EK10" s="252">
        <v>39154</v>
      </c>
      <c r="EL10" s="253">
        <v>14</v>
      </c>
      <c r="EM10" s="516">
        <v>40961585</v>
      </c>
      <c r="EN10" s="513">
        <v>9207200</v>
      </c>
      <c r="EO10" s="513">
        <v>7600368863</v>
      </c>
      <c r="EP10" s="513">
        <v>15444.86</v>
      </c>
      <c r="EQ10" s="252">
        <v>41008</v>
      </c>
      <c r="ER10" s="167">
        <v>19</v>
      </c>
      <c r="ES10" s="510">
        <v>104.73514838841498</v>
      </c>
      <c r="ET10" s="511">
        <v>105.67438025047673</v>
      </c>
      <c r="EU10" s="512"/>
      <c r="EV10" s="507">
        <v>41959529</v>
      </c>
      <c r="EW10" s="513">
        <v>15986953</v>
      </c>
      <c r="EX10" s="513">
        <v>7828191571</v>
      </c>
      <c r="EY10" s="513">
        <v>15774</v>
      </c>
      <c r="EZ10" s="252">
        <v>41356</v>
      </c>
      <c r="FA10" s="506">
        <v>15</v>
      </c>
      <c r="FB10" s="507">
        <v>42175433</v>
      </c>
      <c r="FC10" s="517">
        <v>49986953</v>
      </c>
      <c r="FD10" s="517">
        <v>7829407475</v>
      </c>
      <c r="FE10" s="517">
        <v>15774</v>
      </c>
      <c r="FF10" s="518">
        <v>41362</v>
      </c>
      <c r="FG10" s="519">
        <v>17</v>
      </c>
      <c r="FH10" s="520">
        <v>44119880.119999997</v>
      </c>
      <c r="FI10" s="517">
        <v>60805935</v>
      </c>
      <c r="FJ10" s="517">
        <v>7846527409.1199999</v>
      </c>
      <c r="FK10" s="517">
        <v>15072.28</v>
      </c>
      <c r="FL10" s="518">
        <v>43383</v>
      </c>
      <c r="FM10" s="167">
        <v>19</v>
      </c>
      <c r="FN10" s="521">
        <v>104.88612736328031</v>
      </c>
      <c r="FO10" s="522">
        <v>105.79155286773312</v>
      </c>
      <c r="FP10" s="523"/>
      <c r="FQ10" s="524">
        <v>7571291005</v>
      </c>
      <c r="FR10" s="517">
        <v>15986953</v>
      </c>
      <c r="FS10" s="517">
        <v>7555304052</v>
      </c>
      <c r="FT10" s="517">
        <v>15308</v>
      </c>
      <c r="FU10" s="518">
        <v>41129</v>
      </c>
      <c r="FV10" s="167"/>
      <c r="FW10" s="250">
        <v>7733689502</v>
      </c>
      <c r="FX10" s="513">
        <v>16546953</v>
      </c>
      <c r="FY10" s="513">
        <v>7717142549</v>
      </c>
      <c r="FZ10" s="513">
        <v>15306.25</v>
      </c>
      <c r="GA10" s="656">
        <v>42015</v>
      </c>
      <c r="GB10" s="167"/>
      <c r="GC10" s="250">
        <v>7563303904.54</v>
      </c>
      <c r="GD10" s="513">
        <v>17021118</v>
      </c>
      <c r="GE10" s="513">
        <v>7546282786.54</v>
      </c>
      <c r="GF10" s="513">
        <v>14389.380000000001</v>
      </c>
      <c r="GG10" s="656">
        <v>43703</v>
      </c>
      <c r="GH10" s="167"/>
      <c r="GI10" s="528">
        <v>104.42225392296717</v>
      </c>
      <c r="GJ10" s="534">
        <v>99.550515178756655</v>
      </c>
      <c r="GK10" s="524">
        <v>7922643642</v>
      </c>
      <c r="GL10" s="517">
        <v>15986953</v>
      </c>
      <c r="GM10" s="517">
        <v>7906656689</v>
      </c>
      <c r="GN10" s="517">
        <v>14997</v>
      </c>
      <c r="GO10" s="518">
        <v>43935</v>
      </c>
      <c r="GP10" s="167"/>
      <c r="GQ10" s="250">
        <v>7928643642</v>
      </c>
      <c r="GR10" s="513">
        <v>35986953</v>
      </c>
      <c r="GS10" s="513">
        <v>7892656689</v>
      </c>
      <c r="GT10" s="513">
        <v>14997</v>
      </c>
      <c r="GU10" s="656">
        <v>43857</v>
      </c>
      <c r="GV10" s="167"/>
      <c r="GW10" s="250">
        <v>7623065059.8599997</v>
      </c>
      <c r="GX10" s="513">
        <v>6360050</v>
      </c>
      <c r="GY10" s="513">
        <v>7616705009.8599997</v>
      </c>
      <c r="GZ10" s="513">
        <v>13950.07</v>
      </c>
      <c r="HA10" s="656">
        <v>45500</v>
      </c>
      <c r="HB10" s="167"/>
      <c r="HC10" s="528"/>
      <c r="HD10" s="534"/>
    </row>
    <row r="11" spans="1:214" ht="17.25" customHeight="1" thickBot="1" x14ac:dyDescent="0.3">
      <c r="A11" s="948">
        <v>313</v>
      </c>
      <c r="B11" s="948" t="s">
        <v>17</v>
      </c>
      <c r="C11" s="128" t="s">
        <v>67</v>
      </c>
      <c r="E11" s="537">
        <v>2222294000</v>
      </c>
      <c r="F11" s="538">
        <v>3469000</v>
      </c>
      <c r="G11" s="538">
        <v>2218825000</v>
      </c>
      <c r="H11" s="538">
        <v>8548</v>
      </c>
      <c r="I11" s="539">
        <v>21631</v>
      </c>
      <c r="J11" s="540">
        <v>32</v>
      </c>
      <c r="K11" s="550">
        <v>2405789312</v>
      </c>
      <c r="L11" s="538">
        <v>3669000</v>
      </c>
      <c r="M11" s="538">
        <v>2402120312</v>
      </c>
      <c r="N11" s="538">
        <v>9076</v>
      </c>
      <c r="O11" s="538">
        <v>22056</v>
      </c>
      <c r="P11" s="542">
        <v>28</v>
      </c>
      <c r="Q11" s="537">
        <v>2476455241</v>
      </c>
      <c r="R11" s="538">
        <v>20617927</v>
      </c>
      <c r="S11" s="538">
        <v>2455837314</v>
      </c>
      <c r="T11" s="538">
        <v>9271</v>
      </c>
      <c r="U11" s="538">
        <v>22075</v>
      </c>
      <c r="V11" s="543">
        <v>41</v>
      </c>
      <c r="W11" s="544">
        <v>100.08614435981139</v>
      </c>
      <c r="X11" s="545">
        <v>98.267667145658692</v>
      </c>
      <c r="Y11" s="199"/>
      <c r="Z11" s="546">
        <v>2617425559</v>
      </c>
      <c r="AA11" s="538">
        <v>3469000</v>
      </c>
      <c r="AB11" s="538">
        <v>2613956559</v>
      </c>
      <c r="AC11" s="538">
        <v>9948</v>
      </c>
      <c r="AD11" s="538">
        <v>21897</v>
      </c>
      <c r="AE11" s="540">
        <v>37</v>
      </c>
      <c r="AF11" s="541">
        <v>2673663418</v>
      </c>
      <c r="AG11" s="538">
        <v>3469000</v>
      </c>
      <c r="AH11" s="538">
        <v>2670194418</v>
      </c>
      <c r="AI11" s="538">
        <v>9954</v>
      </c>
      <c r="AJ11" s="538">
        <v>22354</v>
      </c>
      <c r="AK11" s="542">
        <v>35</v>
      </c>
      <c r="AL11" s="547">
        <v>2963448158</v>
      </c>
      <c r="AM11" s="538">
        <v>24557718</v>
      </c>
      <c r="AN11" s="538">
        <v>2938890440</v>
      </c>
      <c r="AO11" s="538">
        <v>10586</v>
      </c>
      <c r="AP11" s="538">
        <v>23135</v>
      </c>
      <c r="AQ11" s="543">
        <v>40</v>
      </c>
      <c r="AR11" s="544">
        <v>103.49378187349021</v>
      </c>
      <c r="AS11" s="545">
        <v>104.80181200453001</v>
      </c>
      <c r="AT11" s="199"/>
      <c r="AU11" s="546">
        <v>2903716633</v>
      </c>
      <c r="AV11" s="538">
        <v>3644271</v>
      </c>
      <c r="AW11" s="538">
        <v>2900072362</v>
      </c>
      <c r="AX11" s="538">
        <v>10402</v>
      </c>
      <c r="AY11" s="538">
        <v>23233</v>
      </c>
      <c r="AZ11" s="540">
        <v>36</v>
      </c>
      <c r="BA11" s="547">
        <v>2915004459</v>
      </c>
      <c r="BB11" s="538">
        <v>3644271</v>
      </c>
      <c r="BC11" s="538">
        <v>2911360188</v>
      </c>
      <c r="BD11" s="538">
        <v>10547</v>
      </c>
      <c r="BE11" s="538">
        <v>23003</v>
      </c>
      <c r="BF11" s="542">
        <v>40</v>
      </c>
      <c r="BG11" s="547">
        <v>3159457397.9699998</v>
      </c>
      <c r="BH11" s="538">
        <v>13028461</v>
      </c>
      <c r="BI11" s="538">
        <v>3146428936.9699998</v>
      </c>
      <c r="BJ11" s="538">
        <v>11166</v>
      </c>
      <c r="BK11" s="538">
        <v>23482</v>
      </c>
      <c r="BL11" s="543">
        <v>42</v>
      </c>
      <c r="BM11" s="544">
        <v>102.08233708646699</v>
      </c>
      <c r="BN11" s="545">
        <v>101.49989193862115</v>
      </c>
      <c r="BO11" s="199"/>
      <c r="BP11" s="546">
        <v>3205172032</v>
      </c>
      <c r="BQ11" s="538">
        <v>3753599</v>
      </c>
      <c r="BR11" s="538">
        <v>3201418433</v>
      </c>
      <c r="BS11" s="538">
        <v>11523</v>
      </c>
      <c r="BT11" s="538">
        <v>23152</v>
      </c>
      <c r="BU11" s="540">
        <v>40</v>
      </c>
      <c r="BV11" s="541">
        <v>3465067878</v>
      </c>
      <c r="BW11" s="538">
        <v>3753599</v>
      </c>
      <c r="BX11" s="538">
        <v>3461314279</v>
      </c>
      <c r="BY11" s="538">
        <v>11639</v>
      </c>
      <c r="BZ11" s="538">
        <v>24782</v>
      </c>
      <c r="CA11" s="542">
        <v>39</v>
      </c>
      <c r="CB11" s="547">
        <v>3241809118.6800003</v>
      </c>
      <c r="CC11" s="538">
        <v>13277455.01</v>
      </c>
      <c r="CD11" s="538">
        <v>3228531663.6700001</v>
      </c>
      <c r="CE11" s="538">
        <v>10918</v>
      </c>
      <c r="CF11" s="538">
        <v>24642</v>
      </c>
      <c r="CG11" s="543">
        <v>41</v>
      </c>
      <c r="CH11" s="544">
        <v>99.435073843918971</v>
      </c>
      <c r="CI11" s="545">
        <v>104.93995400732476</v>
      </c>
      <c r="CJ11" s="199"/>
      <c r="CK11" s="546">
        <v>3698415887</v>
      </c>
      <c r="CL11" s="538">
        <v>3753599</v>
      </c>
      <c r="CM11" s="538">
        <v>3694662288</v>
      </c>
      <c r="CN11" s="538">
        <v>11921</v>
      </c>
      <c r="CO11" s="538">
        <v>25827</v>
      </c>
      <c r="CP11" s="543">
        <v>39</v>
      </c>
      <c r="CQ11" s="541">
        <v>3727035885</v>
      </c>
      <c r="CR11" s="538">
        <v>3753599</v>
      </c>
      <c r="CS11" s="538">
        <v>3723282286</v>
      </c>
      <c r="CT11" s="538">
        <v>11921</v>
      </c>
      <c r="CU11" s="538">
        <v>26027</v>
      </c>
      <c r="CV11" s="542">
        <v>40</v>
      </c>
      <c r="CW11" s="547">
        <v>3603484208.3899999</v>
      </c>
      <c r="CX11" s="538">
        <v>13874975</v>
      </c>
      <c r="CY11" s="538">
        <v>3589609233.3899999</v>
      </c>
      <c r="CZ11" s="538">
        <v>11343</v>
      </c>
      <c r="DA11" s="538">
        <v>26372</v>
      </c>
      <c r="DB11" s="543">
        <v>42</v>
      </c>
      <c r="DC11" s="544">
        <v>101.32554654781573</v>
      </c>
      <c r="DD11" s="545">
        <v>107.02053404756107</v>
      </c>
      <c r="DE11" s="199"/>
      <c r="DF11" s="546">
        <v>3875879210</v>
      </c>
      <c r="DG11" s="538">
        <v>5253599</v>
      </c>
      <c r="DH11" s="538">
        <v>3870625611</v>
      </c>
      <c r="DI11" s="538">
        <v>12171</v>
      </c>
      <c r="DJ11" s="538">
        <v>26502</v>
      </c>
      <c r="DK11" s="540">
        <v>39</v>
      </c>
      <c r="DL11" s="541">
        <v>3886615993</v>
      </c>
      <c r="DM11" s="538">
        <v>5253599</v>
      </c>
      <c r="DN11" s="538">
        <v>3881362394</v>
      </c>
      <c r="DO11" s="538">
        <v>12171</v>
      </c>
      <c r="DP11" s="538">
        <v>26575</v>
      </c>
      <c r="DQ11" s="542">
        <v>39</v>
      </c>
      <c r="DR11" s="547">
        <v>3999957811.1700001</v>
      </c>
      <c r="DS11" s="538">
        <v>10915818</v>
      </c>
      <c r="DT11" s="538">
        <v>3989041993.1700001</v>
      </c>
      <c r="DU11" s="538">
        <v>11707.94</v>
      </c>
      <c r="DV11" s="538">
        <v>28393</v>
      </c>
      <c r="DW11" s="542">
        <v>41</v>
      </c>
      <c r="DX11" s="544">
        <v>106.84101599247413</v>
      </c>
      <c r="DY11" s="545">
        <v>107.66343091157289</v>
      </c>
      <c r="DZ11" s="199"/>
      <c r="EA11" s="546">
        <v>4202773037</v>
      </c>
      <c r="EB11" s="538">
        <v>5253599</v>
      </c>
      <c r="EC11" s="538">
        <v>4197519438</v>
      </c>
      <c r="ED11" s="538">
        <v>12135</v>
      </c>
      <c r="EE11" s="538">
        <v>28825</v>
      </c>
      <c r="EF11" s="548">
        <v>40</v>
      </c>
      <c r="EG11" s="547">
        <v>4204780181</v>
      </c>
      <c r="EH11" s="538">
        <v>5253599</v>
      </c>
      <c r="EI11" s="538">
        <v>4199526582</v>
      </c>
      <c r="EJ11" s="538">
        <v>12135</v>
      </c>
      <c r="EK11" s="538">
        <v>28839</v>
      </c>
      <c r="EL11" s="549">
        <v>41</v>
      </c>
      <c r="EM11" s="550">
        <v>4244070230.5999999</v>
      </c>
      <c r="EN11" s="538">
        <v>13324870</v>
      </c>
      <c r="EO11" s="538">
        <v>4230745360.5999999</v>
      </c>
      <c r="EP11" s="538">
        <v>11638.77</v>
      </c>
      <c r="EQ11" s="538">
        <v>30292</v>
      </c>
      <c r="ER11" s="543">
        <v>43</v>
      </c>
      <c r="ES11" s="544">
        <v>105.03831616907659</v>
      </c>
      <c r="ET11" s="545">
        <v>106.68826823512838</v>
      </c>
      <c r="EU11" s="199"/>
      <c r="EV11" s="546">
        <v>4408397988</v>
      </c>
      <c r="EW11" s="538">
        <v>5253599</v>
      </c>
      <c r="EX11" s="538">
        <v>4403144389</v>
      </c>
      <c r="EY11" s="538">
        <v>11800</v>
      </c>
      <c r="EZ11" s="538">
        <v>31096</v>
      </c>
      <c r="FA11" s="540">
        <v>43</v>
      </c>
      <c r="FB11" s="541">
        <v>4427534948</v>
      </c>
      <c r="FC11" s="551">
        <v>5253599</v>
      </c>
      <c r="FD11" s="551">
        <v>4422281349</v>
      </c>
      <c r="FE11" s="551">
        <v>11805.83</v>
      </c>
      <c r="FF11" s="551">
        <v>31215</v>
      </c>
      <c r="FG11" s="552">
        <v>41</v>
      </c>
      <c r="FH11" s="553">
        <v>4413564392.1499996</v>
      </c>
      <c r="FI11" s="551">
        <v>16736611</v>
      </c>
      <c r="FJ11" s="551">
        <v>4396827781.1499996</v>
      </c>
      <c r="FK11" s="551">
        <v>11411.82</v>
      </c>
      <c r="FL11" s="551">
        <v>32107</v>
      </c>
      <c r="FM11" s="543">
        <v>43</v>
      </c>
      <c r="FN11" s="554">
        <v>102.85760051257409</v>
      </c>
      <c r="FO11" s="555">
        <v>105.99168097187376</v>
      </c>
      <c r="FP11" s="556"/>
      <c r="FQ11" s="557">
        <v>4456227295</v>
      </c>
      <c r="FR11" s="551">
        <v>5253599</v>
      </c>
      <c r="FS11" s="551">
        <v>4450973696</v>
      </c>
      <c r="FT11" s="551">
        <v>12125</v>
      </c>
      <c r="FU11" s="551">
        <v>30591</v>
      </c>
      <c r="FV11" s="543"/>
      <c r="FW11" s="547">
        <v>4925360431</v>
      </c>
      <c r="FX11" s="538">
        <v>14371685</v>
      </c>
      <c r="FY11" s="538">
        <v>4910988746</v>
      </c>
      <c r="FZ11" s="538">
        <v>12114</v>
      </c>
      <c r="GA11" s="611">
        <v>33783</v>
      </c>
      <c r="GB11" s="543"/>
      <c r="GC11" s="547">
        <v>4984741876.2200003</v>
      </c>
      <c r="GD11" s="538">
        <v>38368304.219999999</v>
      </c>
      <c r="GE11" s="538">
        <v>4946373572</v>
      </c>
      <c r="GF11" s="538">
        <v>11621.67</v>
      </c>
      <c r="GG11" s="611">
        <v>35468</v>
      </c>
      <c r="GH11" s="543"/>
      <c r="GI11" s="558">
        <v>103.0290213430505</v>
      </c>
      <c r="GJ11" s="559">
        <v>98.629582334070449</v>
      </c>
      <c r="GK11" s="557">
        <v>4496858727</v>
      </c>
      <c r="GL11" s="551">
        <v>5253599</v>
      </c>
      <c r="GM11" s="551">
        <v>4491605128</v>
      </c>
      <c r="GN11" s="551">
        <v>12103</v>
      </c>
      <c r="GO11" s="551">
        <v>30926</v>
      </c>
      <c r="GP11" s="543"/>
      <c r="GQ11" s="547">
        <v>5197059032</v>
      </c>
      <c r="GR11" s="538">
        <v>23584841</v>
      </c>
      <c r="GS11" s="538">
        <v>5173474191</v>
      </c>
      <c r="GT11" s="538">
        <v>12083.25</v>
      </c>
      <c r="GU11" s="611">
        <v>35679</v>
      </c>
      <c r="GV11" s="543"/>
      <c r="GW11" s="547">
        <v>5493658388.0999994</v>
      </c>
      <c r="GX11" s="538">
        <v>65940345.000000007</v>
      </c>
      <c r="GY11" s="538">
        <v>5427718043.0999994</v>
      </c>
      <c r="GZ11" s="538">
        <v>11198.24</v>
      </c>
      <c r="HA11" s="611">
        <v>40391</v>
      </c>
      <c r="HB11" s="543"/>
      <c r="HC11" s="558"/>
      <c r="HD11" s="559"/>
    </row>
    <row r="12" spans="1:214" ht="17.25" customHeight="1" thickBot="1" x14ac:dyDescent="0.3">
      <c r="A12" s="948"/>
      <c r="B12" s="948"/>
      <c r="C12" s="130" t="s">
        <v>68</v>
      </c>
      <c r="E12" s="112">
        <v>2326314000</v>
      </c>
      <c r="F12" s="109">
        <v>60489000</v>
      </c>
      <c r="G12" s="109">
        <v>2265825000</v>
      </c>
      <c r="H12" s="109">
        <v>8930</v>
      </c>
      <c r="I12" s="125">
        <v>21144</v>
      </c>
      <c r="J12" s="124">
        <v>38</v>
      </c>
      <c r="K12" s="115">
        <v>2279882165</v>
      </c>
      <c r="L12" s="109">
        <v>4221900</v>
      </c>
      <c r="M12" s="109">
        <v>2275660265</v>
      </c>
      <c r="N12" s="109">
        <v>8730</v>
      </c>
      <c r="O12" s="109">
        <v>21723</v>
      </c>
      <c r="P12" s="111">
        <v>32</v>
      </c>
      <c r="Q12" s="112">
        <v>2276897260</v>
      </c>
      <c r="R12" s="109">
        <v>3805646</v>
      </c>
      <c r="S12" s="109">
        <v>2273091614</v>
      </c>
      <c r="T12" s="109">
        <v>8619</v>
      </c>
      <c r="U12" s="109">
        <v>21978</v>
      </c>
      <c r="V12" s="122">
        <v>42</v>
      </c>
      <c r="W12" s="119">
        <v>101.17387101229112</v>
      </c>
      <c r="X12" s="113">
        <v>101.83197190396412</v>
      </c>
      <c r="Y12" s="4"/>
      <c r="Z12" s="110">
        <v>2309975643</v>
      </c>
      <c r="AA12" s="107">
        <v>8261400</v>
      </c>
      <c r="AB12" s="107">
        <v>2301714243</v>
      </c>
      <c r="AC12" s="107">
        <v>8604</v>
      </c>
      <c r="AD12" s="109">
        <v>22293</v>
      </c>
      <c r="AE12" s="124">
        <v>32</v>
      </c>
      <c r="AF12" s="116">
        <v>2382763806</v>
      </c>
      <c r="AG12" s="107">
        <v>6471400</v>
      </c>
      <c r="AH12" s="107">
        <v>2376292406</v>
      </c>
      <c r="AI12" s="107">
        <v>8604</v>
      </c>
      <c r="AJ12" s="109">
        <v>23015</v>
      </c>
      <c r="AK12" s="111">
        <v>27</v>
      </c>
      <c r="AL12" s="126">
        <v>2381513139</v>
      </c>
      <c r="AM12" s="107">
        <v>5877752</v>
      </c>
      <c r="AN12" s="107">
        <v>2375635387</v>
      </c>
      <c r="AO12" s="107">
        <v>8647</v>
      </c>
      <c r="AP12" s="109">
        <v>22895</v>
      </c>
      <c r="AQ12" s="122">
        <v>41</v>
      </c>
      <c r="AR12" s="119">
        <v>99.4786009124484</v>
      </c>
      <c r="AS12" s="113">
        <v>104.17235417235418</v>
      </c>
      <c r="AT12" s="4"/>
      <c r="AU12" s="110">
        <v>2493052745</v>
      </c>
      <c r="AV12" s="107">
        <v>9788225</v>
      </c>
      <c r="AW12" s="107">
        <v>2483264520</v>
      </c>
      <c r="AX12" s="107">
        <v>8611</v>
      </c>
      <c r="AY12" s="109">
        <v>24032</v>
      </c>
      <c r="AZ12" s="123">
        <v>31</v>
      </c>
      <c r="BA12" s="126">
        <v>2506753196</v>
      </c>
      <c r="BB12" s="107">
        <v>9788225</v>
      </c>
      <c r="BC12" s="107">
        <v>2496964971</v>
      </c>
      <c r="BD12" s="107">
        <v>8614</v>
      </c>
      <c r="BE12" s="109">
        <v>24156</v>
      </c>
      <c r="BF12" s="111">
        <v>34</v>
      </c>
      <c r="BG12" s="126">
        <v>2496523355</v>
      </c>
      <c r="BH12" s="107">
        <v>5750872</v>
      </c>
      <c r="BI12" s="107">
        <v>2490772483</v>
      </c>
      <c r="BJ12" s="107">
        <v>8574</v>
      </c>
      <c r="BK12" s="109">
        <v>24209</v>
      </c>
      <c r="BL12" s="122">
        <v>38</v>
      </c>
      <c r="BM12" s="119">
        <v>100.2194071866203</v>
      </c>
      <c r="BN12" s="113">
        <v>105.73924437650142</v>
      </c>
      <c r="BO12" s="4"/>
      <c r="BP12" s="110">
        <v>2617315304</v>
      </c>
      <c r="BQ12" s="107">
        <v>14256812</v>
      </c>
      <c r="BR12" s="107">
        <v>2603058492</v>
      </c>
      <c r="BS12" s="107">
        <v>8598</v>
      </c>
      <c r="BT12" s="109">
        <v>25229</v>
      </c>
      <c r="BU12" s="123">
        <v>34</v>
      </c>
      <c r="BV12" s="116">
        <v>2639006183</v>
      </c>
      <c r="BW12" s="107">
        <v>14256812</v>
      </c>
      <c r="BX12" s="107">
        <v>2624749371</v>
      </c>
      <c r="BY12" s="107">
        <v>8598</v>
      </c>
      <c r="BZ12" s="109">
        <v>25440</v>
      </c>
      <c r="CA12" s="111">
        <v>34</v>
      </c>
      <c r="CB12" s="126">
        <v>2635886572</v>
      </c>
      <c r="CC12" s="107">
        <v>11290201</v>
      </c>
      <c r="CD12" s="107">
        <v>2624596371</v>
      </c>
      <c r="CE12" s="107">
        <v>8361</v>
      </c>
      <c r="CF12" s="109">
        <v>26159</v>
      </c>
      <c r="CG12" s="122">
        <v>37</v>
      </c>
      <c r="CH12" s="119">
        <v>102.82625786163521</v>
      </c>
      <c r="CI12" s="113">
        <v>108.0548556322029</v>
      </c>
      <c r="CJ12" s="4"/>
      <c r="CK12" s="110">
        <v>2779746604</v>
      </c>
      <c r="CL12" s="107">
        <v>8664333</v>
      </c>
      <c r="CM12" s="107">
        <v>2771082271</v>
      </c>
      <c r="CN12" s="107">
        <v>8702</v>
      </c>
      <c r="CO12" s="109">
        <v>26537</v>
      </c>
      <c r="CP12" s="122">
        <v>33</v>
      </c>
      <c r="CQ12" s="116">
        <v>2821312838</v>
      </c>
      <c r="CR12" s="107">
        <v>12206574</v>
      </c>
      <c r="CS12" s="107">
        <v>2809106264</v>
      </c>
      <c r="CT12" s="107">
        <v>8702</v>
      </c>
      <c r="CU12" s="109">
        <v>26901</v>
      </c>
      <c r="CV12" s="111">
        <v>34</v>
      </c>
      <c r="CW12" s="126">
        <v>2821794133</v>
      </c>
      <c r="CX12" s="107">
        <v>12687869</v>
      </c>
      <c r="CY12" s="107">
        <v>2809106264</v>
      </c>
      <c r="CZ12" s="107">
        <v>8350</v>
      </c>
      <c r="DA12" s="109">
        <v>28035</v>
      </c>
      <c r="DB12" s="122">
        <v>37</v>
      </c>
      <c r="DC12" s="119">
        <v>104.21545667447307</v>
      </c>
      <c r="DD12" s="113">
        <v>107.17152796360716</v>
      </c>
      <c r="DE12" s="4"/>
      <c r="DF12" s="110">
        <v>3071117576</v>
      </c>
      <c r="DG12" s="107">
        <v>8664333</v>
      </c>
      <c r="DH12" s="107">
        <v>3062453243</v>
      </c>
      <c r="DI12" s="107">
        <v>8844</v>
      </c>
      <c r="DJ12" s="109">
        <v>28856</v>
      </c>
      <c r="DK12" s="124">
        <v>33</v>
      </c>
      <c r="DL12" s="116">
        <v>3081683161</v>
      </c>
      <c r="DM12" s="107">
        <v>12850372</v>
      </c>
      <c r="DN12" s="107">
        <v>3068832789</v>
      </c>
      <c r="DO12" s="107">
        <v>8844</v>
      </c>
      <c r="DP12" s="109">
        <v>28916</v>
      </c>
      <c r="DQ12" s="111">
        <v>33</v>
      </c>
      <c r="DR12" s="126">
        <v>3078064525</v>
      </c>
      <c r="DS12" s="107">
        <v>9231736</v>
      </c>
      <c r="DT12" s="107">
        <v>3068832789</v>
      </c>
      <c r="DU12" s="107">
        <v>8461.42</v>
      </c>
      <c r="DV12" s="109">
        <v>30224</v>
      </c>
      <c r="DW12" s="111">
        <v>38</v>
      </c>
      <c r="DX12" s="119">
        <v>104.52344722644902</v>
      </c>
      <c r="DY12" s="113">
        <v>107.80809702158017</v>
      </c>
      <c r="DZ12" s="4"/>
      <c r="EA12" s="110">
        <v>3272782687</v>
      </c>
      <c r="EB12" s="107">
        <v>17036410</v>
      </c>
      <c r="EC12" s="107">
        <v>3255746277</v>
      </c>
      <c r="ED12" s="107">
        <v>8805</v>
      </c>
      <c r="EE12" s="109">
        <v>30813</v>
      </c>
      <c r="EF12" s="248">
        <v>36</v>
      </c>
      <c r="EG12" s="126">
        <v>3366194863</v>
      </c>
      <c r="EH12" s="107">
        <v>68399410</v>
      </c>
      <c r="EI12" s="107">
        <v>3297795453</v>
      </c>
      <c r="EJ12" s="107">
        <v>8805.01</v>
      </c>
      <c r="EK12" s="109">
        <v>31211</v>
      </c>
      <c r="EL12" s="249">
        <v>37</v>
      </c>
      <c r="EM12" s="115">
        <v>3287415511</v>
      </c>
      <c r="EN12" s="107">
        <v>64215748</v>
      </c>
      <c r="EO12" s="107">
        <v>3223199763</v>
      </c>
      <c r="EP12" s="107">
        <v>8489.0499999999993</v>
      </c>
      <c r="EQ12" s="109">
        <v>31641</v>
      </c>
      <c r="ER12" s="122">
        <v>41</v>
      </c>
      <c r="ES12" s="119">
        <v>101.37771939380346</v>
      </c>
      <c r="ET12" s="113">
        <v>104.68832715722604</v>
      </c>
      <c r="EU12" s="4"/>
      <c r="EV12" s="110">
        <v>3426058540</v>
      </c>
      <c r="EW12" s="107">
        <v>18504333</v>
      </c>
      <c r="EX12" s="107">
        <v>3407554207</v>
      </c>
      <c r="EY12" s="107">
        <v>8585</v>
      </c>
      <c r="EZ12" s="109">
        <v>33077</v>
      </c>
      <c r="FA12" s="124">
        <v>36</v>
      </c>
      <c r="FB12" s="116">
        <v>3454132290</v>
      </c>
      <c r="FC12" s="391">
        <v>20504333</v>
      </c>
      <c r="FD12" s="391">
        <v>3433627957</v>
      </c>
      <c r="FE12" s="391">
        <v>8578.76</v>
      </c>
      <c r="FF12" s="392">
        <v>33354</v>
      </c>
      <c r="FG12" s="393">
        <v>36</v>
      </c>
      <c r="FH12" s="394">
        <v>3434365624</v>
      </c>
      <c r="FI12" s="391">
        <v>18055418</v>
      </c>
      <c r="FJ12" s="391">
        <v>3416310206</v>
      </c>
      <c r="FK12" s="391">
        <v>8361.4699999999993</v>
      </c>
      <c r="FL12" s="392">
        <v>34048</v>
      </c>
      <c r="FM12" s="122">
        <v>38</v>
      </c>
      <c r="FN12" s="395">
        <v>102.0807099598249</v>
      </c>
      <c r="FO12" s="396">
        <v>107.60721848234884</v>
      </c>
      <c r="FP12" s="492"/>
      <c r="FQ12" s="437">
        <v>3427181668</v>
      </c>
      <c r="FR12" s="391">
        <v>18504333</v>
      </c>
      <c r="FS12" s="391">
        <v>3408677335</v>
      </c>
      <c r="FT12" s="391">
        <v>8580.6</v>
      </c>
      <c r="FU12" s="392">
        <v>33104</v>
      </c>
      <c r="FV12" s="122"/>
      <c r="FW12" s="126">
        <v>3500410156</v>
      </c>
      <c r="FX12" s="107">
        <v>18504333</v>
      </c>
      <c r="FY12" s="107">
        <v>3481905823</v>
      </c>
      <c r="FZ12" s="107">
        <v>8576</v>
      </c>
      <c r="GA12" s="655">
        <v>33834</v>
      </c>
      <c r="GB12" s="122"/>
      <c r="GC12" s="126">
        <v>3471403203</v>
      </c>
      <c r="GD12" s="107">
        <v>9108392</v>
      </c>
      <c r="GE12" s="107">
        <v>3462294811</v>
      </c>
      <c r="GF12" s="107">
        <v>8212.14</v>
      </c>
      <c r="GG12" s="655">
        <v>35134</v>
      </c>
      <c r="GH12" s="122"/>
      <c r="GI12" s="527">
        <v>102.81830539193476</v>
      </c>
      <c r="GJ12" s="533">
        <v>99.970629699248121</v>
      </c>
      <c r="GK12" s="437">
        <v>3555013467</v>
      </c>
      <c r="GL12" s="391">
        <v>18504333</v>
      </c>
      <c r="GM12" s="391">
        <v>3536509134</v>
      </c>
      <c r="GN12" s="391">
        <v>8573.6</v>
      </c>
      <c r="GO12" s="392">
        <v>34374</v>
      </c>
      <c r="GP12" s="122"/>
      <c r="GQ12" s="126">
        <v>3810846970</v>
      </c>
      <c r="GR12" s="107">
        <v>14504333</v>
      </c>
      <c r="GS12" s="107">
        <v>3796342637</v>
      </c>
      <c r="GT12" s="107">
        <v>8466.5499999999993</v>
      </c>
      <c r="GU12" s="655">
        <v>37366</v>
      </c>
      <c r="GV12" s="122"/>
      <c r="GW12" s="126">
        <v>3719479389</v>
      </c>
      <c r="GX12" s="107">
        <v>13425937</v>
      </c>
      <c r="GY12" s="107">
        <v>3706053452</v>
      </c>
      <c r="GZ12" s="107">
        <v>8125.81</v>
      </c>
      <c r="HA12" s="655">
        <v>38007</v>
      </c>
      <c r="HB12" s="122"/>
      <c r="HC12" s="527"/>
      <c r="HD12" s="533"/>
    </row>
    <row r="13" spans="1:214" s="8" customFormat="1" ht="17.25" customHeight="1" thickBot="1" x14ac:dyDescent="0.3">
      <c r="A13" s="948"/>
      <c r="B13" s="948"/>
      <c r="C13" s="130" t="s">
        <v>101</v>
      </c>
      <c r="D13" s="2"/>
      <c r="E13" s="112">
        <v>10395000</v>
      </c>
      <c r="F13" s="109">
        <v>55000</v>
      </c>
      <c r="G13" s="109">
        <v>10340000</v>
      </c>
      <c r="H13" s="109">
        <v>31</v>
      </c>
      <c r="I13" s="125">
        <v>27796</v>
      </c>
      <c r="J13" s="123">
        <v>5</v>
      </c>
      <c r="K13" s="115">
        <v>11388000</v>
      </c>
      <c r="L13" s="109">
        <v>55000</v>
      </c>
      <c r="M13" s="109">
        <v>11333000</v>
      </c>
      <c r="N13" s="109">
        <v>33</v>
      </c>
      <c r="O13" s="109">
        <v>28619</v>
      </c>
      <c r="P13" s="111">
        <v>4</v>
      </c>
      <c r="Q13" s="112">
        <v>11001551</v>
      </c>
      <c r="R13" s="109">
        <v>39997</v>
      </c>
      <c r="S13" s="109">
        <v>10961554</v>
      </c>
      <c r="T13" s="109">
        <v>31</v>
      </c>
      <c r="U13" s="109">
        <v>29467</v>
      </c>
      <c r="V13" s="122">
        <v>14</v>
      </c>
      <c r="W13" s="119">
        <v>102.96306649428702</v>
      </c>
      <c r="X13" s="113">
        <v>101.32300775709338</v>
      </c>
      <c r="Z13" s="110">
        <v>12584720</v>
      </c>
      <c r="AA13" s="107">
        <v>59000</v>
      </c>
      <c r="AB13" s="107">
        <v>12525720</v>
      </c>
      <c r="AC13" s="107">
        <v>34</v>
      </c>
      <c r="AD13" s="109">
        <v>30700</v>
      </c>
      <c r="AE13" s="123">
        <v>3</v>
      </c>
      <c r="AF13" s="116">
        <v>13680494</v>
      </c>
      <c r="AG13" s="107">
        <v>82410</v>
      </c>
      <c r="AH13" s="107">
        <v>13598084</v>
      </c>
      <c r="AI13" s="107">
        <v>34</v>
      </c>
      <c r="AJ13" s="109">
        <v>33329</v>
      </c>
      <c r="AK13" s="111">
        <v>3</v>
      </c>
      <c r="AL13" s="126">
        <v>14509964</v>
      </c>
      <c r="AM13" s="107">
        <v>62740</v>
      </c>
      <c r="AN13" s="107">
        <v>14447224</v>
      </c>
      <c r="AO13" s="107">
        <v>38</v>
      </c>
      <c r="AP13" s="109">
        <v>31683</v>
      </c>
      <c r="AQ13" s="122">
        <v>8</v>
      </c>
      <c r="AR13" s="119">
        <v>95.061357976536954</v>
      </c>
      <c r="AS13" s="113">
        <v>107.52027691994435</v>
      </c>
      <c r="AU13" s="110">
        <v>15129320</v>
      </c>
      <c r="AV13" s="107">
        <v>61787</v>
      </c>
      <c r="AW13" s="107">
        <v>15067533</v>
      </c>
      <c r="AX13" s="107">
        <v>40</v>
      </c>
      <c r="AY13" s="109">
        <v>31391</v>
      </c>
      <c r="AZ13" s="123">
        <v>6</v>
      </c>
      <c r="BA13" s="126">
        <v>15803050</v>
      </c>
      <c r="BB13" s="107">
        <v>61787</v>
      </c>
      <c r="BC13" s="107">
        <v>15741263</v>
      </c>
      <c r="BD13" s="107">
        <v>42</v>
      </c>
      <c r="BE13" s="109">
        <v>31233</v>
      </c>
      <c r="BF13" s="111">
        <v>8</v>
      </c>
      <c r="BG13" s="126">
        <v>15616243</v>
      </c>
      <c r="BH13" s="107">
        <v>114840</v>
      </c>
      <c r="BI13" s="107">
        <v>15501403</v>
      </c>
      <c r="BJ13" s="107">
        <v>40</v>
      </c>
      <c r="BK13" s="109">
        <v>32295</v>
      </c>
      <c r="BL13" s="122">
        <v>11</v>
      </c>
      <c r="BM13" s="119">
        <v>103.40024973585631</v>
      </c>
      <c r="BN13" s="113">
        <v>101.93163526181233</v>
      </c>
      <c r="BP13" s="110">
        <v>12163294</v>
      </c>
      <c r="BQ13" s="107">
        <v>44364</v>
      </c>
      <c r="BR13" s="107">
        <v>12118930</v>
      </c>
      <c r="BS13" s="107">
        <v>33</v>
      </c>
      <c r="BT13" s="109">
        <v>30603</v>
      </c>
      <c r="BU13" s="123">
        <v>16</v>
      </c>
      <c r="BV13" s="116">
        <v>15278243</v>
      </c>
      <c r="BW13" s="107">
        <v>44364</v>
      </c>
      <c r="BX13" s="107">
        <v>15233879</v>
      </c>
      <c r="BY13" s="107">
        <v>37</v>
      </c>
      <c r="BZ13" s="109">
        <v>34311</v>
      </c>
      <c r="CA13" s="111">
        <v>5</v>
      </c>
      <c r="CB13" s="126">
        <v>15051468</v>
      </c>
      <c r="CC13" s="107">
        <v>58540</v>
      </c>
      <c r="CD13" s="107">
        <v>14992928</v>
      </c>
      <c r="CE13" s="107">
        <v>34</v>
      </c>
      <c r="CF13" s="109">
        <v>36747</v>
      </c>
      <c r="CG13" s="122">
        <v>7</v>
      </c>
      <c r="CH13" s="119">
        <v>107.09976392410596</v>
      </c>
      <c r="CI13" s="113">
        <v>113.78541569902461</v>
      </c>
      <c r="CK13" s="110">
        <v>17040658</v>
      </c>
      <c r="CL13" s="107">
        <v>44364</v>
      </c>
      <c r="CM13" s="107">
        <v>16996294</v>
      </c>
      <c r="CN13" s="107">
        <v>41</v>
      </c>
      <c r="CO13" s="109">
        <v>34545</v>
      </c>
      <c r="CP13" s="122">
        <v>7</v>
      </c>
      <c r="CQ13" s="116">
        <v>19269320</v>
      </c>
      <c r="CR13" s="107">
        <v>144324</v>
      </c>
      <c r="CS13" s="107">
        <v>19124996</v>
      </c>
      <c r="CT13" s="107">
        <v>41</v>
      </c>
      <c r="CU13" s="109">
        <v>38872</v>
      </c>
      <c r="CV13" s="111">
        <v>5</v>
      </c>
      <c r="CW13" s="126">
        <v>18171191</v>
      </c>
      <c r="CX13" s="107">
        <v>49056</v>
      </c>
      <c r="CY13" s="107">
        <v>18122135</v>
      </c>
      <c r="CZ13" s="107">
        <v>38</v>
      </c>
      <c r="DA13" s="109">
        <v>39742</v>
      </c>
      <c r="DB13" s="122">
        <v>8</v>
      </c>
      <c r="DC13" s="119">
        <v>102.23811483844412</v>
      </c>
      <c r="DD13" s="113">
        <v>108.15032519661469</v>
      </c>
      <c r="DF13" s="110">
        <v>23368048</v>
      </c>
      <c r="DG13" s="107">
        <v>503964</v>
      </c>
      <c r="DH13" s="107">
        <v>22864084</v>
      </c>
      <c r="DI13" s="107">
        <v>45</v>
      </c>
      <c r="DJ13" s="109">
        <v>42341</v>
      </c>
      <c r="DK13" s="123">
        <v>5</v>
      </c>
      <c r="DL13" s="116">
        <v>23606048</v>
      </c>
      <c r="DM13" s="107">
        <v>741964</v>
      </c>
      <c r="DN13" s="107">
        <v>22864084</v>
      </c>
      <c r="DO13" s="107">
        <v>45</v>
      </c>
      <c r="DP13" s="109">
        <v>42341</v>
      </c>
      <c r="DQ13" s="111">
        <v>6</v>
      </c>
      <c r="DR13" s="126">
        <v>20909134</v>
      </c>
      <c r="DS13" s="107">
        <v>403783</v>
      </c>
      <c r="DT13" s="107">
        <v>20505351</v>
      </c>
      <c r="DU13" s="107">
        <v>42.94</v>
      </c>
      <c r="DV13" s="109">
        <v>39795</v>
      </c>
      <c r="DW13" s="111">
        <v>13</v>
      </c>
      <c r="DX13" s="119">
        <v>93.986915755414373</v>
      </c>
      <c r="DY13" s="113">
        <v>100.1333601731166</v>
      </c>
      <c r="EA13" s="110">
        <v>22134027</v>
      </c>
      <c r="EB13" s="107">
        <v>417504</v>
      </c>
      <c r="EC13" s="107">
        <v>21716523</v>
      </c>
      <c r="ED13" s="107">
        <v>44</v>
      </c>
      <c r="EE13" s="109">
        <v>41130</v>
      </c>
      <c r="EF13" s="127">
        <v>8</v>
      </c>
      <c r="EG13" s="126">
        <v>22134027</v>
      </c>
      <c r="EH13" s="107">
        <v>417504</v>
      </c>
      <c r="EI13" s="107">
        <v>21716523</v>
      </c>
      <c r="EJ13" s="107">
        <v>44.17</v>
      </c>
      <c r="EK13" s="109">
        <v>40971</v>
      </c>
      <c r="EL13" s="249">
        <v>9</v>
      </c>
      <c r="EM13" s="115">
        <v>23020684</v>
      </c>
      <c r="EN13" s="107">
        <v>676652</v>
      </c>
      <c r="EO13" s="107">
        <v>22344032</v>
      </c>
      <c r="EP13" s="107">
        <v>42.79</v>
      </c>
      <c r="EQ13" s="109">
        <v>43515</v>
      </c>
      <c r="ER13" s="122">
        <v>12</v>
      </c>
      <c r="ES13" s="119">
        <v>106.20926997144322</v>
      </c>
      <c r="ET13" s="113">
        <v>109.34790802864683</v>
      </c>
      <c r="EV13" s="110">
        <v>23895025</v>
      </c>
      <c r="EW13" s="107">
        <v>693976</v>
      </c>
      <c r="EX13" s="107">
        <v>23201049</v>
      </c>
      <c r="EY13" s="107">
        <v>45</v>
      </c>
      <c r="EZ13" s="109">
        <v>42965</v>
      </c>
      <c r="FA13" s="123">
        <v>10</v>
      </c>
      <c r="FB13" s="116">
        <v>23995025</v>
      </c>
      <c r="FC13" s="391">
        <v>793976</v>
      </c>
      <c r="FD13" s="391">
        <v>23201049</v>
      </c>
      <c r="FE13" s="391">
        <v>42.95</v>
      </c>
      <c r="FF13" s="392">
        <v>45016</v>
      </c>
      <c r="FG13" s="393">
        <v>7</v>
      </c>
      <c r="FH13" s="394">
        <v>22611037</v>
      </c>
      <c r="FI13" s="391">
        <v>412773</v>
      </c>
      <c r="FJ13" s="391">
        <v>22198264</v>
      </c>
      <c r="FK13" s="391">
        <v>42.14</v>
      </c>
      <c r="FL13" s="392">
        <v>43898</v>
      </c>
      <c r="FM13" s="122">
        <v>16</v>
      </c>
      <c r="FN13" s="395">
        <v>97.516438599609018</v>
      </c>
      <c r="FO13" s="396">
        <v>100.88015626795357</v>
      </c>
      <c r="FP13" s="560"/>
      <c r="FQ13" s="437">
        <v>21538949</v>
      </c>
      <c r="FR13" s="391">
        <v>209031</v>
      </c>
      <c r="FS13" s="391">
        <v>21329918</v>
      </c>
      <c r="FT13" s="391">
        <v>40.04</v>
      </c>
      <c r="FU13" s="392">
        <v>44393</v>
      </c>
      <c r="FV13" s="122"/>
      <c r="FW13" s="126">
        <v>22431514</v>
      </c>
      <c r="FX13" s="107">
        <v>209031</v>
      </c>
      <c r="FY13" s="107">
        <v>22222483</v>
      </c>
      <c r="FZ13" s="107">
        <v>42</v>
      </c>
      <c r="GA13" s="655">
        <v>44092</v>
      </c>
      <c r="GB13" s="122"/>
      <c r="GC13" s="126">
        <v>23462907</v>
      </c>
      <c r="GD13" s="107">
        <v>133190</v>
      </c>
      <c r="GE13" s="107">
        <v>23329717</v>
      </c>
      <c r="GF13" s="107">
        <v>40.970000000000006</v>
      </c>
      <c r="GG13" s="655">
        <v>47453</v>
      </c>
      <c r="GH13" s="122"/>
      <c r="GI13" s="527">
        <v>102.75225225225226</v>
      </c>
      <c r="GJ13" s="533">
        <v>103.9272859811381</v>
      </c>
      <c r="GK13" s="437">
        <v>22855788</v>
      </c>
      <c r="GL13" s="391">
        <v>195261</v>
      </c>
      <c r="GM13" s="391">
        <v>22660527</v>
      </c>
      <c r="GN13" s="391">
        <v>40.9</v>
      </c>
      <c r="GO13" s="392">
        <v>46171</v>
      </c>
      <c r="GP13" s="122"/>
      <c r="GQ13" s="126">
        <v>24455788</v>
      </c>
      <c r="GR13" s="107">
        <v>195261</v>
      </c>
      <c r="GS13" s="107">
        <v>24260527</v>
      </c>
      <c r="GT13" s="107">
        <v>40.9</v>
      </c>
      <c r="GU13" s="655">
        <v>49431</v>
      </c>
      <c r="GV13" s="122"/>
      <c r="GW13" s="126">
        <v>24724525</v>
      </c>
      <c r="GX13" s="107">
        <v>190061</v>
      </c>
      <c r="GY13" s="107">
        <v>24534464</v>
      </c>
      <c r="GZ13" s="107">
        <v>40.599999999999994</v>
      </c>
      <c r="HA13" s="655">
        <v>50358</v>
      </c>
      <c r="HB13" s="122"/>
      <c r="HC13" s="527"/>
      <c r="HD13" s="533"/>
    </row>
    <row r="14" spans="1:214" s="8" customFormat="1" ht="17.25" customHeight="1" thickBot="1" x14ac:dyDescent="0.3">
      <c r="A14" s="948"/>
      <c r="B14" s="948"/>
      <c r="C14" s="108" t="s">
        <v>102</v>
      </c>
      <c r="D14" s="2"/>
      <c r="E14" s="112">
        <v>271456000</v>
      </c>
      <c r="F14" s="109">
        <v>641000</v>
      </c>
      <c r="G14" s="109">
        <v>270815000</v>
      </c>
      <c r="H14" s="109">
        <v>946</v>
      </c>
      <c r="I14" s="125">
        <v>23856</v>
      </c>
      <c r="J14" s="123">
        <v>24</v>
      </c>
      <c r="K14" s="115">
        <v>222368104</v>
      </c>
      <c r="L14" s="109">
        <v>1278178</v>
      </c>
      <c r="M14" s="109">
        <v>221089926</v>
      </c>
      <c r="N14" s="109">
        <v>912</v>
      </c>
      <c r="O14" s="109">
        <v>20202</v>
      </c>
      <c r="P14" s="111">
        <v>42</v>
      </c>
      <c r="Q14" s="112">
        <v>274149166</v>
      </c>
      <c r="R14" s="109">
        <v>3171035</v>
      </c>
      <c r="S14" s="109">
        <v>270978131</v>
      </c>
      <c r="T14" s="109">
        <v>899</v>
      </c>
      <c r="U14" s="109">
        <v>25118</v>
      </c>
      <c r="V14" s="122">
        <v>29</v>
      </c>
      <c r="W14" s="119">
        <v>124.33422433422434</v>
      </c>
      <c r="X14" s="113">
        <v>104.03442815275756</v>
      </c>
      <c r="Z14" s="110">
        <v>158246760</v>
      </c>
      <c r="AA14" s="107">
        <v>391000</v>
      </c>
      <c r="AB14" s="107">
        <v>157855760</v>
      </c>
      <c r="AC14" s="107">
        <v>542</v>
      </c>
      <c r="AD14" s="109">
        <v>24271</v>
      </c>
      <c r="AE14" s="123">
        <v>26</v>
      </c>
      <c r="AF14" s="116">
        <v>162369351</v>
      </c>
      <c r="AG14" s="107">
        <v>391000</v>
      </c>
      <c r="AH14" s="107">
        <v>161978351</v>
      </c>
      <c r="AI14" s="107">
        <v>542</v>
      </c>
      <c r="AJ14" s="109">
        <v>24904</v>
      </c>
      <c r="AK14" s="111">
        <v>25</v>
      </c>
      <c r="AL14" s="126">
        <v>244899194</v>
      </c>
      <c r="AM14" s="107">
        <v>805922</v>
      </c>
      <c r="AN14" s="107">
        <v>244093272</v>
      </c>
      <c r="AO14" s="107">
        <v>779</v>
      </c>
      <c r="AP14" s="109">
        <v>26112</v>
      </c>
      <c r="AQ14" s="122">
        <v>29</v>
      </c>
      <c r="AR14" s="119">
        <v>104.85062640539672</v>
      </c>
      <c r="AS14" s="113">
        <v>103.95732144279005</v>
      </c>
      <c r="AU14" s="110">
        <v>238788587</v>
      </c>
      <c r="AV14" s="107">
        <v>517806</v>
      </c>
      <c r="AW14" s="107">
        <v>238270781</v>
      </c>
      <c r="AX14" s="107">
        <v>740</v>
      </c>
      <c r="AY14" s="109">
        <v>26832</v>
      </c>
      <c r="AZ14" s="123">
        <v>26</v>
      </c>
      <c r="BA14" s="126">
        <v>228111420</v>
      </c>
      <c r="BB14" s="107">
        <v>845806</v>
      </c>
      <c r="BC14" s="107">
        <v>227265614</v>
      </c>
      <c r="BD14" s="107">
        <v>740</v>
      </c>
      <c r="BE14" s="109">
        <v>25593</v>
      </c>
      <c r="BF14" s="111">
        <v>27</v>
      </c>
      <c r="BG14" s="126">
        <v>264325959</v>
      </c>
      <c r="BH14" s="107">
        <v>813183</v>
      </c>
      <c r="BI14" s="107">
        <v>263512776</v>
      </c>
      <c r="BJ14" s="107">
        <v>774</v>
      </c>
      <c r="BK14" s="109">
        <v>28371</v>
      </c>
      <c r="BL14" s="122">
        <v>29</v>
      </c>
      <c r="BM14" s="119">
        <v>110.85453053569336</v>
      </c>
      <c r="BN14" s="113">
        <v>108.65119485294117</v>
      </c>
      <c r="BP14" s="110">
        <v>273452700</v>
      </c>
      <c r="BQ14" s="107">
        <v>454458</v>
      </c>
      <c r="BR14" s="107">
        <v>272998242</v>
      </c>
      <c r="BS14" s="107">
        <v>806</v>
      </c>
      <c r="BT14" s="109">
        <v>28226</v>
      </c>
      <c r="BU14" s="123">
        <v>28</v>
      </c>
      <c r="BV14" s="116">
        <v>275475235</v>
      </c>
      <c r="BW14" s="107">
        <v>528433</v>
      </c>
      <c r="BX14" s="107">
        <v>274946802</v>
      </c>
      <c r="BY14" s="107">
        <v>805</v>
      </c>
      <c r="BZ14" s="109">
        <v>28462</v>
      </c>
      <c r="CA14" s="111">
        <v>28</v>
      </c>
      <c r="CB14" s="126">
        <v>270494399</v>
      </c>
      <c r="CC14" s="107">
        <v>542933</v>
      </c>
      <c r="CD14" s="107">
        <v>269951466</v>
      </c>
      <c r="CE14" s="107">
        <v>732</v>
      </c>
      <c r="CF14" s="109">
        <v>30732</v>
      </c>
      <c r="CG14" s="122">
        <v>26</v>
      </c>
      <c r="CH14" s="119">
        <v>107.97554634249174</v>
      </c>
      <c r="CI14" s="113">
        <v>108.32187797398751</v>
      </c>
      <c r="CK14" s="110">
        <v>286113408</v>
      </c>
      <c r="CL14" s="107">
        <v>454458</v>
      </c>
      <c r="CM14" s="107">
        <v>285658950</v>
      </c>
      <c r="CN14" s="107">
        <v>803</v>
      </c>
      <c r="CO14" s="109">
        <v>29645</v>
      </c>
      <c r="CP14" s="122">
        <v>28</v>
      </c>
      <c r="CQ14" s="116">
        <v>290398292</v>
      </c>
      <c r="CR14" s="107">
        <v>454458</v>
      </c>
      <c r="CS14" s="107">
        <v>289943834</v>
      </c>
      <c r="CT14" s="107">
        <v>803</v>
      </c>
      <c r="CU14" s="109">
        <v>30090</v>
      </c>
      <c r="CV14" s="111">
        <v>29</v>
      </c>
      <c r="CW14" s="126">
        <v>293150394</v>
      </c>
      <c r="CX14" s="107">
        <v>463158</v>
      </c>
      <c r="CY14" s="107">
        <v>292687236</v>
      </c>
      <c r="CZ14" s="107">
        <v>743</v>
      </c>
      <c r="DA14" s="109">
        <v>32827</v>
      </c>
      <c r="DB14" s="122">
        <v>28</v>
      </c>
      <c r="DC14" s="119">
        <v>109.09604519774012</v>
      </c>
      <c r="DD14" s="113">
        <v>106.81699856826761</v>
      </c>
      <c r="DF14" s="110">
        <v>311822714</v>
      </c>
      <c r="DG14" s="107">
        <v>454458</v>
      </c>
      <c r="DH14" s="107">
        <v>311368256</v>
      </c>
      <c r="DI14" s="107">
        <v>803</v>
      </c>
      <c r="DJ14" s="109">
        <v>32313</v>
      </c>
      <c r="DK14" s="123">
        <v>28</v>
      </c>
      <c r="DL14" s="116">
        <v>311822714</v>
      </c>
      <c r="DM14" s="107">
        <v>454458</v>
      </c>
      <c r="DN14" s="107">
        <v>311368256</v>
      </c>
      <c r="DO14" s="107">
        <v>810</v>
      </c>
      <c r="DP14" s="109">
        <v>32034</v>
      </c>
      <c r="DQ14" s="111">
        <v>28</v>
      </c>
      <c r="DR14" s="126">
        <v>312780145</v>
      </c>
      <c r="DS14" s="107">
        <v>487889</v>
      </c>
      <c r="DT14" s="107">
        <v>312292256</v>
      </c>
      <c r="DU14" s="107">
        <v>760.56</v>
      </c>
      <c r="DV14" s="109">
        <v>34217</v>
      </c>
      <c r="DW14" s="111">
        <v>30</v>
      </c>
      <c r="DX14" s="119">
        <v>106.81463445089592</v>
      </c>
      <c r="DY14" s="113">
        <v>104.23431931032381</v>
      </c>
      <c r="EA14" s="110">
        <v>332524955</v>
      </c>
      <c r="EB14" s="107">
        <v>454458</v>
      </c>
      <c r="EC14" s="107">
        <v>332070497</v>
      </c>
      <c r="ED14" s="107">
        <v>805</v>
      </c>
      <c r="EE14" s="109">
        <v>34376</v>
      </c>
      <c r="EF14" s="127">
        <v>26</v>
      </c>
      <c r="EG14" s="126">
        <v>338955890</v>
      </c>
      <c r="EH14" s="107">
        <v>454458</v>
      </c>
      <c r="EI14" s="107">
        <v>338501432</v>
      </c>
      <c r="EJ14" s="107">
        <v>808.5</v>
      </c>
      <c r="EK14" s="109">
        <v>34890</v>
      </c>
      <c r="EL14" s="249">
        <v>29</v>
      </c>
      <c r="EM14" s="115">
        <v>338859104</v>
      </c>
      <c r="EN14" s="107">
        <v>357672</v>
      </c>
      <c r="EO14" s="107">
        <v>338501432</v>
      </c>
      <c r="EP14" s="107">
        <v>770.75</v>
      </c>
      <c r="EQ14" s="109">
        <v>36599</v>
      </c>
      <c r="ER14" s="122">
        <v>31</v>
      </c>
      <c r="ES14" s="119">
        <v>104.89825164803668</v>
      </c>
      <c r="ET14" s="113">
        <v>106.96145190986937</v>
      </c>
      <c r="EV14" s="110">
        <v>352453780</v>
      </c>
      <c r="EW14" s="107">
        <v>554458</v>
      </c>
      <c r="EX14" s="107">
        <v>351899322</v>
      </c>
      <c r="EY14" s="107">
        <v>804</v>
      </c>
      <c r="EZ14" s="109">
        <v>36474</v>
      </c>
      <c r="FA14" s="123">
        <v>30</v>
      </c>
      <c r="FB14" s="116">
        <v>356158171</v>
      </c>
      <c r="FC14" s="391">
        <v>3112138</v>
      </c>
      <c r="FD14" s="391">
        <v>353046033</v>
      </c>
      <c r="FE14" s="391">
        <v>804</v>
      </c>
      <c r="FF14" s="392">
        <v>36593</v>
      </c>
      <c r="FG14" s="393">
        <v>30</v>
      </c>
      <c r="FH14" s="394">
        <v>351211489</v>
      </c>
      <c r="FI14" s="391">
        <v>2345896</v>
      </c>
      <c r="FJ14" s="391">
        <v>348865593</v>
      </c>
      <c r="FK14" s="391">
        <v>761.85</v>
      </c>
      <c r="FL14" s="392">
        <v>38160</v>
      </c>
      <c r="FM14" s="122">
        <v>31</v>
      </c>
      <c r="FN14" s="395">
        <v>104.28223977263411</v>
      </c>
      <c r="FO14" s="396">
        <v>104.26514385638951</v>
      </c>
      <c r="FP14" s="560"/>
      <c r="FQ14" s="437">
        <v>352453780</v>
      </c>
      <c r="FR14" s="391">
        <v>454458</v>
      </c>
      <c r="FS14" s="391">
        <v>351999322</v>
      </c>
      <c r="FT14" s="391">
        <v>804</v>
      </c>
      <c r="FU14" s="392">
        <v>36484</v>
      </c>
      <c r="FV14" s="122"/>
      <c r="FW14" s="126">
        <v>350917378</v>
      </c>
      <c r="FX14" s="107">
        <v>454458</v>
      </c>
      <c r="FY14" s="107">
        <v>350462920</v>
      </c>
      <c r="FZ14" s="107">
        <v>801</v>
      </c>
      <c r="GA14" s="655">
        <v>36461</v>
      </c>
      <c r="GB14" s="122"/>
      <c r="GC14" s="126">
        <v>337660040</v>
      </c>
      <c r="GD14" s="107">
        <v>701930</v>
      </c>
      <c r="GE14" s="107">
        <v>336958110</v>
      </c>
      <c r="GF14" s="107">
        <v>732.2</v>
      </c>
      <c r="GG14" s="655">
        <v>38350</v>
      </c>
      <c r="GH14" s="122"/>
      <c r="GI14" s="527">
        <v>105.27354456748164</v>
      </c>
      <c r="GJ14" s="533">
        <v>100.64989517819707</v>
      </c>
      <c r="GK14" s="437">
        <v>362919326</v>
      </c>
      <c r="GL14" s="391">
        <v>454458</v>
      </c>
      <c r="GM14" s="391">
        <v>362464868</v>
      </c>
      <c r="GN14" s="391">
        <v>797</v>
      </c>
      <c r="GO14" s="392">
        <v>37899</v>
      </c>
      <c r="GP14" s="122"/>
      <c r="GQ14" s="126">
        <v>362959326</v>
      </c>
      <c r="GR14" s="107">
        <v>1002498</v>
      </c>
      <c r="GS14" s="107">
        <v>361956828</v>
      </c>
      <c r="GT14" s="107">
        <v>797</v>
      </c>
      <c r="GU14" s="655">
        <v>37846</v>
      </c>
      <c r="GV14" s="122"/>
      <c r="GW14" s="126">
        <v>347696388</v>
      </c>
      <c r="GX14" s="107">
        <v>1030250</v>
      </c>
      <c r="GY14" s="107">
        <v>346666138</v>
      </c>
      <c r="GZ14" s="107">
        <v>726.48</v>
      </c>
      <c r="HA14" s="655">
        <v>39766</v>
      </c>
      <c r="HB14" s="122"/>
      <c r="HC14" s="527"/>
      <c r="HD14" s="533"/>
    </row>
    <row r="15" spans="1:214" s="7" customFormat="1" ht="17.25" customHeight="1" thickBot="1" x14ac:dyDescent="0.3">
      <c r="A15" s="948"/>
      <c r="B15" s="948"/>
      <c r="C15" s="134" t="s">
        <v>64</v>
      </c>
      <c r="D15" s="1"/>
      <c r="E15" s="509">
        <v>4830459000</v>
      </c>
      <c r="F15" s="252">
        <v>64654000</v>
      </c>
      <c r="G15" s="252">
        <v>4765805000</v>
      </c>
      <c r="H15" s="252">
        <v>18455</v>
      </c>
      <c r="I15" s="166">
        <v>21520</v>
      </c>
      <c r="J15" s="514">
        <v>33</v>
      </c>
      <c r="K15" s="516">
        <v>4919427581</v>
      </c>
      <c r="L15" s="252">
        <v>9224078</v>
      </c>
      <c r="M15" s="252">
        <v>4910203503</v>
      </c>
      <c r="N15" s="252">
        <v>18751</v>
      </c>
      <c r="O15" s="252">
        <v>21822</v>
      </c>
      <c r="P15" s="508">
        <v>29</v>
      </c>
      <c r="Q15" s="509">
        <v>5038503218</v>
      </c>
      <c r="R15" s="252">
        <v>27634605</v>
      </c>
      <c r="S15" s="252">
        <v>5010868613</v>
      </c>
      <c r="T15" s="252">
        <v>18820</v>
      </c>
      <c r="U15" s="252">
        <v>22188</v>
      </c>
      <c r="V15" s="167">
        <v>40</v>
      </c>
      <c r="W15" s="510">
        <v>101.67720648886444</v>
      </c>
      <c r="X15" s="511">
        <v>100.21429271105156</v>
      </c>
      <c r="Y15" s="512"/>
      <c r="Z15" s="561">
        <v>5098232682</v>
      </c>
      <c r="AA15" s="513">
        <v>12180400</v>
      </c>
      <c r="AB15" s="513">
        <v>5086052282</v>
      </c>
      <c r="AC15" s="513">
        <v>19128</v>
      </c>
      <c r="AD15" s="252">
        <v>22158</v>
      </c>
      <c r="AE15" s="514">
        <v>34</v>
      </c>
      <c r="AF15" s="507">
        <v>5232477069</v>
      </c>
      <c r="AG15" s="513">
        <v>10413810</v>
      </c>
      <c r="AH15" s="513">
        <v>5222063259</v>
      </c>
      <c r="AI15" s="513">
        <v>19134</v>
      </c>
      <c r="AJ15" s="252">
        <v>22743</v>
      </c>
      <c r="AK15" s="508">
        <v>33</v>
      </c>
      <c r="AL15" s="250">
        <v>5604370455</v>
      </c>
      <c r="AM15" s="513">
        <v>31304132</v>
      </c>
      <c r="AN15" s="513">
        <v>5573066323</v>
      </c>
      <c r="AO15" s="513">
        <v>20050</v>
      </c>
      <c r="AP15" s="252">
        <v>23163</v>
      </c>
      <c r="AQ15" s="167">
        <v>39</v>
      </c>
      <c r="AR15" s="510">
        <v>101.84672206832872</v>
      </c>
      <c r="AS15" s="511">
        <v>104.39426717144403</v>
      </c>
      <c r="AT15" s="512"/>
      <c r="AU15" s="561">
        <v>5650687285</v>
      </c>
      <c r="AV15" s="513">
        <v>14012089</v>
      </c>
      <c r="AW15" s="513">
        <v>5636675196</v>
      </c>
      <c r="AX15" s="513">
        <v>19793</v>
      </c>
      <c r="AY15" s="252">
        <v>23732</v>
      </c>
      <c r="AZ15" s="493">
        <v>35</v>
      </c>
      <c r="BA15" s="250">
        <v>5665672125</v>
      </c>
      <c r="BB15" s="513">
        <v>14340089</v>
      </c>
      <c r="BC15" s="513">
        <v>5651332036</v>
      </c>
      <c r="BD15" s="513">
        <v>19943</v>
      </c>
      <c r="BE15" s="252">
        <v>23615</v>
      </c>
      <c r="BF15" s="508">
        <v>38</v>
      </c>
      <c r="BG15" s="250">
        <v>5935922954.9699993</v>
      </c>
      <c r="BH15" s="513">
        <v>19707356</v>
      </c>
      <c r="BI15" s="513">
        <v>5916215598.9699993</v>
      </c>
      <c r="BJ15" s="513">
        <v>20554</v>
      </c>
      <c r="BK15" s="252">
        <v>23986</v>
      </c>
      <c r="BL15" s="167">
        <v>39</v>
      </c>
      <c r="BM15" s="510">
        <v>101.57103535888206</v>
      </c>
      <c r="BN15" s="511">
        <v>103.55308034365152</v>
      </c>
      <c r="BO15" s="512"/>
      <c r="BP15" s="561">
        <v>6108103330</v>
      </c>
      <c r="BQ15" s="513">
        <v>18509233</v>
      </c>
      <c r="BR15" s="513">
        <v>6089594097</v>
      </c>
      <c r="BS15" s="513">
        <v>20960</v>
      </c>
      <c r="BT15" s="252">
        <v>24211</v>
      </c>
      <c r="BU15" s="514">
        <v>39</v>
      </c>
      <c r="BV15" s="507">
        <v>6394827539</v>
      </c>
      <c r="BW15" s="513">
        <v>18583208</v>
      </c>
      <c r="BX15" s="513">
        <v>6376244331</v>
      </c>
      <c r="BY15" s="513">
        <v>21079</v>
      </c>
      <c r="BZ15" s="252">
        <v>25208</v>
      </c>
      <c r="CA15" s="508">
        <v>37</v>
      </c>
      <c r="CB15" s="250">
        <v>6163241557.6800003</v>
      </c>
      <c r="CC15" s="513">
        <v>25169129.009999998</v>
      </c>
      <c r="CD15" s="513">
        <v>6138072428.6700001</v>
      </c>
      <c r="CE15" s="513">
        <v>20045</v>
      </c>
      <c r="CF15" s="252">
        <v>25518</v>
      </c>
      <c r="CG15" s="167">
        <v>38</v>
      </c>
      <c r="CH15" s="510">
        <v>101.22976832751507</v>
      </c>
      <c r="CI15" s="511">
        <v>106.38705911781874</v>
      </c>
      <c r="CJ15" s="512"/>
      <c r="CK15" s="561">
        <v>6781316557</v>
      </c>
      <c r="CL15" s="513">
        <v>12916754</v>
      </c>
      <c r="CM15" s="513">
        <v>6768399803</v>
      </c>
      <c r="CN15" s="513">
        <v>21467</v>
      </c>
      <c r="CO15" s="252">
        <v>26274</v>
      </c>
      <c r="CP15" s="167">
        <v>36</v>
      </c>
      <c r="CQ15" s="507">
        <v>6858016335</v>
      </c>
      <c r="CR15" s="513">
        <v>16558955</v>
      </c>
      <c r="CS15" s="513">
        <v>6841457380</v>
      </c>
      <c r="CT15" s="513">
        <v>21467</v>
      </c>
      <c r="CU15" s="252">
        <v>26558</v>
      </c>
      <c r="CV15" s="508">
        <v>39</v>
      </c>
      <c r="CW15" s="250">
        <v>6736599926.3899994</v>
      </c>
      <c r="CX15" s="513">
        <v>27075058</v>
      </c>
      <c r="CY15" s="513">
        <v>6709524868.3899994</v>
      </c>
      <c r="CZ15" s="513">
        <v>20474</v>
      </c>
      <c r="DA15" s="252">
        <v>27309</v>
      </c>
      <c r="DB15" s="167">
        <v>39</v>
      </c>
      <c r="DC15" s="510">
        <v>102.82777317569094</v>
      </c>
      <c r="DD15" s="511">
        <v>107.01857512344229</v>
      </c>
      <c r="DE15" s="512"/>
      <c r="DF15" s="561">
        <v>7282187548</v>
      </c>
      <c r="DG15" s="513">
        <v>14876354</v>
      </c>
      <c r="DH15" s="513">
        <v>7267311194</v>
      </c>
      <c r="DI15" s="513">
        <v>21863</v>
      </c>
      <c r="DJ15" s="252">
        <v>27700</v>
      </c>
      <c r="DK15" s="514">
        <v>38</v>
      </c>
      <c r="DL15" s="507">
        <v>7303727916</v>
      </c>
      <c r="DM15" s="513">
        <v>19300393</v>
      </c>
      <c r="DN15" s="513">
        <v>7284427523</v>
      </c>
      <c r="DO15" s="513">
        <v>21870</v>
      </c>
      <c r="DP15" s="252">
        <v>27757</v>
      </c>
      <c r="DQ15" s="508">
        <v>38</v>
      </c>
      <c r="DR15" s="250">
        <v>7411711615.1700001</v>
      </c>
      <c r="DS15" s="513">
        <v>21039226</v>
      </c>
      <c r="DT15" s="513">
        <v>7390672389.1700001</v>
      </c>
      <c r="DU15" s="513">
        <v>20972.86</v>
      </c>
      <c r="DV15" s="252">
        <v>29366</v>
      </c>
      <c r="DW15" s="508">
        <v>40</v>
      </c>
      <c r="DX15" s="510">
        <v>105.79673595849695</v>
      </c>
      <c r="DY15" s="511">
        <v>107.53231535391264</v>
      </c>
      <c r="DZ15" s="512"/>
      <c r="EA15" s="561">
        <v>7830214706</v>
      </c>
      <c r="EB15" s="513">
        <v>23161971</v>
      </c>
      <c r="EC15" s="513">
        <v>7807052735</v>
      </c>
      <c r="ED15" s="513">
        <v>21789</v>
      </c>
      <c r="EE15" s="252">
        <v>29859</v>
      </c>
      <c r="EF15" s="562">
        <v>39</v>
      </c>
      <c r="EG15" s="250">
        <v>7932064961</v>
      </c>
      <c r="EH15" s="513">
        <v>74524971</v>
      </c>
      <c r="EI15" s="513">
        <v>7857539990</v>
      </c>
      <c r="EJ15" s="513">
        <v>21792.68</v>
      </c>
      <c r="EK15" s="252">
        <v>30047</v>
      </c>
      <c r="EL15" s="253">
        <v>40</v>
      </c>
      <c r="EM15" s="516">
        <v>7893365529.6000004</v>
      </c>
      <c r="EN15" s="513">
        <v>78574942</v>
      </c>
      <c r="EO15" s="513">
        <v>7814790587.6000004</v>
      </c>
      <c r="EP15" s="513">
        <v>20941.36</v>
      </c>
      <c r="EQ15" s="252">
        <v>31098</v>
      </c>
      <c r="ER15" s="167">
        <v>42</v>
      </c>
      <c r="ES15" s="510">
        <v>103.49785336306454</v>
      </c>
      <c r="ET15" s="511">
        <v>105.89797725260506</v>
      </c>
      <c r="EU15" s="512"/>
      <c r="EV15" s="561">
        <v>8210805333</v>
      </c>
      <c r="EW15" s="513">
        <v>25006366</v>
      </c>
      <c r="EX15" s="513">
        <v>8185798967</v>
      </c>
      <c r="EY15" s="513">
        <v>21234</v>
      </c>
      <c r="EZ15" s="252">
        <v>32125</v>
      </c>
      <c r="FA15" s="514">
        <v>39</v>
      </c>
      <c r="FB15" s="507">
        <v>8261820434</v>
      </c>
      <c r="FC15" s="517">
        <v>29664046</v>
      </c>
      <c r="FD15" s="517">
        <v>8232156388</v>
      </c>
      <c r="FE15" s="517">
        <v>21231.54</v>
      </c>
      <c r="FF15" s="518">
        <v>32311</v>
      </c>
      <c r="FG15" s="519">
        <v>39</v>
      </c>
      <c r="FH15" s="524">
        <v>8221752542.1499996</v>
      </c>
      <c r="FI15" s="517">
        <v>37550698</v>
      </c>
      <c r="FJ15" s="517">
        <v>8184201844.1499996</v>
      </c>
      <c r="FK15" s="517">
        <v>20577.28</v>
      </c>
      <c r="FL15" s="518">
        <v>33144</v>
      </c>
      <c r="FM15" s="167">
        <v>42</v>
      </c>
      <c r="FN15" s="521">
        <v>102.57806938813407</v>
      </c>
      <c r="FO15" s="522">
        <v>106.57920123480609</v>
      </c>
      <c r="FP15" s="523"/>
      <c r="FQ15" s="563">
        <v>8257401692</v>
      </c>
      <c r="FR15" s="517">
        <v>24421421</v>
      </c>
      <c r="FS15" s="517">
        <v>8232980271</v>
      </c>
      <c r="FT15" s="517">
        <v>21549.64</v>
      </c>
      <c r="FU15" s="518">
        <v>31837</v>
      </c>
      <c r="FV15" s="167"/>
      <c r="FW15" s="250">
        <v>8799119479</v>
      </c>
      <c r="FX15" s="513">
        <v>33539507</v>
      </c>
      <c r="FY15" s="513">
        <v>8765579972</v>
      </c>
      <c r="FZ15" s="513">
        <v>21533</v>
      </c>
      <c r="GA15" s="656">
        <v>33923</v>
      </c>
      <c r="GB15" s="167"/>
      <c r="GC15" s="250">
        <v>8817268026.2200012</v>
      </c>
      <c r="GD15" s="513">
        <v>48311816.219999999</v>
      </c>
      <c r="GE15" s="513">
        <v>8768956210</v>
      </c>
      <c r="GF15" s="513">
        <v>20606.98</v>
      </c>
      <c r="GG15" s="656">
        <v>35461</v>
      </c>
      <c r="GH15" s="167"/>
      <c r="GI15" s="528">
        <v>103.02527324543547</v>
      </c>
      <c r="GJ15" s="534">
        <v>99.254767076997339</v>
      </c>
      <c r="GK15" s="563">
        <v>8437647308</v>
      </c>
      <c r="GL15" s="517">
        <v>24407651</v>
      </c>
      <c r="GM15" s="517">
        <v>8413239657</v>
      </c>
      <c r="GN15" s="517">
        <v>21514.5</v>
      </c>
      <c r="GO15" s="518">
        <v>32587</v>
      </c>
      <c r="GP15" s="167"/>
      <c r="GQ15" s="250">
        <v>9395321116</v>
      </c>
      <c r="GR15" s="513">
        <v>39286933</v>
      </c>
      <c r="GS15" s="513">
        <v>9356034183</v>
      </c>
      <c r="GT15" s="513">
        <v>21387.7</v>
      </c>
      <c r="GU15" s="656">
        <v>36454</v>
      </c>
      <c r="GV15" s="167"/>
      <c r="GW15" s="250">
        <v>9585558690.0999985</v>
      </c>
      <c r="GX15" s="513">
        <v>80586593</v>
      </c>
      <c r="GY15" s="513">
        <v>9504972097.0999985</v>
      </c>
      <c r="GZ15" s="513">
        <v>20091.129999999997</v>
      </c>
      <c r="HA15" s="656">
        <v>39424</v>
      </c>
      <c r="HB15" s="167"/>
      <c r="HC15" s="528"/>
      <c r="HD15" s="534"/>
    </row>
    <row r="16" spans="1:214" ht="17.25" customHeight="1" thickBot="1" x14ac:dyDescent="0.3">
      <c r="A16" s="947">
        <v>314</v>
      </c>
      <c r="B16" s="947" t="s">
        <v>19</v>
      </c>
      <c r="C16" s="128" t="s">
        <v>82</v>
      </c>
      <c r="E16" s="537">
        <v>306188000</v>
      </c>
      <c r="F16" s="538">
        <v>10500000</v>
      </c>
      <c r="G16" s="538">
        <v>295688000</v>
      </c>
      <c r="H16" s="538">
        <v>1151</v>
      </c>
      <c r="I16" s="539">
        <v>21408</v>
      </c>
      <c r="J16" s="540">
        <v>35</v>
      </c>
      <c r="K16" s="550">
        <v>311660700</v>
      </c>
      <c r="L16" s="538">
        <v>15277844</v>
      </c>
      <c r="M16" s="538">
        <v>296382856</v>
      </c>
      <c r="N16" s="538">
        <v>1151</v>
      </c>
      <c r="O16" s="538">
        <v>21458</v>
      </c>
      <c r="P16" s="542">
        <v>35</v>
      </c>
      <c r="Q16" s="537">
        <v>315832379</v>
      </c>
      <c r="R16" s="538">
        <v>16542749</v>
      </c>
      <c r="S16" s="538">
        <v>299289630</v>
      </c>
      <c r="T16" s="538">
        <v>1120</v>
      </c>
      <c r="U16" s="538">
        <v>22269</v>
      </c>
      <c r="V16" s="543">
        <v>38</v>
      </c>
      <c r="W16" s="544">
        <v>103.77947618603784</v>
      </c>
      <c r="X16" s="545">
        <v>99.764017710211334</v>
      </c>
      <c r="Y16" s="199"/>
      <c r="Z16" s="546">
        <v>312610425</v>
      </c>
      <c r="AA16" s="538">
        <v>12328940</v>
      </c>
      <c r="AB16" s="538">
        <v>300281485</v>
      </c>
      <c r="AC16" s="538">
        <v>1165</v>
      </c>
      <c r="AD16" s="538">
        <v>21479</v>
      </c>
      <c r="AE16" s="540">
        <v>40</v>
      </c>
      <c r="AF16" s="541">
        <v>323725398</v>
      </c>
      <c r="AG16" s="538">
        <v>15097202</v>
      </c>
      <c r="AH16" s="538">
        <v>308628196</v>
      </c>
      <c r="AI16" s="538">
        <v>1166</v>
      </c>
      <c r="AJ16" s="538">
        <v>22057</v>
      </c>
      <c r="AK16" s="542">
        <v>39</v>
      </c>
      <c r="AL16" s="547">
        <v>332032242</v>
      </c>
      <c r="AM16" s="538">
        <v>16770446</v>
      </c>
      <c r="AN16" s="538">
        <v>315261796</v>
      </c>
      <c r="AO16" s="538">
        <v>1127</v>
      </c>
      <c r="AP16" s="538">
        <v>23311</v>
      </c>
      <c r="AQ16" s="543">
        <v>37</v>
      </c>
      <c r="AR16" s="544">
        <v>105.68526998231853</v>
      </c>
      <c r="AS16" s="545">
        <v>104.67915038843233</v>
      </c>
      <c r="AT16" s="199"/>
      <c r="AU16" s="546">
        <v>341607725</v>
      </c>
      <c r="AV16" s="538">
        <v>14374270</v>
      </c>
      <c r="AW16" s="538">
        <v>327233455</v>
      </c>
      <c r="AX16" s="538">
        <v>1192</v>
      </c>
      <c r="AY16" s="538">
        <v>22877</v>
      </c>
      <c r="AZ16" s="540">
        <v>37</v>
      </c>
      <c r="BA16" s="547">
        <v>362121924</v>
      </c>
      <c r="BB16" s="538">
        <v>16721120</v>
      </c>
      <c r="BC16" s="538">
        <v>345400804</v>
      </c>
      <c r="BD16" s="538">
        <v>1171</v>
      </c>
      <c r="BE16" s="538">
        <v>24580</v>
      </c>
      <c r="BF16" s="542">
        <v>31</v>
      </c>
      <c r="BG16" s="547">
        <v>362182420.96000004</v>
      </c>
      <c r="BH16" s="538">
        <v>14999154</v>
      </c>
      <c r="BI16" s="538">
        <v>347183266.96000004</v>
      </c>
      <c r="BJ16" s="538">
        <v>1137</v>
      </c>
      <c r="BK16" s="538">
        <v>25446</v>
      </c>
      <c r="BL16" s="543">
        <v>33</v>
      </c>
      <c r="BM16" s="544">
        <v>103.52318958502849</v>
      </c>
      <c r="BN16" s="545">
        <v>109.15876624769423</v>
      </c>
      <c r="BO16" s="199"/>
      <c r="BP16" s="546">
        <v>388206138</v>
      </c>
      <c r="BQ16" s="538">
        <v>14354619</v>
      </c>
      <c r="BR16" s="538">
        <v>373851519</v>
      </c>
      <c r="BS16" s="538">
        <v>1177</v>
      </c>
      <c r="BT16" s="538">
        <v>26469</v>
      </c>
      <c r="BU16" s="540">
        <v>30</v>
      </c>
      <c r="BV16" s="541">
        <v>394429595</v>
      </c>
      <c r="BW16" s="538">
        <v>17462647</v>
      </c>
      <c r="BX16" s="538">
        <v>376966948</v>
      </c>
      <c r="BY16" s="538">
        <v>1186</v>
      </c>
      <c r="BZ16" s="538">
        <v>26487</v>
      </c>
      <c r="CA16" s="542">
        <v>31</v>
      </c>
      <c r="CB16" s="547">
        <v>392495963.03999996</v>
      </c>
      <c r="CC16" s="538">
        <v>16383520</v>
      </c>
      <c r="CD16" s="538">
        <v>376112443.03999996</v>
      </c>
      <c r="CE16" s="538">
        <v>1136</v>
      </c>
      <c r="CF16" s="538">
        <v>27590</v>
      </c>
      <c r="CG16" s="543">
        <v>32</v>
      </c>
      <c r="CH16" s="544">
        <v>104.1643070185374</v>
      </c>
      <c r="CI16" s="545">
        <v>108.4256857659357</v>
      </c>
      <c r="CJ16" s="199"/>
      <c r="CK16" s="546">
        <v>429807381</v>
      </c>
      <c r="CL16" s="538">
        <v>14659448</v>
      </c>
      <c r="CM16" s="538">
        <v>415147933</v>
      </c>
      <c r="CN16" s="538">
        <v>1202</v>
      </c>
      <c r="CO16" s="538">
        <v>28782</v>
      </c>
      <c r="CP16" s="543">
        <v>29</v>
      </c>
      <c r="CQ16" s="541">
        <v>439710720</v>
      </c>
      <c r="CR16" s="538">
        <v>18335568</v>
      </c>
      <c r="CS16" s="538">
        <v>421375152</v>
      </c>
      <c r="CT16" s="538">
        <v>1202</v>
      </c>
      <c r="CU16" s="538">
        <v>29213</v>
      </c>
      <c r="CV16" s="542">
        <v>30</v>
      </c>
      <c r="CW16" s="547">
        <v>436428009.30000001</v>
      </c>
      <c r="CX16" s="538">
        <v>18963499</v>
      </c>
      <c r="CY16" s="538">
        <v>417464510.30000001</v>
      </c>
      <c r="CZ16" s="538">
        <v>1148</v>
      </c>
      <c r="DA16" s="538">
        <v>30304</v>
      </c>
      <c r="DB16" s="543">
        <v>32</v>
      </c>
      <c r="DC16" s="544">
        <v>103.73463868825523</v>
      </c>
      <c r="DD16" s="545">
        <v>109.83689742660385</v>
      </c>
      <c r="DE16" s="199"/>
      <c r="DF16" s="546">
        <v>476505732</v>
      </c>
      <c r="DG16" s="538">
        <v>14809448</v>
      </c>
      <c r="DH16" s="538">
        <v>461696284</v>
      </c>
      <c r="DI16" s="538">
        <v>1222</v>
      </c>
      <c r="DJ16" s="538">
        <v>31485</v>
      </c>
      <c r="DK16" s="540">
        <v>29</v>
      </c>
      <c r="DL16" s="541">
        <v>482054391</v>
      </c>
      <c r="DM16" s="538">
        <v>20358107</v>
      </c>
      <c r="DN16" s="538">
        <v>461696284</v>
      </c>
      <c r="DO16" s="538">
        <v>1222</v>
      </c>
      <c r="DP16" s="538">
        <v>31485</v>
      </c>
      <c r="DQ16" s="542">
        <v>29</v>
      </c>
      <c r="DR16" s="547">
        <v>470378282.25999999</v>
      </c>
      <c r="DS16" s="538">
        <v>19853760</v>
      </c>
      <c r="DT16" s="538">
        <v>450524522.25999999</v>
      </c>
      <c r="DU16" s="538">
        <v>1160.03</v>
      </c>
      <c r="DV16" s="538">
        <v>32364</v>
      </c>
      <c r="DW16" s="542">
        <v>31</v>
      </c>
      <c r="DX16" s="544">
        <v>102.79180562172463</v>
      </c>
      <c r="DY16" s="545">
        <v>106.79778247096093</v>
      </c>
      <c r="DZ16" s="199"/>
      <c r="EA16" s="546">
        <v>496713687</v>
      </c>
      <c r="EB16" s="538">
        <v>14917989</v>
      </c>
      <c r="EC16" s="538">
        <v>481795698</v>
      </c>
      <c r="ED16" s="538">
        <v>1213</v>
      </c>
      <c r="EE16" s="538">
        <v>33099</v>
      </c>
      <c r="EF16" s="548">
        <v>31</v>
      </c>
      <c r="EG16" s="547">
        <v>504685326</v>
      </c>
      <c r="EH16" s="538">
        <v>21871708</v>
      </c>
      <c r="EI16" s="538">
        <v>482813618</v>
      </c>
      <c r="EJ16" s="538">
        <v>1214</v>
      </c>
      <c r="EK16" s="538">
        <v>33142</v>
      </c>
      <c r="EL16" s="549">
        <v>32</v>
      </c>
      <c r="EM16" s="550">
        <v>505752947.43000001</v>
      </c>
      <c r="EN16" s="538">
        <v>19486037</v>
      </c>
      <c r="EO16" s="538">
        <v>486266910.43000001</v>
      </c>
      <c r="EP16" s="538">
        <v>1176.5899999999999</v>
      </c>
      <c r="EQ16" s="538">
        <v>34440</v>
      </c>
      <c r="ER16" s="543">
        <v>33</v>
      </c>
      <c r="ES16" s="544">
        <v>103.91648059863616</v>
      </c>
      <c r="ET16" s="545">
        <v>106.41453466814978</v>
      </c>
      <c r="EU16" s="199"/>
      <c r="EV16" s="546">
        <v>518181394</v>
      </c>
      <c r="EW16" s="538">
        <v>16235612</v>
      </c>
      <c r="EX16" s="538">
        <v>501945782</v>
      </c>
      <c r="EY16" s="538">
        <v>1175</v>
      </c>
      <c r="EZ16" s="538">
        <v>35599</v>
      </c>
      <c r="FA16" s="540">
        <v>31</v>
      </c>
      <c r="FB16" s="541">
        <v>515473978</v>
      </c>
      <c r="FC16" s="551">
        <v>18528196</v>
      </c>
      <c r="FD16" s="551">
        <v>496945782</v>
      </c>
      <c r="FE16" s="551">
        <v>1177</v>
      </c>
      <c r="FF16" s="551">
        <v>35184</v>
      </c>
      <c r="FG16" s="552">
        <v>32</v>
      </c>
      <c r="FH16" s="553">
        <v>522087803.61000001</v>
      </c>
      <c r="FI16" s="551">
        <v>23051685</v>
      </c>
      <c r="FJ16" s="551">
        <v>499036118.61000001</v>
      </c>
      <c r="FK16" s="551">
        <v>1149.67</v>
      </c>
      <c r="FL16" s="551">
        <v>36172</v>
      </c>
      <c r="FM16" s="543">
        <v>34</v>
      </c>
      <c r="FN16" s="554">
        <v>102.80809458844931</v>
      </c>
      <c r="FO16" s="555">
        <v>105.02903600464577</v>
      </c>
      <c r="FP16" s="556"/>
      <c r="FQ16" s="557">
        <v>517910201</v>
      </c>
      <c r="FR16" s="551">
        <v>17915619</v>
      </c>
      <c r="FS16" s="551">
        <v>499994582</v>
      </c>
      <c r="FT16" s="551">
        <v>1185</v>
      </c>
      <c r="FU16" s="551">
        <v>35161</v>
      </c>
      <c r="FV16" s="543"/>
      <c r="FW16" s="547">
        <v>538275689</v>
      </c>
      <c r="FX16" s="538">
        <v>19900013</v>
      </c>
      <c r="FY16" s="538">
        <v>518375676</v>
      </c>
      <c r="FZ16" s="538">
        <v>1186</v>
      </c>
      <c r="GA16" s="611">
        <v>36423</v>
      </c>
      <c r="GB16" s="543"/>
      <c r="GC16" s="547">
        <v>533716542.95999998</v>
      </c>
      <c r="GD16" s="538">
        <v>19982814</v>
      </c>
      <c r="GE16" s="538">
        <v>513733728.95999998</v>
      </c>
      <c r="GF16" s="538">
        <v>1145.0800000000002</v>
      </c>
      <c r="GG16" s="611">
        <v>37387</v>
      </c>
      <c r="GH16" s="543"/>
      <c r="GI16" s="558">
        <v>102.82513118706567</v>
      </c>
      <c r="GJ16" s="559">
        <v>100.2184009731284</v>
      </c>
      <c r="GK16" s="557">
        <v>542234257</v>
      </c>
      <c r="GL16" s="551">
        <v>16651619</v>
      </c>
      <c r="GM16" s="551">
        <v>525582638</v>
      </c>
      <c r="GN16" s="551">
        <v>1185</v>
      </c>
      <c r="GO16" s="551">
        <v>36961</v>
      </c>
      <c r="GP16" s="543"/>
      <c r="GQ16" s="547">
        <v>514376150</v>
      </c>
      <c r="GR16" s="538">
        <v>17607319</v>
      </c>
      <c r="GS16" s="538">
        <v>496768831</v>
      </c>
      <c r="GT16" s="538">
        <v>1133</v>
      </c>
      <c r="GU16" s="611">
        <v>36538</v>
      </c>
      <c r="GV16" s="543"/>
      <c r="GW16" s="547">
        <v>520377974.93000007</v>
      </c>
      <c r="GX16" s="538">
        <v>18016742</v>
      </c>
      <c r="GY16" s="538">
        <v>502361232.93000007</v>
      </c>
      <c r="GZ16" s="538">
        <v>1093.2599999999998</v>
      </c>
      <c r="HA16" s="611">
        <v>38292</v>
      </c>
      <c r="HB16" s="543"/>
      <c r="HC16" s="558"/>
      <c r="HD16" s="559"/>
    </row>
    <row r="17" spans="1:212" s="7" customFormat="1" ht="16.5" customHeight="1" thickBot="1" x14ac:dyDescent="0.3">
      <c r="A17" s="947"/>
      <c r="B17" s="947"/>
      <c r="C17" s="134" t="s">
        <v>64</v>
      </c>
      <c r="D17" s="1"/>
      <c r="E17" s="509">
        <v>306188000</v>
      </c>
      <c r="F17" s="252">
        <v>10500000</v>
      </c>
      <c r="G17" s="252">
        <v>295688000</v>
      </c>
      <c r="H17" s="252">
        <v>1151</v>
      </c>
      <c r="I17" s="166">
        <v>21408</v>
      </c>
      <c r="J17" s="514">
        <v>35</v>
      </c>
      <c r="K17" s="516">
        <v>311660700</v>
      </c>
      <c r="L17" s="252">
        <v>15277844</v>
      </c>
      <c r="M17" s="252">
        <v>296382856</v>
      </c>
      <c r="N17" s="252">
        <v>1151</v>
      </c>
      <c r="O17" s="252">
        <v>21458</v>
      </c>
      <c r="P17" s="508">
        <v>35</v>
      </c>
      <c r="Q17" s="509">
        <v>315832379</v>
      </c>
      <c r="R17" s="252">
        <v>16542749</v>
      </c>
      <c r="S17" s="252">
        <v>299289630</v>
      </c>
      <c r="T17" s="252">
        <v>1120</v>
      </c>
      <c r="U17" s="252">
        <v>22269</v>
      </c>
      <c r="V17" s="167">
        <v>38</v>
      </c>
      <c r="W17" s="510">
        <v>103.77947618603784</v>
      </c>
      <c r="X17" s="511">
        <v>99.764017710211334</v>
      </c>
      <c r="Y17" s="512"/>
      <c r="Z17" s="561">
        <v>312610425</v>
      </c>
      <c r="AA17" s="513">
        <v>12328940</v>
      </c>
      <c r="AB17" s="513">
        <v>300281485</v>
      </c>
      <c r="AC17" s="513">
        <v>1165</v>
      </c>
      <c r="AD17" s="252">
        <v>21479</v>
      </c>
      <c r="AE17" s="514">
        <v>40</v>
      </c>
      <c r="AF17" s="507">
        <v>323725398</v>
      </c>
      <c r="AG17" s="513">
        <v>15097202</v>
      </c>
      <c r="AH17" s="513">
        <v>308628196</v>
      </c>
      <c r="AI17" s="513">
        <v>1166</v>
      </c>
      <c r="AJ17" s="252">
        <v>22057</v>
      </c>
      <c r="AK17" s="508">
        <v>39</v>
      </c>
      <c r="AL17" s="250">
        <v>332032242</v>
      </c>
      <c r="AM17" s="513">
        <v>16770446</v>
      </c>
      <c r="AN17" s="513">
        <v>315261796</v>
      </c>
      <c r="AO17" s="513">
        <v>1127</v>
      </c>
      <c r="AP17" s="252">
        <v>23311</v>
      </c>
      <c r="AQ17" s="167">
        <v>37</v>
      </c>
      <c r="AR17" s="510">
        <v>105.68526998231853</v>
      </c>
      <c r="AS17" s="511">
        <v>104.67915038843233</v>
      </c>
      <c r="AT17" s="512"/>
      <c r="AU17" s="561">
        <v>341607725</v>
      </c>
      <c r="AV17" s="513">
        <v>14374270</v>
      </c>
      <c r="AW17" s="513">
        <v>327233455</v>
      </c>
      <c r="AX17" s="513">
        <v>1192</v>
      </c>
      <c r="AY17" s="252">
        <v>22877</v>
      </c>
      <c r="AZ17" s="493">
        <v>37</v>
      </c>
      <c r="BA17" s="250">
        <v>362121924</v>
      </c>
      <c r="BB17" s="513">
        <v>16721120</v>
      </c>
      <c r="BC17" s="513">
        <v>345400804</v>
      </c>
      <c r="BD17" s="513">
        <v>1171</v>
      </c>
      <c r="BE17" s="252">
        <v>24580</v>
      </c>
      <c r="BF17" s="508">
        <v>31</v>
      </c>
      <c r="BG17" s="250">
        <v>362182420.96000004</v>
      </c>
      <c r="BH17" s="513">
        <v>14999154</v>
      </c>
      <c r="BI17" s="513">
        <v>347183266.96000004</v>
      </c>
      <c r="BJ17" s="513">
        <v>1137</v>
      </c>
      <c r="BK17" s="252">
        <v>25446</v>
      </c>
      <c r="BL17" s="167">
        <v>33</v>
      </c>
      <c r="BM17" s="510">
        <v>103.52318958502849</v>
      </c>
      <c r="BN17" s="511">
        <v>109.15876624769423</v>
      </c>
      <c r="BO17" s="512"/>
      <c r="BP17" s="561">
        <v>388206138</v>
      </c>
      <c r="BQ17" s="513">
        <v>14354619</v>
      </c>
      <c r="BR17" s="513">
        <v>373851519</v>
      </c>
      <c r="BS17" s="513">
        <v>1177</v>
      </c>
      <c r="BT17" s="252">
        <v>26469</v>
      </c>
      <c r="BU17" s="514">
        <v>30</v>
      </c>
      <c r="BV17" s="507">
        <v>394429595</v>
      </c>
      <c r="BW17" s="513">
        <v>17462647</v>
      </c>
      <c r="BX17" s="513">
        <v>376966948</v>
      </c>
      <c r="BY17" s="513">
        <v>1186</v>
      </c>
      <c r="BZ17" s="252">
        <v>26487</v>
      </c>
      <c r="CA17" s="508">
        <v>31</v>
      </c>
      <c r="CB17" s="250">
        <v>392495963.03999996</v>
      </c>
      <c r="CC17" s="513">
        <v>16383520</v>
      </c>
      <c r="CD17" s="513">
        <v>376112443.03999996</v>
      </c>
      <c r="CE17" s="513">
        <v>1136</v>
      </c>
      <c r="CF17" s="252">
        <v>27590</v>
      </c>
      <c r="CG17" s="167">
        <v>32</v>
      </c>
      <c r="CH17" s="510">
        <v>104.1643070185374</v>
      </c>
      <c r="CI17" s="511">
        <v>108.4256857659357</v>
      </c>
      <c r="CJ17" s="512"/>
      <c r="CK17" s="561">
        <v>429807381</v>
      </c>
      <c r="CL17" s="513">
        <v>14659448</v>
      </c>
      <c r="CM17" s="513">
        <v>415147933</v>
      </c>
      <c r="CN17" s="513">
        <v>1202</v>
      </c>
      <c r="CO17" s="252">
        <v>28782</v>
      </c>
      <c r="CP17" s="167">
        <v>29</v>
      </c>
      <c r="CQ17" s="507">
        <v>439710720</v>
      </c>
      <c r="CR17" s="513">
        <v>18335568</v>
      </c>
      <c r="CS17" s="513">
        <v>421375152</v>
      </c>
      <c r="CT17" s="513">
        <v>1202</v>
      </c>
      <c r="CU17" s="252">
        <v>29213</v>
      </c>
      <c r="CV17" s="508">
        <v>30</v>
      </c>
      <c r="CW17" s="250">
        <v>436428009.30000001</v>
      </c>
      <c r="CX17" s="513">
        <v>18963499</v>
      </c>
      <c r="CY17" s="513">
        <v>417464510.30000001</v>
      </c>
      <c r="CZ17" s="513">
        <v>1148</v>
      </c>
      <c r="DA17" s="252">
        <v>30304</v>
      </c>
      <c r="DB17" s="167">
        <v>32</v>
      </c>
      <c r="DC17" s="510">
        <v>103.73463868825523</v>
      </c>
      <c r="DD17" s="511">
        <v>109.83689742660385</v>
      </c>
      <c r="DE17" s="512"/>
      <c r="DF17" s="561">
        <v>476505732</v>
      </c>
      <c r="DG17" s="513">
        <v>14809448</v>
      </c>
      <c r="DH17" s="513">
        <v>461696284</v>
      </c>
      <c r="DI17" s="513">
        <v>1222</v>
      </c>
      <c r="DJ17" s="252">
        <v>31485</v>
      </c>
      <c r="DK17" s="514">
        <v>29</v>
      </c>
      <c r="DL17" s="507">
        <v>482054391</v>
      </c>
      <c r="DM17" s="513">
        <v>20358107</v>
      </c>
      <c r="DN17" s="513">
        <v>461696284</v>
      </c>
      <c r="DO17" s="513">
        <v>1222</v>
      </c>
      <c r="DP17" s="252">
        <v>31485</v>
      </c>
      <c r="DQ17" s="508">
        <v>29</v>
      </c>
      <c r="DR17" s="250">
        <v>470378282.25999999</v>
      </c>
      <c r="DS17" s="513">
        <v>19853760</v>
      </c>
      <c r="DT17" s="513">
        <v>450524522.25999999</v>
      </c>
      <c r="DU17" s="513">
        <v>1160.03</v>
      </c>
      <c r="DV17" s="252">
        <v>32364</v>
      </c>
      <c r="DW17" s="508">
        <v>30</v>
      </c>
      <c r="DX17" s="510">
        <v>102.79180562172463</v>
      </c>
      <c r="DY17" s="511">
        <v>106.79778247096093</v>
      </c>
      <c r="DZ17" s="512"/>
      <c r="EA17" s="561">
        <v>496713687</v>
      </c>
      <c r="EB17" s="513">
        <v>14917989</v>
      </c>
      <c r="EC17" s="513">
        <v>481795698</v>
      </c>
      <c r="ED17" s="513">
        <v>1213</v>
      </c>
      <c r="EE17" s="252">
        <v>33099</v>
      </c>
      <c r="EF17" s="562">
        <v>31</v>
      </c>
      <c r="EG17" s="250">
        <v>504685326</v>
      </c>
      <c r="EH17" s="513">
        <v>21871708</v>
      </c>
      <c r="EI17" s="513">
        <v>482813618</v>
      </c>
      <c r="EJ17" s="513">
        <v>1214</v>
      </c>
      <c r="EK17" s="252">
        <v>33142</v>
      </c>
      <c r="EL17" s="253">
        <v>32</v>
      </c>
      <c r="EM17" s="516">
        <v>505752947.43000001</v>
      </c>
      <c r="EN17" s="513">
        <v>19486037</v>
      </c>
      <c r="EO17" s="513">
        <v>486266910.43000001</v>
      </c>
      <c r="EP17" s="513">
        <v>1176.5899999999999</v>
      </c>
      <c r="EQ17" s="252">
        <v>34440</v>
      </c>
      <c r="ER17" s="167">
        <v>33</v>
      </c>
      <c r="ES17" s="510">
        <v>103.91648059863616</v>
      </c>
      <c r="ET17" s="511">
        <v>106.41453466814978</v>
      </c>
      <c r="EU17" s="512"/>
      <c r="EV17" s="561">
        <v>518181394</v>
      </c>
      <c r="EW17" s="513">
        <v>16235612</v>
      </c>
      <c r="EX17" s="513">
        <v>501945782</v>
      </c>
      <c r="EY17" s="513">
        <v>1175</v>
      </c>
      <c r="EZ17" s="252">
        <v>35599</v>
      </c>
      <c r="FA17" s="514">
        <v>31</v>
      </c>
      <c r="FB17" s="507">
        <v>515473978</v>
      </c>
      <c r="FC17" s="517">
        <v>18528196</v>
      </c>
      <c r="FD17" s="517">
        <v>496945782</v>
      </c>
      <c r="FE17" s="517">
        <v>1177</v>
      </c>
      <c r="FF17" s="518">
        <v>35184</v>
      </c>
      <c r="FG17" s="519">
        <v>32</v>
      </c>
      <c r="FH17" s="524">
        <v>522087803.61000001</v>
      </c>
      <c r="FI17" s="517">
        <v>23051685</v>
      </c>
      <c r="FJ17" s="517">
        <v>499036118.61000001</v>
      </c>
      <c r="FK17" s="517">
        <v>1149.67</v>
      </c>
      <c r="FL17" s="518">
        <v>36172</v>
      </c>
      <c r="FM17" s="167">
        <v>34</v>
      </c>
      <c r="FN17" s="521">
        <v>102.80809458844931</v>
      </c>
      <c r="FO17" s="522">
        <v>105.02903600464577</v>
      </c>
      <c r="FP17" s="523"/>
      <c r="FQ17" s="563">
        <v>517910201</v>
      </c>
      <c r="FR17" s="517">
        <v>17915619</v>
      </c>
      <c r="FS17" s="517">
        <v>499994582</v>
      </c>
      <c r="FT17" s="517">
        <v>1185</v>
      </c>
      <c r="FU17" s="518">
        <v>35161</v>
      </c>
      <c r="FV17" s="167"/>
      <c r="FW17" s="250">
        <v>538275689</v>
      </c>
      <c r="FX17" s="513">
        <v>19900013</v>
      </c>
      <c r="FY17" s="513">
        <v>518375676</v>
      </c>
      <c r="FZ17" s="513">
        <v>1186</v>
      </c>
      <c r="GA17" s="656">
        <v>36423</v>
      </c>
      <c r="GB17" s="167"/>
      <c r="GC17" s="250">
        <v>533716542.95999998</v>
      </c>
      <c r="GD17" s="513">
        <v>19982814</v>
      </c>
      <c r="GE17" s="513">
        <v>513733728.95999998</v>
      </c>
      <c r="GF17" s="513">
        <v>1145.0800000000002</v>
      </c>
      <c r="GG17" s="656">
        <v>37387</v>
      </c>
      <c r="GH17" s="167"/>
      <c r="GI17" s="592">
        <v>102.82513118706567</v>
      </c>
      <c r="GJ17" s="534">
        <v>100.2184009731284</v>
      </c>
      <c r="GK17" s="563">
        <v>542234257</v>
      </c>
      <c r="GL17" s="517">
        <v>16651619</v>
      </c>
      <c r="GM17" s="517">
        <v>525582638</v>
      </c>
      <c r="GN17" s="517">
        <v>1185</v>
      </c>
      <c r="GO17" s="518">
        <v>36961</v>
      </c>
      <c r="GP17" s="167"/>
      <c r="GQ17" s="250">
        <v>514376150</v>
      </c>
      <c r="GR17" s="513">
        <v>17607319</v>
      </c>
      <c r="GS17" s="513">
        <v>496768831</v>
      </c>
      <c r="GT17" s="513">
        <v>1133</v>
      </c>
      <c r="GU17" s="656">
        <v>36538</v>
      </c>
      <c r="GV17" s="167"/>
      <c r="GW17" s="250">
        <v>520377974.93000007</v>
      </c>
      <c r="GX17" s="513">
        <v>18016742</v>
      </c>
      <c r="GY17" s="513">
        <v>502361232.93000007</v>
      </c>
      <c r="GZ17" s="513">
        <v>1093.2599999999998</v>
      </c>
      <c r="HA17" s="656">
        <v>38292</v>
      </c>
      <c r="HB17" s="167"/>
      <c r="HC17" s="592"/>
      <c r="HD17" s="534"/>
    </row>
    <row r="18" spans="1:212" ht="17.25" customHeight="1" thickBot="1" x14ac:dyDescent="0.3">
      <c r="A18" s="947">
        <v>315</v>
      </c>
      <c r="B18" s="948" t="s">
        <v>21</v>
      </c>
      <c r="C18" s="128" t="s">
        <v>203</v>
      </c>
      <c r="E18" s="498">
        <v>171341000</v>
      </c>
      <c r="F18" s="107">
        <v>395000</v>
      </c>
      <c r="G18" s="107">
        <v>170946000</v>
      </c>
      <c r="H18" s="107">
        <v>570</v>
      </c>
      <c r="I18" s="107">
        <v>24992</v>
      </c>
      <c r="J18" s="501">
        <v>19</v>
      </c>
      <c r="K18" s="502">
        <v>171541000</v>
      </c>
      <c r="L18" s="107">
        <v>595000</v>
      </c>
      <c r="M18" s="107">
        <v>170946000</v>
      </c>
      <c r="N18" s="107">
        <v>570</v>
      </c>
      <c r="O18" s="107">
        <v>24992</v>
      </c>
      <c r="P18" s="497">
        <v>22</v>
      </c>
      <c r="Q18" s="498">
        <v>171541000</v>
      </c>
      <c r="R18" s="107">
        <v>595000</v>
      </c>
      <c r="S18" s="107">
        <v>170946000</v>
      </c>
      <c r="T18" s="107">
        <v>540</v>
      </c>
      <c r="U18" s="107">
        <v>26381</v>
      </c>
      <c r="V18" s="122">
        <v>24</v>
      </c>
      <c r="W18" s="412">
        <v>105.55777848911652</v>
      </c>
      <c r="X18" s="583">
        <v>96.616615799753021</v>
      </c>
      <c r="Z18" s="495">
        <v>176909135</v>
      </c>
      <c r="AA18" s="107">
        <v>402900</v>
      </c>
      <c r="AB18" s="107">
        <v>176506235</v>
      </c>
      <c r="AC18" s="107">
        <v>577</v>
      </c>
      <c r="AD18" s="107">
        <v>25492</v>
      </c>
      <c r="AE18" s="471">
        <v>23</v>
      </c>
      <c r="AF18" s="496">
        <v>178569135</v>
      </c>
      <c r="AG18" s="107">
        <v>402900</v>
      </c>
      <c r="AH18" s="107">
        <v>178166235</v>
      </c>
      <c r="AI18" s="107">
        <v>577</v>
      </c>
      <c r="AJ18" s="107">
        <v>25732</v>
      </c>
      <c r="AK18" s="497">
        <v>23</v>
      </c>
      <c r="AL18" s="499">
        <v>178569135</v>
      </c>
      <c r="AM18" s="107">
        <v>402900</v>
      </c>
      <c r="AN18" s="107">
        <v>178166235</v>
      </c>
      <c r="AO18" s="107">
        <v>543</v>
      </c>
      <c r="AP18" s="107">
        <v>27343</v>
      </c>
      <c r="AQ18" s="122">
        <v>23</v>
      </c>
      <c r="AR18" s="412">
        <v>106.26068708223224</v>
      </c>
      <c r="AS18" s="583">
        <v>103.64656381486677</v>
      </c>
      <c r="AU18" s="495">
        <v>185847470</v>
      </c>
      <c r="AV18" s="107">
        <v>423257</v>
      </c>
      <c r="AW18" s="107">
        <v>185424213</v>
      </c>
      <c r="AX18" s="107">
        <v>564</v>
      </c>
      <c r="AY18" s="107">
        <v>27397</v>
      </c>
      <c r="AZ18" s="471">
        <v>21</v>
      </c>
      <c r="BA18" s="499">
        <v>187674591</v>
      </c>
      <c r="BB18" s="107">
        <v>1323257</v>
      </c>
      <c r="BC18" s="107">
        <v>186351334</v>
      </c>
      <c r="BD18" s="107">
        <v>564</v>
      </c>
      <c r="BE18" s="107">
        <v>27534</v>
      </c>
      <c r="BF18" s="497">
        <v>23</v>
      </c>
      <c r="BG18" s="499">
        <v>189126832</v>
      </c>
      <c r="BH18" s="107">
        <v>1048082</v>
      </c>
      <c r="BI18" s="107">
        <v>188078750</v>
      </c>
      <c r="BJ18" s="107">
        <v>541</v>
      </c>
      <c r="BK18" s="107">
        <v>28971</v>
      </c>
      <c r="BL18" s="122">
        <v>24</v>
      </c>
      <c r="BM18" s="412">
        <v>105.21900196121159</v>
      </c>
      <c r="BN18" s="583">
        <v>105.95399188092016</v>
      </c>
      <c r="BP18" s="495">
        <v>203233919</v>
      </c>
      <c r="BQ18" s="107">
        <v>435955</v>
      </c>
      <c r="BR18" s="107">
        <v>202797964</v>
      </c>
      <c r="BS18" s="107">
        <v>589</v>
      </c>
      <c r="BT18" s="107">
        <v>28692</v>
      </c>
      <c r="BU18" s="471">
        <v>25</v>
      </c>
      <c r="BV18" s="496">
        <v>204816122</v>
      </c>
      <c r="BW18" s="107">
        <v>243675</v>
      </c>
      <c r="BX18" s="107">
        <v>204572447</v>
      </c>
      <c r="BY18" s="107">
        <v>589</v>
      </c>
      <c r="BZ18" s="107">
        <v>28943</v>
      </c>
      <c r="CA18" s="497">
        <v>25</v>
      </c>
      <c r="CB18" s="499">
        <v>198463880</v>
      </c>
      <c r="CC18" s="107">
        <v>797426</v>
      </c>
      <c r="CD18" s="107">
        <v>197666454</v>
      </c>
      <c r="CE18" s="107">
        <v>536</v>
      </c>
      <c r="CF18" s="107">
        <v>30732</v>
      </c>
      <c r="CG18" s="122">
        <v>26</v>
      </c>
      <c r="CH18" s="412">
        <v>106.18111460456761</v>
      </c>
      <c r="CI18" s="583">
        <v>106.07849228538883</v>
      </c>
      <c r="CK18" s="495">
        <v>214437817</v>
      </c>
      <c r="CL18" s="107">
        <v>3035955</v>
      </c>
      <c r="CM18" s="107">
        <v>211401862</v>
      </c>
      <c r="CN18" s="107">
        <v>589</v>
      </c>
      <c r="CO18" s="107">
        <v>29910</v>
      </c>
      <c r="CP18" s="122">
        <v>27</v>
      </c>
      <c r="CQ18" s="496">
        <v>216901125</v>
      </c>
      <c r="CR18" s="107">
        <v>2328235</v>
      </c>
      <c r="CS18" s="107">
        <v>214572890</v>
      </c>
      <c r="CT18" s="107">
        <v>589</v>
      </c>
      <c r="CU18" s="107">
        <v>30358</v>
      </c>
      <c r="CV18" s="497">
        <v>26</v>
      </c>
      <c r="CW18" s="499">
        <v>213281576</v>
      </c>
      <c r="CX18" s="107">
        <v>1120578</v>
      </c>
      <c r="CY18" s="107">
        <v>212160998</v>
      </c>
      <c r="CZ18" s="107">
        <v>537</v>
      </c>
      <c r="DA18" s="107">
        <v>32924</v>
      </c>
      <c r="DB18" s="122">
        <v>27</v>
      </c>
      <c r="DC18" s="412">
        <v>108.45246722445484</v>
      </c>
      <c r="DD18" s="583">
        <v>107.13263048288428</v>
      </c>
      <c r="DF18" s="495">
        <v>233463984</v>
      </c>
      <c r="DG18" s="107">
        <v>3035955</v>
      </c>
      <c r="DH18" s="107">
        <v>230428029</v>
      </c>
      <c r="DI18" s="107">
        <v>589</v>
      </c>
      <c r="DJ18" s="107">
        <v>32602</v>
      </c>
      <c r="DK18" s="471">
        <v>26</v>
      </c>
      <c r="DL18" s="496">
        <v>233463984</v>
      </c>
      <c r="DM18" s="107">
        <v>3035955</v>
      </c>
      <c r="DN18" s="107">
        <v>230428029</v>
      </c>
      <c r="DO18" s="107">
        <v>589</v>
      </c>
      <c r="DP18" s="107">
        <v>32602</v>
      </c>
      <c r="DQ18" s="497">
        <v>26</v>
      </c>
      <c r="DR18" s="499">
        <v>226855192</v>
      </c>
      <c r="DS18" s="107">
        <v>2166069</v>
      </c>
      <c r="DT18" s="107">
        <v>224689123</v>
      </c>
      <c r="DU18" s="107">
        <v>535.43999999999994</v>
      </c>
      <c r="DV18" s="107">
        <v>34970</v>
      </c>
      <c r="DW18" s="497">
        <v>26</v>
      </c>
      <c r="DX18" s="412">
        <v>107.26335807619165</v>
      </c>
      <c r="DY18" s="583">
        <v>106.21431174826874</v>
      </c>
      <c r="EA18" s="495">
        <v>242916825</v>
      </c>
      <c r="EB18" s="107">
        <v>3035955</v>
      </c>
      <c r="EC18" s="107">
        <v>239880870</v>
      </c>
      <c r="ED18" s="107">
        <v>601</v>
      </c>
      <c r="EE18" s="107">
        <v>33261</v>
      </c>
      <c r="EF18" s="500">
        <v>29</v>
      </c>
      <c r="EG18" s="499">
        <v>248100825</v>
      </c>
      <c r="EH18" s="107">
        <v>3035955</v>
      </c>
      <c r="EI18" s="107">
        <v>245064870</v>
      </c>
      <c r="EJ18" s="107">
        <v>601</v>
      </c>
      <c r="EK18" s="107">
        <v>33980</v>
      </c>
      <c r="EL18" s="501">
        <v>30</v>
      </c>
      <c r="EM18" s="502">
        <v>255594182</v>
      </c>
      <c r="EN18" s="107">
        <v>2561158</v>
      </c>
      <c r="EO18" s="107">
        <v>253033024</v>
      </c>
      <c r="EP18" s="107">
        <v>548.1</v>
      </c>
      <c r="EQ18" s="107">
        <v>38471</v>
      </c>
      <c r="ER18" s="122">
        <v>26</v>
      </c>
      <c r="ES18" s="412">
        <v>113.21659799882285</v>
      </c>
      <c r="ET18" s="583">
        <v>110.01143837575064</v>
      </c>
      <c r="EV18" s="495">
        <v>265237730</v>
      </c>
      <c r="EW18" s="107">
        <v>5828955</v>
      </c>
      <c r="EX18" s="107">
        <v>259408775</v>
      </c>
      <c r="EY18" s="107">
        <v>571</v>
      </c>
      <c r="EZ18" s="107">
        <v>37859</v>
      </c>
      <c r="FA18" s="471">
        <v>25</v>
      </c>
      <c r="FB18" s="496">
        <v>265237730</v>
      </c>
      <c r="FC18" s="391">
        <v>5828955</v>
      </c>
      <c r="FD18" s="391">
        <v>259408775</v>
      </c>
      <c r="FE18" s="391">
        <v>571</v>
      </c>
      <c r="FF18" s="391">
        <v>37859</v>
      </c>
      <c r="FG18" s="503">
        <v>26</v>
      </c>
      <c r="FH18" s="504">
        <v>264882572</v>
      </c>
      <c r="FI18" s="391">
        <v>4886096</v>
      </c>
      <c r="FJ18" s="391">
        <v>259996476</v>
      </c>
      <c r="FK18" s="391">
        <v>546.81999999999994</v>
      </c>
      <c r="FL18" s="391">
        <v>39622</v>
      </c>
      <c r="FM18" s="122">
        <v>28</v>
      </c>
      <c r="FN18" s="584">
        <v>104.656752687604</v>
      </c>
      <c r="FO18" s="585">
        <v>102.99186400145564</v>
      </c>
      <c r="FP18" s="390"/>
      <c r="FQ18" s="505">
        <v>265237730</v>
      </c>
      <c r="FR18" s="391">
        <v>3035955</v>
      </c>
      <c r="FS18" s="391">
        <v>262201775</v>
      </c>
      <c r="FT18" s="391">
        <v>571</v>
      </c>
      <c r="FU18" s="391">
        <v>38266</v>
      </c>
      <c r="FV18" s="122"/>
      <c r="FW18" s="499">
        <v>271737730</v>
      </c>
      <c r="FX18" s="107">
        <v>3035955</v>
      </c>
      <c r="FY18" s="107">
        <v>268701775</v>
      </c>
      <c r="FZ18" s="107">
        <v>571</v>
      </c>
      <c r="GA18" s="657">
        <v>39215</v>
      </c>
      <c r="GB18" s="122"/>
      <c r="GC18" s="499">
        <v>258258249</v>
      </c>
      <c r="GD18" s="107">
        <v>2403210</v>
      </c>
      <c r="GE18" s="107">
        <v>255855039</v>
      </c>
      <c r="GF18" s="107">
        <v>527.89</v>
      </c>
      <c r="GG18" s="657">
        <v>40390</v>
      </c>
      <c r="GH18" s="122"/>
      <c r="GI18" s="527">
        <v>101.37197512151779</v>
      </c>
      <c r="GJ18" s="535">
        <v>97.902680329110098</v>
      </c>
      <c r="GK18" s="505">
        <v>275411159</v>
      </c>
      <c r="GL18" s="391">
        <v>3035955</v>
      </c>
      <c r="GM18" s="391">
        <v>272375204</v>
      </c>
      <c r="GN18" s="391">
        <v>571</v>
      </c>
      <c r="GO18" s="391">
        <v>39751</v>
      </c>
      <c r="GP18" s="122"/>
      <c r="GQ18" s="499">
        <v>274962335</v>
      </c>
      <c r="GR18" s="107">
        <v>3035955</v>
      </c>
      <c r="GS18" s="107">
        <v>271926380</v>
      </c>
      <c r="GT18" s="107">
        <v>570</v>
      </c>
      <c r="GU18" s="657">
        <v>39755</v>
      </c>
      <c r="GV18" s="122"/>
      <c r="GW18" s="499">
        <v>282282146</v>
      </c>
      <c r="GX18" s="107">
        <v>5294896</v>
      </c>
      <c r="GY18" s="107">
        <v>276987250</v>
      </c>
      <c r="GZ18" s="107">
        <v>531.32000000000005</v>
      </c>
      <c r="HA18" s="657">
        <v>43443</v>
      </c>
      <c r="HB18" s="122"/>
      <c r="HC18" s="527"/>
      <c r="HD18" s="535"/>
    </row>
    <row r="19" spans="1:212" ht="18" customHeight="1" thickBot="1" x14ac:dyDescent="0.3">
      <c r="A19" s="947"/>
      <c r="B19" s="948"/>
      <c r="C19" s="631" t="s">
        <v>202</v>
      </c>
      <c r="E19" s="112">
        <v>13501000</v>
      </c>
      <c r="F19" s="109">
        <v>247000</v>
      </c>
      <c r="G19" s="109">
        <v>13254000</v>
      </c>
      <c r="H19" s="109">
        <v>50</v>
      </c>
      <c r="I19" s="109">
        <v>22090</v>
      </c>
      <c r="J19" s="249">
        <v>27</v>
      </c>
      <c r="K19" s="115">
        <v>13501000</v>
      </c>
      <c r="L19" s="109">
        <v>247000</v>
      </c>
      <c r="M19" s="109">
        <v>13254000</v>
      </c>
      <c r="N19" s="109">
        <v>50</v>
      </c>
      <c r="O19" s="109">
        <v>22090</v>
      </c>
      <c r="P19" s="111">
        <v>27</v>
      </c>
      <c r="Q19" s="112">
        <v>14546000</v>
      </c>
      <c r="R19" s="109">
        <v>247000</v>
      </c>
      <c r="S19" s="109"/>
      <c r="T19" s="109">
        <v>47</v>
      </c>
      <c r="U19" s="109">
        <v>25353</v>
      </c>
      <c r="V19" s="122">
        <v>28</v>
      </c>
      <c r="W19" s="121">
        <v>114.7713897691263</v>
      </c>
      <c r="X19" s="118">
        <v>101.16739776425641</v>
      </c>
      <c r="Y19" s="4"/>
      <c r="Z19" s="110">
        <v>14041402</v>
      </c>
      <c r="AA19" s="107">
        <v>251940</v>
      </c>
      <c r="AB19" s="107">
        <v>13789462</v>
      </c>
      <c r="AC19" s="107">
        <v>51</v>
      </c>
      <c r="AD19" s="109">
        <v>22532</v>
      </c>
      <c r="AE19" s="123">
        <v>31</v>
      </c>
      <c r="AF19" s="116">
        <v>14182956</v>
      </c>
      <c r="AG19" s="107">
        <v>251940</v>
      </c>
      <c r="AH19" s="107">
        <v>13931016</v>
      </c>
      <c r="AI19" s="107">
        <v>51</v>
      </c>
      <c r="AJ19" s="109">
        <v>22763</v>
      </c>
      <c r="AK19" s="111">
        <v>32</v>
      </c>
      <c r="AL19" s="126">
        <v>15291849</v>
      </c>
      <c r="AM19" s="107">
        <v>240833</v>
      </c>
      <c r="AN19" s="107">
        <v>15051016</v>
      </c>
      <c r="AO19" s="107">
        <v>49</v>
      </c>
      <c r="AP19" s="109">
        <v>25597</v>
      </c>
      <c r="AQ19" s="122">
        <v>30</v>
      </c>
      <c r="AR19" s="121">
        <v>112.45002855511137</v>
      </c>
      <c r="AS19" s="118">
        <v>100.96241076006784</v>
      </c>
      <c r="AT19" s="4"/>
      <c r="AU19" s="110">
        <v>14750844</v>
      </c>
      <c r="AV19" s="107">
        <v>264669</v>
      </c>
      <c r="AW19" s="107">
        <v>14486175</v>
      </c>
      <c r="AX19" s="107">
        <v>50</v>
      </c>
      <c r="AY19" s="109">
        <v>24144</v>
      </c>
      <c r="AZ19" s="123">
        <v>30</v>
      </c>
      <c r="BA19" s="126">
        <v>14786525</v>
      </c>
      <c r="BB19" s="107">
        <v>264669</v>
      </c>
      <c r="BC19" s="107">
        <v>14521856</v>
      </c>
      <c r="BD19" s="107">
        <v>50</v>
      </c>
      <c r="BE19" s="109">
        <v>24203</v>
      </c>
      <c r="BF19" s="111">
        <v>33</v>
      </c>
      <c r="BG19" s="126">
        <v>15927816</v>
      </c>
      <c r="BH19" s="107">
        <v>155960</v>
      </c>
      <c r="BI19" s="107">
        <v>15771856</v>
      </c>
      <c r="BJ19" s="107">
        <v>48</v>
      </c>
      <c r="BK19" s="109">
        <v>27382</v>
      </c>
      <c r="BL19" s="122">
        <v>30</v>
      </c>
      <c r="BM19" s="121">
        <v>113.13473536338469</v>
      </c>
      <c r="BN19" s="118">
        <v>106.97347345392039</v>
      </c>
      <c r="BO19" s="4"/>
      <c r="BP19" s="110">
        <v>17420982</v>
      </c>
      <c r="BQ19" s="107">
        <v>272609</v>
      </c>
      <c r="BR19" s="107">
        <v>17148373</v>
      </c>
      <c r="BS19" s="107">
        <v>50</v>
      </c>
      <c r="BT19" s="109">
        <v>28581</v>
      </c>
      <c r="BU19" s="123">
        <v>27</v>
      </c>
      <c r="BV19" s="116">
        <v>17531901</v>
      </c>
      <c r="BW19" s="107">
        <v>272609</v>
      </c>
      <c r="BX19" s="107">
        <v>17259292</v>
      </c>
      <c r="BY19" s="107">
        <v>50</v>
      </c>
      <c r="BZ19" s="109">
        <v>28765</v>
      </c>
      <c r="CA19" s="111">
        <v>27</v>
      </c>
      <c r="CB19" s="126">
        <v>17480222</v>
      </c>
      <c r="CC19" s="107">
        <v>220930</v>
      </c>
      <c r="CD19" s="107">
        <v>17259292</v>
      </c>
      <c r="CE19" s="107">
        <v>50</v>
      </c>
      <c r="CF19" s="109">
        <v>28765</v>
      </c>
      <c r="CG19" s="122">
        <v>30</v>
      </c>
      <c r="CH19" s="121">
        <v>100</v>
      </c>
      <c r="CI19" s="118">
        <v>105.05076327514426</v>
      </c>
      <c r="CJ19" s="4"/>
      <c r="CK19" s="110">
        <v>18278400</v>
      </c>
      <c r="CL19" s="107">
        <v>272609</v>
      </c>
      <c r="CM19" s="107">
        <v>18005791</v>
      </c>
      <c r="CN19" s="107">
        <v>50</v>
      </c>
      <c r="CO19" s="109">
        <v>30010</v>
      </c>
      <c r="CP19" s="122">
        <v>25</v>
      </c>
      <c r="CQ19" s="116">
        <v>19491764</v>
      </c>
      <c r="CR19" s="107">
        <v>272609</v>
      </c>
      <c r="CS19" s="107">
        <v>19219155</v>
      </c>
      <c r="CT19" s="107">
        <v>52.92</v>
      </c>
      <c r="CU19" s="109">
        <v>30264</v>
      </c>
      <c r="CV19" s="111">
        <v>28</v>
      </c>
      <c r="CW19" s="126">
        <v>19474317</v>
      </c>
      <c r="CX19" s="107">
        <v>255162</v>
      </c>
      <c r="CY19" s="107">
        <v>19219155</v>
      </c>
      <c r="CZ19" s="107">
        <v>52</v>
      </c>
      <c r="DA19" s="109">
        <v>30800</v>
      </c>
      <c r="DB19" s="122">
        <v>31</v>
      </c>
      <c r="DC19" s="121">
        <v>101.77108115252445</v>
      </c>
      <c r="DD19" s="118">
        <v>107.07456978967495</v>
      </c>
      <c r="DE19" s="447"/>
      <c r="DF19" s="438">
        <v>0</v>
      </c>
      <c r="DG19" s="448">
        <v>0</v>
      </c>
      <c r="DH19" s="448">
        <v>0</v>
      </c>
      <c r="DI19" s="448">
        <v>0</v>
      </c>
      <c r="DJ19" s="439">
        <v>0</v>
      </c>
      <c r="DK19" s="441">
        <v>42</v>
      </c>
      <c r="DL19" s="466">
        <v>0</v>
      </c>
      <c r="DM19" s="448">
        <v>0</v>
      </c>
      <c r="DN19" s="448">
        <v>0</v>
      </c>
      <c r="DO19" s="448">
        <v>0</v>
      </c>
      <c r="DP19" s="439">
        <v>0</v>
      </c>
      <c r="DQ19" s="442">
        <v>42</v>
      </c>
      <c r="DR19" s="449">
        <v>0</v>
      </c>
      <c r="DS19" s="448">
        <v>0</v>
      </c>
      <c r="DT19" s="448">
        <v>0</v>
      </c>
      <c r="DU19" s="448">
        <v>0</v>
      </c>
      <c r="DV19" s="439">
        <v>0</v>
      </c>
      <c r="DW19" s="442">
        <v>40</v>
      </c>
      <c r="DX19" s="467">
        <v>0</v>
      </c>
      <c r="DY19" s="468">
        <v>0</v>
      </c>
      <c r="DZ19" s="447"/>
      <c r="EA19" s="438">
        <v>0</v>
      </c>
      <c r="EB19" s="448">
        <v>0</v>
      </c>
      <c r="EC19" s="448">
        <v>0</v>
      </c>
      <c r="ED19" s="448">
        <v>0</v>
      </c>
      <c r="EE19" s="439">
        <v>0</v>
      </c>
      <c r="EF19" s="450">
        <v>43</v>
      </c>
      <c r="EG19" s="449">
        <v>0</v>
      </c>
      <c r="EH19" s="448">
        <v>0</v>
      </c>
      <c r="EI19" s="448">
        <v>0</v>
      </c>
      <c r="EJ19" s="448">
        <v>0</v>
      </c>
      <c r="EK19" s="439">
        <v>0</v>
      </c>
      <c r="EL19" s="463">
        <v>44</v>
      </c>
      <c r="EM19" s="454">
        <v>0</v>
      </c>
      <c r="EN19" s="448">
        <v>0</v>
      </c>
      <c r="EO19" s="448">
        <v>0</v>
      </c>
      <c r="EP19" s="448">
        <v>0</v>
      </c>
      <c r="EQ19" s="439">
        <v>0</v>
      </c>
      <c r="ER19" s="444">
        <v>44</v>
      </c>
      <c r="ES19" s="467">
        <v>0</v>
      </c>
      <c r="ET19" s="468">
        <v>0</v>
      </c>
      <c r="EU19" s="447"/>
      <c r="EV19" s="438">
        <v>0</v>
      </c>
      <c r="EW19" s="448">
        <v>0</v>
      </c>
      <c r="EX19" s="448">
        <v>0</v>
      </c>
      <c r="EY19" s="448">
        <v>0</v>
      </c>
      <c r="EZ19" s="439">
        <v>0</v>
      </c>
      <c r="FA19" s="441">
        <v>44</v>
      </c>
      <c r="FB19" s="466">
        <v>0</v>
      </c>
      <c r="FC19" s="455">
        <v>0</v>
      </c>
      <c r="FD19" s="455">
        <v>0</v>
      </c>
      <c r="FE19" s="455">
        <v>0</v>
      </c>
      <c r="FF19" s="456">
        <v>0</v>
      </c>
      <c r="FG19" s="457">
        <v>44</v>
      </c>
      <c r="FH19" s="458">
        <v>0</v>
      </c>
      <c r="FI19" s="455">
        <v>0</v>
      </c>
      <c r="FJ19" s="455">
        <v>0</v>
      </c>
      <c r="FK19" s="455">
        <v>0</v>
      </c>
      <c r="FL19" s="456">
        <v>0</v>
      </c>
      <c r="FM19" s="444">
        <v>44</v>
      </c>
      <c r="FN19" s="469">
        <v>0</v>
      </c>
      <c r="FO19" s="470">
        <v>0</v>
      </c>
      <c r="FP19" s="461"/>
      <c r="FQ19" s="462">
        <v>0</v>
      </c>
      <c r="FR19" s="455">
        <v>0</v>
      </c>
      <c r="FS19" s="455">
        <v>0</v>
      </c>
      <c r="FT19" s="455">
        <v>0</v>
      </c>
      <c r="FU19" s="456">
        <v>0</v>
      </c>
      <c r="FV19" s="444"/>
      <c r="FW19" s="462">
        <v>0</v>
      </c>
      <c r="FX19" s="455">
        <v>0</v>
      </c>
      <c r="FY19" s="455">
        <v>0</v>
      </c>
      <c r="FZ19" s="455">
        <v>0</v>
      </c>
      <c r="GA19" s="658">
        <v>0</v>
      </c>
      <c r="GB19" s="444"/>
      <c r="GC19" s="449">
        <v>0</v>
      </c>
      <c r="GD19" s="448">
        <v>0</v>
      </c>
      <c r="GE19" s="448">
        <v>0</v>
      </c>
      <c r="GF19" s="448">
        <v>0</v>
      </c>
      <c r="GG19" s="654">
        <v>0</v>
      </c>
      <c r="GH19" s="444"/>
      <c r="GI19" s="529">
        <v>0</v>
      </c>
      <c r="GJ19" s="532">
        <v>0</v>
      </c>
      <c r="GK19" s="462">
        <v>0</v>
      </c>
      <c r="GL19" s="455">
        <v>0</v>
      </c>
      <c r="GM19" s="455">
        <v>0</v>
      </c>
      <c r="GN19" s="455">
        <v>0</v>
      </c>
      <c r="GO19" s="456">
        <v>0</v>
      </c>
      <c r="GP19" s="444"/>
      <c r="GQ19" s="462">
        <v>0</v>
      </c>
      <c r="GR19" s="455">
        <v>0</v>
      </c>
      <c r="GS19" s="455">
        <v>0</v>
      </c>
      <c r="GT19" s="455">
        <v>0</v>
      </c>
      <c r="GU19" s="456">
        <v>0</v>
      </c>
      <c r="GV19" s="444"/>
      <c r="GW19" s="449"/>
      <c r="GX19" s="448"/>
      <c r="GY19" s="448"/>
      <c r="GZ19" s="448"/>
      <c r="HA19" s="654"/>
      <c r="HB19" s="444"/>
      <c r="HC19" s="529"/>
      <c r="HD19" s="532"/>
    </row>
    <row r="20" spans="1:212" ht="17.25" customHeight="1" thickBot="1" x14ac:dyDescent="0.3">
      <c r="A20" s="947"/>
      <c r="B20" s="948"/>
      <c r="C20" s="129" t="s">
        <v>201</v>
      </c>
      <c r="E20" s="112">
        <v>0</v>
      </c>
      <c r="F20" s="109"/>
      <c r="G20" s="109"/>
      <c r="H20" s="109"/>
      <c r="I20" s="125">
        <v>0</v>
      </c>
      <c r="J20" s="249">
        <v>42</v>
      </c>
      <c r="K20" s="115">
        <v>0</v>
      </c>
      <c r="L20" s="109"/>
      <c r="M20" s="109"/>
      <c r="N20" s="109"/>
      <c r="O20" s="109">
        <v>0</v>
      </c>
      <c r="P20" s="111">
        <v>43</v>
      </c>
      <c r="Q20" s="112">
        <v>0</v>
      </c>
      <c r="R20" s="109"/>
      <c r="S20" s="109"/>
      <c r="T20" s="109"/>
      <c r="U20" s="109">
        <v>0</v>
      </c>
      <c r="V20" s="122">
        <v>43</v>
      </c>
      <c r="W20" s="119">
        <v>0</v>
      </c>
      <c r="X20" s="113">
        <v>101.67864895104253</v>
      </c>
      <c r="Z20" s="110">
        <v>0</v>
      </c>
      <c r="AA20" s="107"/>
      <c r="AB20" s="107"/>
      <c r="AC20" s="107"/>
      <c r="AD20" s="109">
        <v>0</v>
      </c>
      <c r="AE20" s="123">
        <v>43</v>
      </c>
      <c r="AF20" s="116">
        <v>0</v>
      </c>
      <c r="AG20" s="107"/>
      <c r="AH20" s="107"/>
      <c r="AI20" s="107"/>
      <c r="AJ20" s="109">
        <v>0</v>
      </c>
      <c r="AK20" s="111">
        <v>42</v>
      </c>
      <c r="AL20" s="126">
        <v>0</v>
      </c>
      <c r="AM20" s="107"/>
      <c r="AN20" s="107"/>
      <c r="AO20" s="107"/>
      <c r="AP20" s="109">
        <v>0</v>
      </c>
      <c r="AQ20" s="122">
        <v>42</v>
      </c>
      <c r="AR20" s="119">
        <v>0</v>
      </c>
      <c r="AS20" s="113">
        <v>0</v>
      </c>
      <c r="AU20" s="110">
        <v>0</v>
      </c>
      <c r="AV20" s="107"/>
      <c r="AW20" s="107"/>
      <c r="AX20" s="107"/>
      <c r="AY20" s="109">
        <v>0</v>
      </c>
      <c r="AZ20" s="123">
        <v>42</v>
      </c>
      <c r="BA20" s="126">
        <v>0</v>
      </c>
      <c r="BB20" s="107"/>
      <c r="BC20" s="107"/>
      <c r="BD20" s="107"/>
      <c r="BE20" s="109">
        <v>0</v>
      </c>
      <c r="BF20" s="111">
        <v>43</v>
      </c>
      <c r="BG20" s="126">
        <v>0</v>
      </c>
      <c r="BH20" s="107"/>
      <c r="BI20" s="107"/>
      <c r="BJ20" s="107"/>
      <c r="BK20" s="109">
        <v>0</v>
      </c>
      <c r="BL20" s="122">
        <v>43</v>
      </c>
      <c r="BM20" s="119">
        <v>0</v>
      </c>
      <c r="BN20" s="113">
        <v>0</v>
      </c>
      <c r="BP20" s="110">
        <v>0</v>
      </c>
      <c r="BQ20" s="107">
        <v>0</v>
      </c>
      <c r="BR20" s="107">
        <v>0</v>
      </c>
      <c r="BS20" s="107">
        <v>0</v>
      </c>
      <c r="BT20" s="109">
        <v>0</v>
      </c>
      <c r="BU20" s="123">
        <v>43</v>
      </c>
      <c r="BV20" s="116">
        <v>0</v>
      </c>
      <c r="BW20" s="107">
        <v>0</v>
      </c>
      <c r="BX20" s="107">
        <v>0</v>
      </c>
      <c r="BY20" s="107">
        <v>0</v>
      </c>
      <c r="BZ20" s="109">
        <v>0</v>
      </c>
      <c r="CA20" s="111">
        <v>43</v>
      </c>
      <c r="CB20" s="126">
        <v>0</v>
      </c>
      <c r="CC20" s="107">
        <v>0</v>
      </c>
      <c r="CD20" s="107">
        <v>0</v>
      </c>
      <c r="CE20" s="107">
        <v>0</v>
      </c>
      <c r="CF20" s="109">
        <v>0</v>
      </c>
      <c r="CG20" s="122">
        <v>42</v>
      </c>
      <c r="CH20" s="119">
        <v>0</v>
      </c>
      <c r="CI20" s="113">
        <v>0</v>
      </c>
      <c r="CK20" s="110">
        <v>0</v>
      </c>
      <c r="CL20" s="107">
        <v>0</v>
      </c>
      <c r="CM20" s="107">
        <v>0</v>
      </c>
      <c r="CN20" s="107">
        <v>0</v>
      </c>
      <c r="CO20" s="109">
        <v>0</v>
      </c>
      <c r="CP20" s="122">
        <v>42</v>
      </c>
      <c r="CQ20" s="116">
        <v>0</v>
      </c>
      <c r="CR20" s="107">
        <v>0</v>
      </c>
      <c r="CS20" s="107">
        <v>0</v>
      </c>
      <c r="CT20" s="107">
        <v>0</v>
      </c>
      <c r="CU20" s="109">
        <v>0</v>
      </c>
      <c r="CV20" s="111">
        <v>43</v>
      </c>
      <c r="CW20" s="126">
        <v>0</v>
      </c>
      <c r="CX20" s="107">
        <v>0</v>
      </c>
      <c r="CY20" s="107">
        <v>0</v>
      </c>
      <c r="CZ20" s="107">
        <v>0</v>
      </c>
      <c r="DA20" s="109">
        <v>0</v>
      </c>
      <c r="DB20" s="122">
        <v>43</v>
      </c>
      <c r="DC20" s="119">
        <v>0</v>
      </c>
      <c r="DD20" s="113">
        <v>0</v>
      </c>
      <c r="DF20" s="110">
        <v>0</v>
      </c>
      <c r="DG20" s="107">
        <v>0</v>
      </c>
      <c r="DH20" s="107">
        <v>0</v>
      </c>
      <c r="DI20" s="107">
        <v>0</v>
      </c>
      <c r="DJ20" s="109">
        <v>0</v>
      </c>
      <c r="DK20" s="123">
        <v>42</v>
      </c>
      <c r="DL20" s="116">
        <v>0</v>
      </c>
      <c r="DM20" s="107">
        <v>0</v>
      </c>
      <c r="DN20" s="107">
        <v>0</v>
      </c>
      <c r="DO20" s="107">
        <v>0</v>
      </c>
      <c r="DP20" s="109">
        <v>0</v>
      </c>
      <c r="DQ20" s="111">
        <v>42</v>
      </c>
      <c r="DR20" s="126">
        <v>0</v>
      </c>
      <c r="DS20" s="107">
        <v>0</v>
      </c>
      <c r="DT20" s="107">
        <v>0</v>
      </c>
      <c r="DU20" s="107">
        <v>0</v>
      </c>
      <c r="DV20" s="109">
        <v>0</v>
      </c>
      <c r="DW20" s="111">
        <v>39</v>
      </c>
      <c r="DX20" s="119">
        <v>0</v>
      </c>
      <c r="DY20" s="113">
        <v>0</v>
      </c>
      <c r="EA20" s="110">
        <v>302428442</v>
      </c>
      <c r="EB20" s="107">
        <v>27139904</v>
      </c>
      <c r="EC20" s="107">
        <v>275288538</v>
      </c>
      <c r="ED20" s="107">
        <v>672.1</v>
      </c>
      <c r="EE20" s="109">
        <v>34133</v>
      </c>
      <c r="EF20" s="127">
        <v>27</v>
      </c>
      <c r="EG20" s="126">
        <v>306854759</v>
      </c>
      <c r="EH20" s="107">
        <v>27203584</v>
      </c>
      <c r="EI20" s="107">
        <v>279651175</v>
      </c>
      <c r="EJ20" s="107">
        <v>649.91</v>
      </c>
      <c r="EK20" s="109">
        <v>35858</v>
      </c>
      <c r="EL20" s="249">
        <v>26</v>
      </c>
      <c r="EM20" s="115">
        <v>294391451</v>
      </c>
      <c r="EN20" s="107">
        <v>29817844</v>
      </c>
      <c r="EO20" s="107">
        <v>264573607</v>
      </c>
      <c r="EP20" s="107">
        <v>612.28</v>
      </c>
      <c r="EQ20" s="109">
        <v>36009</v>
      </c>
      <c r="ER20" s="122">
        <v>32</v>
      </c>
      <c r="ES20" s="119">
        <v>100.42110547158236</v>
      </c>
      <c r="ET20" s="113">
        <v>0</v>
      </c>
      <c r="EV20" s="110">
        <v>323216258</v>
      </c>
      <c r="EW20" s="107">
        <v>32391984</v>
      </c>
      <c r="EX20" s="107">
        <v>290824274</v>
      </c>
      <c r="EY20" s="107">
        <v>653.72</v>
      </c>
      <c r="EZ20" s="109">
        <v>37073</v>
      </c>
      <c r="FA20" s="123">
        <v>28</v>
      </c>
      <c r="FB20" s="116">
        <v>322128898</v>
      </c>
      <c r="FC20" s="391">
        <v>32391984</v>
      </c>
      <c r="FD20" s="391">
        <v>289736914</v>
      </c>
      <c r="FE20" s="391">
        <v>655.79</v>
      </c>
      <c r="FF20" s="392">
        <v>36818</v>
      </c>
      <c r="FG20" s="393">
        <v>28</v>
      </c>
      <c r="FH20" s="394">
        <v>313118786</v>
      </c>
      <c r="FI20" s="391">
        <v>30227291</v>
      </c>
      <c r="FJ20" s="391">
        <v>282891495</v>
      </c>
      <c r="FK20" s="391">
        <v>625.71</v>
      </c>
      <c r="FL20" s="392">
        <v>37676</v>
      </c>
      <c r="FM20" s="122">
        <v>32</v>
      </c>
      <c r="FN20" s="395">
        <v>102.33038187842902</v>
      </c>
      <c r="FO20" s="396">
        <v>104.62939820600405</v>
      </c>
      <c r="FP20" s="390"/>
      <c r="FQ20" s="437">
        <v>327039113</v>
      </c>
      <c r="FR20" s="391">
        <v>31558400</v>
      </c>
      <c r="FS20" s="391">
        <v>295480713</v>
      </c>
      <c r="FT20" s="391">
        <v>680.90000000000009</v>
      </c>
      <c r="FU20" s="392">
        <v>36163</v>
      </c>
      <c r="FV20" s="122"/>
      <c r="FW20" s="437">
        <v>337448265</v>
      </c>
      <c r="FX20" s="391">
        <v>31681718</v>
      </c>
      <c r="FY20" s="391">
        <v>305766547</v>
      </c>
      <c r="FZ20" s="391">
        <v>680.83</v>
      </c>
      <c r="GA20" s="659">
        <v>37426</v>
      </c>
      <c r="GB20" s="122"/>
      <c r="GC20" s="126">
        <v>331098571</v>
      </c>
      <c r="GD20" s="107">
        <v>24922420</v>
      </c>
      <c r="GE20" s="107">
        <v>306176151</v>
      </c>
      <c r="GF20" s="107">
        <v>654.71</v>
      </c>
      <c r="GG20" s="655">
        <v>38971</v>
      </c>
      <c r="GH20" s="122"/>
      <c r="GI20" s="527">
        <v>105.60643907854566</v>
      </c>
      <c r="GJ20" s="533">
        <v>100.99267438156916</v>
      </c>
      <c r="GK20" s="437">
        <v>345954825</v>
      </c>
      <c r="GL20" s="391">
        <v>17755783</v>
      </c>
      <c r="GM20" s="391">
        <v>328199042</v>
      </c>
      <c r="GN20" s="391">
        <v>724.22000000000014</v>
      </c>
      <c r="GO20" s="392">
        <v>37765</v>
      </c>
      <c r="GP20" s="122"/>
      <c r="GQ20" s="437">
        <v>372682923</v>
      </c>
      <c r="GR20" s="391">
        <v>21077932</v>
      </c>
      <c r="GS20" s="391">
        <v>351604991</v>
      </c>
      <c r="GT20" s="391">
        <v>744.49</v>
      </c>
      <c r="GU20" s="659">
        <v>39356</v>
      </c>
      <c r="GV20" s="122"/>
      <c r="GW20" s="126">
        <v>360570092</v>
      </c>
      <c r="GX20" s="107">
        <v>23483264</v>
      </c>
      <c r="GY20" s="107">
        <v>337086828</v>
      </c>
      <c r="GZ20" s="107">
        <v>661.68000000000006</v>
      </c>
      <c r="HA20" s="655">
        <v>42453</v>
      </c>
      <c r="HB20" s="122"/>
      <c r="HC20" s="527"/>
      <c r="HD20" s="533"/>
    </row>
    <row r="21" spans="1:212" s="7" customFormat="1" ht="17.25" customHeight="1" thickBot="1" x14ac:dyDescent="0.3">
      <c r="A21" s="947"/>
      <c r="B21" s="948"/>
      <c r="C21" s="134" t="s">
        <v>64</v>
      </c>
      <c r="D21" s="1"/>
      <c r="E21" s="567">
        <v>184842000</v>
      </c>
      <c r="F21" s="433">
        <v>642000</v>
      </c>
      <c r="G21" s="433">
        <v>184200000</v>
      </c>
      <c r="H21" s="433">
        <v>620</v>
      </c>
      <c r="I21" s="433">
        <v>24758</v>
      </c>
      <c r="J21" s="434">
        <v>20</v>
      </c>
      <c r="K21" s="435">
        <v>185042000</v>
      </c>
      <c r="L21" s="433">
        <v>842000</v>
      </c>
      <c r="M21" s="433">
        <v>184200000</v>
      </c>
      <c r="N21" s="433">
        <v>620</v>
      </c>
      <c r="O21" s="433">
        <v>24758</v>
      </c>
      <c r="P21" s="565">
        <v>24</v>
      </c>
      <c r="Q21" s="567">
        <v>186087000</v>
      </c>
      <c r="R21" s="433">
        <v>842000</v>
      </c>
      <c r="S21" s="433">
        <v>185245000</v>
      </c>
      <c r="T21" s="433">
        <v>587</v>
      </c>
      <c r="U21" s="433">
        <v>26298</v>
      </c>
      <c r="V21" s="436">
        <v>25</v>
      </c>
      <c r="W21" s="568">
        <v>106.22021164875999</v>
      </c>
      <c r="X21" s="569">
        <v>96.931079300742724</v>
      </c>
      <c r="Y21" s="1"/>
      <c r="Z21" s="564">
        <v>190950537</v>
      </c>
      <c r="AA21" s="570">
        <v>654840</v>
      </c>
      <c r="AB21" s="570">
        <v>190295697</v>
      </c>
      <c r="AC21" s="570">
        <v>628</v>
      </c>
      <c r="AD21" s="433">
        <v>25252</v>
      </c>
      <c r="AE21" s="571">
        <v>24</v>
      </c>
      <c r="AF21" s="566">
        <v>192752091</v>
      </c>
      <c r="AG21" s="570">
        <v>654840</v>
      </c>
      <c r="AH21" s="570">
        <v>192097251</v>
      </c>
      <c r="AI21" s="570">
        <v>628</v>
      </c>
      <c r="AJ21" s="433">
        <v>25491</v>
      </c>
      <c r="AK21" s="565">
        <v>24</v>
      </c>
      <c r="AL21" s="431">
        <v>193860984</v>
      </c>
      <c r="AM21" s="570">
        <v>643733</v>
      </c>
      <c r="AN21" s="570">
        <v>193217251</v>
      </c>
      <c r="AO21" s="570">
        <v>592</v>
      </c>
      <c r="AP21" s="433">
        <v>27198</v>
      </c>
      <c r="AQ21" s="436">
        <v>24</v>
      </c>
      <c r="AR21" s="568">
        <v>106.69648111098036</v>
      </c>
      <c r="AS21" s="569">
        <v>103.42231348391513</v>
      </c>
      <c r="AT21" s="1"/>
      <c r="AU21" s="564">
        <v>200598314</v>
      </c>
      <c r="AV21" s="570">
        <v>687926</v>
      </c>
      <c r="AW21" s="570">
        <v>199910388</v>
      </c>
      <c r="AX21" s="570">
        <v>614</v>
      </c>
      <c r="AY21" s="433">
        <v>27132</v>
      </c>
      <c r="AZ21" s="571">
        <v>25</v>
      </c>
      <c r="BA21" s="431">
        <v>202461116</v>
      </c>
      <c r="BB21" s="570">
        <v>1587926</v>
      </c>
      <c r="BC21" s="570">
        <v>200873190</v>
      </c>
      <c r="BD21" s="570">
        <v>614</v>
      </c>
      <c r="BE21" s="433">
        <v>27263</v>
      </c>
      <c r="BF21" s="565">
        <v>26</v>
      </c>
      <c r="BG21" s="431">
        <v>205054648</v>
      </c>
      <c r="BH21" s="570">
        <v>1204042</v>
      </c>
      <c r="BI21" s="570">
        <v>203850606</v>
      </c>
      <c r="BJ21" s="570">
        <v>589</v>
      </c>
      <c r="BK21" s="433">
        <v>28841</v>
      </c>
      <c r="BL21" s="436">
        <v>26</v>
      </c>
      <c r="BM21" s="568">
        <v>105.78806440963943</v>
      </c>
      <c r="BN21" s="569">
        <v>106.04088535921758</v>
      </c>
      <c r="BO21" s="1"/>
      <c r="BP21" s="564">
        <v>220654901</v>
      </c>
      <c r="BQ21" s="570">
        <v>708564</v>
      </c>
      <c r="BR21" s="570">
        <v>219946337</v>
      </c>
      <c r="BS21" s="570">
        <v>639</v>
      </c>
      <c r="BT21" s="433">
        <v>28684</v>
      </c>
      <c r="BU21" s="571">
        <v>26</v>
      </c>
      <c r="BV21" s="564">
        <v>222348023</v>
      </c>
      <c r="BW21" s="570">
        <v>516284</v>
      </c>
      <c r="BX21" s="570">
        <v>221831739</v>
      </c>
      <c r="BY21" s="570">
        <v>639</v>
      </c>
      <c r="BZ21" s="433">
        <v>28930</v>
      </c>
      <c r="CA21" s="565">
        <v>26</v>
      </c>
      <c r="CB21" s="564">
        <v>215944102</v>
      </c>
      <c r="CC21" s="570">
        <v>1018356</v>
      </c>
      <c r="CD21" s="570">
        <v>214925746</v>
      </c>
      <c r="CE21" s="570">
        <v>586</v>
      </c>
      <c r="CF21" s="433">
        <v>30564</v>
      </c>
      <c r="CG21" s="436">
        <v>28</v>
      </c>
      <c r="CH21" s="568">
        <v>105.64811614241272</v>
      </c>
      <c r="CI21" s="569">
        <v>105.97413404528275</v>
      </c>
      <c r="CJ21" s="1"/>
      <c r="CK21" s="564">
        <v>232716217</v>
      </c>
      <c r="CL21" s="570">
        <v>3308564</v>
      </c>
      <c r="CM21" s="570">
        <v>229407653</v>
      </c>
      <c r="CN21" s="570">
        <v>639</v>
      </c>
      <c r="CO21" s="433">
        <v>29918</v>
      </c>
      <c r="CP21" s="436">
        <v>26</v>
      </c>
      <c r="CQ21" s="564">
        <v>236392889</v>
      </c>
      <c r="CR21" s="570">
        <v>2600844</v>
      </c>
      <c r="CS21" s="570">
        <v>233792045</v>
      </c>
      <c r="CT21" s="570">
        <v>641.91999999999996</v>
      </c>
      <c r="CU21" s="433">
        <v>30351</v>
      </c>
      <c r="CV21" s="565">
        <v>27</v>
      </c>
      <c r="CW21" s="564">
        <v>232755893</v>
      </c>
      <c r="CX21" s="570">
        <v>1375740</v>
      </c>
      <c r="CY21" s="570">
        <v>231380153</v>
      </c>
      <c r="CZ21" s="570">
        <v>589</v>
      </c>
      <c r="DA21" s="433">
        <v>32736</v>
      </c>
      <c r="DB21" s="436">
        <v>30</v>
      </c>
      <c r="DC21" s="568">
        <v>107.85806068992785</v>
      </c>
      <c r="DD21" s="569">
        <v>107.10639968590499</v>
      </c>
      <c r="DE21" s="1"/>
      <c r="DF21" s="564">
        <v>233463984</v>
      </c>
      <c r="DG21" s="570">
        <v>3035955</v>
      </c>
      <c r="DH21" s="570">
        <v>230428029</v>
      </c>
      <c r="DI21" s="570">
        <v>589</v>
      </c>
      <c r="DJ21" s="433">
        <v>32602</v>
      </c>
      <c r="DK21" s="571">
        <v>26</v>
      </c>
      <c r="DL21" s="564">
        <v>233463984</v>
      </c>
      <c r="DM21" s="570">
        <v>3035955</v>
      </c>
      <c r="DN21" s="570">
        <v>230428029</v>
      </c>
      <c r="DO21" s="570">
        <v>589</v>
      </c>
      <c r="DP21" s="433">
        <v>32602</v>
      </c>
      <c r="DQ21" s="565">
        <v>26</v>
      </c>
      <c r="DR21" s="564">
        <v>226855192</v>
      </c>
      <c r="DS21" s="570">
        <v>2166069</v>
      </c>
      <c r="DT21" s="570">
        <v>224689123</v>
      </c>
      <c r="DU21" s="570">
        <v>535.43999999999994</v>
      </c>
      <c r="DV21" s="433">
        <v>34970</v>
      </c>
      <c r="DW21" s="565">
        <v>25</v>
      </c>
      <c r="DX21" s="568">
        <v>107.26335807619165</v>
      </c>
      <c r="DY21" s="569">
        <v>106.82429130009777</v>
      </c>
      <c r="DZ21" s="1"/>
      <c r="EA21" s="564">
        <v>545345267</v>
      </c>
      <c r="EB21" s="570">
        <v>30175859</v>
      </c>
      <c r="EC21" s="570">
        <v>515169408</v>
      </c>
      <c r="ED21" s="570">
        <v>1273.0999999999999</v>
      </c>
      <c r="EE21" s="433">
        <v>33721</v>
      </c>
      <c r="EF21" s="572">
        <v>28</v>
      </c>
      <c r="EG21" s="567">
        <v>554955584</v>
      </c>
      <c r="EH21" s="570">
        <v>30239539</v>
      </c>
      <c r="EI21" s="570">
        <v>524716045</v>
      </c>
      <c r="EJ21" s="570">
        <v>1250.9099999999999</v>
      </c>
      <c r="EK21" s="433">
        <v>34956</v>
      </c>
      <c r="EL21" s="434">
        <v>28</v>
      </c>
      <c r="EM21" s="573">
        <v>549985633</v>
      </c>
      <c r="EN21" s="570">
        <v>32379002</v>
      </c>
      <c r="EO21" s="570">
        <v>517606631</v>
      </c>
      <c r="EP21" s="570">
        <v>1160.3800000000001</v>
      </c>
      <c r="EQ21" s="433">
        <v>37172</v>
      </c>
      <c r="ER21" s="436">
        <v>30</v>
      </c>
      <c r="ES21" s="568">
        <v>106.33939810046915</v>
      </c>
      <c r="ET21" s="569">
        <v>106.29682585072919</v>
      </c>
      <c r="EU21" s="1"/>
      <c r="EV21" s="564">
        <v>588453988</v>
      </c>
      <c r="EW21" s="570">
        <v>38220939</v>
      </c>
      <c r="EX21" s="570">
        <v>550233049</v>
      </c>
      <c r="EY21" s="570">
        <v>1224.72</v>
      </c>
      <c r="EZ21" s="433">
        <v>37439</v>
      </c>
      <c r="FA21" s="571">
        <v>26</v>
      </c>
      <c r="FB21" s="564">
        <v>587366628</v>
      </c>
      <c r="FC21" s="574">
        <v>38220939</v>
      </c>
      <c r="FD21" s="574">
        <v>549145689</v>
      </c>
      <c r="FE21" s="574">
        <v>1226.79</v>
      </c>
      <c r="FF21" s="575">
        <v>37302</v>
      </c>
      <c r="FG21" s="576">
        <v>27</v>
      </c>
      <c r="FH21" s="577">
        <v>578001358</v>
      </c>
      <c r="FI21" s="574">
        <v>35113387</v>
      </c>
      <c r="FJ21" s="574">
        <v>542887971</v>
      </c>
      <c r="FK21" s="574">
        <v>1172.53</v>
      </c>
      <c r="FL21" s="575">
        <v>38584</v>
      </c>
      <c r="FM21" s="436">
        <v>30</v>
      </c>
      <c r="FN21" s="578">
        <v>103.4368130395153</v>
      </c>
      <c r="FO21" s="579">
        <v>103.7985580544496</v>
      </c>
      <c r="FP21" s="397"/>
      <c r="FQ21" s="580">
        <v>592276843</v>
      </c>
      <c r="FR21" s="574">
        <v>34594355</v>
      </c>
      <c r="FS21" s="574">
        <v>557682488</v>
      </c>
      <c r="FT21" s="574">
        <v>1251.9000000000001</v>
      </c>
      <c r="FU21" s="575">
        <v>37122</v>
      </c>
      <c r="FV21" s="436"/>
      <c r="FW21" s="626">
        <v>609185995</v>
      </c>
      <c r="FX21" s="610">
        <v>34717673</v>
      </c>
      <c r="FY21" s="610">
        <v>574468322</v>
      </c>
      <c r="FZ21" s="610">
        <v>1251.83</v>
      </c>
      <c r="GA21" s="660">
        <v>38242</v>
      </c>
      <c r="GB21" s="436"/>
      <c r="GC21" s="567">
        <v>589356820</v>
      </c>
      <c r="GD21" s="570">
        <v>27325630</v>
      </c>
      <c r="GE21" s="570">
        <v>562031190</v>
      </c>
      <c r="GF21" s="570">
        <v>1182.5999999999999</v>
      </c>
      <c r="GG21" s="769">
        <v>39604</v>
      </c>
      <c r="GH21" s="436"/>
      <c r="GI21" s="581">
        <v>103.5778851083349</v>
      </c>
      <c r="GJ21" s="582">
        <v>99.489425668670947</v>
      </c>
      <c r="GK21" s="580">
        <v>621365984</v>
      </c>
      <c r="GL21" s="574">
        <v>20791738</v>
      </c>
      <c r="GM21" s="574">
        <v>600574246</v>
      </c>
      <c r="GN21" s="574">
        <v>1295.2200000000003</v>
      </c>
      <c r="GO21" s="575">
        <v>38640</v>
      </c>
      <c r="GP21" s="436"/>
      <c r="GQ21" s="626">
        <v>647645258</v>
      </c>
      <c r="GR21" s="610">
        <v>24113887</v>
      </c>
      <c r="GS21" s="610">
        <v>623531371</v>
      </c>
      <c r="GT21" s="610">
        <v>1314.49</v>
      </c>
      <c r="GU21" s="660">
        <v>39529</v>
      </c>
      <c r="GV21" s="436"/>
      <c r="GW21" s="567">
        <v>642852238</v>
      </c>
      <c r="GX21" s="570">
        <v>28778160</v>
      </c>
      <c r="GY21" s="570">
        <v>614074078</v>
      </c>
      <c r="GZ21" s="570">
        <v>1193</v>
      </c>
      <c r="HA21" s="769">
        <v>42894</v>
      </c>
      <c r="HB21" s="436"/>
      <c r="HC21" s="581"/>
      <c r="HD21" s="582"/>
    </row>
    <row r="22" spans="1:212" ht="17.25" customHeight="1" thickBot="1" x14ac:dyDescent="0.3">
      <c r="A22" s="947">
        <v>322</v>
      </c>
      <c r="B22" s="947" t="s">
        <v>27</v>
      </c>
      <c r="C22" s="128" t="s">
        <v>69</v>
      </c>
      <c r="E22" s="537">
        <v>27648000</v>
      </c>
      <c r="F22" s="538">
        <v>805000</v>
      </c>
      <c r="G22" s="538">
        <v>26843000</v>
      </c>
      <c r="H22" s="538">
        <v>94</v>
      </c>
      <c r="I22" s="538">
        <v>23797</v>
      </c>
      <c r="J22" s="549">
        <v>25</v>
      </c>
      <c r="K22" s="550">
        <v>27648000</v>
      </c>
      <c r="L22" s="538">
        <v>395000</v>
      </c>
      <c r="M22" s="538">
        <v>27253000</v>
      </c>
      <c r="N22" s="538">
        <v>94</v>
      </c>
      <c r="O22" s="538">
        <v>24160</v>
      </c>
      <c r="P22" s="542">
        <v>25</v>
      </c>
      <c r="Q22" s="537">
        <v>27647500</v>
      </c>
      <c r="R22" s="538">
        <v>395000</v>
      </c>
      <c r="S22" s="538">
        <v>27252500</v>
      </c>
      <c r="T22" s="538">
        <v>82</v>
      </c>
      <c r="U22" s="538">
        <v>27696</v>
      </c>
      <c r="V22" s="543">
        <v>21</v>
      </c>
      <c r="W22" s="120">
        <v>114.63576158940398</v>
      </c>
      <c r="X22" s="586">
        <v>101.97725530859745</v>
      </c>
      <c r="Y22" s="199"/>
      <c r="Z22" s="546">
        <v>28200960</v>
      </c>
      <c r="AA22" s="538">
        <v>821100</v>
      </c>
      <c r="AB22" s="538">
        <v>27379860</v>
      </c>
      <c r="AC22" s="538">
        <v>89</v>
      </c>
      <c r="AD22" s="538">
        <v>25637</v>
      </c>
      <c r="AE22" s="540">
        <v>21</v>
      </c>
      <c r="AF22" s="541">
        <v>28360676</v>
      </c>
      <c r="AG22" s="538">
        <v>165100</v>
      </c>
      <c r="AH22" s="538">
        <v>28195576</v>
      </c>
      <c r="AI22" s="538">
        <v>89</v>
      </c>
      <c r="AJ22" s="538">
        <v>26400</v>
      </c>
      <c r="AK22" s="542">
        <v>17</v>
      </c>
      <c r="AL22" s="547">
        <v>28360676</v>
      </c>
      <c r="AM22" s="538">
        <v>165100</v>
      </c>
      <c r="AN22" s="538">
        <v>28195576</v>
      </c>
      <c r="AO22" s="538">
        <v>78</v>
      </c>
      <c r="AP22" s="538">
        <v>30123</v>
      </c>
      <c r="AQ22" s="543">
        <v>18</v>
      </c>
      <c r="AR22" s="120">
        <v>114.10227272727273</v>
      </c>
      <c r="AS22" s="586">
        <v>108.76299826689775</v>
      </c>
      <c r="AT22" s="199"/>
      <c r="AU22" s="546">
        <v>29625814</v>
      </c>
      <c r="AV22" s="538">
        <v>862587</v>
      </c>
      <c r="AW22" s="538">
        <v>28763227</v>
      </c>
      <c r="AX22" s="538">
        <v>87</v>
      </c>
      <c r="AY22" s="538">
        <v>27551</v>
      </c>
      <c r="AZ22" s="540">
        <v>19</v>
      </c>
      <c r="BA22" s="547">
        <v>29769630</v>
      </c>
      <c r="BB22" s="538">
        <v>862587</v>
      </c>
      <c r="BC22" s="538">
        <v>28907043</v>
      </c>
      <c r="BD22" s="538">
        <v>84</v>
      </c>
      <c r="BE22" s="538">
        <v>28678</v>
      </c>
      <c r="BF22" s="542">
        <v>19</v>
      </c>
      <c r="BG22" s="547">
        <v>29769630</v>
      </c>
      <c r="BH22" s="538">
        <v>862587</v>
      </c>
      <c r="BI22" s="538">
        <v>28907043</v>
      </c>
      <c r="BJ22" s="538">
        <v>79</v>
      </c>
      <c r="BK22" s="538">
        <v>30493</v>
      </c>
      <c r="BL22" s="543">
        <v>19</v>
      </c>
      <c r="BM22" s="120">
        <v>106.32889322825861</v>
      </c>
      <c r="BN22" s="586">
        <v>101.22829731434453</v>
      </c>
      <c r="BO22" s="199"/>
      <c r="BP22" s="546">
        <v>31016475</v>
      </c>
      <c r="BQ22" s="538">
        <v>888465</v>
      </c>
      <c r="BR22" s="538">
        <v>30128010</v>
      </c>
      <c r="BS22" s="538">
        <v>84</v>
      </c>
      <c r="BT22" s="538">
        <v>29889</v>
      </c>
      <c r="BU22" s="540">
        <v>21</v>
      </c>
      <c r="BV22" s="541">
        <v>31266475</v>
      </c>
      <c r="BW22" s="538">
        <v>888465</v>
      </c>
      <c r="BX22" s="538">
        <v>30378010</v>
      </c>
      <c r="BY22" s="538">
        <v>84</v>
      </c>
      <c r="BZ22" s="538">
        <v>30137</v>
      </c>
      <c r="CA22" s="542">
        <v>21</v>
      </c>
      <c r="CB22" s="547">
        <v>30947475</v>
      </c>
      <c r="CC22" s="538">
        <v>738465</v>
      </c>
      <c r="CD22" s="538">
        <v>30209010</v>
      </c>
      <c r="CE22" s="538">
        <v>77</v>
      </c>
      <c r="CF22" s="538">
        <v>32694</v>
      </c>
      <c r="CG22" s="543">
        <v>19</v>
      </c>
      <c r="CH22" s="120">
        <v>108.48458705246043</v>
      </c>
      <c r="CI22" s="586">
        <v>107.21805004427245</v>
      </c>
      <c r="CJ22" s="199"/>
      <c r="CK22" s="546">
        <v>32772876</v>
      </c>
      <c r="CL22" s="538">
        <v>888465</v>
      </c>
      <c r="CM22" s="538">
        <v>31884411</v>
      </c>
      <c r="CN22" s="538">
        <v>84</v>
      </c>
      <c r="CO22" s="538">
        <v>31631</v>
      </c>
      <c r="CP22" s="543">
        <v>22</v>
      </c>
      <c r="CQ22" s="541">
        <v>33272876</v>
      </c>
      <c r="CR22" s="538">
        <v>888465</v>
      </c>
      <c r="CS22" s="538">
        <v>32384411</v>
      </c>
      <c r="CT22" s="538">
        <v>84</v>
      </c>
      <c r="CU22" s="538">
        <v>32127</v>
      </c>
      <c r="CV22" s="542">
        <v>22</v>
      </c>
      <c r="CW22" s="547">
        <v>33591876</v>
      </c>
      <c r="CX22" s="538">
        <v>888465</v>
      </c>
      <c r="CY22" s="538">
        <v>32703411</v>
      </c>
      <c r="CZ22" s="538">
        <v>78</v>
      </c>
      <c r="DA22" s="538">
        <v>34940</v>
      </c>
      <c r="DB22" s="543">
        <v>23</v>
      </c>
      <c r="DC22" s="120">
        <v>108.75587512061506</v>
      </c>
      <c r="DD22" s="586">
        <v>106.86976203584754</v>
      </c>
      <c r="DE22" s="199"/>
      <c r="DF22" s="546">
        <v>36393814</v>
      </c>
      <c r="DG22" s="538">
        <v>888465</v>
      </c>
      <c r="DH22" s="538">
        <v>35505349</v>
      </c>
      <c r="DI22" s="538">
        <v>85</v>
      </c>
      <c r="DJ22" s="538">
        <v>34809</v>
      </c>
      <c r="DK22" s="540">
        <v>22</v>
      </c>
      <c r="DL22" s="541">
        <v>36743814</v>
      </c>
      <c r="DM22" s="538">
        <v>1238465</v>
      </c>
      <c r="DN22" s="538">
        <v>35505349</v>
      </c>
      <c r="DO22" s="538">
        <v>85</v>
      </c>
      <c r="DP22" s="538">
        <v>34809</v>
      </c>
      <c r="DQ22" s="542">
        <v>22</v>
      </c>
      <c r="DR22" s="547">
        <v>36393814</v>
      </c>
      <c r="DS22" s="538">
        <v>888465</v>
      </c>
      <c r="DT22" s="538">
        <v>35505349</v>
      </c>
      <c r="DU22" s="538">
        <v>81</v>
      </c>
      <c r="DV22" s="538">
        <v>36528</v>
      </c>
      <c r="DW22" s="542">
        <v>22</v>
      </c>
      <c r="DX22" s="120">
        <v>104.93837800568819</v>
      </c>
      <c r="DY22" s="586">
        <v>104.54493417286777</v>
      </c>
      <c r="DZ22" s="199"/>
      <c r="EA22" s="546">
        <v>38287822</v>
      </c>
      <c r="EB22" s="538">
        <v>888465</v>
      </c>
      <c r="EC22" s="538">
        <v>37399357</v>
      </c>
      <c r="ED22" s="538">
        <v>85</v>
      </c>
      <c r="EE22" s="538">
        <v>36666</v>
      </c>
      <c r="EF22" s="548">
        <v>23</v>
      </c>
      <c r="EG22" s="547">
        <v>38725694</v>
      </c>
      <c r="EH22" s="538">
        <v>1088465</v>
      </c>
      <c r="EI22" s="538">
        <v>37637229</v>
      </c>
      <c r="EJ22" s="538">
        <v>85</v>
      </c>
      <c r="EK22" s="538">
        <v>36899</v>
      </c>
      <c r="EL22" s="549">
        <v>24</v>
      </c>
      <c r="EM22" s="550">
        <v>39075694</v>
      </c>
      <c r="EN22" s="538">
        <v>1438465</v>
      </c>
      <c r="EO22" s="538">
        <v>37637229</v>
      </c>
      <c r="EP22" s="538">
        <v>81</v>
      </c>
      <c r="EQ22" s="538">
        <v>38721</v>
      </c>
      <c r="ER22" s="543">
        <v>25</v>
      </c>
      <c r="ES22" s="120">
        <v>104.93780319249844</v>
      </c>
      <c r="ET22" s="586">
        <v>106.00361366622863</v>
      </c>
      <c r="EU22" s="199"/>
      <c r="EV22" s="546">
        <v>41357560</v>
      </c>
      <c r="EW22" s="538">
        <v>1388465</v>
      </c>
      <c r="EX22" s="538">
        <v>39969095</v>
      </c>
      <c r="EY22" s="538">
        <v>85</v>
      </c>
      <c r="EZ22" s="538">
        <v>39185</v>
      </c>
      <c r="FA22" s="540">
        <v>20</v>
      </c>
      <c r="FB22" s="541">
        <v>41357560</v>
      </c>
      <c r="FC22" s="551">
        <v>1388465</v>
      </c>
      <c r="FD22" s="551">
        <v>39969095</v>
      </c>
      <c r="FE22" s="551">
        <v>84.62</v>
      </c>
      <c r="FF22" s="551">
        <v>39361</v>
      </c>
      <c r="FG22" s="552">
        <v>22</v>
      </c>
      <c r="FH22" s="553">
        <v>41357560</v>
      </c>
      <c r="FI22" s="551">
        <v>1388465</v>
      </c>
      <c r="FJ22" s="551">
        <v>39969095</v>
      </c>
      <c r="FK22" s="551">
        <v>79.099999999999994</v>
      </c>
      <c r="FL22" s="551">
        <v>42108</v>
      </c>
      <c r="FM22" s="543">
        <v>23</v>
      </c>
      <c r="FN22" s="398">
        <v>106.97898935494526</v>
      </c>
      <c r="FO22" s="587">
        <v>108.74719144650189</v>
      </c>
      <c r="FP22" s="556"/>
      <c r="FQ22" s="557">
        <v>40675336</v>
      </c>
      <c r="FR22" s="551">
        <v>1388465</v>
      </c>
      <c r="FS22" s="551">
        <v>39286871</v>
      </c>
      <c r="FT22" s="551">
        <v>82</v>
      </c>
      <c r="FU22" s="551">
        <v>39926</v>
      </c>
      <c r="FV22" s="543"/>
      <c r="FW22" s="557">
        <v>41171336</v>
      </c>
      <c r="FX22" s="551">
        <v>1388465</v>
      </c>
      <c r="FY22" s="551">
        <v>39782871</v>
      </c>
      <c r="FZ22" s="551">
        <v>82</v>
      </c>
      <c r="GA22" s="661">
        <v>40430</v>
      </c>
      <c r="GB22" s="543"/>
      <c r="GC22" s="547">
        <v>40712873.280000001</v>
      </c>
      <c r="GD22" s="538">
        <v>1108972.28</v>
      </c>
      <c r="GE22" s="538">
        <v>39603901</v>
      </c>
      <c r="GF22" s="538">
        <v>79.39</v>
      </c>
      <c r="GG22" s="611">
        <v>41571</v>
      </c>
      <c r="GH22" s="543"/>
      <c r="GI22" s="558">
        <v>102.23921765295887</v>
      </c>
      <c r="GJ22" s="559">
        <v>96.829581077229975</v>
      </c>
      <c r="GK22" s="557">
        <v>42199667</v>
      </c>
      <c r="GL22" s="551">
        <v>1388465</v>
      </c>
      <c r="GM22" s="551">
        <v>40811202</v>
      </c>
      <c r="GN22" s="551">
        <v>82</v>
      </c>
      <c r="GO22" s="551">
        <v>41475</v>
      </c>
      <c r="GP22" s="543"/>
      <c r="GQ22" s="557">
        <v>42199667</v>
      </c>
      <c r="GR22" s="551">
        <v>1388465</v>
      </c>
      <c r="GS22" s="551">
        <v>40811202</v>
      </c>
      <c r="GT22" s="551">
        <v>82</v>
      </c>
      <c r="GU22" s="661">
        <v>41475</v>
      </c>
      <c r="GV22" s="543"/>
      <c r="GW22" s="547">
        <v>41606539</v>
      </c>
      <c r="GX22" s="538">
        <v>1587957</v>
      </c>
      <c r="GY22" s="538">
        <v>40018582</v>
      </c>
      <c r="GZ22" s="538">
        <v>77.09</v>
      </c>
      <c r="HA22" s="611">
        <v>43260</v>
      </c>
      <c r="HB22" s="543"/>
      <c r="HC22" s="558"/>
      <c r="HD22" s="559"/>
    </row>
    <row r="23" spans="1:212" ht="17.25" customHeight="1" thickBot="1" x14ac:dyDescent="0.3">
      <c r="A23" s="947"/>
      <c r="B23" s="947"/>
      <c r="C23" s="130" t="s">
        <v>70</v>
      </c>
      <c r="E23" s="112">
        <v>149338000</v>
      </c>
      <c r="F23" s="109">
        <v>3059000</v>
      </c>
      <c r="G23" s="109">
        <v>146279000</v>
      </c>
      <c r="H23" s="109">
        <v>472</v>
      </c>
      <c r="I23" s="109">
        <v>25826</v>
      </c>
      <c r="J23" s="249">
        <v>13</v>
      </c>
      <c r="K23" s="115">
        <v>147304348</v>
      </c>
      <c r="L23" s="109">
        <v>1077000</v>
      </c>
      <c r="M23" s="109">
        <v>146227348</v>
      </c>
      <c r="N23" s="109">
        <v>472</v>
      </c>
      <c r="O23" s="109">
        <v>25817</v>
      </c>
      <c r="P23" s="111">
        <v>15</v>
      </c>
      <c r="Q23" s="112">
        <v>148378680</v>
      </c>
      <c r="R23" s="109">
        <v>1064050</v>
      </c>
      <c r="S23" s="109">
        <v>147314630</v>
      </c>
      <c r="T23" s="109">
        <v>414</v>
      </c>
      <c r="U23" s="109">
        <v>29653</v>
      </c>
      <c r="V23" s="122">
        <v>11</v>
      </c>
      <c r="W23" s="121">
        <v>114.85842661811985</v>
      </c>
      <c r="X23" s="118">
        <v>100.59447616852897</v>
      </c>
      <c r="Y23" s="4"/>
      <c r="Z23" s="110">
        <v>152324760</v>
      </c>
      <c r="AA23" s="107">
        <v>3120180</v>
      </c>
      <c r="AB23" s="107">
        <v>149204580</v>
      </c>
      <c r="AC23" s="107">
        <v>472</v>
      </c>
      <c r="AD23" s="109">
        <v>26343</v>
      </c>
      <c r="AE23" s="123">
        <v>16</v>
      </c>
      <c r="AF23" s="116">
        <v>152877160</v>
      </c>
      <c r="AG23" s="107">
        <v>1426180</v>
      </c>
      <c r="AH23" s="107">
        <v>151450980</v>
      </c>
      <c r="AI23" s="107">
        <v>471</v>
      </c>
      <c r="AJ23" s="109">
        <v>26796</v>
      </c>
      <c r="AK23" s="111">
        <v>16</v>
      </c>
      <c r="AL23" s="126">
        <v>153326622</v>
      </c>
      <c r="AM23" s="107">
        <v>1344864</v>
      </c>
      <c r="AN23" s="107">
        <v>151981758</v>
      </c>
      <c r="AO23" s="107">
        <v>413</v>
      </c>
      <c r="AP23" s="109">
        <v>30666</v>
      </c>
      <c r="AQ23" s="122">
        <v>14</v>
      </c>
      <c r="AR23" s="121">
        <v>114.4424540976265</v>
      </c>
      <c r="AS23" s="118">
        <v>103.41618048764036</v>
      </c>
      <c r="AT23" s="4"/>
      <c r="AU23" s="110">
        <v>159688882</v>
      </c>
      <c r="AV23" s="107">
        <v>3277827</v>
      </c>
      <c r="AW23" s="107">
        <v>156411055</v>
      </c>
      <c r="AX23" s="107">
        <v>436</v>
      </c>
      <c r="AY23" s="109">
        <v>29895</v>
      </c>
      <c r="AZ23" s="123">
        <v>10</v>
      </c>
      <c r="BA23" s="126">
        <v>160470937</v>
      </c>
      <c r="BB23" s="107">
        <v>3277827</v>
      </c>
      <c r="BC23" s="107">
        <v>157193110</v>
      </c>
      <c r="BD23" s="107">
        <v>436</v>
      </c>
      <c r="BE23" s="109">
        <v>30045</v>
      </c>
      <c r="BF23" s="111">
        <v>13</v>
      </c>
      <c r="BG23" s="126">
        <v>159320361</v>
      </c>
      <c r="BH23" s="107">
        <v>1462171</v>
      </c>
      <c r="BI23" s="107">
        <v>157858190</v>
      </c>
      <c r="BJ23" s="107">
        <v>417</v>
      </c>
      <c r="BK23" s="109">
        <v>31546</v>
      </c>
      <c r="BL23" s="122">
        <v>17</v>
      </c>
      <c r="BM23" s="121">
        <v>104.99583957397238</v>
      </c>
      <c r="BN23" s="118">
        <v>102.86962760060001</v>
      </c>
      <c r="BO23" s="4"/>
      <c r="BP23" s="110">
        <v>174314581</v>
      </c>
      <c r="BQ23" s="107">
        <v>3376162</v>
      </c>
      <c r="BR23" s="107">
        <v>170938419</v>
      </c>
      <c r="BS23" s="107">
        <v>454</v>
      </c>
      <c r="BT23" s="109">
        <v>31376</v>
      </c>
      <c r="BU23" s="123">
        <v>12</v>
      </c>
      <c r="BV23" s="116">
        <v>175314581</v>
      </c>
      <c r="BW23" s="107">
        <v>3376162</v>
      </c>
      <c r="BX23" s="107">
        <v>171938419</v>
      </c>
      <c r="BY23" s="107">
        <v>454</v>
      </c>
      <c r="BZ23" s="109">
        <v>31560</v>
      </c>
      <c r="CA23" s="111">
        <v>14</v>
      </c>
      <c r="CB23" s="126">
        <v>174578909</v>
      </c>
      <c r="CC23" s="107">
        <v>2032027</v>
      </c>
      <c r="CD23" s="107">
        <v>172546882</v>
      </c>
      <c r="CE23" s="107">
        <v>419</v>
      </c>
      <c r="CF23" s="109">
        <v>34317</v>
      </c>
      <c r="CG23" s="122">
        <v>11</v>
      </c>
      <c r="CH23" s="121">
        <v>108.73574144486693</v>
      </c>
      <c r="CI23" s="118">
        <v>108.78399797121662</v>
      </c>
      <c r="CJ23" s="4"/>
      <c r="CK23" s="110">
        <v>190594120</v>
      </c>
      <c r="CL23" s="107">
        <v>3376162</v>
      </c>
      <c r="CM23" s="107">
        <v>187217958</v>
      </c>
      <c r="CN23" s="107">
        <v>474</v>
      </c>
      <c r="CO23" s="109">
        <v>32915</v>
      </c>
      <c r="CP23" s="122">
        <v>16</v>
      </c>
      <c r="CQ23" s="116">
        <v>193402120</v>
      </c>
      <c r="CR23" s="107">
        <v>3376162</v>
      </c>
      <c r="CS23" s="107">
        <v>190025958</v>
      </c>
      <c r="CT23" s="107">
        <v>474</v>
      </c>
      <c r="CU23" s="109">
        <v>33408</v>
      </c>
      <c r="CV23" s="111">
        <v>16</v>
      </c>
      <c r="CW23" s="126">
        <v>194084772</v>
      </c>
      <c r="CX23" s="107">
        <v>4758226</v>
      </c>
      <c r="CY23" s="107">
        <v>189326546</v>
      </c>
      <c r="CZ23" s="107">
        <v>421</v>
      </c>
      <c r="DA23" s="109">
        <v>37476</v>
      </c>
      <c r="DB23" s="122">
        <v>12</v>
      </c>
      <c r="DC23" s="121">
        <v>112.17672413793103</v>
      </c>
      <c r="DD23" s="118">
        <v>109.20535011801731</v>
      </c>
      <c r="DE23" s="4"/>
      <c r="DF23" s="110">
        <v>211769030</v>
      </c>
      <c r="DG23" s="107">
        <v>3376162</v>
      </c>
      <c r="DH23" s="107">
        <v>208392868</v>
      </c>
      <c r="DI23" s="107">
        <v>484</v>
      </c>
      <c r="DJ23" s="109">
        <v>35880</v>
      </c>
      <c r="DK23" s="123">
        <v>18</v>
      </c>
      <c r="DL23" s="116">
        <v>211769030</v>
      </c>
      <c r="DM23" s="107">
        <v>3376162</v>
      </c>
      <c r="DN23" s="107">
        <v>208392868</v>
      </c>
      <c r="DO23" s="107">
        <v>484</v>
      </c>
      <c r="DP23" s="109">
        <v>35880</v>
      </c>
      <c r="DQ23" s="111">
        <v>18</v>
      </c>
      <c r="DR23" s="126">
        <v>212880272</v>
      </c>
      <c r="DS23" s="107">
        <v>4115134</v>
      </c>
      <c r="DT23" s="107">
        <v>208765138</v>
      </c>
      <c r="DU23" s="107">
        <v>431</v>
      </c>
      <c r="DV23" s="109">
        <v>40364</v>
      </c>
      <c r="DW23" s="111">
        <v>9</v>
      </c>
      <c r="DX23" s="121">
        <v>112.49721293199555</v>
      </c>
      <c r="DY23" s="118">
        <v>107.70626534315295</v>
      </c>
      <c r="DZ23" s="4"/>
      <c r="EA23" s="110">
        <v>206809490</v>
      </c>
      <c r="EB23" s="107">
        <v>3376162</v>
      </c>
      <c r="EC23" s="107">
        <v>203433328</v>
      </c>
      <c r="ED23" s="107">
        <v>452</v>
      </c>
      <c r="EE23" s="109">
        <v>37506</v>
      </c>
      <c r="EF23" s="127">
        <v>21</v>
      </c>
      <c r="EG23" s="126">
        <v>207242018</v>
      </c>
      <c r="EH23" s="107">
        <v>3376162</v>
      </c>
      <c r="EI23" s="107">
        <v>203865856</v>
      </c>
      <c r="EJ23" s="107">
        <v>452</v>
      </c>
      <c r="EK23" s="109">
        <v>37586</v>
      </c>
      <c r="EL23" s="249">
        <v>21</v>
      </c>
      <c r="EM23" s="115">
        <v>206056530</v>
      </c>
      <c r="EN23" s="107">
        <v>3171292</v>
      </c>
      <c r="EO23" s="107">
        <v>202885238</v>
      </c>
      <c r="EP23" s="107">
        <v>422</v>
      </c>
      <c r="EQ23" s="109">
        <v>40064</v>
      </c>
      <c r="ER23" s="122">
        <v>23</v>
      </c>
      <c r="ES23" s="121">
        <v>106.59288032778163</v>
      </c>
      <c r="ET23" s="118">
        <v>99.256763452581509</v>
      </c>
      <c r="EU23" s="4"/>
      <c r="EV23" s="110">
        <v>215763664</v>
      </c>
      <c r="EW23" s="107">
        <v>3376162</v>
      </c>
      <c r="EX23" s="107">
        <v>212387502</v>
      </c>
      <c r="EY23" s="107">
        <v>452</v>
      </c>
      <c r="EZ23" s="109">
        <v>39157</v>
      </c>
      <c r="FA23" s="123">
        <v>21</v>
      </c>
      <c r="FB23" s="116">
        <v>215263664</v>
      </c>
      <c r="FC23" s="391">
        <v>2876162</v>
      </c>
      <c r="FD23" s="391">
        <v>212387502</v>
      </c>
      <c r="FE23" s="391">
        <v>452</v>
      </c>
      <c r="FF23" s="392">
        <v>39157</v>
      </c>
      <c r="FG23" s="393">
        <v>23</v>
      </c>
      <c r="FH23" s="394">
        <v>218491543</v>
      </c>
      <c r="FI23" s="391">
        <v>2660084</v>
      </c>
      <c r="FJ23" s="391">
        <v>215831459</v>
      </c>
      <c r="FK23" s="391">
        <v>433.99</v>
      </c>
      <c r="FL23" s="392">
        <v>41443</v>
      </c>
      <c r="FM23" s="122">
        <v>25</v>
      </c>
      <c r="FN23" s="400">
        <v>105.83803662180453</v>
      </c>
      <c r="FO23" s="399">
        <v>103.44199281150159</v>
      </c>
      <c r="FP23" s="492"/>
      <c r="FQ23" s="437">
        <v>213923404</v>
      </c>
      <c r="FR23" s="391">
        <v>3376162</v>
      </c>
      <c r="FS23" s="391">
        <v>210547242</v>
      </c>
      <c r="FT23" s="391">
        <v>448</v>
      </c>
      <c r="FU23" s="392">
        <v>39164</v>
      </c>
      <c r="FV23" s="122"/>
      <c r="FW23" s="126">
        <v>216264404</v>
      </c>
      <c r="FX23" s="107">
        <v>3376162</v>
      </c>
      <c r="FY23" s="107">
        <v>212888242</v>
      </c>
      <c r="FZ23" s="107">
        <v>448</v>
      </c>
      <c r="GA23" s="655">
        <v>39600</v>
      </c>
      <c r="GB23" s="122"/>
      <c r="GC23" s="126">
        <v>212790748</v>
      </c>
      <c r="GD23" s="107">
        <v>3436209</v>
      </c>
      <c r="GE23" s="107">
        <v>209354539</v>
      </c>
      <c r="GF23" s="107">
        <v>425.13</v>
      </c>
      <c r="GG23" s="655">
        <v>41037</v>
      </c>
      <c r="GH23" s="122"/>
      <c r="GI23" s="530">
        <v>100.7992033500153</v>
      </c>
      <c r="GJ23" s="533">
        <v>95.25613493231667</v>
      </c>
      <c r="GK23" s="437">
        <v>222092637</v>
      </c>
      <c r="GL23" s="391">
        <v>3376162</v>
      </c>
      <c r="GM23" s="391">
        <v>218716475</v>
      </c>
      <c r="GN23" s="391">
        <v>448</v>
      </c>
      <c r="GO23" s="392">
        <v>40684</v>
      </c>
      <c r="GP23" s="122"/>
      <c r="GQ23" s="126">
        <v>222092637</v>
      </c>
      <c r="GR23" s="107">
        <v>3376162</v>
      </c>
      <c r="GS23" s="107">
        <v>218716475</v>
      </c>
      <c r="GT23" s="107">
        <v>441</v>
      </c>
      <c r="GU23" s="655">
        <v>41330</v>
      </c>
      <c r="GV23" s="122"/>
      <c r="GW23" s="126">
        <v>216837106</v>
      </c>
      <c r="GX23" s="107">
        <v>2495798</v>
      </c>
      <c r="GY23" s="107">
        <v>214341308</v>
      </c>
      <c r="GZ23" s="107">
        <v>403</v>
      </c>
      <c r="HA23" s="655">
        <v>44322</v>
      </c>
      <c r="HB23" s="122"/>
      <c r="HC23" s="530"/>
      <c r="HD23" s="533"/>
    </row>
    <row r="24" spans="1:212" ht="17.25" customHeight="1" thickBot="1" x14ac:dyDescent="0.3">
      <c r="A24" s="947"/>
      <c r="B24" s="947"/>
      <c r="C24" s="130" t="s">
        <v>71</v>
      </c>
      <c r="E24" s="112">
        <v>41576000</v>
      </c>
      <c r="F24" s="109">
        <v>1716000</v>
      </c>
      <c r="G24" s="109">
        <v>39860000</v>
      </c>
      <c r="H24" s="109">
        <v>130</v>
      </c>
      <c r="I24" s="109">
        <v>25551</v>
      </c>
      <c r="J24" s="249">
        <v>16</v>
      </c>
      <c r="K24" s="115">
        <v>41576000</v>
      </c>
      <c r="L24" s="109">
        <v>1468000</v>
      </c>
      <c r="M24" s="109">
        <v>40108000</v>
      </c>
      <c r="N24" s="109">
        <v>130</v>
      </c>
      <c r="O24" s="109">
        <v>25710</v>
      </c>
      <c r="P24" s="111">
        <v>16</v>
      </c>
      <c r="Q24" s="112">
        <v>41613318</v>
      </c>
      <c r="R24" s="109">
        <v>1467986</v>
      </c>
      <c r="S24" s="109">
        <v>40145332</v>
      </c>
      <c r="T24" s="109">
        <v>120</v>
      </c>
      <c r="U24" s="109">
        <v>27879</v>
      </c>
      <c r="V24" s="122">
        <v>20</v>
      </c>
      <c r="W24" s="121">
        <v>108.43640606767795</v>
      </c>
      <c r="X24" s="118">
        <v>95.799944004509371</v>
      </c>
      <c r="Y24" s="4"/>
      <c r="Z24" s="110">
        <v>42407520</v>
      </c>
      <c r="AA24" s="107">
        <v>1750320</v>
      </c>
      <c r="AB24" s="107">
        <v>40657200</v>
      </c>
      <c r="AC24" s="107">
        <v>130</v>
      </c>
      <c r="AD24" s="109">
        <v>26062</v>
      </c>
      <c r="AE24" s="124">
        <v>17</v>
      </c>
      <c r="AF24" s="116">
        <v>42644687</v>
      </c>
      <c r="AG24" s="107">
        <v>1750320</v>
      </c>
      <c r="AH24" s="107">
        <v>40894367</v>
      </c>
      <c r="AI24" s="107">
        <v>130</v>
      </c>
      <c r="AJ24" s="109">
        <v>26214</v>
      </c>
      <c r="AK24" s="111">
        <v>19</v>
      </c>
      <c r="AL24" s="126">
        <v>43357516</v>
      </c>
      <c r="AM24" s="107">
        <v>1750316</v>
      </c>
      <c r="AN24" s="107">
        <v>41607200</v>
      </c>
      <c r="AO24" s="107">
        <v>122</v>
      </c>
      <c r="AP24" s="109">
        <v>28420</v>
      </c>
      <c r="AQ24" s="122">
        <v>21</v>
      </c>
      <c r="AR24" s="121">
        <v>108.41535057602808</v>
      </c>
      <c r="AS24" s="118">
        <v>101.94052871336849</v>
      </c>
      <c r="AT24" s="4"/>
      <c r="AU24" s="110">
        <v>44550160</v>
      </c>
      <c r="AV24" s="107">
        <v>1838755</v>
      </c>
      <c r="AW24" s="107">
        <v>42711405</v>
      </c>
      <c r="AX24" s="107">
        <v>127</v>
      </c>
      <c r="AY24" s="109">
        <v>28026</v>
      </c>
      <c r="AZ24" s="124">
        <v>18</v>
      </c>
      <c r="BA24" s="126">
        <v>48313890</v>
      </c>
      <c r="BB24" s="107">
        <v>1838755</v>
      </c>
      <c r="BC24" s="107">
        <v>46475135</v>
      </c>
      <c r="BD24" s="107">
        <v>127</v>
      </c>
      <c r="BE24" s="109">
        <v>30495</v>
      </c>
      <c r="BF24" s="111">
        <v>12</v>
      </c>
      <c r="BG24" s="126">
        <v>49933890</v>
      </c>
      <c r="BH24" s="107">
        <v>2658755</v>
      </c>
      <c r="BI24" s="107">
        <v>47275135</v>
      </c>
      <c r="BJ24" s="107">
        <v>122</v>
      </c>
      <c r="BK24" s="109">
        <v>32292</v>
      </c>
      <c r="BL24" s="122">
        <v>12</v>
      </c>
      <c r="BM24" s="121">
        <v>105.8927693064437</v>
      </c>
      <c r="BN24" s="118">
        <v>113.62420830401125</v>
      </c>
      <c r="BO24" s="4"/>
      <c r="BP24" s="110">
        <v>46683742</v>
      </c>
      <c r="BQ24" s="107">
        <v>1893918</v>
      </c>
      <c r="BR24" s="107">
        <v>44789824</v>
      </c>
      <c r="BS24" s="107">
        <v>127</v>
      </c>
      <c r="BT24" s="109">
        <v>29390</v>
      </c>
      <c r="BU24" s="124">
        <v>23</v>
      </c>
      <c r="BV24" s="116">
        <v>50053742</v>
      </c>
      <c r="BW24" s="107">
        <v>1893918</v>
      </c>
      <c r="BX24" s="107">
        <v>48159824</v>
      </c>
      <c r="BY24" s="107">
        <v>127</v>
      </c>
      <c r="BZ24" s="109">
        <v>31601</v>
      </c>
      <c r="CA24" s="111">
        <v>13</v>
      </c>
      <c r="CB24" s="126">
        <v>49677352</v>
      </c>
      <c r="CC24" s="107">
        <v>1893918</v>
      </c>
      <c r="CD24" s="107">
        <v>47783434</v>
      </c>
      <c r="CE24" s="107">
        <v>119</v>
      </c>
      <c r="CF24" s="109">
        <v>33462</v>
      </c>
      <c r="CG24" s="122">
        <v>17</v>
      </c>
      <c r="CH24" s="121">
        <v>105.88905414385621</v>
      </c>
      <c r="CI24" s="118">
        <v>103.62318840579709</v>
      </c>
      <c r="CJ24" s="4"/>
      <c r="CK24" s="110">
        <v>52633233</v>
      </c>
      <c r="CL24" s="107">
        <v>1893918</v>
      </c>
      <c r="CM24" s="107">
        <v>50739315</v>
      </c>
      <c r="CN24" s="107">
        <v>127</v>
      </c>
      <c r="CO24" s="109">
        <v>33294</v>
      </c>
      <c r="CP24" s="122">
        <v>14</v>
      </c>
      <c r="CQ24" s="116">
        <v>53394233</v>
      </c>
      <c r="CR24" s="107">
        <v>1893918</v>
      </c>
      <c r="CS24" s="107">
        <v>51500315</v>
      </c>
      <c r="CT24" s="107">
        <v>127</v>
      </c>
      <c r="CU24" s="109">
        <v>33793</v>
      </c>
      <c r="CV24" s="111">
        <v>15</v>
      </c>
      <c r="CW24" s="126">
        <v>53534147</v>
      </c>
      <c r="CX24" s="107">
        <v>2033832</v>
      </c>
      <c r="CY24" s="107">
        <v>51500315</v>
      </c>
      <c r="CZ24" s="107">
        <v>113</v>
      </c>
      <c r="DA24" s="109">
        <v>37980</v>
      </c>
      <c r="DB24" s="122">
        <v>11</v>
      </c>
      <c r="DC24" s="121">
        <v>112.39013996981623</v>
      </c>
      <c r="DD24" s="118">
        <v>113.50188273265196</v>
      </c>
      <c r="DE24" s="4"/>
      <c r="DF24" s="110">
        <v>57897854</v>
      </c>
      <c r="DG24" s="107">
        <v>2592000</v>
      </c>
      <c r="DH24" s="107">
        <v>55305854</v>
      </c>
      <c r="DI24" s="107">
        <v>127</v>
      </c>
      <c r="DJ24" s="109">
        <v>36290</v>
      </c>
      <c r="DK24" s="124">
        <v>17</v>
      </c>
      <c r="DL24" s="116">
        <v>57897854</v>
      </c>
      <c r="DM24" s="107">
        <v>2592000</v>
      </c>
      <c r="DN24" s="107">
        <v>55305854</v>
      </c>
      <c r="DO24" s="107">
        <v>127</v>
      </c>
      <c r="DP24" s="109">
        <v>36290</v>
      </c>
      <c r="DQ24" s="111">
        <v>17</v>
      </c>
      <c r="DR24" s="126">
        <v>57799774</v>
      </c>
      <c r="DS24" s="107">
        <v>2493920</v>
      </c>
      <c r="DT24" s="107">
        <v>55305854</v>
      </c>
      <c r="DU24" s="107">
        <v>118.83</v>
      </c>
      <c r="DV24" s="109">
        <v>38785</v>
      </c>
      <c r="DW24" s="111">
        <v>16</v>
      </c>
      <c r="DX24" s="121">
        <v>106.87517222375308</v>
      </c>
      <c r="DY24" s="118">
        <v>102.11953659820958</v>
      </c>
      <c r="DZ24" s="4"/>
      <c r="EA24" s="110">
        <v>60190436</v>
      </c>
      <c r="EB24" s="107">
        <v>2592000</v>
      </c>
      <c r="EC24" s="107">
        <v>57598436</v>
      </c>
      <c r="ED24" s="107">
        <v>126</v>
      </c>
      <c r="EE24" s="109">
        <v>38094</v>
      </c>
      <c r="EF24" s="248">
        <v>17</v>
      </c>
      <c r="EG24" s="126">
        <v>60190436</v>
      </c>
      <c r="EH24" s="107">
        <v>2592000</v>
      </c>
      <c r="EI24" s="107">
        <v>57598436</v>
      </c>
      <c r="EJ24" s="107">
        <v>126</v>
      </c>
      <c r="EK24" s="109">
        <v>38094</v>
      </c>
      <c r="EL24" s="249">
        <v>18</v>
      </c>
      <c r="EM24" s="115">
        <v>60549804</v>
      </c>
      <c r="EN24" s="107">
        <v>2951368</v>
      </c>
      <c r="EO24" s="107">
        <v>57598436</v>
      </c>
      <c r="EP24" s="107">
        <v>117.99</v>
      </c>
      <c r="EQ24" s="109">
        <v>40680</v>
      </c>
      <c r="ER24" s="122">
        <v>21</v>
      </c>
      <c r="ES24" s="121">
        <v>106.78847062529533</v>
      </c>
      <c r="ET24" s="118">
        <v>104.88590950109578</v>
      </c>
      <c r="EU24" s="4"/>
      <c r="EV24" s="110">
        <v>63049026</v>
      </c>
      <c r="EW24" s="107">
        <v>2592000</v>
      </c>
      <c r="EX24" s="107">
        <v>60457026</v>
      </c>
      <c r="EY24" s="107">
        <v>126</v>
      </c>
      <c r="EZ24" s="109">
        <v>39985</v>
      </c>
      <c r="FA24" s="124">
        <v>18</v>
      </c>
      <c r="FB24" s="116">
        <v>63049026</v>
      </c>
      <c r="FC24" s="391">
        <v>2592000</v>
      </c>
      <c r="FD24" s="391">
        <v>60457026</v>
      </c>
      <c r="FE24" s="391">
        <v>126</v>
      </c>
      <c r="FF24" s="392">
        <v>39985</v>
      </c>
      <c r="FG24" s="393">
        <v>20</v>
      </c>
      <c r="FH24" s="394">
        <v>62308773</v>
      </c>
      <c r="FI24" s="391">
        <v>1851747</v>
      </c>
      <c r="FJ24" s="391">
        <v>60457026</v>
      </c>
      <c r="FK24" s="391">
        <v>113.91000000000001</v>
      </c>
      <c r="FL24" s="392">
        <v>44229</v>
      </c>
      <c r="FM24" s="122">
        <v>15</v>
      </c>
      <c r="FN24" s="400">
        <v>110.61398024259097</v>
      </c>
      <c r="FO24" s="399">
        <v>108.72418879056048</v>
      </c>
      <c r="FP24" s="492"/>
      <c r="FQ24" s="437">
        <v>63049026</v>
      </c>
      <c r="FR24" s="391">
        <v>2592000</v>
      </c>
      <c r="FS24" s="391">
        <v>60457026</v>
      </c>
      <c r="FT24" s="391">
        <v>126</v>
      </c>
      <c r="FU24" s="392">
        <v>39985</v>
      </c>
      <c r="FV24" s="122"/>
      <c r="FW24" s="126">
        <v>63811026</v>
      </c>
      <c r="FX24" s="107">
        <v>2592000</v>
      </c>
      <c r="FY24" s="107">
        <v>61219026</v>
      </c>
      <c r="FZ24" s="107">
        <v>126</v>
      </c>
      <c r="GA24" s="655">
        <v>40489</v>
      </c>
      <c r="GB24" s="122"/>
      <c r="GC24" s="126">
        <v>59703907</v>
      </c>
      <c r="GD24" s="107">
        <v>2309356</v>
      </c>
      <c r="GE24" s="107">
        <v>57394551</v>
      </c>
      <c r="GF24" s="107">
        <v>109.75999999999999</v>
      </c>
      <c r="GG24" s="655">
        <v>43576</v>
      </c>
      <c r="GH24" s="122"/>
      <c r="GI24" s="530">
        <v>105.68213079904965</v>
      </c>
      <c r="GJ24" s="533">
        <v>95.541386872866212</v>
      </c>
      <c r="GK24" s="437">
        <v>65394758</v>
      </c>
      <c r="GL24" s="391">
        <v>2592000</v>
      </c>
      <c r="GM24" s="391">
        <v>62802758</v>
      </c>
      <c r="GN24" s="391">
        <v>126</v>
      </c>
      <c r="GO24" s="392">
        <v>41536</v>
      </c>
      <c r="GP24" s="122"/>
      <c r="GQ24" s="126">
        <v>65394758</v>
      </c>
      <c r="GR24" s="107">
        <v>2592000</v>
      </c>
      <c r="GS24" s="107">
        <v>62802758</v>
      </c>
      <c r="GT24" s="107">
        <v>126</v>
      </c>
      <c r="GU24" s="655">
        <v>41536</v>
      </c>
      <c r="GV24" s="122"/>
      <c r="GW24" s="126">
        <v>63405476</v>
      </c>
      <c r="GX24" s="107">
        <v>2350191</v>
      </c>
      <c r="GY24" s="107">
        <v>61055285</v>
      </c>
      <c r="GZ24" s="107">
        <v>109.84</v>
      </c>
      <c r="HA24" s="655">
        <v>46321</v>
      </c>
      <c r="HB24" s="122"/>
      <c r="HC24" s="530"/>
      <c r="HD24" s="533"/>
    </row>
    <row r="25" spans="1:212" ht="17.25" customHeight="1" thickBot="1" x14ac:dyDescent="0.3">
      <c r="A25" s="947"/>
      <c r="B25" s="947"/>
      <c r="C25" s="130" t="s">
        <v>87</v>
      </c>
      <c r="E25" s="112">
        <v>43698000</v>
      </c>
      <c r="F25" s="109">
        <v>1457000</v>
      </c>
      <c r="G25" s="109">
        <v>42241000</v>
      </c>
      <c r="H25" s="109">
        <v>128</v>
      </c>
      <c r="I25" s="109">
        <v>27501</v>
      </c>
      <c r="J25" s="249">
        <v>6</v>
      </c>
      <c r="K25" s="115">
        <v>44704000</v>
      </c>
      <c r="L25" s="109">
        <v>2463000</v>
      </c>
      <c r="M25" s="109">
        <v>42241000</v>
      </c>
      <c r="N25" s="109">
        <v>128</v>
      </c>
      <c r="O25" s="109">
        <v>27501</v>
      </c>
      <c r="P25" s="111">
        <v>7</v>
      </c>
      <c r="Q25" s="112">
        <v>44723667</v>
      </c>
      <c r="R25" s="109">
        <v>2053583.9999999998</v>
      </c>
      <c r="S25" s="109">
        <v>42670083</v>
      </c>
      <c r="T25" s="109">
        <v>117</v>
      </c>
      <c r="U25" s="109">
        <v>30392</v>
      </c>
      <c r="V25" s="122">
        <v>6</v>
      </c>
      <c r="W25" s="121">
        <v>110.51234500563616</v>
      </c>
      <c r="X25" s="118">
        <v>100.15241456380633</v>
      </c>
      <c r="Y25" s="4"/>
      <c r="Z25" s="110">
        <v>44571960</v>
      </c>
      <c r="AA25" s="107">
        <v>1486140</v>
      </c>
      <c r="AB25" s="107">
        <v>43085820</v>
      </c>
      <c r="AC25" s="107">
        <v>128</v>
      </c>
      <c r="AD25" s="109">
        <v>28051</v>
      </c>
      <c r="AE25" s="123">
        <v>7</v>
      </c>
      <c r="AF25" s="116">
        <v>45481294</v>
      </c>
      <c r="AG25" s="107">
        <v>1394140</v>
      </c>
      <c r="AH25" s="107">
        <v>44087154</v>
      </c>
      <c r="AI25" s="107">
        <v>128</v>
      </c>
      <c r="AJ25" s="109">
        <v>28703</v>
      </c>
      <c r="AK25" s="111">
        <v>8</v>
      </c>
      <c r="AL25" s="126">
        <v>45863125</v>
      </c>
      <c r="AM25" s="107">
        <v>858660</v>
      </c>
      <c r="AN25" s="107">
        <v>45004465</v>
      </c>
      <c r="AO25" s="107">
        <v>116</v>
      </c>
      <c r="AP25" s="109">
        <v>32331</v>
      </c>
      <c r="AQ25" s="122">
        <v>6</v>
      </c>
      <c r="AR25" s="121">
        <v>112.63979374978226</v>
      </c>
      <c r="AS25" s="118">
        <v>106.3799684127402</v>
      </c>
      <c r="AT25" s="4"/>
      <c r="AU25" s="110">
        <v>46823958</v>
      </c>
      <c r="AV25" s="107">
        <v>1561227</v>
      </c>
      <c r="AW25" s="107">
        <v>45262731</v>
      </c>
      <c r="AX25" s="107">
        <v>121</v>
      </c>
      <c r="AY25" s="109">
        <v>31173</v>
      </c>
      <c r="AZ25" s="123">
        <v>7</v>
      </c>
      <c r="BA25" s="126">
        <v>47050272</v>
      </c>
      <c r="BB25" s="107">
        <v>1561227</v>
      </c>
      <c r="BC25" s="107">
        <v>45489045</v>
      </c>
      <c r="BD25" s="107">
        <v>119</v>
      </c>
      <c r="BE25" s="109">
        <v>31855</v>
      </c>
      <c r="BF25" s="111">
        <v>5</v>
      </c>
      <c r="BG25" s="126">
        <v>46396465</v>
      </c>
      <c r="BH25" s="107">
        <v>492168</v>
      </c>
      <c r="BI25" s="107">
        <v>45904297</v>
      </c>
      <c r="BJ25" s="107">
        <v>114</v>
      </c>
      <c r="BK25" s="109">
        <v>33556</v>
      </c>
      <c r="BL25" s="122">
        <v>8</v>
      </c>
      <c r="BM25" s="121">
        <v>105.33982106419715</v>
      </c>
      <c r="BN25" s="118">
        <v>103.7889332219851</v>
      </c>
      <c r="BO25" s="4"/>
      <c r="BP25" s="110">
        <v>48948360</v>
      </c>
      <c r="BQ25" s="107">
        <v>1608064</v>
      </c>
      <c r="BR25" s="107">
        <v>47340296</v>
      </c>
      <c r="BS25" s="107">
        <v>119</v>
      </c>
      <c r="BT25" s="109">
        <v>33151</v>
      </c>
      <c r="BU25" s="123">
        <v>5</v>
      </c>
      <c r="BV25" s="116">
        <v>50138140</v>
      </c>
      <c r="BW25" s="107">
        <v>1608064</v>
      </c>
      <c r="BX25" s="107">
        <v>48530076</v>
      </c>
      <c r="BY25" s="107">
        <v>119</v>
      </c>
      <c r="BZ25" s="109">
        <v>33985</v>
      </c>
      <c r="CA25" s="111">
        <v>6</v>
      </c>
      <c r="CB25" s="126">
        <v>50878494</v>
      </c>
      <c r="CC25" s="107">
        <v>741020</v>
      </c>
      <c r="CD25" s="107">
        <v>50137474</v>
      </c>
      <c r="CE25" s="107">
        <v>109</v>
      </c>
      <c r="CF25" s="109">
        <v>38331</v>
      </c>
      <c r="CG25" s="122">
        <v>5</v>
      </c>
      <c r="CH25" s="121">
        <v>112.78799470354568</v>
      </c>
      <c r="CI25" s="118">
        <v>114.229943974252</v>
      </c>
      <c r="CJ25" s="4"/>
      <c r="CK25" s="110">
        <v>52215374</v>
      </c>
      <c r="CL25" s="107">
        <v>1608064</v>
      </c>
      <c r="CM25" s="107">
        <v>50607310</v>
      </c>
      <c r="CN25" s="107">
        <v>119</v>
      </c>
      <c r="CO25" s="109">
        <v>35439</v>
      </c>
      <c r="CP25" s="122">
        <v>4</v>
      </c>
      <c r="CQ25" s="116">
        <v>53579867</v>
      </c>
      <c r="CR25" s="107">
        <v>1608064</v>
      </c>
      <c r="CS25" s="107">
        <v>51971803</v>
      </c>
      <c r="CT25" s="107">
        <v>119</v>
      </c>
      <c r="CU25" s="109">
        <v>36395</v>
      </c>
      <c r="CV25" s="111">
        <v>7</v>
      </c>
      <c r="CW25" s="126">
        <v>55209117</v>
      </c>
      <c r="CX25" s="107">
        <v>673900</v>
      </c>
      <c r="CY25" s="107">
        <v>54535217</v>
      </c>
      <c r="CZ25" s="107">
        <v>104</v>
      </c>
      <c r="DA25" s="109">
        <v>43698</v>
      </c>
      <c r="DB25" s="122">
        <v>5</v>
      </c>
      <c r="DC25" s="121">
        <v>120.06594312405549</v>
      </c>
      <c r="DD25" s="118">
        <v>114.00172184393833</v>
      </c>
      <c r="DE25" s="4"/>
      <c r="DF25" s="110">
        <v>56770032</v>
      </c>
      <c r="DG25" s="107">
        <v>1608064</v>
      </c>
      <c r="DH25" s="107">
        <v>55161968</v>
      </c>
      <c r="DI25" s="107">
        <v>119</v>
      </c>
      <c r="DJ25" s="109">
        <v>38629</v>
      </c>
      <c r="DK25" s="123">
        <v>7</v>
      </c>
      <c r="DL25" s="116">
        <v>56980532</v>
      </c>
      <c r="DM25" s="107">
        <v>1608064</v>
      </c>
      <c r="DN25" s="107">
        <v>55372468</v>
      </c>
      <c r="DO25" s="107">
        <v>86</v>
      </c>
      <c r="DP25" s="109">
        <v>53655</v>
      </c>
      <c r="DQ25" s="111">
        <v>1</v>
      </c>
      <c r="DR25" s="126">
        <v>32539182</v>
      </c>
      <c r="DS25" s="107">
        <v>913450</v>
      </c>
      <c r="DT25" s="107">
        <v>31625732</v>
      </c>
      <c r="DU25" s="107">
        <v>52.69</v>
      </c>
      <c r="DV25" s="109">
        <v>50019</v>
      </c>
      <c r="DW25" s="111">
        <v>3</v>
      </c>
      <c r="DX25" s="121">
        <v>93.223371540396982</v>
      </c>
      <c r="DY25" s="118">
        <v>114.46519291500753</v>
      </c>
      <c r="DZ25" s="4"/>
      <c r="EA25" s="110">
        <v>29527008</v>
      </c>
      <c r="EB25" s="107">
        <v>1608064</v>
      </c>
      <c r="EC25" s="107">
        <v>27918944</v>
      </c>
      <c r="ED25" s="107">
        <v>59</v>
      </c>
      <c r="EE25" s="109">
        <v>39434</v>
      </c>
      <c r="EF25" s="127">
        <v>12</v>
      </c>
      <c r="EG25" s="126">
        <v>29527008</v>
      </c>
      <c r="EH25" s="107">
        <v>1608064</v>
      </c>
      <c r="EI25" s="107">
        <v>27918944</v>
      </c>
      <c r="EJ25" s="107">
        <v>59</v>
      </c>
      <c r="EK25" s="109">
        <v>39434</v>
      </c>
      <c r="EL25" s="249">
        <v>13</v>
      </c>
      <c r="EM25" s="115">
        <v>31853370</v>
      </c>
      <c r="EN25" s="107">
        <v>1652800</v>
      </c>
      <c r="EO25" s="107">
        <v>30200570</v>
      </c>
      <c r="EP25" s="107">
        <v>49.62</v>
      </c>
      <c r="EQ25" s="109">
        <v>50720</v>
      </c>
      <c r="ER25" s="122">
        <v>4</v>
      </c>
      <c r="ES25" s="121">
        <v>128.6199726124664</v>
      </c>
      <c r="ET25" s="118">
        <v>101.40146744237191</v>
      </c>
      <c r="EU25" s="4"/>
      <c r="EV25" s="110">
        <v>31211076</v>
      </c>
      <c r="EW25" s="107">
        <v>1608064</v>
      </c>
      <c r="EX25" s="107">
        <v>29603012</v>
      </c>
      <c r="EY25" s="107">
        <v>59</v>
      </c>
      <c r="EZ25" s="109">
        <v>41812</v>
      </c>
      <c r="FA25" s="123">
        <v>12</v>
      </c>
      <c r="FB25" s="116">
        <v>31211076</v>
      </c>
      <c r="FC25" s="391">
        <v>1608064</v>
      </c>
      <c r="FD25" s="391">
        <v>29603012</v>
      </c>
      <c r="FE25" s="391">
        <v>58.58</v>
      </c>
      <c r="FF25" s="392">
        <v>42112</v>
      </c>
      <c r="FG25" s="393">
        <v>12</v>
      </c>
      <c r="FH25" s="394">
        <v>33322838</v>
      </c>
      <c r="FI25" s="391">
        <v>1975650</v>
      </c>
      <c r="FJ25" s="391">
        <v>31347188</v>
      </c>
      <c r="FK25" s="391">
        <v>52.879999999999995</v>
      </c>
      <c r="FL25" s="392">
        <v>49400</v>
      </c>
      <c r="FM25" s="122">
        <v>6</v>
      </c>
      <c r="FN25" s="400">
        <v>117.30623100303951</v>
      </c>
      <c r="FO25" s="399">
        <v>97.397476340694013</v>
      </c>
      <c r="FP25" s="492"/>
      <c r="FQ25" s="437">
        <v>31691076</v>
      </c>
      <c r="FR25" s="391">
        <v>1608064</v>
      </c>
      <c r="FS25" s="391">
        <v>30083012</v>
      </c>
      <c r="FT25" s="391">
        <v>59</v>
      </c>
      <c r="FU25" s="392">
        <v>42490</v>
      </c>
      <c r="FV25" s="122"/>
      <c r="FW25" s="126">
        <v>33102226</v>
      </c>
      <c r="FX25" s="107">
        <v>1608064</v>
      </c>
      <c r="FY25" s="107">
        <v>31494162</v>
      </c>
      <c r="FZ25" s="107">
        <v>59</v>
      </c>
      <c r="GA25" s="655">
        <v>44483</v>
      </c>
      <c r="GB25" s="122"/>
      <c r="GC25" s="126">
        <v>30767869</v>
      </c>
      <c r="GD25" s="107">
        <v>320825</v>
      </c>
      <c r="GE25" s="107">
        <v>30447044</v>
      </c>
      <c r="GF25" s="107">
        <v>52.550000000000004</v>
      </c>
      <c r="GG25" s="655">
        <v>48283</v>
      </c>
      <c r="GH25" s="122"/>
      <c r="GI25" s="530">
        <v>109.43267580466932</v>
      </c>
      <c r="GJ25" s="533">
        <v>94.220647773279353</v>
      </c>
      <c r="GK25" s="437">
        <v>32359673</v>
      </c>
      <c r="GL25" s="391">
        <v>1608064</v>
      </c>
      <c r="GM25" s="391">
        <v>30751609</v>
      </c>
      <c r="GN25" s="391">
        <v>59</v>
      </c>
      <c r="GO25" s="392">
        <v>43434</v>
      </c>
      <c r="GP25" s="122"/>
      <c r="GQ25" s="126">
        <v>32521673</v>
      </c>
      <c r="GR25" s="107">
        <v>1608064</v>
      </c>
      <c r="GS25" s="107">
        <v>30913609</v>
      </c>
      <c r="GT25" s="107">
        <v>58.17</v>
      </c>
      <c r="GU25" s="655">
        <v>44286</v>
      </c>
      <c r="GV25" s="122"/>
      <c r="GW25" s="126">
        <v>31597115</v>
      </c>
      <c r="GX25" s="107">
        <v>411192</v>
      </c>
      <c r="GY25" s="107">
        <v>31185923</v>
      </c>
      <c r="GZ25" s="107">
        <v>49.83</v>
      </c>
      <c r="HA25" s="655">
        <v>52154</v>
      </c>
      <c r="HB25" s="122"/>
      <c r="HC25" s="530"/>
      <c r="HD25" s="533"/>
    </row>
    <row r="26" spans="1:212" s="8" customFormat="1" ht="17.25" customHeight="1" thickBot="1" x14ac:dyDescent="0.3">
      <c r="A26" s="947"/>
      <c r="B26" s="947"/>
      <c r="C26" s="130" t="s">
        <v>98</v>
      </c>
      <c r="D26" s="2"/>
      <c r="E26" s="112">
        <v>15213000</v>
      </c>
      <c r="F26" s="109">
        <v>1087000</v>
      </c>
      <c r="G26" s="109">
        <v>14126000</v>
      </c>
      <c r="H26" s="109">
        <v>33</v>
      </c>
      <c r="I26" s="109">
        <v>35672</v>
      </c>
      <c r="J26" s="249">
        <v>1</v>
      </c>
      <c r="K26" s="115">
        <v>15396802</v>
      </c>
      <c r="L26" s="109">
        <v>1219150</v>
      </c>
      <c r="M26" s="109">
        <v>14177652</v>
      </c>
      <c r="N26" s="109">
        <v>33</v>
      </c>
      <c r="O26" s="109">
        <v>35802</v>
      </c>
      <c r="P26" s="111">
        <v>1</v>
      </c>
      <c r="Q26" s="112">
        <v>15396802</v>
      </c>
      <c r="R26" s="109">
        <v>1219150</v>
      </c>
      <c r="S26" s="109">
        <v>14177652</v>
      </c>
      <c r="T26" s="109">
        <v>33</v>
      </c>
      <c r="U26" s="109">
        <v>35802</v>
      </c>
      <c r="V26" s="122">
        <v>3</v>
      </c>
      <c r="W26" s="121">
        <v>100</v>
      </c>
      <c r="X26" s="118">
        <v>100.36565198923969</v>
      </c>
      <c r="Z26" s="110">
        <v>15517260</v>
      </c>
      <c r="AA26" s="107">
        <v>1108740</v>
      </c>
      <c r="AB26" s="107">
        <v>14408520</v>
      </c>
      <c r="AC26" s="107">
        <v>33</v>
      </c>
      <c r="AD26" s="109">
        <v>36385</v>
      </c>
      <c r="AE26" s="123">
        <v>1</v>
      </c>
      <c r="AF26" s="116">
        <v>16060820</v>
      </c>
      <c r="AG26" s="107">
        <v>1250290</v>
      </c>
      <c r="AH26" s="107">
        <v>14810530</v>
      </c>
      <c r="AI26" s="107">
        <v>34</v>
      </c>
      <c r="AJ26" s="109">
        <v>36300</v>
      </c>
      <c r="AK26" s="111">
        <v>1</v>
      </c>
      <c r="AL26" s="126">
        <v>16060764</v>
      </c>
      <c r="AM26" s="107">
        <v>1250234</v>
      </c>
      <c r="AN26" s="107">
        <v>14810530</v>
      </c>
      <c r="AO26" s="107">
        <v>33</v>
      </c>
      <c r="AP26" s="109">
        <v>37400</v>
      </c>
      <c r="AQ26" s="122">
        <v>3</v>
      </c>
      <c r="AR26" s="121">
        <v>103.03030303030303</v>
      </c>
      <c r="AS26" s="118">
        <v>104.46343779677112</v>
      </c>
      <c r="AU26" s="110">
        <v>16633357</v>
      </c>
      <c r="AV26" s="107">
        <v>1164759</v>
      </c>
      <c r="AW26" s="107">
        <v>15468598</v>
      </c>
      <c r="AX26" s="107">
        <v>34</v>
      </c>
      <c r="AY26" s="109">
        <v>37913</v>
      </c>
      <c r="AZ26" s="123">
        <v>2</v>
      </c>
      <c r="BA26" s="126">
        <v>16710700</v>
      </c>
      <c r="BB26" s="107">
        <v>1164759</v>
      </c>
      <c r="BC26" s="107">
        <v>15545941</v>
      </c>
      <c r="BD26" s="107">
        <v>34</v>
      </c>
      <c r="BE26" s="109">
        <v>38103</v>
      </c>
      <c r="BF26" s="111">
        <v>2</v>
      </c>
      <c r="BG26" s="126">
        <v>17144540</v>
      </c>
      <c r="BH26" s="107">
        <v>1348280</v>
      </c>
      <c r="BI26" s="107">
        <v>15796260</v>
      </c>
      <c r="BJ26" s="107">
        <v>34</v>
      </c>
      <c r="BK26" s="109">
        <v>38716</v>
      </c>
      <c r="BL26" s="122">
        <v>4</v>
      </c>
      <c r="BM26" s="121">
        <v>101.60879720756897</v>
      </c>
      <c r="BN26" s="118">
        <v>103.5187165775401</v>
      </c>
      <c r="BP26" s="110">
        <v>18272345</v>
      </c>
      <c r="BQ26" s="107">
        <v>1199702</v>
      </c>
      <c r="BR26" s="107">
        <v>17072643</v>
      </c>
      <c r="BS26" s="107">
        <v>36</v>
      </c>
      <c r="BT26" s="109">
        <v>39520</v>
      </c>
      <c r="BU26" s="123">
        <v>2</v>
      </c>
      <c r="BV26" s="116">
        <v>18422345</v>
      </c>
      <c r="BW26" s="107">
        <v>1199702</v>
      </c>
      <c r="BX26" s="107">
        <v>17222643</v>
      </c>
      <c r="BY26" s="107">
        <v>36</v>
      </c>
      <c r="BZ26" s="109">
        <v>39867</v>
      </c>
      <c r="CA26" s="111">
        <v>2</v>
      </c>
      <c r="CB26" s="126">
        <v>18422345</v>
      </c>
      <c r="CC26" s="107">
        <v>1199702</v>
      </c>
      <c r="CD26" s="107">
        <v>17222643</v>
      </c>
      <c r="CE26" s="107">
        <v>35</v>
      </c>
      <c r="CF26" s="109">
        <v>41006</v>
      </c>
      <c r="CG26" s="122">
        <v>3</v>
      </c>
      <c r="CH26" s="121">
        <v>102.85699952341535</v>
      </c>
      <c r="CI26" s="118">
        <v>105.91486723835106</v>
      </c>
      <c r="CK26" s="110">
        <v>21276817</v>
      </c>
      <c r="CL26" s="107">
        <v>1199702</v>
      </c>
      <c r="CM26" s="107">
        <v>20077115</v>
      </c>
      <c r="CN26" s="107">
        <v>40</v>
      </c>
      <c r="CO26" s="109">
        <v>41827</v>
      </c>
      <c r="CP26" s="122">
        <v>2</v>
      </c>
      <c r="CQ26" s="116">
        <v>21600831</v>
      </c>
      <c r="CR26" s="107">
        <v>1199702</v>
      </c>
      <c r="CS26" s="107">
        <v>20401129</v>
      </c>
      <c r="CT26" s="107">
        <v>40</v>
      </c>
      <c r="CU26" s="109">
        <v>42502</v>
      </c>
      <c r="CV26" s="111">
        <v>3</v>
      </c>
      <c r="CW26" s="126">
        <v>21600831</v>
      </c>
      <c r="CX26" s="107">
        <v>1199702</v>
      </c>
      <c r="CY26" s="107">
        <v>20401129</v>
      </c>
      <c r="CZ26" s="107">
        <v>37</v>
      </c>
      <c r="DA26" s="109">
        <v>45948</v>
      </c>
      <c r="DB26" s="122">
        <v>4</v>
      </c>
      <c r="DC26" s="121">
        <v>108.10785374805891</v>
      </c>
      <c r="DD26" s="118">
        <v>112.05189484465687</v>
      </c>
      <c r="DF26" s="110">
        <v>24245967</v>
      </c>
      <c r="DG26" s="107">
        <v>1199702</v>
      </c>
      <c r="DH26" s="107">
        <v>23046265</v>
      </c>
      <c r="DI26" s="107">
        <v>42</v>
      </c>
      <c r="DJ26" s="109">
        <v>45727</v>
      </c>
      <c r="DK26" s="123">
        <v>3</v>
      </c>
      <c r="DL26" s="116">
        <v>24245967</v>
      </c>
      <c r="DM26" s="107">
        <v>1199702</v>
      </c>
      <c r="DN26" s="107">
        <v>23046265</v>
      </c>
      <c r="DO26" s="107">
        <v>42</v>
      </c>
      <c r="DP26" s="109">
        <v>45727</v>
      </c>
      <c r="DQ26" s="111">
        <v>4</v>
      </c>
      <c r="DR26" s="126">
        <v>24133265</v>
      </c>
      <c r="DS26" s="107">
        <v>1087000</v>
      </c>
      <c r="DT26" s="107">
        <v>23046265</v>
      </c>
      <c r="DU26" s="107">
        <v>38.89</v>
      </c>
      <c r="DV26" s="109">
        <v>49383</v>
      </c>
      <c r="DW26" s="111">
        <v>4</v>
      </c>
      <c r="DX26" s="121">
        <v>107.99527631377524</v>
      </c>
      <c r="DY26" s="118">
        <v>107.47584225646382</v>
      </c>
      <c r="EA26" s="110">
        <v>23589576</v>
      </c>
      <c r="EB26" s="107">
        <v>1699702</v>
      </c>
      <c r="EC26" s="107">
        <v>21889874</v>
      </c>
      <c r="ED26" s="107">
        <v>39</v>
      </c>
      <c r="EE26" s="109">
        <v>46773</v>
      </c>
      <c r="EF26" s="127">
        <v>3</v>
      </c>
      <c r="EG26" s="126">
        <v>24170028</v>
      </c>
      <c r="EH26" s="107">
        <v>1699702</v>
      </c>
      <c r="EI26" s="107">
        <v>22470326</v>
      </c>
      <c r="EJ26" s="107">
        <v>39</v>
      </c>
      <c r="EK26" s="109">
        <v>48014</v>
      </c>
      <c r="EL26" s="249">
        <v>3</v>
      </c>
      <c r="EM26" s="115">
        <v>24281988</v>
      </c>
      <c r="EN26" s="107">
        <v>1811662</v>
      </c>
      <c r="EO26" s="107">
        <v>22470326</v>
      </c>
      <c r="EP26" s="107">
        <v>38.29</v>
      </c>
      <c r="EQ26" s="109">
        <v>48904</v>
      </c>
      <c r="ER26" s="122">
        <v>6</v>
      </c>
      <c r="ES26" s="121">
        <v>101.85362602574249</v>
      </c>
      <c r="ET26" s="118">
        <v>99.030030577324183</v>
      </c>
      <c r="EV26" s="110">
        <v>24759670</v>
      </c>
      <c r="EW26" s="107">
        <v>1699702</v>
      </c>
      <c r="EX26" s="107">
        <v>23059968</v>
      </c>
      <c r="EY26" s="107">
        <v>39</v>
      </c>
      <c r="EZ26" s="109">
        <v>49273</v>
      </c>
      <c r="FA26" s="123">
        <v>4</v>
      </c>
      <c r="FB26" s="116">
        <v>24759670</v>
      </c>
      <c r="FC26" s="391">
        <v>1699702</v>
      </c>
      <c r="FD26" s="391">
        <v>23059968</v>
      </c>
      <c r="FE26" s="391">
        <v>39</v>
      </c>
      <c r="FF26" s="392">
        <v>49273</v>
      </c>
      <c r="FG26" s="393">
        <v>4</v>
      </c>
      <c r="FH26" s="394">
        <v>24759670</v>
      </c>
      <c r="FI26" s="391">
        <v>1699702</v>
      </c>
      <c r="FJ26" s="391">
        <v>23059968</v>
      </c>
      <c r="FK26" s="391">
        <v>38</v>
      </c>
      <c r="FL26" s="392">
        <v>50570</v>
      </c>
      <c r="FM26" s="122">
        <v>4</v>
      </c>
      <c r="FN26" s="400">
        <v>102.63227325310007</v>
      </c>
      <c r="FO26" s="399">
        <v>103.4066743006707</v>
      </c>
      <c r="FP26" s="560"/>
      <c r="FQ26" s="437">
        <v>25119670</v>
      </c>
      <c r="FR26" s="391">
        <v>1699702</v>
      </c>
      <c r="FS26" s="391">
        <v>23419968</v>
      </c>
      <c r="FT26" s="391">
        <v>40</v>
      </c>
      <c r="FU26" s="392">
        <v>48792</v>
      </c>
      <c r="FV26" s="122"/>
      <c r="FW26" s="126">
        <v>25426670</v>
      </c>
      <c r="FX26" s="107">
        <v>1699702</v>
      </c>
      <c r="FY26" s="107">
        <v>23726968</v>
      </c>
      <c r="FZ26" s="107">
        <v>40</v>
      </c>
      <c r="GA26" s="655">
        <v>49431</v>
      </c>
      <c r="GB26" s="122"/>
      <c r="GC26" s="126">
        <v>25440529</v>
      </c>
      <c r="GD26" s="107">
        <v>1833885</v>
      </c>
      <c r="GE26" s="107">
        <v>23606644</v>
      </c>
      <c r="GF26" s="107">
        <v>39.799999999999997</v>
      </c>
      <c r="GG26" s="655">
        <v>49428</v>
      </c>
      <c r="GH26" s="122"/>
      <c r="GI26" s="530">
        <v>100</v>
      </c>
      <c r="GJ26" s="533">
        <v>96.952738777931586</v>
      </c>
      <c r="GK26" s="437">
        <v>26028365</v>
      </c>
      <c r="GL26" s="391">
        <v>1699702</v>
      </c>
      <c r="GM26" s="391">
        <v>24328663</v>
      </c>
      <c r="GN26" s="391">
        <v>40</v>
      </c>
      <c r="GO26" s="392">
        <v>50685</v>
      </c>
      <c r="GP26" s="122"/>
      <c r="GQ26" s="126">
        <v>26028365</v>
      </c>
      <c r="GR26" s="107">
        <v>1699702</v>
      </c>
      <c r="GS26" s="107">
        <v>24328663</v>
      </c>
      <c r="GT26" s="107">
        <v>40</v>
      </c>
      <c r="GU26" s="655">
        <v>50685</v>
      </c>
      <c r="GV26" s="122"/>
      <c r="GW26" s="126">
        <v>25441565</v>
      </c>
      <c r="GX26" s="107">
        <v>1699702</v>
      </c>
      <c r="GY26" s="107">
        <v>23741863</v>
      </c>
      <c r="GZ26" s="107">
        <v>37</v>
      </c>
      <c r="HA26" s="655">
        <v>53473</v>
      </c>
      <c r="HB26" s="122"/>
      <c r="HC26" s="530"/>
      <c r="HD26" s="533"/>
    </row>
    <row r="27" spans="1:212" s="7" customFormat="1" ht="17.25" customHeight="1" thickBot="1" x14ac:dyDescent="0.3">
      <c r="A27" s="947"/>
      <c r="B27" s="947"/>
      <c r="C27" s="134" t="s">
        <v>64</v>
      </c>
      <c r="D27" s="1"/>
      <c r="E27" s="509">
        <v>277473000</v>
      </c>
      <c r="F27" s="252">
        <v>8124000</v>
      </c>
      <c r="G27" s="252">
        <v>269349000</v>
      </c>
      <c r="H27" s="252">
        <v>857</v>
      </c>
      <c r="I27" s="252">
        <v>26191</v>
      </c>
      <c r="J27" s="253">
        <v>12</v>
      </c>
      <c r="K27" s="516">
        <v>276629150</v>
      </c>
      <c r="L27" s="252">
        <v>6622150</v>
      </c>
      <c r="M27" s="252">
        <v>270007000</v>
      </c>
      <c r="N27" s="252">
        <v>857</v>
      </c>
      <c r="O27" s="252">
        <v>26255</v>
      </c>
      <c r="P27" s="508">
        <v>14</v>
      </c>
      <c r="Q27" s="509">
        <v>277759967</v>
      </c>
      <c r="R27" s="252">
        <v>6199770</v>
      </c>
      <c r="S27" s="252">
        <v>271560197</v>
      </c>
      <c r="T27" s="252">
        <v>766</v>
      </c>
      <c r="U27" s="252">
        <v>29543</v>
      </c>
      <c r="V27" s="167">
        <v>13</v>
      </c>
      <c r="W27" s="588">
        <v>112.52332888973528</v>
      </c>
      <c r="X27" s="589">
        <v>99.928073411977309</v>
      </c>
      <c r="Y27" s="512"/>
      <c r="Z27" s="561">
        <v>283022460</v>
      </c>
      <c r="AA27" s="513">
        <v>8286480</v>
      </c>
      <c r="AB27" s="513">
        <v>274735980</v>
      </c>
      <c r="AC27" s="513">
        <v>852</v>
      </c>
      <c r="AD27" s="252">
        <v>26872</v>
      </c>
      <c r="AE27" s="514">
        <v>15</v>
      </c>
      <c r="AF27" s="507">
        <v>285424637</v>
      </c>
      <c r="AG27" s="513">
        <v>5986030</v>
      </c>
      <c r="AH27" s="513">
        <v>279438607</v>
      </c>
      <c r="AI27" s="513">
        <v>852</v>
      </c>
      <c r="AJ27" s="252">
        <v>27332</v>
      </c>
      <c r="AK27" s="508">
        <v>15</v>
      </c>
      <c r="AL27" s="250">
        <v>286968703</v>
      </c>
      <c r="AM27" s="513">
        <v>5369174</v>
      </c>
      <c r="AN27" s="513">
        <v>281599529</v>
      </c>
      <c r="AO27" s="513">
        <v>762</v>
      </c>
      <c r="AP27" s="252">
        <v>30796</v>
      </c>
      <c r="AQ27" s="167">
        <v>12</v>
      </c>
      <c r="AR27" s="588">
        <v>112.6737889653154</v>
      </c>
      <c r="AS27" s="589">
        <v>104.24127542903565</v>
      </c>
      <c r="AT27" s="512"/>
      <c r="AU27" s="561">
        <v>297322171</v>
      </c>
      <c r="AV27" s="513">
        <v>8705155</v>
      </c>
      <c r="AW27" s="513">
        <v>288617016</v>
      </c>
      <c r="AX27" s="513">
        <v>805</v>
      </c>
      <c r="AY27" s="252">
        <v>29878</v>
      </c>
      <c r="AZ27" s="514">
        <v>11</v>
      </c>
      <c r="BA27" s="250">
        <v>302315429</v>
      </c>
      <c r="BB27" s="513">
        <v>8705155</v>
      </c>
      <c r="BC27" s="513">
        <v>293610274</v>
      </c>
      <c r="BD27" s="513">
        <v>800</v>
      </c>
      <c r="BE27" s="252">
        <v>30584</v>
      </c>
      <c r="BF27" s="508">
        <v>11</v>
      </c>
      <c r="BG27" s="250">
        <v>302564886</v>
      </c>
      <c r="BH27" s="513">
        <v>6823961</v>
      </c>
      <c r="BI27" s="513">
        <v>295740925</v>
      </c>
      <c r="BJ27" s="513">
        <v>766</v>
      </c>
      <c r="BK27" s="252">
        <v>32174</v>
      </c>
      <c r="BL27" s="167">
        <v>14</v>
      </c>
      <c r="BM27" s="588">
        <v>105.19879675647397</v>
      </c>
      <c r="BN27" s="589">
        <v>104.47460709183012</v>
      </c>
      <c r="BO27" s="512"/>
      <c r="BP27" s="561">
        <v>319235503</v>
      </c>
      <c r="BQ27" s="513">
        <v>8966311</v>
      </c>
      <c r="BR27" s="513">
        <v>310269192</v>
      </c>
      <c r="BS27" s="513">
        <v>820</v>
      </c>
      <c r="BT27" s="252">
        <v>31531</v>
      </c>
      <c r="BU27" s="514">
        <v>11</v>
      </c>
      <c r="BV27" s="507">
        <v>325195283</v>
      </c>
      <c r="BW27" s="513">
        <v>8966311</v>
      </c>
      <c r="BX27" s="513">
        <v>316228972</v>
      </c>
      <c r="BY27" s="513">
        <v>820</v>
      </c>
      <c r="BZ27" s="252">
        <v>32137</v>
      </c>
      <c r="CA27" s="508">
        <v>11</v>
      </c>
      <c r="CB27" s="250">
        <v>324504575</v>
      </c>
      <c r="CC27" s="513">
        <v>6605132</v>
      </c>
      <c r="CD27" s="513">
        <v>317899443</v>
      </c>
      <c r="CE27" s="513">
        <v>759</v>
      </c>
      <c r="CF27" s="252">
        <v>34903</v>
      </c>
      <c r="CG27" s="167">
        <v>9</v>
      </c>
      <c r="CH27" s="588">
        <v>108.60690170208794</v>
      </c>
      <c r="CI27" s="589">
        <v>108.48200410269162</v>
      </c>
      <c r="CJ27" s="512"/>
      <c r="CK27" s="561">
        <v>349492420</v>
      </c>
      <c r="CL27" s="513">
        <v>8966311</v>
      </c>
      <c r="CM27" s="513">
        <v>340526109</v>
      </c>
      <c r="CN27" s="513">
        <v>844</v>
      </c>
      <c r="CO27" s="252">
        <v>33622</v>
      </c>
      <c r="CP27" s="167">
        <v>12</v>
      </c>
      <c r="CQ27" s="507">
        <v>355249927</v>
      </c>
      <c r="CR27" s="513">
        <v>8966311</v>
      </c>
      <c r="CS27" s="513">
        <v>346283616</v>
      </c>
      <c r="CT27" s="513">
        <v>844</v>
      </c>
      <c r="CU27" s="252">
        <v>34191</v>
      </c>
      <c r="CV27" s="508">
        <v>13</v>
      </c>
      <c r="CW27" s="250">
        <v>358020743</v>
      </c>
      <c r="CX27" s="513">
        <v>9554125</v>
      </c>
      <c r="CY27" s="513">
        <v>348466618</v>
      </c>
      <c r="CZ27" s="513">
        <v>753</v>
      </c>
      <c r="DA27" s="252">
        <v>38564</v>
      </c>
      <c r="DB27" s="167">
        <v>10</v>
      </c>
      <c r="DC27" s="588">
        <v>112.78991547483255</v>
      </c>
      <c r="DD27" s="589">
        <v>110.48906970747501</v>
      </c>
      <c r="DE27" s="512"/>
      <c r="DF27" s="561">
        <v>387076697</v>
      </c>
      <c r="DG27" s="513">
        <v>9664393</v>
      </c>
      <c r="DH27" s="513">
        <v>377412304</v>
      </c>
      <c r="DI27" s="513">
        <v>857</v>
      </c>
      <c r="DJ27" s="252">
        <v>36699</v>
      </c>
      <c r="DK27" s="514">
        <v>15</v>
      </c>
      <c r="DL27" s="507">
        <v>387637197</v>
      </c>
      <c r="DM27" s="513">
        <v>10014393</v>
      </c>
      <c r="DN27" s="513">
        <v>377622804</v>
      </c>
      <c r="DO27" s="513">
        <v>824</v>
      </c>
      <c r="DP27" s="252">
        <v>38190</v>
      </c>
      <c r="DQ27" s="508">
        <v>9</v>
      </c>
      <c r="DR27" s="250">
        <v>363746307</v>
      </c>
      <c r="DS27" s="513">
        <v>9497969</v>
      </c>
      <c r="DT27" s="513">
        <v>354248338</v>
      </c>
      <c r="DU27" s="513">
        <v>722.41</v>
      </c>
      <c r="DV27" s="252">
        <v>40864</v>
      </c>
      <c r="DW27" s="508">
        <v>8</v>
      </c>
      <c r="DX27" s="588">
        <v>107.00183294056036</v>
      </c>
      <c r="DY27" s="589">
        <v>105.96411160667981</v>
      </c>
      <c r="DZ27" s="512"/>
      <c r="EA27" s="561">
        <v>358404332</v>
      </c>
      <c r="EB27" s="513">
        <v>10164393</v>
      </c>
      <c r="EC27" s="513">
        <v>348239939</v>
      </c>
      <c r="ED27" s="513">
        <v>761</v>
      </c>
      <c r="EE27" s="252">
        <v>38134</v>
      </c>
      <c r="EF27" s="562">
        <v>16</v>
      </c>
      <c r="EG27" s="250">
        <v>359855184</v>
      </c>
      <c r="EH27" s="513">
        <v>10364393</v>
      </c>
      <c r="EI27" s="513">
        <v>349490791</v>
      </c>
      <c r="EJ27" s="513">
        <v>761</v>
      </c>
      <c r="EK27" s="252">
        <v>38271</v>
      </c>
      <c r="EL27" s="253">
        <v>17</v>
      </c>
      <c r="EM27" s="516">
        <v>361817386</v>
      </c>
      <c r="EN27" s="513">
        <v>11025587</v>
      </c>
      <c r="EO27" s="513">
        <v>350791799</v>
      </c>
      <c r="EP27" s="513">
        <v>708.9</v>
      </c>
      <c r="EQ27" s="252">
        <v>41237</v>
      </c>
      <c r="ER27" s="167">
        <v>17</v>
      </c>
      <c r="ES27" s="588">
        <v>107.74999346763867</v>
      </c>
      <c r="ET27" s="589">
        <v>100.91278386844166</v>
      </c>
      <c r="EU27" s="512"/>
      <c r="EV27" s="561">
        <v>376140996</v>
      </c>
      <c r="EW27" s="513">
        <v>10664393</v>
      </c>
      <c r="EX27" s="513">
        <v>365476603</v>
      </c>
      <c r="EY27" s="513">
        <v>761</v>
      </c>
      <c r="EZ27" s="252">
        <v>40022</v>
      </c>
      <c r="FA27" s="514">
        <v>17</v>
      </c>
      <c r="FB27" s="507">
        <v>375640996</v>
      </c>
      <c r="FC27" s="517">
        <v>10164393</v>
      </c>
      <c r="FD27" s="517">
        <v>365476603</v>
      </c>
      <c r="FE27" s="517">
        <v>760.2</v>
      </c>
      <c r="FF27" s="518">
        <v>40064</v>
      </c>
      <c r="FG27" s="519">
        <v>19</v>
      </c>
      <c r="FH27" s="524">
        <v>380240384</v>
      </c>
      <c r="FI27" s="517">
        <v>9575648</v>
      </c>
      <c r="FJ27" s="517">
        <v>370664736</v>
      </c>
      <c r="FK27" s="517">
        <v>717.88</v>
      </c>
      <c r="FL27" s="518">
        <v>43028</v>
      </c>
      <c r="FM27" s="167">
        <v>21</v>
      </c>
      <c r="FN27" s="590">
        <v>107.39816293929711</v>
      </c>
      <c r="FO27" s="591">
        <v>104.3431869437641</v>
      </c>
      <c r="FP27" s="523"/>
      <c r="FQ27" s="563">
        <v>374458512</v>
      </c>
      <c r="FR27" s="517">
        <v>10664393</v>
      </c>
      <c r="FS27" s="517">
        <v>363794119</v>
      </c>
      <c r="FT27" s="517">
        <v>755</v>
      </c>
      <c r="FU27" s="518">
        <v>40154</v>
      </c>
      <c r="FV27" s="167"/>
      <c r="FW27" s="622">
        <v>379775662</v>
      </c>
      <c r="FX27" s="623">
        <v>10664393</v>
      </c>
      <c r="FY27" s="623">
        <v>369111269</v>
      </c>
      <c r="FZ27" s="623">
        <v>755</v>
      </c>
      <c r="GA27" s="662">
        <v>40741</v>
      </c>
      <c r="GB27" s="167"/>
      <c r="GC27" s="250">
        <v>369415926.27999997</v>
      </c>
      <c r="GD27" s="513">
        <v>9009247.2800000012</v>
      </c>
      <c r="GE27" s="513">
        <v>360406679</v>
      </c>
      <c r="GF27" s="513">
        <v>706.62999999999988</v>
      </c>
      <c r="GG27" s="656">
        <v>42503</v>
      </c>
      <c r="GH27" s="167"/>
      <c r="GI27" s="592">
        <v>102.37822492280108</v>
      </c>
      <c r="GJ27" s="534">
        <v>95.544761550618205</v>
      </c>
      <c r="GK27" s="563">
        <v>388075100</v>
      </c>
      <c r="GL27" s="517">
        <v>10664393</v>
      </c>
      <c r="GM27" s="517">
        <v>377410707</v>
      </c>
      <c r="GN27" s="517">
        <v>755</v>
      </c>
      <c r="GO27" s="518">
        <v>41657</v>
      </c>
      <c r="GP27" s="167"/>
      <c r="GQ27" s="622">
        <v>388237100</v>
      </c>
      <c r="GR27" s="623">
        <v>10664393</v>
      </c>
      <c r="GS27" s="623">
        <v>377572707</v>
      </c>
      <c r="GT27" s="623">
        <v>747.17</v>
      </c>
      <c r="GU27" s="662">
        <v>42111</v>
      </c>
      <c r="GV27" s="167"/>
      <c r="GW27" s="250">
        <v>378887801</v>
      </c>
      <c r="GX27" s="513">
        <v>8544840</v>
      </c>
      <c r="GY27" s="513">
        <v>370342961</v>
      </c>
      <c r="GZ27" s="513">
        <v>676.7600000000001</v>
      </c>
      <c r="HA27" s="656">
        <v>45602</v>
      </c>
      <c r="HB27" s="167"/>
      <c r="HC27" s="592"/>
      <c r="HD27" s="534"/>
    </row>
    <row r="28" spans="1:212" ht="17.25" customHeight="1" x14ac:dyDescent="0.25">
      <c r="A28" s="937">
        <v>327</v>
      </c>
      <c r="B28" s="937" t="s">
        <v>29</v>
      </c>
      <c r="C28" s="128" t="s">
        <v>72</v>
      </c>
      <c r="E28" s="498">
        <v>69843000</v>
      </c>
      <c r="F28" s="107">
        <v>552000</v>
      </c>
      <c r="G28" s="107">
        <v>69291000</v>
      </c>
      <c r="H28" s="107">
        <v>171</v>
      </c>
      <c r="I28" s="107">
        <v>33768</v>
      </c>
      <c r="J28" s="501">
        <v>2</v>
      </c>
      <c r="K28" s="502">
        <v>69843000</v>
      </c>
      <c r="L28" s="107">
        <v>552000</v>
      </c>
      <c r="M28" s="107">
        <v>69291000</v>
      </c>
      <c r="N28" s="107">
        <v>171</v>
      </c>
      <c r="O28" s="107">
        <v>33768</v>
      </c>
      <c r="P28" s="497">
        <v>2</v>
      </c>
      <c r="Q28" s="498">
        <v>69777228</v>
      </c>
      <c r="R28" s="107">
        <v>486228</v>
      </c>
      <c r="S28" s="107">
        <v>69291000</v>
      </c>
      <c r="T28" s="107">
        <v>151</v>
      </c>
      <c r="U28" s="107">
        <v>38240</v>
      </c>
      <c r="V28" s="122">
        <v>2</v>
      </c>
      <c r="W28" s="412">
        <v>113.24330727315801</v>
      </c>
      <c r="X28" s="583">
        <v>100</v>
      </c>
      <c r="Z28" s="495">
        <v>71239860</v>
      </c>
      <c r="AA28" s="107">
        <v>563040</v>
      </c>
      <c r="AB28" s="107">
        <v>70676820</v>
      </c>
      <c r="AC28" s="107">
        <v>171</v>
      </c>
      <c r="AD28" s="107">
        <v>34443</v>
      </c>
      <c r="AE28" s="471">
        <v>2</v>
      </c>
      <c r="AF28" s="496">
        <v>71652141</v>
      </c>
      <c r="AG28" s="107">
        <v>563040</v>
      </c>
      <c r="AH28" s="107">
        <v>71089101</v>
      </c>
      <c r="AI28" s="107">
        <v>171</v>
      </c>
      <c r="AJ28" s="107">
        <v>34644</v>
      </c>
      <c r="AK28" s="497">
        <v>2</v>
      </c>
      <c r="AL28" s="499">
        <v>71348219</v>
      </c>
      <c r="AM28" s="107">
        <v>259118</v>
      </c>
      <c r="AN28" s="107">
        <v>71089101</v>
      </c>
      <c r="AO28" s="107">
        <v>155</v>
      </c>
      <c r="AP28" s="107">
        <v>38220</v>
      </c>
      <c r="AQ28" s="122">
        <v>2</v>
      </c>
      <c r="AR28" s="412">
        <v>110.32213370280569</v>
      </c>
      <c r="AS28" s="583">
        <v>99.94769874476988</v>
      </c>
      <c r="AU28" s="495">
        <v>79125396</v>
      </c>
      <c r="AV28" s="107">
        <v>591487</v>
      </c>
      <c r="AW28" s="107">
        <v>78533909</v>
      </c>
      <c r="AX28" s="107">
        <v>167</v>
      </c>
      <c r="AY28" s="107">
        <v>39189</v>
      </c>
      <c r="AZ28" s="471">
        <v>1</v>
      </c>
      <c r="BA28" s="499">
        <v>81613206</v>
      </c>
      <c r="BB28" s="107">
        <v>591487</v>
      </c>
      <c r="BC28" s="107">
        <v>81021719</v>
      </c>
      <c r="BD28" s="107">
        <v>170</v>
      </c>
      <c r="BE28" s="107">
        <v>39717</v>
      </c>
      <c r="BF28" s="497">
        <v>1</v>
      </c>
      <c r="BG28" s="499">
        <v>78382868</v>
      </c>
      <c r="BH28" s="107">
        <v>438268</v>
      </c>
      <c r="BI28" s="107">
        <v>77944600</v>
      </c>
      <c r="BJ28" s="107">
        <v>161</v>
      </c>
      <c r="BK28" s="107">
        <v>40344</v>
      </c>
      <c r="BL28" s="122">
        <v>3</v>
      </c>
      <c r="BM28" s="412">
        <v>101.57866908376765</v>
      </c>
      <c r="BN28" s="583">
        <v>105.55729984301412</v>
      </c>
      <c r="BP28" s="495">
        <v>89456169</v>
      </c>
      <c r="BQ28" s="107">
        <v>609232</v>
      </c>
      <c r="BR28" s="107">
        <v>88846937</v>
      </c>
      <c r="BS28" s="107">
        <v>170</v>
      </c>
      <c r="BT28" s="107">
        <v>43552</v>
      </c>
      <c r="BU28" s="471">
        <v>1</v>
      </c>
      <c r="BV28" s="496">
        <v>91429893</v>
      </c>
      <c r="BW28" s="107">
        <v>609232</v>
      </c>
      <c r="BX28" s="107">
        <v>90820661</v>
      </c>
      <c r="BY28" s="107">
        <v>174</v>
      </c>
      <c r="BZ28" s="107">
        <v>43496</v>
      </c>
      <c r="CA28" s="497">
        <v>1</v>
      </c>
      <c r="CB28" s="499">
        <v>83834088</v>
      </c>
      <c r="CC28" s="107">
        <v>240800</v>
      </c>
      <c r="CD28" s="107">
        <v>83593288</v>
      </c>
      <c r="CE28" s="107">
        <v>153</v>
      </c>
      <c r="CF28" s="107">
        <v>45530</v>
      </c>
      <c r="CG28" s="122">
        <v>2</v>
      </c>
      <c r="CH28" s="412">
        <v>104.67629207283429</v>
      </c>
      <c r="CI28" s="583">
        <v>112.85445171524886</v>
      </c>
      <c r="CK28" s="495">
        <v>98935502</v>
      </c>
      <c r="CL28" s="107">
        <v>609232</v>
      </c>
      <c r="CM28" s="107">
        <v>98326270</v>
      </c>
      <c r="CN28" s="107">
        <v>176</v>
      </c>
      <c r="CO28" s="107">
        <v>46556</v>
      </c>
      <c r="CP28" s="122">
        <v>1</v>
      </c>
      <c r="CQ28" s="496">
        <v>100410396</v>
      </c>
      <c r="CR28" s="107">
        <v>609232</v>
      </c>
      <c r="CS28" s="107">
        <v>99801164</v>
      </c>
      <c r="CT28" s="107">
        <v>176</v>
      </c>
      <c r="CU28" s="107">
        <v>47254</v>
      </c>
      <c r="CV28" s="497">
        <v>2</v>
      </c>
      <c r="CW28" s="499">
        <v>92396959</v>
      </c>
      <c r="CX28" s="107">
        <v>169550</v>
      </c>
      <c r="CY28" s="107">
        <v>92227409</v>
      </c>
      <c r="CZ28" s="107">
        <v>153</v>
      </c>
      <c r="DA28" s="107">
        <v>50233</v>
      </c>
      <c r="DB28" s="122">
        <v>3</v>
      </c>
      <c r="DC28" s="412">
        <v>106.30422821348458</v>
      </c>
      <c r="DD28" s="583">
        <v>110.32945310784099</v>
      </c>
      <c r="DF28" s="495">
        <v>108412837</v>
      </c>
      <c r="DG28" s="107">
        <v>609232</v>
      </c>
      <c r="DH28" s="107">
        <v>107803605</v>
      </c>
      <c r="DI28" s="107">
        <v>177</v>
      </c>
      <c r="DJ28" s="107">
        <v>50755</v>
      </c>
      <c r="DK28" s="471">
        <v>2</v>
      </c>
      <c r="DL28" s="496">
        <v>108412837</v>
      </c>
      <c r="DM28" s="107">
        <v>609232</v>
      </c>
      <c r="DN28" s="107">
        <v>107803605</v>
      </c>
      <c r="DO28" s="107">
        <v>177</v>
      </c>
      <c r="DP28" s="107">
        <v>50755</v>
      </c>
      <c r="DQ28" s="497">
        <v>3</v>
      </c>
      <c r="DR28" s="499">
        <v>97235160</v>
      </c>
      <c r="DS28" s="107">
        <v>162940</v>
      </c>
      <c r="DT28" s="107">
        <v>97072220</v>
      </c>
      <c r="DU28" s="107">
        <v>153.52000000000001</v>
      </c>
      <c r="DV28" s="107">
        <v>52692</v>
      </c>
      <c r="DW28" s="497">
        <v>2</v>
      </c>
      <c r="DX28" s="412">
        <v>103.81637277115554</v>
      </c>
      <c r="DY28" s="583">
        <v>104.89518842195369</v>
      </c>
      <c r="EA28" s="495">
        <v>104325990</v>
      </c>
      <c r="EB28" s="107">
        <v>609232</v>
      </c>
      <c r="EC28" s="107">
        <v>103716758</v>
      </c>
      <c r="ED28" s="107">
        <v>167</v>
      </c>
      <c r="EE28" s="107">
        <v>51755</v>
      </c>
      <c r="EF28" s="500">
        <v>2</v>
      </c>
      <c r="EG28" s="499">
        <v>104325990</v>
      </c>
      <c r="EH28" s="107">
        <v>609232</v>
      </c>
      <c r="EI28" s="107">
        <v>103716758</v>
      </c>
      <c r="EJ28" s="107">
        <v>167</v>
      </c>
      <c r="EK28" s="107">
        <v>51755</v>
      </c>
      <c r="EL28" s="501">
        <v>2</v>
      </c>
      <c r="EM28" s="502">
        <v>103434065</v>
      </c>
      <c r="EN28" s="107">
        <v>504835</v>
      </c>
      <c r="EO28" s="107">
        <v>102929230</v>
      </c>
      <c r="EP28" s="107">
        <v>150.69</v>
      </c>
      <c r="EQ28" s="107">
        <v>56921</v>
      </c>
      <c r="ER28" s="122">
        <v>2</v>
      </c>
      <c r="ES28" s="412">
        <v>109.98164428557627</v>
      </c>
      <c r="ET28" s="583">
        <v>108.02588628254763</v>
      </c>
      <c r="EV28" s="495">
        <v>109006980</v>
      </c>
      <c r="EW28" s="107">
        <v>609232</v>
      </c>
      <c r="EX28" s="107">
        <v>108397748</v>
      </c>
      <c r="EY28" s="107">
        <v>166</v>
      </c>
      <c r="EZ28" s="107">
        <v>54417</v>
      </c>
      <c r="FA28" s="471">
        <v>2</v>
      </c>
      <c r="FB28" s="496">
        <v>108056980</v>
      </c>
      <c r="FC28" s="391">
        <v>309232</v>
      </c>
      <c r="FD28" s="391">
        <v>107747748</v>
      </c>
      <c r="FE28" s="391">
        <v>166</v>
      </c>
      <c r="FF28" s="391">
        <v>54090</v>
      </c>
      <c r="FG28" s="503">
        <v>2</v>
      </c>
      <c r="FH28" s="504">
        <v>102793565</v>
      </c>
      <c r="FI28" s="391">
        <v>631900</v>
      </c>
      <c r="FJ28" s="391">
        <v>102161665</v>
      </c>
      <c r="FK28" s="391">
        <v>152.37</v>
      </c>
      <c r="FL28" s="391">
        <v>55874</v>
      </c>
      <c r="FM28" s="122">
        <v>3</v>
      </c>
      <c r="FN28" s="584">
        <v>103.29820669254946</v>
      </c>
      <c r="FO28" s="585">
        <v>98.160608562744855</v>
      </c>
      <c r="FP28" s="390"/>
      <c r="FQ28" s="505">
        <v>106759025</v>
      </c>
      <c r="FR28" s="391">
        <v>609232</v>
      </c>
      <c r="FS28" s="391">
        <v>106149793</v>
      </c>
      <c r="FT28" s="391">
        <v>166</v>
      </c>
      <c r="FU28" s="391">
        <v>53288</v>
      </c>
      <c r="FV28" s="122"/>
      <c r="FW28" s="505">
        <v>106474025</v>
      </c>
      <c r="FX28" s="391">
        <v>609232</v>
      </c>
      <c r="FY28" s="391">
        <v>105864793</v>
      </c>
      <c r="FZ28" s="391">
        <v>167</v>
      </c>
      <c r="GA28" s="663">
        <v>52827</v>
      </c>
      <c r="GB28" s="122"/>
      <c r="GC28" s="499">
        <v>115927680</v>
      </c>
      <c r="GD28" s="107">
        <v>437565</v>
      </c>
      <c r="GE28" s="107">
        <v>115490115</v>
      </c>
      <c r="GF28" s="107">
        <v>151.94999999999999</v>
      </c>
      <c r="GG28" s="657">
        <v>63338</v>
      </c>
      <c r="GH28" s="122"/>
      <c r="GI28" s="527">
        <v>106.85815094547659</v>
      </c>
      <c r="GJ28" s="535">
        <v>104.07166123778502</v>
      </c>
      <c r="GK28" s="505">
        <v>113043012</v>
      </c>
      <c r="GL28" s="391">
        <v>524232</v>
      </c>
      <c r="GM28" s="391">
        <v>112518780</v>
      </c>
      <c r="GN28" s="391">
        <v>166</v>
      </c>
      <c r="GO28" s="391">
        <v>56485</v>
      </c>
      <c r="GP28" s="122"/>
      <c r="GQ28" s="505">
        <v>113043012</v>
      </c>
      <c r="GR28" s="391">
        <v>524232</v>
      </c>
      <c r="GS28" s="391">
        <v>112518780</v>
      </c>
      <c r="GT28" s="391">
        <v>166</v>
      </c>
      <c r="GU28" s="663">
        <v>56485</v>
      </c>
      <c r="GV28" s="122"/>
      <c r="GW28" s="499">
        <v>114436609</v>
      </c>
      <c r="GX28" s="107">
        <v>384335</v>
      </c>
      <c r="GY28" s="107">
        <v>114052274</v>
      </c>
      <c r="GZ28" s="107">
        <v>146.23000000000002</v>
      </c>
      <c r="HA28" s="657">
        <v>64996</v>
      </c>
      <c r="HB28" s="122"/>
      <c r="HC28" s="527"/>
      <c r="HD28" s="535"/>
    </row>
    <row r="29" spans="1:212" ht="17.25" customHeight="1" x14ac:dyDescent="0.25">
      <c r="A29" s="938"/>
      <c r="B29" s="938"/>
      <c r="C29" s="130" t="s">
        <v>73</v>
      </c>
      <c r="E29" s="112">
        <v>23717000</v>
      </c>
      <c r="F29" s="109">
        <v>71000</v>
      </c>
      <c r="G29" s="109">
        <v>23646000</v>
      </c>
      <c r="H29" s="109">
        <v>92</v>
      </c>
      <c r="I29" s="109">
        <v>21418</v>
      </c>
      <c r="J29" s="249">
        <v>34</v>
      </c>
      <c r="K29" s="115">
        <v>23717000</v>
      </c>
      <c r="L29" s="109">
        <v>71000</v>
      </c>
      <c r="M29" s="109">
        <v>23646000</v>
      </c>
      <c r="N29" s="109">
        <v>92</v>
      </c>
      <c r="O29" s="109">
        <v>21418</v>
      </c>
      <c r="P29" s="111">
        <v>37</v>
      </c>
      <c r="Q29" s="112">
        <v>23830862</v>
      </c>
      <c r="R29" s="109">
        <v>71000</v>
      </c>
      <c r="S29" s="109">
        <v>23759862</v>
      </c>
      <c r="T29" s="109">
        <v>83</v>
      </c>
      <c r="U29" s="109">
        <v>23855</v>
      </c>
      <c r="V29" s="122">
        <v>32</v>
      </c>
      <c r="W29" s="121">
        <v>111.37827995144272</v>
      </c>
      <c r="X29" s="118">
        <v>99.872987172860888</v>
      </c>
      <c r="Z29" s="110">
        <v>24189240</v>
      </c>
      <c r="AA29" s="107">
        <v>72420</v>
      </c>
      <c r="AB29" s="107">
        <v>24116820</v>
      </c>
      <c r="AC29" s="107">
        <v>92</v>
      </c>
      <c r="AD29" s="109">
        <v>21845</v>
      </c>
      <c r="AE29" s="123">
        <v>38</v>
      </c>
      <c r="AF29" s="116">
        <v>24530663</v>
      </c>
      <c r="AG29" s="107">
        <v>72420</v>
      </c>
      <c r="AH29" s="107">
        <v>24458243</v>
      </c>
      <c r="AI29" s="107">
        <v>92</v>
      </c>
      <c r="AJ29" s="109">
        <v>22154</v>
      </c>
      <c r="AK29" s="111">
        <v>38</v>
      </c>
      <c r="AL29" s="126">
        <v>24769350</v>
      </c>
      <c r="AM29" s="107">
        <v>72420</v>
      </c>
      <c r="AN29" s="107">
        <v>24696930</v>
      </c>
      <c r="AO29" s="107">
        <v>81</v>
      </c>
      <c r="AP29" s="109">
        <v>25408</v>
      </c>
      <c r="AQ29" s="122">
        <v>31</v>
      </c>
      <c r="AR29" s="121">
        <v>114.68809244380247</v>
      </c>
      <c r="AS29" s="118">
        <v>106.51016558373507</v>
      </c>
      <c r="AU29" s="110">
        <v>25301097</v>
      </c>
      <c r="AV29" s="107">
        <v>76079</v>
      </c>
      <c r="AW29" s="107">
        <v>25225018</v>
      </c>
      <c r="AX29" s="107">
        <v>85</v>
      </c>
      <c r="AY29" s="109">
        <v>24730</v>
      </c>
      <c r="AZ29" s="123">
        <v>28</v>
      </c>
      <c r="BA29" s="126">
        <v>25427222</v>
      </c>
      <c r="BB29" s="107">
        <v>76079</v>
      </c>
      <c r="BC29" s="107">
        <v>25351143</v>
      </c>
      <c r="BD29" s="107">
        <v>85</v>
      </c>
      <c r="BE29" s="109">
        <v>24854</v>
      </c>
      <c r="BF29" s="111">
        <v>29</v>
      </c>
      <c r="BG29" s="126">
        <v>26207222</v>
      </c>
      <c r="BH29" s="107">
        <v>76079</v>
      </c>
      <c r="BI29" s="107">
        <v>26131143</v>
      </c>
      <c r="BJ29" s="107">
        <v>81</v>
      </c>
      <c r="BK29" s="109">
        <v>26884</v>
      </c>
      <c r="BL29" s="122">
        <v>31</v>
      </c>
      <c r="BM29" s="121">
        <v>108.16769936428743</v>
      </c>
      <c r="BN29" s="118">
        <v>105.80919395465995</v>
      </c>
      <c r="BP29" s="110">
        <v>26475764</v>
      </c>
      <c r="BQ29" s="107">
        <v>78361</v>
      </c>
      <c r="BR29" s="107">
        <v>26397403</v>
      </c>
      <c r="BS29" s="107">
        <v>85</v>
      </c>
      <c r="BT29" s="109">
        <v>25880</v>
      </c>
      <c r="BU29" s="123">
        <v>32</v>
      </c>
      <c r="BV29" s="116">
        <v>28245742</v>
      </c>
      <c r="BW29" s="107">
        <v>78361</v>
      </c>
      <c r="BX29" s="107">
        <v>28167381</v>
      </c>
      <c r="BY29" s="107">
        <v>85</v>
      </c>
      <c r="BZ29" s="109">
        <v>27615</v>
      </c>
      <c r="CA29" s="111">
        <v>29</v>
      </c>
      <c r="CB29" s="126">
        <v>28245742</v>
      </c>
      <c r="CC29" s="107">
        <v>78361</v>
      </c>
      <c r="CD29" s="107">
        <v>28167381</v>
      </c>
      <c r="CE29" s="107">
        <v>81</v>
      </c>
      <c r="CF29" s="109">
        <v>28979</v>
      </c>
      <c r="CG29" s="122">
        <v>29</v>
      </c>
      <c r="CH29" s="121">
        <v>104.93934455911642</v>
      </c>
      <c r="CI29" s="118">
        <v>107.7927391757179</v>
      </c>
      <c r="CK29" s="110">
        <v>33157248</v>
      </c>
      <c r="CL29" s="107">
        <v>78361</v>
      </c>
      <c r="CM29" s="107">
        <v>33078887</v>
      </c>
      <c r="CN29" s="107">
        <v>85</v>
      </c>
      <c r="CO29" s="109">
        <v>32430</v>
      </c>
      <c r="CP29" s="122">
        <v>20</v>
      </c>
      <c r="CQ29" s="116">
        <v>33637651</v>
      </c>
      <c r="CR29" s="107">
        <v>78361</v>
      </c>
      <c r="CS29" s="107">
        <v>33559290</v>
      </c>
      <c r="CT29" s="107">
        <v>86</v>
      </c>
      <c r="CU29" s="109">
        <v>32519</v>
      </c>
      <c r="CV29" s="111">
        <v>19</v>
      </c>
      <c r="CW29" s="126">
        <v>33290033.600000001</v>
      </c>
      <c r="CX29" s="107">
        <v>78361</v>
      </c>
      <c r="CY29" s="107">
        <v>33211672.600000001</v>
      </c>
      <c r="CZ29" s="107">
        <v>83</v>
      </c>
      <c r="DA29" s="109">
        <v>33345</v>
      </c>
      <c r="DB29" s="122">
        <v>26</v>
      </c>
      <c r="DC29" s="121">
        <v>102.54005350718043</v>
      </c>
      <c r="DD29" s="118">
        <v>115.06608233548432</v>
      </c>
      <c r="DF29" s="110">
        <v>37355934</v>
      </c>
      <c r="DG29" s="107">
        <v>78361</v>
      </c>
      <c r="DH29" s="107">
        <v>37277573</v>
      </c>
      <c r="DI29" s="107">
        <v>88</v>
      </c>
      <c r="DJ29" s="109">
        <v>35301</v>
      </c>
      <c r="DK29" s="123">
        <v>20</v>
      </c>
      <c r="DL29" s="116">
        <v>37355934</v>
      </c>
      <c r="DM29" s="107">
        <v>78361</v>
      </c>
      <c r="DN29" s="107">
        <v>37277573</v>
      </c>
      <c r="DO29" s="107">
        <v>88</v>
      </c>
      <c r="DP29" s="109">
        <v>35301</v>
      </c>
      <c r="DQ29" s="111">
        <v>20</v>
      </c>
      <c r="DR29" s="126">
        <v>37097857.799999997</v>
      </c>
      <c r="DS29" s="107">
        <v>78361</v>
      </c>
      <c r="DT29" s="107">
        <v>37019496.799999997</v>
      </c>
      <c r="DU29" s="107">
        <v>84</v>
      </c>
      <c r="DV29" s="109">
        <v>36726</v>
      </c>
      <c r="DW29" s="111">
        <v>20</v>
      </c>
      <c r="DX29" s="121">
        <v>104.036712840996</v>
      </c>
      <c r="DY29" s="118">
        <v>110.13945119208277</v>
      </c>
      <c r="EA29" s="110">
        <v>40162539</v>
      </c>
      <c r="EB29" s="107">
        <v>78361</v>
      </c>
      <c r="EC29" s="107">
        <v>40084178</v>
      </c>
      <c r="ED29" s="107">
        <v>89</v>
      </c>
      <c r="EE29" s="109">
        <v>37532</v>
      </c>
      <c r="EF29" s="127">
        <v>20</v>
      </c>
      <c r="EG29" s="126">
        <v>40315481</v>
      </c>
      <c r="EH29" s="107">
        <v>231303</v>
      </c>
      <c r="EI29" s="107">
        <v>40084178</v>
      </c>
      <c r="EJ29" s="107">
        <v>89</v>
      </c>
      <c r="EK29" s="109">
        <v>37532</v>
      </c>
      <c r="EL29" s="249">
        <v>22</v>
      </c>
      <c r="EM29" s="115">
        <v>40263471.200000003</v>
      </c>
      <c r="EN29" s="107">
        <v>231303</v>
      </c>
      <c r="EO29" s="107">
        <v>40032168.200000003</v>
      </c>
      <c r="EP29" s="107">
        <v>87.25</v>
      </c>
      <c r="EQ29" s="109">
        <v>38235</v>
      </c>
      <c r="ER29" s="122">
        <v>27</v>
      </c>
      <c r="ES29" s="121">
        <v>101.87306831503784</v>
      </c>
      <c r="ET29" s="118">
        <v>104.10880575069432</v>
      </c>
      <c r="EV29" s="110">
        <v>40515583</v>
      </c>
      <c r="EW29" s="107">
        <v>78361</v>
      </c>
      <c r="EX29" s="107">
        <v>40437222</v>
      </c>
      <c r="EY29" s="107">
        <v>85</v>
      </c>
      <c r="EZ29" s="109">
        <v>39644</v>
      </c>
      <c r="FA29" s="123">
        <v>19</v>
      </c>
      <c r="FB29" s="116">
        <v>41406961</v>
      </c>
      <c r="FC29" s="391">
        <v>669739</v>
      </c>
      <c r="FD29" s="391">
        <v>40737222</v>
      </c>
      <c r="FE29" s="391">
        <v>85</v>
      </c>
      <c r="FF29" s="392">
        <v>39938</v>
      </c>
      <c r="FG29" s="393">
        <v>21</v>
      </c>
      <c r="FH29" s="394">
        <v>41366166</v>
      </c>
      <c r="FI29" s="391">
        <v>895801</v>
      </c>
      <c r="FJ29" s="391">
        <v>40470365</v>
      </c>
      <c r="FK29" s="391">
        <v>85.509999999999991</v>
      </c>
      <c r="FL29" s="392">
        <v>39440</v>
      </c>
      <c r="FM29" s="122">
        <v>29</v>
      </c>
      <c r="FN29" s="400">
        <v>98.753067254244073</v>
      </c>
      <c r="FO29" s="399">
        <v>103.1515627043285</v>
      </c>
      <c r="FP29" s="390"/>
      <c r="FQ29" s="437">
        <v>39422731</v>
      </c>
      <c r="FR29" s="391">
        <v>78361</v>
      </c>
      <c r="FS29" s="391">
        <v>39344370</v>
      </c>
      <c r="FT29" s="391">
        <v>85</v>
      </c>
      <c r="FU29" s="392">
        <v>38573</v>
      </c>
      <c r="FV29" s="122"/>
      <c r="FW29" s="126">
        <v>40122731</v>
      </c>
      <c r="FX29" s="107">
        <v>78361</v>
      </c>
      <c r="FY29" s="107">
        <v>40044370</v>
      </c>
      <c r="FZ29" s="107">
        <v>85</v>
      </c>
      <c r="GA29" s="655">
        <v>39259</v>
      </c>
      <c r="GB29" s="122"/>
      <c r="GC29" s="126">
        <v>39667317</v>
      </c>
      <c r="GD29" s="107">
        <v>78361</v>
      </c>
      <c r="GE29" s="107">
        <v>39588956</v>
      </c>
      <c r="GF29" s="107">
        <v>83.66</v>
      </c>
      <c r="GG29" s="655">
        <v>39434</v>
      </c>
      <c r="GH29" s="122"/>
      <c r="GI29" s="530">
        <v>100.27117282245712</v>
      </c>
      <c r="GJ29" s="533">
        <v>101.2550709939148</v>
      </c>
      <c r="GK29" s="437">
        <v>41868393</v>
      </c>
      <c r="GL29" s="391">
        <v>163361</v>
      </c>
      <c r="GM29" s="391">
        <v>41705032</v>
      </c>
      <c r="GN29" s="391">
        <v>85</v>
      </c>
      <c r="GO29" s="392">
        <v>40887</v>
      </c>
      <c r="GP29" s="122"/>
      <c r="GQ29" s="126">
        <v>41868393</v>
      </c>
      <c r="GR29" s="107">
        <v>163361</v>
      </c>
      <c r="GS29" s="107">
        <v>41705032</v>
      </c>
      <c r="GT29" s="107">
        <v>84</v>
      </c>
      <c r="GU29" s="655">
        <v>41374</v>
      </c>
      <c r="GV29" s="122"/>
      <c r="GW29" s="126">
        <v>41584028</v>
      </c>
      <c r="GX29" s="107">
        <v>75800</v>
      </c>
      <c r="GY29" s="107">
        <v>41508228</v>
      </c>
      <c r="GZ29" s="107">
        <v>80.490000000000009</v>
      </c>
      <c r="HA29" s="655">
        <v>42975</v>
      </c>
      <c r="HB29" s="122"/>
      <c r="HC29" s="530"/>
      <c r="HD29" s="533"/>
    </row>
    <row r="30" spans="1:212" ht="17.25" customHeight="1" x14ac:dyDescent="0.25">
      <c r="A30" s="938"/>
      <c r="B30" s="938"/>
      <c r="C30" s="130" t="s">
        <v>190</v>
      </c>
      <c r="E30" s="112">
        <v>32786000</v>
      </c>
      <c r="F30" s="109">
        <v>112000</v>
      </c>
      <c r="G30" s="109">
        <v>32674000</v>
      </c>
      <c r="H30" s="109">
        <v>125</v>
      </c>
      <c r="I30" s="109">
        <v>21783</v>
      </c>
      <c r="J30" s="249">
        <v>28</v>
      </c>
      <c r="K30" s="115">
        <v>32786000</v>
      </c>
      <c r="L30" s="109">
        <v>112000</v>
      </c>
      <c r="M30" s="109">
        <v>32674000</v>
      </c>
      <c r="N30" s="109">
        <v>125</v>
      </c>
      <c r="O30" s="109">
        <v>21783</v>
      </c>
      <c r="P30" s="111">
        <v>30</v>
      </c>
      <c r="Q30" s="112">
        <v>32786000</v>
      </c>
      <c r="R30" s="109">
        <v>112000</v>
      </c>
      <c r="S30" s="109">
        <v>32674000</v>
      </c>
      <c r="T30" s="109">
        <v>109</v>
      </c>
      <c r="U30" s="109">
        <v>24980</v>
      </c>
      <c r="V30" s="122">
        <v>30</v>
      </c>
      <c r="W30" s="121">
        <v>114.6765826561998</v>
      </c>
      <c r="X30" s="118">
        <v>101.83486238532112</v>
      </c>
      <c r="Z30" s="110">
        <v>33441720</v>
      </c>
      <c r="AA30" s="107">
        <v>114240</v>
      </c>
      <c r="AB30" s="107">
        <v>33327480</v>
      </c>
      <c r="AC30" s="107">
        <v>125</v>
      </c>
      <c r="AD30" s="109">
        <v>22218</v>
      </c>
      <c r="AE30" s="123">
        <v>33</v>
      </c>
      <c r="AF30" s="116">
        <v>33999338</v>
      </c>
      <c r="AG30" s="107">
        <v>114240</v>
      </c>
      <c r="AH30" s="107">
        <v>33885098</v>
      </c>
      <c r="AI30" s="107">
        <v>125</v>
      </c>
      <c r="AJ30" s="109">
        <v>22590</v>
      </c>
      <c r="AK30" s="111">
        <v>34</v>
      </c>
      <c r="AL30" s="126">
        <v>34515527</v>
      </c>
      <c r="AM30" s="107">
        <v>630429</v>
      </c>
      <c r="AN30" s="107">
        <v>33885098</v>
      </c>
      <c r="AO30" s="107">
        <v>107</v>
      </c>
      <c r="AP30" s="109">
        <v>26390</v>
      </c>
      <c r="AQ30" s="122">
        <v>27</v>
      </c>
      <c r="AR30" s="121">
        <v>116.82160247897299</v>
      </c>
      <c r="AS30" s="118">
        <v>105.64451561249</v>
      </c>
      <c r="AU30" s="110">
        <v>37327409</v>
      </c>
      <c r="AV30" s="107">
        <v>120012</v>
      </c>
      <c r="AW30" s="107">
        <v>37207397</v>
      </c>
      <c r="AX30" s="107">
        <v>113</v>
      </c>
      <c r="AY30" s="109">
        <v>27439</v>
      </c>
      <c r="AZ30" s="123">
        <v>20</v>
      </c>
      <c r="BA30" s="126">
        <v>38191446</v>
      </c>
      <c r="BB30" s="107">
        <v>120012</v>
      </c>
      <c r="BC30" s="107">
        <v>38071434</v>
      </c>
      <c r="BD30" s="107">
        <v>113</v>
      </c>
      <c r="BE30" s="109">
        <v>28076</v>
      </c>
      <c r="BF30" s="111">
        <v>21</v>
      </c>
      <c r="BG30" s="126">
        <v>38191446</v>
      </c>
      <c r="BH30" s="107">
        <v>120012</v>
      </c>
      <c r="BI30" s="107">
        <v>38071434</v>
      </c>
      <c r="BJ30" s="107">
        <v>110</v>
      </c>
      <c r="BK30" s="109">
        <v>28842</v>
      </c>
      <c r="BL30" s="122">
        <v>25</v>
      </c>
      <c r="BM30" s="121">
        <v>102.72830887590825</v>
      </c>
      <c r="BN30" s="118">
        <v>109.2913982569155</v>
      </c>
      <c r="BP30" s="110">
        <v>43206910</v>
      </c>
      <c r="BQ30" s="107">
        <v>123612</v>
      </c>
      <c r="BR30" s="107">
        <v>43083298</v>
      </c>
      <c r="BS30" s="107">
        <v>113</v>
      </c>
      <c r="BT30" s="109">
        <v>31772</v>
      </c>
      <c r="BU30" s="123">
        <v>10</v>
      </c>
      <c r="BV30" s="116">
        <v>43565938</v>
      </c>
      <c r="BW30" s="107">
        <v>123612</v>
      </c>
      <c r="BX30" s="107">
        <v>43442326</v>
      </c>
      <c r="BY30" s="107">
        <v>113</v>
      </c>
      <c r="BZ30" s="109">
        <v>32037</v>
      </c>
      <c r="CA30" s="111">
        <v>12</v>
      </c>
      <c r="CB30" s="126">
        <v>43565938</v>
      </c>
      <c r="CC30" s="107">
        <v>123612</v>
      </c>
      <c r="CD30" s="107">
        <v>43442326</v>
      </c>
      <c r="CE30" s="107">
        <v>109</v>
      </c>
      <c r="CF30" s="109">
        <v>33213</v>
      </c>
      <c r="CG30" s="122">
        <v>18</v>
      </c>
      <c r="CH30" s="121">
        <v>103.6707556887349</v>
      </c>
      <c r="CI30" s="118">
        <v>115.15498231745372</v>
      </c>
      <c r="CK30" s="110">
        <v>45548351</v>
      </c>
      <c r="CL30" s="107">
        <v>123612</v>
      </c>
      <c r="CM30" s="107">
        <v>45424739</v>
      </c>
      <c r="CN30" s="107">
        <v>113</v>
      </c>
      <c r="CO30" s="109">
        <v>33499</v>
      </c>
      <c r="CP30" s="122">
        <v>13</v>
      </c>
      <c r="CQ30" s="116">
        <v>46316868</v>
      </c>
      <c r="CR30" s="107">
        <v>210757</v>
      </c>
      <c r="CS30" s="107">
        <v>46106111</v>
      </c>
      <c r="CT30" s="107">
        <v>113</v>
      </c>
      <c r="CU30" s="109">
        <v>34002</v>
      </c>
      <c r="CV30" s="111">
        <v>14</v>
      </c>
      <c r="CW30" s="126">
        <v>46316868</v>
      </c>
      <c r="CX30" s="107">
        <v>210757</v>
      </c>
      <c r="CY30" s="107">
        <v>46106111</v>
      </c>
      <c r="CZ30" s="107">
        <v>109</v>
      </c>
      <c r="DA30" s="109">
        <v>35249</v>
      </c>
      <c r="DB30" s="122">
        <v>22</v>
      </c>
      <c r="DC30" s="121">
        <v>103.66743132756898</v>
      </c>
      <c r="DD30" s="118">
        <v>106.13012976846417</v>
      </c>
      <c r="DF30" s="110">
        <v>50528686</v>
      </c>
      <c r="DG30" s="107">
        <v>123612</v>
      </c>
      <c r="DH30" s="107">
        <v>50405074</v>
      </c>
      <c r="DI30" s="107">
        <v>115</v>
      </c>
      <c r="DJ30" s="109">
        <v>36525</v>
      </c>
      <c r="DK30" s="123">
        <v>16</v>
      </c>
      <c r="DL30" s="116">
        <v>50528686</v>
      </c>
      <c r="DM30" s="107">
        <v>123612</v>
      </c>
      <c r="DN30" s="107">
        <v>50405074</v>
      </c>
      <c r="DO30" s="107">
        <v>115</v>
      </c>
      <c r="DP30" s="109">
        <v>36525</v>
      </c>
      <c r="DQ30" s="111">
        <v>16</v>
      </c>
      <c r="DR30" s="126">
        <v>49385798</v>
      </c>
      <c r="DS30" s="107">
        <v>122924</v>
      </c>
      <c r="DT30" s="107">
        <v>49262874</v>
      </c>
      <c r="DU30" s="107">
        <v>107.32</v>
      </c>
      <c r="DV30" s="109">
        <v>38252</v>
      </c>
      <c r="DW30" s="111">
        <v>18</v>
      </c>
      <c r="DX30" s="121">
        <v>104.72826830937714</v>
      </c>
      <c r="DY30" s="118">
        <v>108.51939062101053</v>
      </c>
      <c r="EA30" s="110">
        <v>53104932</v>
      </c>
      <c r="EB30" s="107">
        <v>123612</v>
      </c>
      <c r="EC30" s="107">
        <v>52981320</v>
      </c>
      <c r="ED30" s="107">
        <v>115</v>
      </c>
      <c r="EE30" s="109">
        <v>38392</v>
      </c>
      <c r="EF30" s="127">
        <v>15</v>
      </c>
      <c r="EG30" s="126">
        <v>53104932</v>
      </c>
      <c r="EH30" s="107">
        <v>123612</v>
      </c>
      <c r="EI30" s="107">
        <v>52981320</v>
      </c>
      <c r="EJ30" s="107">
        <v>115</v>
      </c>
      <c r="EK30" s="109">
        <v>38392</v>
      </c>
      <c r="EL30" s="249">
        <v>16</v>
      </c>
      <c r="EM30" s="115">
        <v>54205320</v>
      </c>
      <c r="EN30" s="107">
        <v>83340</v>
      </c>
      <c r="EO30" s="107">
        <v>54121980</v>
      </c>
      <c r="EP30" s="107">
        <v>107.13</v>
      </c>
      <c r="EQ30" s="109">
        <v>42100</v>
      </c>
      <c r="ER30" s="122">
        <v>14</v>
      </c>
      <c r="ES30" s="121">
        <v>109.6582621379454</v>
      </c>
      <c r="ET30" s="118">
        <v>110.05960472655025</v>
      </c>
      <c r="EV30" s="110">
        <v>54612201</v>
      </c>
      <c r="EW30" s="107">
        <v>123612</v>
      </c>
      <c r="EX30" s="107">
        <v>54488589</v>
      </c>
      <c r="EY30" s="107">
        <v>109</v>
      </c>
      <c r="EZ30" s="109">
        <v>41658</v>
      </c>
      <c r="FA30" s="123">
        <v>13</v>
      </c>
      <c r="FB30" s="116">
        <v>54741390</v>
      </c>
      <c r="FC30" s="391">
        <v>123612</v>
      </c>
      <c r="FD30" s="391">
        <v>54617778</v>
      </c>
      <c r="FE30" s="391">
        <v>110</v>
      </c>
      <c r="FF30" s="392">
        <v>41377</v>
      </c>
      <c r="FG30" s="393">
        <v>16</v>
      </c>
      <c r="FH30" s="394">
        <v>54782350</v>
      </c>
      <c r="FI30" s="391">
        <v>164572</v>
      </c>
      <c r="FJ30" s="391">
        <v>54617778</v>
      </c>
      <c r="FK30" s="391">
        <v>104.72</v>
      </c>
      <c r="FL30" s="392">
        <v>43463</v>
      </c>
      <c r="FM30" s="122">
        <v>18</v>
      </c>
      <c r="FN30" s="400">
        <v>105.04144814752156</v>
      </c>
      <c r="FO30" s="399">
        <v>103.23752969121141</v>
      </c>
      <c r="FP30" s="390"/>
      <c r="FQ30" s="437">
        <v>54517537</v>
      </c>
      <c r="FR30" s="391">
        <v>123612</v>
      </c>
      <c r="FS30" s="391">
        <v>54393925</v>
      </c>
      <c r="FT30" s="391">
        <v>111</v>
      </c>
      <c r="FU30" s="392">
        <v>40836</v>
      </c>
      <c r="FV30" s="122"/>
      <c r="FW30" s="126">
        <v>55417537</v>
      </c>
      <c r="FX30" s="107">
        <v>123612</v>
      </c>
      <c r="FY30" s="107">
        <v>55293925</v>
      </c>
      <c r="FZ30" s="107">
        <v>111</v>
      </c>
      <c r="GA30" s="655">
        <v>41512</v>
      </c>
      <c r="GB30" s="122"/>
      <c r="GC30" s="126">
        <v>54727728</v>
      </c>
      <c r="GD30" s="107">
        <v>123612</v>
      </c>
      <c r="GE30" s="107">
        <v>54604116</v>
      </c>
      <c r="GF30" s="107">
        <v>107.49</v>
      </c>
      <c r="GG30" s="655">
        <v>42333</v>
      </c>
      <c r="GH30" s="122"/>
      <c r="GI30" s="530">
        <v>102.52939764818814</v>
      </c>
      <c r="GJ30" s="533">
        <v>98.299703195821735</v>
      </c>
      <c r="GK30" s="437">
        <v>57781172</v>
      </c>
      <c r="GL30" s="391">
        <v>123612</v>
      </c>
      <c r="GM30" s="391">
        <v>57657560</v>
      </c>
      <c r="GN30" s="391">
        <v>111</v>
      </c>
      <c r="GO30" s="392">
        <v>43286</v>
      </c>
      <c r="GP30" s="122"/>
      <c r="GQ30" s="126">
        <v>57781172</v>
      </c>
      <c r="GR30" s="107">
        <v>123612</v>
      </c>
      <c r="GS30" s="107">
        <v>57657560</v>
      </c>
      <c r="GT30" s="107">
        <v>111</v>
      </c>
      <c r="GU30" s="655">
        <v>43286</v>
      </c>
      <c r="GV30" s="122"/>
      <c r="GW30" s="126">
        <v>56861964</v>
      </c>
      <c r="GX30" s="107">
        <v>96310</v>
      </c>
      <c r="GY30" s="107">
        <v>56765654</v>
      </c>
      <c r="GZ30" s="107">
        <v>104.33</v>
      </c>
      <c r="HA30" s="655">
        <v>45341</v>
      </c>
      <c r="HB30" s="122"/>
      <c r="HC30" s="530"/>
      <c r="HD30" s="533"/>
    </row>
    <row r="31" spans="1:212" ht="17.25" customHeight="1" x14ac:dyDescent="0.25">
      <c r="A31" s="938"/>
      <c r="B31" s="938"/>
      <c r="C31" s="130" t="s">
        <v>97</v>
      </c>
      <c r="E31" s="112">
        <v>16339000</v>
      </c>
      <c r="F31" s="109">
        <v>27000</v>
      </c>
      <c r="G31" s="109">
        <v>16312000</v>
      </c>
      <c r="H31" s="109">
        <v>53</v>
      </c>
      <c r="I31" s="109">
        <v>25648</v>
      </c>
      <c r="J31" s="249">
        <v>15</v>
      </c>
      <c r="K31" s="115">
        <v>16339000</v>
      </c>
      <c r="L31" s="109">
        <v>27000</v>
      </c>
      <c r="M31" s="109">
        <v>16312000</v>
      </c>
      <c r="N31" s="109">
        <v>53</v>
      </c>
      <c r="O31" s="109">
        <v>25648</v>
      </c>
      <c r="P31" s="111">
        <v>17</v>
      </c>
      <c r="Q31" s="112">
        <v>16339000</v>
      </c>
      <c r="R31" s="109">
        <v>27000</v>
      </c>
      <c r="S31" s="109">
        <v>16312000</v>
      </c>
      <c r="T31" s="109">
        <v>47</v>
      </c>
      <c r="U31" s="109">
        <v>28922</v>
      </c>
      <c r="V31" s="122">
        <v>17</v>
      </c>
      <c r="W31" s="121">
        <v>112.76512788521522</v>
      </c>
      <c r="X31" s="118">
        <v>100</v>
      </c>
      <c r="Z31" s="110">
        <v>17685780</v>
      </c>
      <c r="AA31" s="107">
        <v>27540</v>
      </c>
      <c r="AB31" s="107">
        <v>17658240</v>
      </c>
      <c r="AC31" s="107">
        <v>53</v>
      </c>
      <c r="AD31" s="109">
        <v>27765</v>
      </c>
      <c r="AE31" s="123">
        <v>8</v>
      </c>
      <c r="AF31" s="116">
        <v>17967045</v>
      </c>
      <c r="AG31" s="107">
        <v>27540</v>
      </c>
      <c r="AH31" s="107">
        <v>17939505</v>
      </c>
      <c r="AI31" s="107">
        <v>53</v>
      </c>
      <c r="AJ31" s="109">
        <v>28207</v>
      </c>
      <c r="AK31" s="111">
        <v>9</v>
      </c>
      <c r="AL31" s="126">
        <v>21257034</v>
      </c>
      <c r="AM31" s="107">
        <v>27540</v>
      </c>
      <c r="AN31" s="107">
        <v>21229494</v>
      </c>
      <c r="AO31" s="107">
        <v>48</v>
      </c>
      <c r="AP31" s="109">
        <v>36857</v>
      </c>
      <c r="AQ31" s="122">
        <v>4</v>
      </c>
      <c r="AR31" s="121">
        <v>130.66614670117346</v>
      </c>
      <c r="AS31" s="118">
        <v>127.43586197358412</v>
      </c>
      <c r="AU31" s="110">
        <v>18579355</v>
      </c>
      <c r="AV31" s="107">
        <v>28932</v>
      </c>
      <c r="AW31" s="107">
        <v>18550423</v>
      </c>
      <c r="AX31" s="107">
        <v>49</v>
      </c>
      <c r="AY31" s="109">
        <v>31548</v>
      </c>
      <c r="AZ31" s="123">
        <v>4</v>
      </c>
      <c r="BA31" s="126">
        <v>18672107</v>
      </c>
      <c r="BB31" s="107">
        <v>28932</v>
      </c>
      <c r="BC31" s="107">
        <v>18643175</v>
      </c>
      <c r="BD31" s="107">
        <v>49</v>
      </c>
      <c r="BE31" s="109">
        <v>31706</v>
      </c>
      <c r="BF31" s="111">
        <v>6</v>
      </c>
      <c r="BG31" s="126">
        <v>20238161</v>
      </c>
      <c r="BH31" s="107">
        <v>12076</v>
      </c>
      <c r="BI31" s="107">
        <v>20226085</v>
      </c>
      <c r="BJ31" s="107">
        <v>47</v>
      </c>
      <c r="BK31" s="109">
        <v>35862</v>
      </c>
      <c r="BL31" s="122">
        <v>6</v>
      </c>
      <c r="BM31" s="121">
        <v>113.10792909859333</v>
      </c>
      <c r="BN31" s="118">
        <v>97.300377133244695</v>
      </c>
      <c r="BP31" s="110">
        <v>19488875</v>
      </c>
      <c r="BQ31" s="107">
        <v>29800</v>
      </c>
      <c r="BR31" s="107">
        <v>19459075</v>
      </c>
      <c r="BS31" s="107">
        <v>49</v>
      </c>
      <c r="BT31" s="109">
        <v>33094</v>
      </c>
      <c r="BU31" s="123">
        <v>6</v>
      </c>
      <c r="BV31" s="116">
        <v>19651034</v>
      </c>
      <c r="BW31" s="107">
        <v>29800</v>
      </c>
      <c r="BX31" s="107">
        <v>19621234</v>
      </c>
      <c r="BY31" s="107">
        <v>49</v>
      </c>
      <c r="BZ31" s="109">
        <v>33369</v>
      </c>
      <c r="CA31" s="111">
        <v>7</v>
      </c>
      <c r="CB31" s="126">
        <v>19621234</v>
      </c>
      <c r="CC31" s="107">
        <v>0</v>
      </c>
      <c r="CD31" s="107">
        <v>19621234</v>
      </c>
      <c r="CE31" s="107">
        <v>46</v>
      </c>
      <c r="CF31" s="109">
        <v>35546</v>
      </c>
      <c r="CG31" s="122">
        <v>8</v>
      </c>
      <c r="CH31" s="121">
        <v>106.52401929934969</v>
      </c>
      <c r="CI31" s="118">
        <v>99.118844459316264</v>
      </c>
      <c r="CK31" s="110">
        <v>20734788</v>
      </c>
      <c r="CL31" s="107">
        <v>29800</v>
      </c>
      <c r="CM31" s="107">
        <v>20704988</v>
      </c>
      <c r="CN31" s="107">
        <v>49</v>
      </c>
      <c r="CO31" s="109">
        <v>35213</v>
      </c>
      <c r="CP31" s="122">
        <v>5</v>
      </c>
      <c r="CQ31" s="116">
        <v>19522863</v>
      </c>
      <c r="CR31" s="107">
        <v>29800</v>
      </c>
      <c r="CS31" s="107">
        <v>19493063</v>
      </c>
      <c r="CT31" s="107">
        <v>44</v>
      </c>
      <c r="CU31" s="109">
        <v>36919</v>
      </c>
      <c r="CV31" s="111">
        <v>6</v>
      </c>
      <c r="CW31" s="126">
        <v>20005528</v>
      </c>
      <c r="CX31" s="107">
        <v>512465</v>
      </c>
      <c r="CY31" s="107">
        <v>19493063</v>
      </c>
      <c r="CZ31" s="107">
        <v>41</v>
      </c>
      <c r="DA31" s="109">
        <v>39620</v>
      </c>
      <c r="DB31" s="122">
        <v>9</v>
      </c>
      <c r="DC31" s="121">
        <v>107.31601614344916</v>
      </c>
      <c r="DD31" s="118">
        <v>111.46120519889719</v>
      </c>
      <c r="DF31" s="110">
        <v>19328237</v>
      </c>
      <c r="DG31" s="107">
        <v>29800</v>
      </c>
      <c r="DH31" s="107">
        <v>19298437</v>
      </c>
      <c r="DI31" s="107">
        <v>39</v>
      </c>
      <c r="DJ31" s="109">
        <v>41236</v>
      </c>
      <c r="DK31" s="123">
        <v>6</v>
      </c>
      <c r="DL31" s="116">
        <v>19328237</v>
      </c>
      <c r="DM31" s="107">
        <v>29800</v>
      </c>
      <c r="DN31" s="107">
        <v>19298437</v>
      </c>
      <c r="DO31" s="107">
        <v>39</v>
      </c>
      <c r="DP31" s="109">
        <v>41236</v>
      </c>
      <c r="DQ31" s="111">
        <v>7</v>
      </c>
      <c r="DR31" s="126">
        <v>19323187</v>
      </c>
      <c r="DS31" s="107">
        <v>24750</v>
      </c>
      <c r="DT31" s="107">
        <v>19298437</v>
      </c>
      <c r="DU31" s="107">
        <v>37.26</v>
      </c>
      <c r="DV31" s="109">
        <v>43162</v>
      </c>
      <c r="DW31" s="111">
        <v>6</v>
      </c>
      <c r="DX31" s="121">
        <v>104.67067610825491</v>
      </c>
      <c r="DY31" s="118">
        <v>108.93992932862191</v>
      </c>
      <c r="EA31" s="110">
        <v>20021378</v>
      </c>
      <c r="EB31" s="107">
        <v>29800</v>
      </c>
      <c r="EC31" s="107">
        <v>19991578</v>
      </c>
      <c r="ED31" s="107">
        <v>39</v>
      </c>
      <c r="EE31" s="109">
        <v>42717</v>
      </c>
      <c r="EF31" s="127">
        <v>5</v>
      </c>
      <c r="EG31" s="126">
        <v>22216210</v>
      </c>
      <c r="EH31" s="107">
        <v>29800</v>
      </c>
      <c r="EI31" s="107">
        <v>22186410</v>
      </c>
      <c r="EJ31" s="107">
        <v>39</v>
      </c>
      <c r="EK31" s="109">
        <v>47407</v>
      </c>
      <c r="EL31" s="249">
        <v>4</v>
      </c>
      <c r="EM31" s="115">
        <v>22217310</v>
      </c>
      <c r="EN31" s="107">
        <v>30900</v>
      </c>
      <c r="EO31" s="107">
        <v>22186410</v>
      </c>
      <c r="EP31" s="107">
        <v>38.630000000000003</v>
      </c>
      <c r="EQ31" s="109">
        <v>47861</v>
      </c>
      <c r="ER31" s="122">
        <v>7</v>
      </c>
      <c r="ES31" s="121">
        <v>100.95766447992914</v>
      </c>
      <c r="ET31" s="118">
        <v>110.88689124693016</v>
      </c>
      <c r="EV31" s="110">
        <v>22677050</v>
      </c>
      <c r="EW31" s="107">
        <v>29800</v>
      </c>
      <c r="EX31" s="107">
        <v>22647250</v>
      </c>
      <c r="EY31" s="107">
        <v>38</v>
      </c>
      <c r="EZ31" s="109">
        <v>49665</v>
      </c>
      <c r="FA31" s="123">
        <v>3</v>
      </c>
      <c r="FB31" s="116">
        <v>22977050</v>
      </c>
      <c r="FC31" s="391">
        <v>29800</v>
      </c>
      <c r="FD31" s="391">
        <v>22947250</v>
      </c>
      <c r="FE31" s="391">
        <v>38</v>
      </c>
      <c r="FF31" s="392">
        <v>50323</v>
      </c>
      <c r="FG31" s="393">
        <v>3</v>
      </c>
      <c r="FH31" s="394">
        <v>22953850</v>
      </c>
      <c r="FI31" s="391">
        <v>6600</v>
      </c>
      <c r="FJ31" s="391">
        <v>22947250</v>
      </c>
      <c r="FK31" s="391">
        <v>38.79</v>
      </c>
      <c r="FL31" s="392">
        <v>49298</v>
      </c>
      <c r="FM31" s="122">
        <v>7</v>
      </c>
      <c r="FN31" s="400">
        <v>97.963157999324366</v>
      </c>
      <c r="FO31" s="399">
        <v>103.00244457909362</v>
      </c>
      <c r="FP31" s="390"/>
      <c r="FQ31" s="437">
        <v>23610021</v>
      </c>
      <c r="FR31" s="391">
        <v>184956</v>
      </c>
      <c r="FS31" s="391">
        <v>23425065</v>
      </c>
      <c r="FT31" s="391">
        <v>38</v>
      </c>
      <c r="FU31" s="392">
        <v>51371</v>
      </c>
      <c r="FV31" s="122"/>
      <c r="FW31" s="126">
        <v>24082449</v>
      </c>
      <c r="FX31" s="107">
        <v>184956</v>
      </c>
      <c r="FY31" s="107">
        <v>23897493</v>
      </c>
      <c r="FZ31" s="107">
        <v>38</v>
      </c>
      <c r="GA31" s="655">
        <v>52407</v>
      </c>
      <c r="GB31" s="122"/>
      <c r="GC31" s="126">
        <v>23518554.77</v>
      </c>
      <c r="GD31" s="107">
        <v>59700</v>
      </c>
      <c r="GE31" s="107">
        <v>23458854.77</v>
      </c>
      <c r="GF31" s="107">
        <v>36.14</v>
      </c>
      <c r="GG31" s="655">
        <v>54093</v>
      </c>
      <c r="GH31" s="122"/>
      <c r="GI31" s="530">
        <v>102.03634853832071</v>
      </c>
      <c r="GJ31" s="533">
        <v>109.67179195910583</v>
      </c>
      <c r="GK31" s="437">
        <v>23561910</v>
      </c>
      <c r="GL31" s="391">
        <v>29800</v>
      </c>
      <c r="GM31" s="391">
        <v>23532110</v>
      </c>
      <c r="GN31" s="391">
        <v>38</v>
      </c>
      <c r="GO31" s="392">
        <v>51606</v>
      </c>
      <c r="GP31" s="122"/>
      <c r="GQ31" s="126">
        <v>23561910</v>
      </c>
      <c r="GR31" s="107">
        <v>29800</v>
      </c>
      <c r="GS31" s="107">
        <v>23532110</v>
      </c>
      <c r="GT31" s="107">
        <v>38</v>
      </c>
      <c r="GU31" s="655">
        <v>51606</v>
      </c>
      <c r="GV31" s="122"/>
      <c r="GW31" s="126">
        <v>23464564.489999998</v>
      </c>
      <c r="GX31" s="107">
        <v>24960</v>
      </c>
      <c r="GY31" s="107">
        <v>23439604.489999998</v>
      </c>
      <c r="GZ31" s="107">
        <v>35</v>
      </c>
      <c r="HA31" s="655">
        <v>55809</v>
      </c>
      <c r="HB31" s="122"/>
      <c r="HC31" s="530"/>
      <c r="HD31" s="533"/>
    </row>
    <row r="32" spans="1:212" ht="17.25" customHeight="1" x14ac:dyDescent="0.25">
      <c r="A32" s="938"/>
      <c r="B32" s="938"/>
      <c r="C32" s="238" t="s">
        <v>191</v>
      </c>
      <c r="E32" s="112"/>
      <c r="F32" s="109"/>
      <c r="G32" s="109"/>
      <c r="H32" s="109"/>
      <c r="I32" s="109"/>
      <c r="J32" s="249"/>
      <c r="K32" s="115"/>
      <c r="L32" s="109"/>
      <c r="M32" s="109"/>
      <c r="N32" s="109"/>
      <c r="O32" s="109"/>
      <c r="P32" s="111"/>
      <c r="Q32" s="112"/>
      <c r="R32" s="109"/>
      <c r="S32" s="109"/>
      <c r="T32" s="109"/>
      <c r="U32" s="109"/>
      <c r="V32" s="122"/>
      <c r="W32" s="121"/>
      <c r="X32" s="118"/>
      <c r="Z32" s="110"/>
      <c r="AA32" s="107"/>
      <c r="AB32" s="107"/>
      <c r="AC32" s="107"/>
      <c r="AD32" s="109"/>
      <c r="AE32" s="123"/>
      <c r="AF32" s="116"/>
      <c r="AG32" s="107"/>
      <c r="AH32" s="107"/>
      <c r="AI32" s="107"/>
      <c r="AJ32" s="109"/>
      <c r="AK32" s="111"/>
      <c r="AL32" s="126"/>
      <c r="AM32" s="107"/>
      <c r="AN32" s="107"/>
      <c r="AO32" s="107"/>
      <c r="AP32" s="109"/>
      <c r="AQ32" s="122"/>
      <c r="AR32" s="121"/>
      <c r="AS32" s="118"/>
      <c r="AU32" s="110"/>
      <c r="AV32" s="107"/>
      <c r="AW32" s="107"/>
      <c r="AX32" s="107"/>
      <c r="AY32" s="109"/>
      <c r="AZ32" s="123"/>
      <c r="BA32" s="126">
        <v>5311255</v>
      </c>
      <c r="BB32" s="107">
        <v>49290</v>
      </c>
      <c r="BC32" s="107">
        <v>5261965</v>
      </c>
      <c r="BD32" s="107">
        <v>12</v>
      </c>
      <c r="BE32" s="109">
        <v>36541</v>
      </c>
      <c r="BF32" s="111">
        <v>3</v>
      </c>
      <c r="BG32" s="126">
        <v>5511965</v>
      </c>
      <c r="BH32" s="107">
        <v>0</v>
      </c>
      <c r="BI32" s="107">
        <v>5511965</v>
      </c>
      <c r="BJ32" s="107">
        <v>12</v>
      </c>
      <c r="BK32" s="109">
        <v>38278</v>
      </c>
      <c r="BL32" s="122">
        <v>5</v>
      </c>
      <c r="BM32" s="121">
        <v>104.7535644892039</v>
      </c>
      <c r="BN32" s="118">
        <v>0</v>
      </c>
      <c r="BP32" s="110">
        <v>5492792</v>
      </c>
      <c r="BQ32" s="107">
        <v>50769</v>
      </c>
      <c r="BR32" s="107">
        <v>5442023</v>
      </c>
      <c r="BS32" s="107">
        <v>12</v>
      </c>
      <c r="BT32" s="109">
        <v>37792</v>
      </c>
      <c r="BU32" s="123">
        <v>3</v>
      </c>
      <c r="BV32" s="116">
        <v>5538142</v>
      </c>
      <c r="BW32" s="107">
        <v>0</v>
      </c>
      <c r="BX32" s="107">
        <v>5538142</v>
      </c>
      <c r="BY32" s="107">
        <v>12</v>
      </c>
      <c r="BZ32" s="109">
        <v>38459</v>
      </c>
      <c r="CA32" s="111">
        <v>3</v>
      </c>
      <c r="CB32" s="126">
        <v>5587432</v>
      </c>
      <c r="CC32" s="107">
        <v>0</v>
      </c>
      <c r="CD32" s="107">
        <v>5587432</v>
      </c>
      <c r="CE32" s="107">
        <v>12</v>
      </c>
      <c r="CF32" s="109"/>
      <c r="CG32" s="122">
        <v>42</v>
      </c>
      <c r="CH32" s="121"/>
      <c r="CI32" s="118"/>
      <c r="CK32" s="110">
        <v>7205051</v>
      </c>
      <c r="CL32" s="107">
        <v>50769</v>
      </c>
      <c r="CM32" s="107">
        <v>7154282</v>
      </c>
      <c r="CN32" s="107">
        <v>15</v>
      </c>
      <c r="CO32" s="109"/>
      <c r="CP32" s="122">
        <v>42</v>
      </c>
      <c r="CQ32" s="116">
        <v>7312365</v>
      </c>
      <c r="CR32" s="107">
        <v>50769</v>
      </c>
      <c r="CS32" s="107">
        <v>7261596</v>
      </c>
      <c r="CT32" s="107">
        <v>15</v>
      </c>
      <c r="CU32" s="109"/>
      <c r="CV32" s="111">
        <v>43</v>
      </c>
      <c r="CW32" s="126">
        <v>7261596</v>
      </c>
      <c r="CX32" s="107">
        <v>0</v>
      </c>
      <c r="CY32" s="107">
        <v>7261596</v>
      </c>
      <c r="CZ32" s="107">
        <v>13.21</v>
      </c>
      <c r="DA32" s="109"/>
      <c r="DB32" s="122">
        <v>43</v>
      </c>
      <c r="DC32" s="121"/>
      <c r="DD32" s="118"/>
      <c r="DF32" s="110">
        <v>8180746</v>
      </c>
      <c r="DG32" s="107">
        <v>50769</v>
      </c>
      <c r="DH32" s="107">
        <v>8129977</v>
      </c>
      <c r="DI32" s="107">
        <v>15</v>
      </c>
      <c r="DJ32" s="109"/>
      <c r="DK32" s="123">
        <v>42</v>
      </c>
      <c r="DL32" s="116">
        <v>8180746</v>
      </c>
      <c r="DM32" s="107">
        <v>50769</v>
      </c>
      <c r="DN32" s="107">
        <v>8129977</v>
      </c>
      <c r="DO32" s="107">
        <v>15</v>
      </c>
      <c r="DP32" s="109"/>
      <c r="DQ32" s="111">
        <v>42</v>
      </c>
      <c r="DR32" s="126">
        <v>8168535</v>
      </c>
      <c r="DS32" s="107">
        <v>14560</v>
      </c>
      <c r="DT32" s="107">
        <v>8153975</v>
      </c>
      <c r="DU32" s="107">
        <v>13.5</v>
      </c>
      <c r="DV32" s="109"/>
      <c r="DW32" s="111">
        <v>31</v>
      </c>
      <c r="DX32" s="121"/>
      <c r="DY32" s="118"/>
      <c r="EA32" s="110">
        <v>8440949</v>
      </c>
      <c r="EB32" s="107">
        <v>50769</v>
      </c>
      <c r="EC32" s="107">
        <v>8390180</v>
      </c>
      <c r="ED32" s="107">
        <v>15</v>
      </c>
      <c r="EE32" s="109"/>
      <c r="EF32" s="127">
        <v>43</v>
      </c>
      <c r="EG32" s="126">
        <v>8440949</v>
      </c>
      <c r="EH32" s="107">
        <v>50769</v>
      </c>
      <c r="EI32" s="107">
        <v>8390180</v>
      </c>
      <c r="EJ32" s="107">
        <v>15</v>
      </c>
      <c r="EK32" s="109">
        <v>46612</v>
      </c>
      <c r="EL32" s="249">
        <v>5</v>
      </c>
      <c r="EM32" s="115">
        <v>8390180</v>
      </c>
      <c r="EN32" s="107">
        <v>0</v>
      </c>
      <c r="EO32" s="107">
        <v>8390180</v>
      </c>
      <c r="EP32" s="107">
        <v>14</v>
      </c>
      <c r="EQ32" s="109">
        <v>49942</v>
      </c>
      <c r="ER32" s="122">
        <v>5</v>
      </c>
      <c r="ES32" s="121"/>
      <c r="ET32" s="118"/>
      <c r="EV32" s="110">
        <v>8501195</v>
      </c>
      <c r="EW32" s="107">
        <v>50769</v>
      </c>
      <c r="EX32" s="107">
        <v>8450426</v>
      </c>
      <c r="EY32" s="107">
        <v>15</v>
      </c>
      <c r="EZ32" s="109">
        <v>46947</v>
      </c>
      <c r="FA32" s="123">
        <v>6</v>
      </c>
      <c r="FB32" s="116">
        <v>8551195</v>
      </c>
      <c r="FC32" s="391">
        <v>50769</v>
      </c>
      <c r="FD32" s="391">
        <v>8500426</v>
      </c>
      <c r="FE32" s="391">
        <v>15</v>
      </c>
      <c r="FF32" s="392">
        <v>47225</v>
      </c>
      <c r="FG32" s="393">
        <v>5</v>
      </c>
      <c r="FH32" s="394">
        <v>8637926</v>
      </c>
      <c r="FI32" s="391">
        <v>137500</v>
      </c>
      <c r="FJ32" s="391">
        <v>8500426</v>
      </c>
      <c r="FK32" s="391">
        <v>14.25</v>
      </c>
      <c r="FL32" s="392">
        <v>49710</v>
      </c>
      <c r="FM32" s="122">
        <v>5</v>
      </c>
      <c r="FN32" s="400">
        <v>105.26204340921122</v>
      </c>
      <c r="FO32" s="399">
        <v>99.535461134916503</v>
      </c>
      <c r="FP32" s="390"/>
      <c r="FQ32" s="437">
        <v>8412186</v>
      </c>
      <c r="FR32" s="391">
        <v>50769</v>
      </c>
      <c r="FS32" s="391">
        <v>8361417</v>
      </c>
      <c r="FT32" s="391">
        <v>15</v>
      </c>
      <c r="FU32" s="392">
        <v>46452</v>
      </c>
      <c r="FV32" s="122"/>
      <c r="FW32" s="126">
        <v>8897186</v>
      </c>
      <c r="FX32" s="107">
        <v>50769</v>
      </c>
      <c r="FY32" s="107">
        <v>8846417</v>
      </c>
      <c r="FZ32" s="107">
        <v>15</v>
      </c>
      <c r="GA32" s="655">
        <v>49147</v>
      </c>
      <c r="GB32" s="122"/>
      <c r="GC32" s="126">
        <v>8846417</v>
      </c>
      <c r="GD32" s="107">
        <v>0</v>
      </c>
      <c r="GE32" s="107">
        <v>8846417</v>
      </c>
      <c r="GF32" s="107">
        <v>14.79</v>
      </c>
      <c r="GG32" s="655">
        <v>49845</v>
      </c>
      <c r="GH32" s="122"/>
      <c r="GI32" s="530">
        <v>101.69552900078813</v>
      </c>
      <c r="GJ32" s="533">
        <v>96.043049688191502</v>
      </c>
      <c r="GK32" s="437">
        <v>8913871</v>
      </c>
      <c r="GL32" s="391">
        <v>50769</v>
      </c>
      <c r="GM32" s="391">
        <v>8863102</v>
      </c>
      <c r="GN32" s="391">
        <v>15</v>
      </c>
      <c r="GO32" s="392">
        <v>49239</v>
      </c>
      <c r="GP32" s="122"/>
      <c r="GQ32" s="126">
        <v>8913871</v>
      </c>
      <c r="GR32" s="107">
        <v>50769</v>
      </c>
      <c r="GS32" s="107">
        <v>8863102</v>
      </c>
      <c r="GT32" s="107">
        <v>15</v>
      </c>
      <c r="GU32" s="655">
        <v>49239</v>
      </c>
      <c r="GV32" s="122"/>
      <c r="GW32" s="126">
        <v>8777857</v>
      </c>
      <c r="GX32" s="107">
        <v>23755</v>
      </c>
      <c r="GY32" s="107">
        <v>8754102</v>
      </c>
      <c r="GZ32" s="107">
        <v>13.23</v>
      </c>
      <c r="HA32" s="655">
        <v>55140</v>
      </c>
      <c r="HB32" s="122"/>
      <c r="HC32" s="530"/>
      <c r="HD32" s="533"/>
    </row>
    <row r="33" spans="1:212" ht="17.25" customHeight="1" x14ac:dyDescent="0.25">
      <c r="A33" s="938"/>
      <c r="B33" s="938"/>
      <c r="C33" s="238" t="s">
        <v>239</v>
      </c>
      <c r="E33" s="808"/>
      <c r="F33" s="809"/>
      <c r="G33" s="809"/>
      <c r="H33" s="809"/>
      <c r="I33" s="809"/>
      <c r="J33" s="810"/>
      <c r="K33" s="811"/>
      <c r="L33" s="809"/>
      <c r="M33" s="809"/>
      <c r="N33" s="809"/>
      <c r="O33" s="809"/>
      <c r="P33" s="812"/>
      <c r="Q33" s="808"/>
      <c r="R33" s="809"/>
      <c r="S33" s="809"/>
      <c r="T33" s="809"/>
      <c r="U33" s="809"/>
      <c r="V33" s="813"/>
      <c r="W33" s="814"/>
      <c r="X33" s="815"/>
      <c r="Z33" s="816"/>
      <c r="AA33" s="817"/>
      <c r="AB33" s="817"/>
      <c r="AC33" s="817"/>
      <c r="AD33" s="809"/>
      <c r="AE33" s="818"/>
      <c r="AF33" s="819"/>
      <c r="AG33" s="817"/>
      <c r="AH33" s="817"/>
      <c r="AI33" s="817"/>
      <c r="AJ33" s="809"/>
      <c r="AK33" s="812"/>
      <c r="AL33" s="820"/>
      <c r="AM33" s="817"/>
      <c r="AN33" s="817"/>
      <c r="AO33" s="817"/>
      <c r="AP33" s="809"/>
      <c r="AQ33" s="813"/>
      <c r="AR33" s="814"/>
      <c r="AS33" s="815"/>
      <c r="AU33" s="816"/>
      <c r="AV33" s="817"/>
      <c r="AW33" s="817"/>
      <c r="AX33" s="817"/>
      <c r="AY33" s="809"/>
      <c r="AZ33" s="818"/>
      <c r="BA33" s="820"/>
      <c r="BB33" s="817"/>
      <c r="BC33" s="817"/>
      <c r="BD33" s="817"/>
      <c r="BE33" s="809"/>
      <c r="BF33" s="812"/>
      <c r="BG33" s="820"/>
      <c r="BH33" s="817"/>
      <c r="BI33" s="817"/>
      <c r="BJ33" s="817"/>
      <c r="BK33" s="809"/>
      <c r="BL33" s="813"/>
      <c r="BM33" s="814"/>
      <c r="BN33" s="815"/>
      <c r="BP33" s="811"/>
      <c r="BQ33" s="817"/>
      <c r="BR33" s="817"/>
      <c r="BS33" s="817"/>
      <c r="BT33" s="809"/>
      <c r="BU33" s="818"/>
      <c r="BV33" s="811"/>
      <c r="BW33" s="817"/>
      <c r="BX33" s="817"/>
      <c r="BY33" s="817"/>
      <c r="BZ33" s="809"/>
      <c r="CA33" s="812"/>
      <c r="CB33" s="820"/>
      <c r="CC33" s="817"/>
      <c r="CD33" s="817"/>
      <c r="CE33" s="817"/>
      <c r="CF33" s="809"/>
      <c r="CG33" s="813"/>
      <c r="CH33" s="814"/>
      <c r="CI33" s="815"/>
      <c r="CK33" s="811"/>
      <c r="CL33" s="817"/>
      <c r="CM33" s="817"/>
      <c r="CN33" s="817"/>
      <c r="CO33" s="809"/>
      <c r="CP33" s="813"/>
      <c r="CQ33" s="811"/>
      <c r="CR33" s="817"/>
      <c r="CS33" s="817"/>
      <c r="CT33" s="817"/>
      <c r="CU33" s="809"/>
      <c r="CV33" s="812"/>
      <c r="CW33" s="820"/>
      <c r="CX33" s="817"/>
      <c r="CY33" s="817"/>
      <c r="CZ33" s="817"/>
      <c r="DA33" s="809"/>
      <c r="DB33" s="813"/>
      <c r="DC33" s="814"/>
      <c r="DD33" s="815"/>
      <c r="DF33" s="811"/>
      <c r="DG33" s="817"/>
      <c r="DH33" s="817"/>
      <c r="DI33" s="817"/>
      <c r="DJ33" s="809"/>
      <c r="DK33" s="818"/>
      <c r="DL33" s="811"/>
      <c r="DM33" s="817"/>
      <c r="DN33" s="817"/>
      <c r="DO33" s="817"/>
      <c r="DP33" s="809"/>
      <c r="DQ33" s="812"/>
      <c r="DR33" s="820"/>
      <c r="DS33" s="817"/>
      <c r="DT33" s="817"/>
      <c r="DU33" s="817"/>
      <c r="DV33" s="809"/>
      <c r="DW33" s="812"/>
      <c r="DX33" s="814"/>
      <c r="DY33" s="815"/>
      <c r="EA33" s="811"/>
      <c r="EB33" s="817"/>
      <c r="EC33" s="817"/>
      <c r="ED33" s="817"/>
      <c r="EE33" s="809"/>
      <c r="EF33" s="821"/>
      <c r="EG33" s="820"/>
      <c r="EH33" s="817"/>
      <c r="EI33" s="817"/>
      <c r="EJ33" s="817"/>
      <c r="EK33" s="809"/>
      <c r="EL33" s="810"/>
      <c r="EM33" s="811"/>
      <c r="EN33" s="817"/>
      <c r="EO33" s="817"/>
      <c r="EP33" s="817"/>
      <c r="EQ33" s="809"/>
      <c r="ER33" s="813"/>
      <c r="ES33" s="814"/>
      <c r="ET33" s="815"/>
      <c r="EV33" s="811"/>
      <c r="EW33" s="817"/>
      <c r="EX33" s="817"/>
      <c r="EY33" s="817"/>
      <c r="EZ33" s="809"/>
      <c r="FA33" s="818"/>
      <c r="FB33" s="811"/>
      <c r="FC33" s="822"/>
      <c r="FD33" s="822"/>
      <c r="FE33" s="822"/>
      <c r="FF33" s="823"/>
      <c r="FG33" s="824"/>
      <c r="FH33" s="825"/>
      <c r="FI33" s="822"/>
      <c r="FJ33" s="822"/>
      <c r="FK33" s="822"/>
      <c r="FL33" s="823"/>
      <c r="FM33" s="813"/>
      <c r="FN33" s="826"/>
      <c r="FO33" s="827"/>
      <c r="FP33" s="390"/>
      <c r="FQ33" s="828"/>
      <c r="FR33" s="822"/>
      <c r="FS33" s="822"/>
      <c r="FT33" s="822"/>
      <c r="FU33" s="823"/>
      <c r="FV33" s="813"/>
      <c r="FW33" s="820"/>
      <c r="FX33" s="817"/>
      <c r="FY33" s="817"/>
      <c r="FZ33" s="817"/>
      <c r="GA33" s="829"/>
      <c r="GB33" s="813"/>
      <c r="GC33" s="820"/>
      <c r="GD33" s="817"/>
      <c r="GE33" s="817"/>
      <c r="GF33" s="817"/>
      <c r="GG33" s="829"/>
      <c r="GH33" s="813"/>
      <c r="GI33" s="830"/>
      <c r="GJ33" s="831"/>
      <c r="GK33" s="828">
        <v>0</v>
      </c>
      <c r="GL33" s="822">
        <v>0</v>
      </c>
      <c r="GM33" s="822">
        <v>0</v>
      </c>
      <c r="GN33" s="822">
        <v>0</v>
      </c>
      <c r="GO33" s="823">
        <v>0</v>
      </c>
      <c r="GP33" s="813"/>
      <c r="GQ33" s="820">
        <v>3273108</v>
      </c>
      <c r="GR33" s="817">
        <v>0</v>
      </c>
      <c r="GS33" s="817">
        <v>3273108</v>
      </c>
      <c r="GT33" s="817">
        <v>6</v>
      </c>
      <c r="GU33" s="829">
        <v>45460</v>
      </c>
      <c r="GV33" s="813"/>
      <c r="GW33" s="820">
        <v>2212807.04</v>
      </c>
      <c r="GX33" s="817">
        <v>0</v>
      </c>
      <c r="GY33" s="817">
        <v>2212807.04</v>
      </c>
      <c r="GZ33" s="817">
        <v>3.33</v>
      </c>
      <c r="HA33" s="829">
        <v>55376</v>
      </c>
      <c r="HB33" s="813"/>
      <c r="HC33" s="830"/>
      <c r="HD33" s="831"/>
    </row>
    <row r="34" spans="1:212" s="7" customFormat="1" ht="17.25" customHeight="1" thickBot="1" x14ac:dyDescent="0.3">
      <c r="A34" s="939"/>
      <c r="B34" s="939"/>
      <c r="C34" s="134" t="s">
        <v>64</v>
      </c>
      <c r="D34" s="1"/>
      <c r="E34" s="567">
        <v>142685000</v>
      </c>
      <c r="F34" s="433">
        <v>762000</v>
      </c>
      <c r="G34" s="433">
        <v>141923000</v>
      </c>
      <c r="H34" s="433">
        <v>441</v>
      </c>
      <c r="I34" s="433">
        <v>26818</v>
      </c>
      <c r="J34" s="434">
        <v>9</v>
      </c>
      <c r="K34" s="435">
        <v>142685000</v>
      </c>
      <c r="L34" s="433">
        <v>762000</v>
      </c>
      <c r="M34" s="433">
        <v>141923000</v>
      </c>
      <c r="N34" s="433">
        <v>441</v>
      </c>
      <c r="O34" s="433">
        <v>26818</v>
      </c>
      <c r="P34" s="565">
        <v>11</v>
      </c>
      <c r="Q34" s="567">
        <v>142733090</v>
      </c>
      <c r="R34" s="433">
        <v>696228</v>
      </c>
      <c r="S34" s="433">
        <v>142036862</v>
      </c>
      <c r="T34" s="433">
        <v>390</v>
      </c>
      <c r="U34" s="433">
        <v>30350</v>
      </c>
      <c r="V34" s="436">
        <v>8</v>
      </c>
      <c r="W34" s="593">
        <v>113.17025878141547</v>
      </c>
      <c r="X34" s="569">
        <v>100.43772471992722</v>
      </c>
      <c r="Y34" s="1"/>
      <c r="Z34" s="564">
        <v>146556600</v>
      </c>
      <c r="AA34" s="570">
        <v>777240</v>
      </c>
      <c r="AB34" s="570">
        <v>145779360</v>
      </c>
      <c r="AC34" s="570">
        <v>441</v>
      </c>
      <c r="AD34" s="433">
        <v>27547</v>
      </c>
      <c r="AE34" s="571">
        <v>10</v>
      </c>
      <c r="AF34" s="566">
        <v>148149187</v>
      </c>
      <c r="AG34" s="570">
        <v>777240</v>
      </c>
      <c r="AH34" s="570">
        <v>147371947</v>
      </c>
      <c r="AI34" s="570">
        <v>441</v>
      </c>
      <c r="AJ34" s="433">
        <v>27848</v>
      </c>
      <c r="AK34" s="565">
        <v>10</v>
      </c>
      <c r="AL34" s="431">
        <v>151890130</v>
      </c>
      <c r="AM34" s="570">
        <v>989507</v>
      </c>
      <c r="AN34" s="570">
        <v>150900623</v>
      </c>
      <c r="AO34" s="570">
        <v>391</v>
      </c>
      <c r="AP34" s="433">
        <v>32161</v>
      </c>
      <c r="AQ34" s="436">
        <v>7</v>
      </c>
      <c r="AR34" s="568">
        <v>115.48764722780811</v>
      </c>
      <c r="AS34" s="569">
        <v>105.96705107084018</v>
      </c>
      <c r="AT34" s="1"/>
      <c r="AU34" s="564">
        <v>160333257</v>
      </c>
      <c r="AV34" s="570">
        <v>816510</v>
      </c>
      <c r="AW34" s="570">
        <v>159516747</v>
      </c>
      <c r="AX34" s="570">
        <v>414</v>
      </c>
      <c r="AY34" s="433">
        <v>32109</v>
      </c>
      <c r="AZ34" s="571">
        <v>3</v>
      </c>
      <c r="BA34" s="431">
        <v>169215236</v>
      </c>
      <c r="BB34" s="570">
        <v>865800</v>
      </c>
      <c r="BC34" s="570">
        <v>168349436</v>
      </c>
      <c r="BD34" s="570">
        <v>429</v>
      </c>
      <c r="BE34" s="433">
        <v>32702</v>
      </c>
      <c r="BF34" s="565">
        <v>4</v>
      </c>
      <c r="BG34" s="431">
        <v>168531662</v>
      </c>
      <c r="BH34" s="570">
        <v>646435</v>
      </c>
      <c r="BI34" s="570">
        <v>167885227</v>
      </c>
      <c r="BJ34" s="570">
        <v>411</v>
      </c>
      <c r="BK34" s="433">
        <v>34040</v>
      </c>
      <c r="BL34" s="436">
        <v>7</v>
      </c>
      <c r="BM34" s="568">
        <v>104.0914928750535</v>
      </c>
      <c r="BN34" s="569">
        <v>105.84248002238736</v>
      </c>
      <c r="BO34" s="1"/>
      <c r="BP34" s="431">
        <v>184120510</v>
      </c>
      <c r="BQ34" s="570">
        <v>891774</v>
      </c>
      <c r="BR34" s="570">
        <v>183228736</v>
      </c>
      <c r="BS34" s="570">
        <v>429</v>
      </c>
      <c r="BT34" s="433">
        <v>35592</v>
      </c>
      <c r="BU34" s="571">
        <v>4</v>
      </c>
      <c r="BV34" s="431">
        <v>188430749</v>
      </c>
      <c r="BW34" s="570">
        <v>841005</v>
      </c>
      <c r="BX34" s="570">
        <v>187589744</v>
      </c>
      <c r="BY34" s="570">
        <v>433</v>
      </c>
      <c r="BZ34" s="433">
        <v>36103</v>
      </c>
      <c r="CA34" s="565">
        <v>4</v>
      </c>
      <c r="CB34" s="431">
        <v>180854434</v>
      </c>
      <c r="CC34" s="570">
        <v>442773</v>
      </c>
      <c r="CD34" s="570">
        <v>180411661</v>
      </c>
      <c r="CE34" s="570">
        <v>401</v>
      </c>
      <c r="CF34" s="433">
        <v>37492</v>
      </c>
      <c r="CG34" s="436">
        <v>6</v>
      </c>
      <c r="CH34" s="568">
        <v>103.84732570700497</v>
      </c>
      <c r="CI34" s="569">
        <v>110.14101057579317</v>
      </c>
      <c r="CJ34" s="1"/>
      <c r="CK34" s="431">
        <v>205580940</v>
      </c>
      <c r="CL34" s="570">
        <v>891774</v>
      </c>
      <c r="CM34" s="570">
        <v>204689166</v>
      </c>
      <c r="CN34" s="570">
        <v>438</v>
      </c>
      <c r="CO34" s="433">
        <v>38944</v>
      </c>
      <c r="CP34" s="436">
        <v>3</v>
      </c>
      <c r="CQ34" s="431">
        <v>207200143</v>
      </c>
      <c r="CR34" s="570">
        <v>978919</v>
      </c>
      <c r="CS34" s="570">
        <v>206221224</v>
      </c>
      <c r="CT34" s="570">
        <v>434</v>
      </c>
      <c r="CU34" s="433">
        <v>39597</v>
      </c>
      <c r="CV34" s="565">
        <v>4</v>
      </c>
      <c r="CW34" s="431">
        <v>199270984.59999999</v>
      </c>
      <c r="CX34" s="570">
        <v>971133</v>
      </c>
      <c r="CY34" s="570">
        <v>198299851.59999999</v>
      </c>
      <c r="CZ34" s="570">
        <v>399.21</v>
      </c>
      <c r="DA34" s="433">
        <v>41394</v>
      </c>
      <c r="DB34" s="436">
        <v>7</v>
      </c>
      <c r="DC34" s="568">
        <v>104.53822259262064</v>
      </c>
      <c r="DD34" s="569">
        <v>110.40755361143711</v>
      </c>
      <c r="DE34" s="1"/>
      <c r="DF34" s="431">
        <v>223806440</v>
      </c>
      <c r="DG34" s="570">
        <v>891774</v>
      </c>
      <c r="DH34" s="570">
        <v>222914666</v>
      </c>
      <c r="DI34" s="570">
        <v>434</v>
      </c>
      <c r="DJ34" s="433">
        <v>42802</v>
      </c>
      <c r="DK34" s="571">
        <v>4</v>
      </c>
      <c r="DL34" s="431">
        <v>223806440</v>
      </c>
      <c r="DM34" s="570">
        <v>891774</v>
      </c>
      <c r="DN34" s="570">
        <v>222914666</v>
      </c>
      <c r="DO34" s="570">
        <v>434</v>
      </c>
      <c r="DP34" s="433">
        <v>42802</v>
      </c>
      <c r="DQ34" s="565">
        <v>5</v>
      </c>
      <c r="DR34" s="431">
        <v>211210537.80000001</v>
      </c>
      <c r="DS34" s="570">
        <v>403535</v>
      </c>
      <c r="DT34" s="570">
        <v>210807002.80000001</v>
      </c>
      <c r="DU34" s="570">
        <v>395.6</v>
      </c>
      <c r="DV34" s="433">
        <v>44407</v>
      </c>
      <c r="DW34" s="565">
        <v>5</v>
      </c>
      <c r="DX34" s="568">
        <v>103.74982477454324</v>
      </c>
      <c r="DY34" s="569">
        <v>107.27883268106488</v>
      </c>
      <c r="DZ34" s="1"/>
      <c r="EA34" s="431">
        <v>226055788</v>
      </c>
      <c r="EB34" s="570">
        <v>891774</v>
      </c>
      <c r="EC34" s="570">
        <v>225164014</v>
      </c>
      <c r="ED34" s="570">
        <v>425</v>
      </c>
      <c r="EE34" s="433">
        <v>44150</v>
      </c>
      <c r="EF34" s="572">
        <v>4</v>
      </c>
      <c r="EG34" s="431">
        <v>228403562</v>
      </c>
      <c r="EH34" s="570">
        <v>1044716</v>
      </c>
      <c r="EI34" s="570">
        <v>227358846</v>
      </c>
      <c r="EJ34" s="570">
        <v>425</v>
      </c>
      <c r="EK34" s="433">
        <v>44580</v>
      </c>
      <c r="EL34" s="434">
        <v>6</v>
      </c>
      <c r="EM34" s="435">
        <v>228510346.19999999</v>
      </c>
      <c r="EN34" s="570">
        <v>850378</v>
      </c>
      <c r="EO34" s="570">
        <v>227659968.19999999</v>
      </c>
      <c r="EP34" s="570">
        <v>397.7</v>
      </c>
      <c r="EQ34" s="433">
        <v>47703</v>
      </c>
      <c r="ER34" s="436">
        <v>8</v>
      </c>
      <c r="ES34" s="568">
        <v>107.00538358008076</v>
      </c>
      <c r="ET34" s="569">
        <v>107.42225324836174</v>
      </c>
      <c r="EU34" s="1"/>
      <c r="EV34" s="431">
        <v>235313009</v>
      </c>
      <c r="EW34" s="570">
        <v>891774</v>
      </c>
      <c r="EX34" s="570">
        <v>234421235</v>
      </c>
      <c r="EY34" s="570">
        <v>413</v>
      </c>
      <c r="EZ34" s="433">
        <v>47300</v>
      </c>
      <c r="FA34" s="571">
        <v>5</v>
      </c>
      <c r="FB34" s="431">
        <v>235733576</v>
      </c>
      <c r="FC34" s="574">
        <v>1183152</v>
      </c>
      <c r="FD34" s="574">
        <v>234550424</v>
      </c>
      <c r="FE34" s="574">
        <v>414</v>
      </c>
      <c r="FF34" s="575">
        <v>47212</v>
      </c>
      <c r="FG34" s="576">
        <v>6</v>
      </c>
      <c r="FH34" s="594">
        <v>230533857</v>
      </c>
      <c r="FI34" s="574">
        <v>1836373</v>
      </c>
      <c r="FJ34" s="574">
        <v>228697484</v>
      </c>
      <c r="FK34" s="574">
        <v>395.64000000000004</v>
      </c>
      <c r="FL34" s="575">
        <v>48170</v>
      </c>
      <c r="FM34" s="436">
        <v>10</v>
      </c>
      <c r="FN34" s="578">
        <v>102.0291451325934</v>
      </c>
      <c r="FO34" s="579">
        <v>100.97897406871685</v>
      </c>
      <c r="FP34" s="397"/>
      <c r="FQ34" s="580">
        <v>232721500</v>
      </c>
      <c r="FR34" s="574">
        <v>1046930</v>
      </c>
      <c r="FS34" s="574">
        <v>231674570</v>
      </c>
      <c r="FT34" s="574">
        <v>415</v>
      </c>
      <c r="FU34" s="575">
        <v>46521</v>
      </c>
      <c r="FV34" s="436"/>
      <c r="FW34" s="627">
        <v>234993928</v>
      </c>
      <c r="FX34" s="628">
        <v>1046930</v>
      </c>
      <c r="FY34" s="628">
        <v>233946998</v>
      </c>
      <c r="FZ34" s="628">
        <v>416</v>
      </c>
      <c r="GA34" s="664">
        <v>46864</v>
      </c>
      <c r="GB34" s="436"/>
      <c r="GC34" s="431">
        <v>242687696.77000001</v>
      </c>
      <c r="GD34" s="570">
        <v>699238</v>
      </c>
      <c r="GE34" s="570">
        <v>241988458.77000001</v>
      </c>
      <c r="GF34" s="570">
        <v>394.03</v>
      </c>
      <c r="GG34" s="769">
        <v>51178</v>
      </c>
      <c r="GH34" s="436"/>
      <c r="GI34" s="581">
        <v>103.5301776639086</v>
      </c>
      <c r="GJ34" s="582">
        <v>102.34378243720157</v>
      </c>
      <c r="GK34" s="580">
        <v>245168358</v>
      </c>
      <c r="GL34" s="574">
        <v>891774</v>
      </c>
      <c r="GM34" s="574">
        <v>244276584</v>
      </c>
      <c r="GN34" s="574">
        <v>415</v>
      </c>
      <c r="GO34" s="575">
        <v>49052</v>
      </c>
      <c r="GP34" s="436"/>
      <c r="GQ34" s="622">
        <v>248441466</v>
      </c>
      <c r="GR34" s="623">
        <v>891774</v>
      </c>
      <c r="GS34" s="623">
        <v>247549692</v>
      </c>
      <c r="GT34" s="623">
        <v>420</v>
      </c>
      <c r="GU34" s="662">
        <v>49117</v>
      </c>
      <c r="GV34" s="436"/>
      <c r="GW34" s="431">
        <v>247337829.53</v>
      </c>
      <c r="GX34" s="570">
        <v>605160</v>
      </c>
      <c r="GY34" s="570">
        <v>246732669.53</v>
      </c>
      <c r="GZ34" s="570">
        <v>382.61</v>
      </c>
      <c r="HA34" s="769">
        <v>53739</v>
      </c>
      <c r="HB34" s="436"/>
      <c r="HC34" s="581"/>
      <c r="HD34" s="582"/>
    </row>
    <row r="35" spans="1:212" ht="17.25" customHeight="1" thickBot="1" x14ac:dyDescent="0.3">
      <c r="A35" s="947">
        <v>329</v>
      </c>
      <c r="B35" s="947" t="s">
        <v>31</v>
      </c>
      <c r="C35" s="128" t="s">
        <v>74</v>
      </c>
      <c r="E35" s="537">
        <v>461706000</v>
      </c>
      <c r="F35" s="538">
        <v>684000</v>
      </c>
      <c r="G35" s="538">
        <v>461022000</v>
      </c>
      <c r="H35" s="538">
        <v>1337</v>
      </c>
      <c r="I35" s="538">
        <v>28735</v>
      </c>
      <c r="J35" s="549">
        <v>3</v>
      </c>
      <c r="K35" s="550">
        <v>463706000</v>
      </c>
      <c r="L35" s="538">
        <v>684000</v>
      </c>
      <c r="M35" s="538">
        <v>463022000</v>
      </c>
      <c r="N35" s="538">
        <v>1337</v>
      </c>
      <c r="O35" s="538">
        <v>28860</v>
      </c>
      <c r="P35" s="542">
        <v>3</v>
      </c>
      <c r="Q35" s="537">
        <v>462755398</v>
      </c>
      <c r="R35" s="538">
        <v>948456</v>
      </c>
      <c r="S35" s="538">
        <v>461806942</v>
      </c>
      <c r="T35" s="538">
        <v>1264</v>
      </c>
      <c r="U35" s="538">
        <v>30446</v>
      </c>
      <c r="V35" s="543">
        <v>5</v>
      </c>
      <c r="W35" s="598">
        <v>105.4954954954955</v>
      </c>
      <c r="X35" s="586">
        <v>106.93798875307475</v>
      </c>
      <c r="Y35" s="199"/>
      <c r="Z35" s="546">
        <v>470837100</v>
      </c>
      <c r="AA35" s="538">
        <v>594660</v>
      </c>
      <c r="AB35" s="538">
        <v>470242440</v>
      </c>
      <c r="AC35" s="538">
        <v>1337</v>
      </c>
      <c r="AD35" s="538">
        <v>29310</v>
      </c>
      <c r="AE35" s="599">
        <v>5</v>
      </c>
      <c r="AF35" s="541">
        <v>476371599</v>
      </c>
      <c r="AG35" s="538">
        <v>1190000</v>
      </c>
      <c r="AH35" s="538">
        <v>475181599</v>
      </c>
      <c r="AI35" s="538">
        <v>1347</v>
      </c>
      <c r="AJ35" s="538">
        <v>29398</v>
      </c>
      <c r="AK35" s="542">
        <v>6</v>
      </c>
      <c r="AL35" s="547">
        <v>477070986</v>
      </c>
      <c r="AM35" s="538">
        <v>1187623</v>
      </c>
      <c r="AN35" s="538">
        <v>475883363</v>
      </c>
      <c r="AO35" s="538">
        <v>1275</v>
      </c>
      <c r="AP35" s="538">
        <v>31103</v>
      </c>
      <c r="AQ35" s="543">
        <v>10</v>
      </c>
      <c r="AR35" s="120">
        <v>105.79971426627661</v>
      </c>
      <c r="AS35" s="586">
        <v>102.1579189384484</v>
      </c>
      <c r="AT35" s="199"/>
      <c r="AU35" s="546">
        <v>495999354</v>
      </c>
      <c r="AV35" s="538">
        <v>624705</v>
      </c>
      <c r="AW35" s="538">
        <v>495374649</v>
      </c>
      <c r="AX35" s="538">
        <v>1309</v>
      </c>
      <c r="AY35" s="538">
        <v>31536</v>
      </c>
      <c r="AZ35" s="599">
        <v>5</v>
      </c>
      <c r="BA35" s="547">
        <v>498476227</v>
      </c>
      <c r="BB35" s="538">
        <v>624705</v>
      </c>
      <c r="BC35" s="538">
        <v>497851522</v>
      </c>
      <c r="BD35" s="538">
        <v>1309</v>
      </c>
      <c r="BE35" s="538">
        <v>31694</v>
      </c>
      <c r="BF35" s="542">
        <v>7</v>
      </c>
      <c r="BG35" s="547">
        <v>496632248</v>
      </c>
      <c r="BH35" s="538">
        <v>592563</v>
      </c>
      <c r="BI35" s="538">
        <v>496039685</v>
      </c>
      <c r="BJ35" s="538">
        <v>1284</v>
      </c>
      <c r="BK35" s="538">
        <v>32194</v>
      </c>
      <c r="BL35" s="543">
        <v>13</v>
      </c>
      <c r="BM35" s="120">
        <v>101.5775856629015</v>
      </c>
      <c r="BN35" s="586">
        <v>103.50770022184355</v>
      </c>
      <c r="BO35" s="199"/>
      <c r="BP35" s="546">
        <v>510428615</v>
      </c>
      <c r="BQ35" s="538">
        <v>1000000</v>
      </c>
      <c r="BR35" s="538">
        <v>509428615</v>
      </c>
      <c r="BS35" s="538">
        <v>1309</v>
      </c>
      <c r="BT35" s="538">
        <v>32431</v>
      </c>
      <c r="BU35" s="599">
        <v>8</v>
      </c>
      <c r="BV35" s="541">
        <v>513673853</v>
      </c>
      <c r="BW35" s="538">
        <v>0</v>
      </c>
      <c r="BX35" s="538">
        <v>513673853</v>
      </c>
      <c r="BY35" s="538">
        <v>1309</v>
      </c>
      <c r="BZ35" s="538">
        <v>32701</v>
      </c>
      <c r="CA35" s="542">
        <v>9</v>
      </c>
      <c r="CB35" s="547">
        <v>513592190</v>
      </c>
      <c r="CC35" s="538">
        <v>1033554</v>
      </c>
      <c r="CD35" s="538">
        <v>512558636</v>
      </c>
      <c r="CE35" s="538">
        <v>1272</v>
      </c>
      <c r="CF35" s="538">
        <v>33580</v>
      </c>
      <c r="CG35" s="543">
        <v>16</v>
      </c>
      <c r="CH35" s="120">
        <v>102.68799119292989</v>
      </c>
      <c r="CI35" s="586">
        <v>104.30515002795553</v>
      </c>
      <c r="CJ35" s="199"/>
      <c r="CK35" s="546">
        <v>546703465</v>
      </c>
      <c r="CL35" s="538">
        <v>1000000</v>
      </c>
      <c r="CM35" s="538">
        <v>545703465</v>
      </c>
      <c r="CN35" s="538">
        <v>1316</v>
      </c>
      <c r="CO35" s="538">
        <v>34556</v>
      </c>
      <c r="CP35" s="543">
        <v>6</v>
      </c>
      <c r="CQ35" s="541">
        <v>554889017</v>
      </c>
      <c r="CR35" s="538">
        <v>1000000</v>
      </c>
      <c r="CS35" s="538">
        <v>553889017</v>
      </c>
      <c r="CT35" s="538">
        <v>1316</v>
      </c>
      <c r="CU35" s="538">
        <v>35074</v>
      </c>
      <c r="CV35" s="542">
        <v>8</v>
      </c>
      <c r="CW35" s="547">
        <v>553784721</v>
      </c>
      <c r="CX35" s="538">
        <v>1304772</v>
      </c>
      <c r="CY35" s="538">
        <v>552479949</v>
      </c>
      <c r="CZ35" s="538">
        <v>1259</v>
      </c>
      <c r="DA35" s="538">
        <v>36569</v>
      </c>
      <c r="DB35" s="543">
        <v>17</v>
      </c>
      <c r="DC35" s="120">
        <v>104.26241660489251</v>
      </c>
      <c r="DD35" s="586">
        <v>108.90113162596784</v>
      </c>
      <c r="DE35" s="199"/>
      <c r="DF35" s="546">
        <v>595816777</v>
      </c>
      <c r="DG35" s="538">
        <v>1000000</v>
      </c>
      <c r="DH35" s="538">
        <v>594816777</v>
      </c>
      <c r="DI35" s="538">
        <v>1316</v>
      </c>
      <c r="DJ35" s="538">
        <v>37666</v>
      </c>
      <c r="DK35" s="599">
        <v>9</v>
      </c>
      <c r="DL35" s="541">
        <v>595816777</v>
      </c>
      <c r="DM35" s="538">
        <v>1000000</v>
      </c>
      <c r="DN35" s="538">
        <v>594816777</v>
      </c>
      <c r="DO35" s="538">
        <v>1316</v>
      </c>
      <c r="DP35" s="538">
        <v>37666</v>
      </c>
      <c r="DQ35" s="542">
        <v>10</v>
      </c>
      <c r="DR35" s="547">
        <v>595430350</v>
      </c>
      <c r="DS35" s="538">
        <v>1416067</v>
      </c>
      <c r="DT35" s="538">
        <v>594014283</v>
      </c>
      <c r="DU35" s="538">
        <v>1275.3600000000001</v>
      </c>
      <c r="DV35" s="538">
        <v>38814</v>
      </c>
      <c r="DW35" s="542">
        <v>14</v>
      </c>
      <c r="DX35" s="120">
        <v>103.04784155471778</v>
      </c>
      <c r="DY35" s="586">
        <v>106.13907954825126</v>
      </c>
      <c r="DZ35" s="199"/>
      <c r="EA35" s="546">
        <v>642190987</v>
      </c>
      <c r="EB35" s="538">
        <v>1000000</v>
      </c>
      <c r="EC35" s="538">
        <v>641190987</v>
      </c>
      <c r="ED35" s="538">
        <v>1326</v>
      </c>
      <c r="EE35" s="538">
        <v>40296</v>
      </c>
      <c r="EF35" s="600">
        <v>10</v>
      </c>
      <c r="EG35" s="547">
        <v>643104955</v>
      </c>
      <c r="EH35" s="538">
        <v>1000000</v>
      </c>
      <c r="EI35" s="538">
        <v>642104955</v>
      </c>
      <c r="EJ35" s="538">
        <v>1326</v>
      </c>
      <c r="EK35" s="538">
        <v>40354</v>
      </c>
      <c r="EL35" s="549">
        <v>11</v>
      </c>
      <c r="EM35" s="550">
        <v>643469858</v>
      </c>
      <c r="EN35" s="538">
        <v>2744695</v>
      </c>
      <c r="EO35" s="538">
        <v>640725163</v>
      </c>
      <c r="EP35" s="538">
        <v>1286.22</v>
      </c>
      <c r="EQ35" s="538">
        <v>41512</v>
      </c>
      <c r="ER35" s="543">
        <v>16</v>
      </c>
      <c r="ES35" s="120">
        <v>102.86960400455965</v>
      </c>
      <c r="ET35" s="586">
        <v>106.95110011851395</v>
      </c>
      <c r="EU35" s="199"/>
      <c r="EV35" s="546">
        <v>667622710</v>
      </c>
      <c r="EW35" s="538">
        <v>1000000</v>
      </c>
      <c r="EX35" s="538">
        <v>666622710</v>
      </c>
      <c r="EY35" s="538">
        <v>1326</v>
      </c>
      <c r="EZ35" s="538">
        <v>41894</v>
      </c>
      <c r="FA35" s="599">
        <v>11</v>
      </c>
      <c r="FB35" s="541">
        <v>667622710</v>
      </c>
      <c r="FC35" s="551">
        <v>1000000</v>
      </c>
      <c r="FD35" s="551">
        <v>666622710</v>
      </c>
      <c r="FE35" s="551">
        <v>1326</v>
      </c>
      <c r="FF35" s="551">
        <v>41894</v>
      </c>
      <c r="FG35" s="552">
        <v>13</v>
      </c>
      <c r="FH35" s="553">
        <v>665937775</v>
      </c>
      <c r="FI35" s="551">
        <v>1053493</v>
      </c>
      <c r="FJ35" s="551">
        <v>664884282</v>
      </c>
      <c r="FK35" s="551">
        <v>1265.8499999999999</v>
      </c>
      <c r="FL35" s="551">
        <v>43771</v>
      </c>
      <c r="FM35" s="543">
        <v>17</v>
      </c>
      <c r="FN35" s="398">
        <v>104.48035518212633</v>
      </c>
      <c r="FO35" s="587">
        <v>105.44179996145692</v>
      </c>
      <c r="FP35" s="556"/>
      <c r="FQ35" s="557">
        <v>667622710</v>
      </c>
      <c r="FR35" s="551">
        <v>1000000</v>
      </c>
      <c r="FS35" s="551">
        <v>666622710</v>
      </c>
      <c r="FT35" s="551">
        <v>1325.9999999999998</v>
      </c>
      <c r="FU35" s="551">
        <v>41894</v>
      </c>
      <c r="FV35" s="543"/>
      <c r="FW35" s="557">
        <v>682866150</v>
      </c>
      <c r="FX35" s="551">
        <v>1000000</v>
      </c>
      <c r="FY35" s="551">
        <v>681866150</v>
      </c>
      <c r="FZ35" s="551">
        <v>1326</v>
      </c>
      <c r="GA35" s="661">
        <v>42852</v>
      </c>
      <c r="GB35" s="543"/>
      <c r="GC35" s="547">
        <v>668160245</v>
      </c>
      <c r="GD35" s="538">
        <v>1297489</v>
      </c>
      <c r="GE35" s="538">
        <v>666862756</v>
      </c>
      <c r="GF35" s="538">
        <v>1252.24</v>
      </c>
      <c r="GG35" s="611">
        <v>44378</v>
      </c>
      <c r="GH35" s="543"/>
      <c r="GI35" s="558">
        <v>103.13267959821535</v>
      </c>
      <c r="GJ35" s="559">
        <v>98.75488337026799</v>
      </c>
      <c r="GK35" s="557">
        <v>693487671</v>
      </c>
      <c r="GL35" s="551">
        <v>1000000</v>
      </c>
      <c r="GM35" s="551">
        <v>692487671</v>
      </c>
      <c r="GN35" s="551">
        <v>1325.9999999999998</v>
      </c>
      <c r="GO35" s="551">
        <v>43520</v>
      </c>
      <c r="GP35" s="543"/>
      <c r="GQ35" s="557">
        <v>693487671</v>
      </c>
      <c r="GR35" s="551">
        <v>1000000</v>
      </c>
      <c r="GS35" s="551">
        <v>692487671</v>
      </c>
      <c r="GT35" s="551">
        <v>1318.6100000000001</v>
      </c>
      <c r="GU35" s="661">
        <v>43764</v>
      </c>
      <c r="GV35" s="543"/>
      <c r="GW35" s="547">
        <v>679383872</v>
      </c>
      <c r="GX35" s="538">
        <v>2335380</v>
      </c>
      <c r="GY35" s="538">
        <v>677048492</v>
      </c>
      <c r="GZ35" s="538">
        <v>1247.45</v>
      </c>
      <c r="HA35" s="611">
        <v>45229</v>
      </c>
      <c r="HB35" s="543"/>
      <c r="HC35" s="558"/>
      <c r="HD35" s="559"/>
    </row>
    <row r="36" spans="1:212" ht="17.25" customHeight="1" thickBot="1" x14ac:dyDescent="0.3">
      <c r="A36" s="947"/>
      <c r="B36" s="947"/>
      <c r="C36" s="130" t="s">
        <v>93</v>
      </c>
      <c r="E36" s="112">
        <v>213272000</v>
      </c>
      <c r="F36" s="109">
        <v>1930000</v>
      </c>
      <c r="G36" s="109">
        <v>211342000</v>
      </c>
      <c r="H36" s="109">
        <v>843</v>
      </c>
      <c r="I36" s="109">
        <v>20892</v>
      </c>
      <c r="J36" s="249">
        <v>39</v>
      </c>
      <c r="K36" s="115">
        <v>215239300</v>
      </c>
      <c r="L36" s="109">
        <v>2629550</v>
      </c>
      <c r="M36" s="109">
        <v>212609750</v>
      </c>
      <c r="N36" s="109">
        <v>843</v>
      </c>
      <c r="O36" s="109">
        <v>21017</v>
      </c>
      <c r="P36" s="111">
        <v>39</v>
      </c>
      <c r="Q36" s="112">
        <v>214404023</v>
      </c>
      <c r="R36" s="109">
        <v>1794273</v>
      </c>
      <c r="S36" s="109">
        <v>212609750</v>
      </c>
      <c r="T36" s="109">
        <v>737</v>
      </c>
      <c r="U36" s="109">
        <v>24040</v>
      </c>
      <c r="V36" s="122">
        <v>31</v>
      </c>
      <c r="W36" s="187">
        <v>114.38359423323976</v>
      </c>
      <c r="X36" s="118">
        <v>105.96708948756</v>
      </c>
      <c r="Y36" s="4"/>
      <c r="Z36" s="110">
        <v>218284590</v>
      </c>
      <c r="AA36" s="107">
        <v>2361300</v>
      </c>
      <c r="AB36" s="107">
        <v>215923290</v>
      </c>
      <c r="AC36" s="107">
        <v>843</v>
      </c>
      <c r="AD36" s="109">
        <v>21345</v>
      </c>
      <c r="AE36" s="124">
        <v>42</v>
      </c>
      <c r="AF36" s="116">
        <v>346775589</v>
      </c>
      <c r="AG36" s="107">
        <v>4705000</v>
      </c>
      <c r="AH36" s="107">
        <v>342070589</v>
      </c>
      <c r="AI36" s="107">
        <v>1243</v>
      </c>
      <c r="AJ36" s="109">
        <v>22933</v>
      </c>
      <c r="AK36" s="111">
        <v>28</v>
      </c>
      <c r="AL36" s="126">
        <v>346522234</v>
      </c>
      <c r="AM36" s="107">
        <v>5563185</v>
      </c>
      <c r="AN36" s="107">
        <v>340959049</v>
      </c>
      <c r="AO36" s="107">
        <v>1085</v>
      </c>
      <c r="AP36" s="109">
        <v>26187</v>
      </c>
      <c r="AQ36" s="122">
        <v>28</v>
      </c>
      <c r="AR36" s="121">
        <v>114.18915972615882</v>
      </c>
      <c r="AS36" s="118">
        <v>108.93094841930116</v>
      </c>
      <c r="AT36" s="4"/>
      <c r="AU36" s="110">
        <v>330185268</v>
      </c>
      <c r="AV36" s="107">
        <v>2739032</v>
      </c>
      <c r="AW36" s="107">
        <v>327446236</v>
      </c>
      <c r="AX36" s="107">
        <v>1090</v>
      </c>
      <c r="AY36" s="109">
        <v>25034</v>
      </c>
      <c r="AZ36" s="124">
        <v>27</v>
      </c>
      <c r="BA36" s="126">
        <v>332011760</v>
      </c>
      <c r="BB36" s="107">
        <v>2929032</v>
      </c>
      <c r="BC36" s="107">
        <v>329082728</v>
      </c>
      <c r="BD36" s="107">
        <v>1090</v>
      </c>
      <c r="BE36" s="109">
        <v>25159</v>
      </c>
      <c r="BF36" s="111">
        <v>28</v>
      </c>
      <c r="BG36" s="126">
        <v>332292261</v>
      </c>
      <c r="BH36" s="107">
        <v>3209533</v>
      </c>
      <c r="BI36" s="107">
        <v>329082728</v>
      </c>
      <c r="BJ36" s="107">
        <v>1053</v>
      </c>
      <c r="BK36" s="109">
        <v>26043</v>
      </c>
      <c r="BL36" s="122">
        <v>32</v>
      </c>
      <c r="BM36" s="121">
        <v>103.51365316586509</v>
      </c>
      <c r="BN36" s="118">
        <v>99.450108832626867</v>
      </c>
      <c r="BO36" s="4"/>
      <c r="BP36" s="110">
        <v>352010821</v>
      </c>
      <c r="BQ36" s="107">
        <v>2610207</v>
      </c>
      <c r="BR36" s="107">
        <v>349400614</v>
      </c>
      <c r="BS36" s="107">
        <v>1090</v>
      </c>
      <c r="BT36" s="109">
        <v>26713</v>
      </c>
      <c r="BU36" s="124">
        <v>29</v>
      </c>
      <c r="BV36" s="116">
        <v>355922493</v>
      </c>
      <c r="BW36" s="107">
        <v>3610207</v>
      </c>
      <c r="BX36" s="107">
        <v>352312286</v>
      </c>
      <c r="BY36" s="107">
        <v>1090</v>
      </c>
      <c r="BZ36" s="109">
        <v>26935</v>
      </c>
      <c r="CA36" s="111">
        <v>30</v>
      </c>
      <c r="CB36" s="126">
        <v>356381863</v>
      </c>
      <c r="CC36" s="107">
        <v>4069577</v>
      </c>
      <c r="CD36" s="107">
        <v>352312286</v>
      </c>
      <c r="CE36" s="107">
        <v>1041</v>
      </c>
      <c r="CF36" s="109">
        <v>28203</v>
      </c>
      <c r="CG36" s="122">
        <v>31</v>
      </c>
      <c r="CH36" s="121">
        <v>104.70762947837386</v>
      </c>
      <c r="CI36" s="118">
        <v>108.29397534846217</v>
      </c>
      <c r="CJ36" s="4"/>
      <c r="CK36" s="110">
        <v>375016115</v>
      </c>
      <c r="CL36" s="107">
        <v>3454632</v>
      </c>
      <c r="CM36" s="107">
        <v>371561483</v>
      </c>
      <c r="CN36" s="107">
        <v>1082</v>
      </c>
      <c r="CO36" s="109">
        <v>28617</v>
      </c>
      <c r="CP36" s="122">
        <v>31</v>
      </c>
      <c r="CQ36" s="116">
        <v>380541720</v>
      </c>
      <c r="CR36" s="107">
        <v>4004632</v>
      </c>
      <c r="CS36" s="107">
        <v>376537088</v>
      </c>
      <c r="CT36" s="107">
        <v>1082</v>
      </c>
      <c r="CU36" s="109">
        <v>29000</v>
      </c>
      <c r="CV36" s="111">
        <v>32</v>
      </c>
      <c r="CW36" s="126">
        <v>380043372</v>
      </c>
      <c r="CX36" s="107">
        <v>4556293</v>
      </c>
      <c r="CY36" s="107">
        <v>375487079</v>
      </c>
      <c r="CZ36" s="107">
        <v>1042</v>
      </c>
      <c r="DA36" s="109">
        <v>30029</v>
      </c>
      <c r="DB36" s="122">
        <v>34</v>
      </c>
      <c r="DC36" s="121">
        <v>103.54827586206896</v>
      </c>
      <c r="DD36" s="118">
        <v>106.47448852958905</v>
      </c>
      <c r="DE36" s="4"/>
      <c r="DF36" s="110">
        <v>407635370</v>
      </c>
      <c r="DG36" s="107">
        <v>2920257</v>
      </c>
      <c r="DH36" s="107">
        <v>404715113</v>
      </c>
      <c r="DI36" s="107">
        <v>1082</v>
      </c>
      <c r="DJ36" s="109">
        <v>31170</v>
      </c>
      <c r="DK36" s="124">
        <v>31</v>
      </c>
      <c r="DL36" s="116">
        <v>407635370</v>
      </c>
      <c r="DM36" s="107">
        <v>2920257</v>
      </c>
      <c r="DN36" s="107">
        <v>404715113</v>
      </c>
      <c r="DO36" s="107">
        <v>1082</v>
      </c>
      <c r="DP36" s="109">
        <v>31170</v>
      </c>
      <c r="DQ36" s="111">
        <v>31</v>
      </c>
      <c r="DR36" s="126">
        <v>407873868</v>
      </c>
      <c r="DS36" s="107">
        <v>3008907</v>
      </c>
      <c r="DT36" s="107">
        <v>404864961</v>
      </c>
      <c r="DU36" s="107">
        <v>1048.96</v>
      </c>
      <c r="DV36" s="109">
        <v>32164</v>
      </c>
      <c r="DW36" s="111">
        <v>23</v>
      </c>
      <c r="DX36" s="121">
        <v>103.18896374719282</v>
      </c>
      <c r="DY36" s="118">
        <v>107.1097938659296</v>
      </c>
      <c r="DZ36" s="4"/>
      <c r="EA36" s="110">
        <v>432604266</v>
      </c>
      <c r="EB36" s="107">
        <v>3330139</v>
      </c>
      <c r="EC36" s="107">
        <v>429274127</v>
      </c>
      <c r="ED36" s="107">
        <v>1076</v>
      </c>
      <c r="EE36" s="109">
        <v>33246</v>
      </c>
      <c r="EF36" s="248">
        <v>30</v>
      </c>
      <c r="EG36" s="126">
        <v>436786574</v>
      </c>
      <c r="EH36" s="107">
        <v>4670139</v>
      </c>
      <c r="EI36" s="107">
        <v>432116435</v>
      </c>
      <c r="EJ36" s="107">
        <v>1076</v>
      </c>
      <c r="EK36" s="109">
        <v>33466</v>
      </c>
      <c r="EL36" s="249">
        <v>31</v>
      </c>
      <c r="EM36" s="115">
        <v>435403863</v>
      </c>
      <c r="EN36" s="107">
        <v>2779429</v>
      </c>
      <c r="EO36" s="107">
        <v>432624434</v>
      </c>
      <c r="EP36" s="107">
        <v>1049.6099999999999</v>
      </c>
      <c r="EQ36" s="109">
        <v>34348</v>
      </c>
      <c r="ER36" s="122">
        <v>35</v>
      </c>
      <c r="ES36" s="121">
        <v>102.63551066754317</v>
      </c>
      <c r="ET36" s="118">
        <v>106.79020022385275</v>
      </c>
      <c r="EU36" s="4"/>
      <c r="EV36" s="110">
        <v>455155014</v>
      </c>
      <c r="EW36" s="107">
        <v>3612387</v>
      </c>
      <c r="EX36" s="107">
        <v>451542627</v>
      </c>
      <c r="EY36" s="107">
        <v>1066</v>
      </c>
      <c r="EZ36" s="109">
        <v>35299</v>
      </c>
      <c r="FA36" s="124">
        <v>33</v>
      </c>
      <c r="FB36" s="116">
        <v>456109014</v>
      </c>
      <c r="FC36" s="391">
        <v>4566387</v>
      </c>
      <c r="FD36" s="391">
        <v>451542627</v>
      </c>
      <c r="FE36" s="391">
        <v>1066</v>
      </c>
      <c r="FF36" s="392">
        <v>35299</v>
      </c>
      <c r="FG36" s="393">
        <v>31</v>
      </c>
      <c r="FH36" s="394">
        <v>458201897</v>
      </c>
      <c r="FI36" s="391">
        <v>3759947</v>
      </c>
      <c r="FJ36" s="391">
        <v>454441950</v>
      </c>
      <c r="FK36" s="391">
        <v>1039.05</v>
      </c>
      <c r="FL36" s="392">
        <v>36447</v>
      </c>
      <c r="FM36" s="122">
        <v>33</v>
      </c>
      <c r="FN36" s="400">
        <v>103.25221677667922</v>
      </c>
      <c r="FO36" s="399">
        <v>106.11098171654827</v>
      </c>
      <c r="FP36" s="492"/>
      <c r="FQ36" s="437">
        <v>460996618</v>
      </c>
      <c r="FR36" s="391">
        <v>8549042</v>
      </c>
      <c r="FS36" s="391">
        <v>452447576</v>
      </c>
      <c r="FT36" s="391">
        <v>1066</v>
      </c>
      <c r="FU36" s="392">
        <v>35370</v>
      </c>
      <c r="FV36" s="122"/>
      <c r="FW36" s="126">
        <v>471225020</v>
      </c>
      <c r="FX36" s="107">
        <v>8549042</v>
      </c>
      <c r="FY36" s="107">
        <v>462675978</v>
      </c>
      <c r="FZ36" s="107">
        <v>1066</v>
      </c>
      <c r="GA36" s="655">
        <v>36169</v>
      </c>
      <c r="GB36" s="122"/>
      <c r="GC36" s="126">
        <v>465194628</v>
      </c>
      <c r="GD36" s="107">
        <v>6868696</v>
      </c>
      <c r="GE36" s="107">
        <v>458325932</v>
      </c>
      <c r="GF36" s="107">
        <v>1041.4000000000001</v>
      </c>
      <c r="GG36" s="655">
        <v>36675</v>
      </c>
      <c r="GH36" s="122"/>
      <c r="GI36" s="530">
        <v>101.58846392159072</v>
      </c>
      <c r="GJ36" s="533">
        <v>98.965621313139636</v>
      </c>
      <c r="GK36" s="437">
        <v>472302276</v>
      </c>
      <c r="GL36" s="391">
        <v>4780447</v>
      </c>
      <c r="GM36" s="391">
        <v>467521829</v>
      </c>
      <c r="GN36" s="391">
        <v>1066</v>
      </c>
      <c r="GO36" s="392">
        <v>36548</v>
      </c>
      <c r="GP36" s="122"/>
      <c r="GQ36" s="126">
        <v>472544876</v>
      </c>
      <c r="GR36" s="107">
        <v>5023047</v>
      </c>
      <c r="GS36" s="107">
        <v>467521829</v>
      </c>
      <c r="GT36" s="107">
        <v>1066</v>
      </c>
      <c r="GU36" s="655">
        <v>36548</v>
      </c>
      <c r="GV36" s="122"/>
      <c r="GW36" s="126">
        <v>473443290</v>
      </c>
      <c r="GX36" s="107">
        <v>5703522</v>
      </c>
      <c r="GY36" s="107">
        <v>467739768</v>
      </c>
      <c r="GZ36" s="107">
        <v>1041.1100000000001</v>
      </c>
      <c r="HA36" s="655">
        <v>37439</v>
      </c>
      <c r="HB36" s="122"/>
      <c r="HC36" s="530"/>
      <c r="HD36" s="533"/>
    </row>
    <row r="37" spans="1:212" ht="17.25" customHeight="1" thickBot="1" x14ac:dyDescent="0.3">
      <c r="A37" s="947"/>
      <c r="B37" s="947"/>
      <c r="C37" s="130" t="s">
        <v>75</v>
      </c>
      <c r="E37" s="112">
        <v>136093000</v>
      </c>
      <c r="F37" s="109">
        <v>1128000</v>
      </c>
      <c r="G37" s="109">
        <v>134965000</v>
      </c>
      <c r="H37" s="109">
        <v>421</v>
      </c>
      <c r="I37" s="109">
        <v>26715</v>
      </c>
      <c r="J37" s="249">
        <v>10</v>
      </c>
      <c r="K37" s="115">
        <v>140393000</v>
      </c>
      <c r="L37" s="109">
        <v>1128000</v>
      </c>
      <c r="M37" s="109">
        <v>139265000</v>
      </c>
      <c r="N37" s="109">
        <v>421</v>
      </c>
      <c r="O37" s="109">
        <v>27566</v>
      </c>
      <c r="P37" s="111">
        <v>6</v>
      </c>
      <c r="Q37" s="112">
        <v>140393000</v>
      </c>
      <c r="R37" s="109">
        <v>1128000</v>
      </c>
      <c r="S37" s="109">
        <v>139265000</v>
      </c>
      <c r="T37" s="109">
        <v>395</v>
      </c>
      <c r="U37" s="109">
        <v>29381</v>
      </c>
      <c r="V37" s="122">
        <v>16</v>
      </c>
      <c r="W37" s="187">
        <v>106.58419792498005</v>
      </c>
      <c r="X37" s="118">
        <v>99.832023776050406</v>
      </c>
      <c r="Y37" s="4"/>
      <c r="Z37" s="110">
        <v>140854860</v>
      </c>
      <c r="AA37" s="107">
        <v>1354560</v>
      </c>
      <c r="AB37" s="107">
        <v>139500300</v>
      </c>
      <c r="AC37" s="107">
        <v>421</v>
      </c>
      <c r="AD37" s="109">
        <v>27613</v>
      </c>
      <c r="AE37" s="124">
        <v>9</v>
      </c>
      <c r="AF37" s="116">
        <v>152136394</v>
      </c>
      <c r="AG37" s="107">
        <v>1354560</v>
      </c>
      <c r="AH37" s="107">
        <v>150781834</v>
      </c>
      <c r="AI37" s="107">
        <v>421</v>
      </c>
      <c r="AJ37" s="109">
        <v>29846</v>
      </c>
      <c r="AK37" s="111">
        <v>4</v>
      </c>
      <c r="AL37" s="126">
        <v>152136394</v>
      </c>
      <c r="AM37" s="107">
        <v>1354560</v>
      </c>
      <c r="AN37" s="107">
        <v>150781834</v>
      </c>
      <c r="AO37" s="107">
        <v>407</v>
      </c>
      <c r="AP37" s="109">
        <v>30873</v>
      </c>
      <c r="AQ37" s="122">
        <v>11</v>
      </c>
      <c r="AR37" s="121">
        <v>103.44099711854184</v>
      </c>
      <c r="AS37" s="118">
        <v>105.07811170484327</v>
      </c>
      <c r="AT37" s="4"/>
      <c r="AU37" s="110">
        <v>177043036</v>
      </c>
      <c r="AV37" s="107">
        <v>1212895</v>
      </c>
      <c r="AW37" s="107">
        <v>175830141</v>
      </c>
      <c r="AX37" s="107">
        <v>473</v>
      </c>
      <c r="AY37" s="109">
        <v>30978</v>
      </c>
      <c r="AZ37" s="124">
        <v>8</v>
      </c>
      <c r="BA37" s="126">
        <v>186991187</v>
      </c>
      <c r="BB37" s="107">
        <v>1212895</v>
      </c>
      <c r="BC37" s="107">
        <v>185778292</v>
      </c>
      <c r="BD37" s="107">
        <v>498</v>
      </c>
      <c r="BE37" s="109">
        <v>31087</v>
      </c>
      <c r="BF37" s="111">
        <v>9</v>
      </c>
      <c r="BG37" s="126">
        <v>186991187</v>
      </c>
      <c r="BH37" s="107">
        <v>1212895</v>
      </c>
      <c r="BI37" s="107">
        <v>185778292</v>
      </c>
      <c r="BJ37" s="107">
        <v>491</v>
      </c>
      <c r="BK37" s="109">
        <v>31531</v>
      </c>
      <c r="BL37" s="122">
        <v>18</v>
      </c>
      <c r="BM37" s="121">
        <v>101.42824975069964</v>
      </c>
      <c r="BN37" s="118">
        <v>102.13131214977489</v>
      </c>
      <c r="BO37" s="4"/>
      <c r="BP37" s="110">
        <v>204730654</v>
      </c>
      <c r="BQ37" s="107">
        <v>1249282</v>
      </c>
      <c r="BR37" s="107">
        <v>203481372</v>
      </c>
      <c r="BS37" s="107">
        <v>522</v>
      </c>
      <c r="BT37" s="109">
        <v>32484</v>
      </c>
      <c r="BU37" s="124">
        <v>7</v>
      </c>
      <c r="BV37" s="116">
        <v>214795242</v>
      </c>
      <c r="BW37" s="107">
        <v>1649282</v>
      </c>
      <c r="BX37" s="107">
        <v>213145960</v>
      </c>
      <c r="BY37" s="107">
        <v>542</v>
      </c>
      <c r="BZ37" s="109">
        <v>32772</v>
      </c>
      <c r="CA37" s="111">
        <v>8</v>
      </c>
      <c r="CB37" s="126">
        <v>214795242</v>
      </c>
      <c r="CC37" s="107">
        <v>1649282</v>
      </c>
      <c r="CD37" s="107">
        <v>213145960</v>
      </c>
      <c r="CE37" s="107">
        <v>522</v>
      </c>
      <c r="CF37" s="109">
        <v>34027</v>
      </c>
      <c r="CG37" s="122">
        <v>12</v>
      </c>
      <c r="CH37" s="121">
        <v>103.82948858781886</v>
      </c>
      <c r="CI37" s="118">
        <v>107.91601915575148</v>
      </c>
      <c r="CJ37" s="4"/>
      <c r="CK37" s="110">
        <v>231558704</v>
      </c>
      <c r="CL37" s="107">
        <v>1249282</v>
      </c>
      <c r="CM37" s="107">
        <v>230309422</v>
      </c>
      <c r="CN37" s="107">
        <v>559</v>
      </c>
      <c r="CO37" s="109">
        <v>34334</v>
      </c>
      <c r="CP37" s="122">
        <v>8</v>
      </c>
      <c r="CQ37" s="116">
        <v>235013345</v>
      </c>
      <c r="CR37" s="107">
        <v>2515282</v>
      </c>
      <c r="CS37" s="107">
        <v>232498063</v>
      </c>
      <c r="CT37" s="107">
        <v>559</v>
      </c>
      <c r="CU37" s="109">
        <v>34660</v>
      </c>
      <c r="CV37" s="111">
        <v>10</v>
      </c>
      <c r="CW37" s="126">
        <v>234359424</v>
      </c>
      <c r="CX37" s="107">
        <v>1861361</v>
      </c>
      <c r="CY37" s="107">
        <v>232498063</v>
      </c>
      <c r="CZ37" s="107">
        <v>536</v>
      </c>
      <c r="DA37" s="109">
        <v>36147</v>
      </c>
      <c r="DB37" s="122">
        <v>20</v>
      </c>
      <c r="DC37" s="121">
        <v>104.29024812463936</v>
      </c>
      <c r="DD37" s="118">
        <v>106.2303464895524</v>
      </c>
      <c r="DE37" s="4"/>
      <c r="DF37" s="110">
        <v>252286552</v>
      </c>
      <c r="DG37" s="107">
        <v>1249282</v>
      </c>
      <c r="DH37" s="107">
        <v>251037270</v>
      </c>
      <c r="DI37" s="107">
        <v>559</v>
      </c>
      <c r="DJ37" s="109">
        <v>37424</v>
      </c>
      <c r="DK37" s="124">
        <v>10</v>
      </c>
      <c r="DL37" s="116">
        <v>252286552</v>
      </c>
      <c r="DM37" s="107">
        <v>1249282</v>
      </c>
      <c r="DN37" s="107">
        <v>251037270</v>
      </c>
      <c r="DO37" s="107">
        <v>559</v>
      </c>
      <c r="DP37" s="109">
        <v>37424</v>
      </c>
      <c r="DQ37" s="111">
        <v>11</v>
      </c>
      <c r="DR37" s="126">
        <v>252940473</v>
      </c>
      <c r="DS37" s="107">
        <v>1903203</v>
      </c>
      <c r="DT37" s="107">
        <v>251037270</v>
      </c>
      <c r="DU37" s="107">
        <v>536.75</v>
      </c>
      <c r="DV37" s="109">
        <v>38975</v>
      </c>
      <c r="DW37" s="111">
        <v>13</v>
      </c>
      <c r="DX37" s="121">
        <v>104.14439931594698</v>
      </c>
      <c r="DY37" s="118">
        <v>107.82360915152019</v>
      </c>
      <c r="DZ37" s="4"/>
      <c r="EA37" s="110">
        <v>269430208</v>
      </c>
      <c r="EB37" s="107">
        <v>1249282</v>
      </c>
      <c r="EC37" s="107">
        <v>268180926</v>
      </c>
      <c r="ED37" s="107">
        <v>559</v>
      </c>
      <c r="EE37" s="109">
        <v>39979</v>
      </c>
      <c r="EF37" s="248">
        <v>11</v>
      </c>
      <c r="EG37" s="126">
        <v>269430208</v>
      </c>
      <c r="EH37" s="107">
        <v>2106282</v>
      </c>
      <c r="EI37" s="107">
        <v>267323926</v>
      </c>
      <c r="EJ37" s="107">
        <v>559</v>
      </c>
      <c r="EK37" s="109">
        <v>39852</v>
      </c>
      <c r="EL37" s="249">
        <v>12</v>
      </c>
      <c r="EM37" s="115">
        <v>268915033</v>
      </c>
      <c r="EN37" s="107">
        <v>1591107</v>
      </c>
      <c r="EO37" s="107">
        <v>267323926</v>
      </c>
      <c r="EP37" s="107">
        <v>534.82000000000005</v>
      </c>
      <c r="EQ37" s="109">
        <v>41653</v>
      </c>
      <c r="ER37" s="122">
        <v>15</v>
      </c>
      <c r="ES37" s="121">
        <v>104.51922111813712</v>
      </c>
      <c r="ET37" s="118">
        <v>106.87107119948685</v>
      </c>
      <c r="EU37" s="4"/>
      <c r="EV37" s="110">
        <v>280486403</v>
      </c>
      <c r="EW37" s="107">
        <v>1249282</v>
      </c>
      <c r="EX37" s="107">
        <v>279237121</v>
      </c>
      <c r="EY37" s="107">
        <v>559</v>
      </c>
      <c r="EZ37" s="109">
        <v>41627</v>
      </c>
      <c r="FA37" s="124">
        <v>14</v>
      </c>
      <c r="FB37" s="116">
        <v>280486403</v>
      </c>
      <c r="FC37" s="391">
        <v>1549282</v>
      </c>
      <c r="FD37" s="391">
        <v>278937121</v>
      </c>
      <c r="FE37" s="391">
        <v>559</v>
      </c>
      <c r="FF37" s="392">
        <v>41583</v>
      </c>
      <c r="FG37" s="393">
        <v>15</v>
      </c>
      <c r="FH37" s="394">
        <v>280082870</v>
      </c>
      <c r="FI37" s="391">
        <v>1145749</v>
      </c>
      <c r="FJ37" s="391">
        <v>278937121</v>
      </c>
      <c r="FK37" s="391">
        <v>542.29</v>
      </c>
      <c r="FL37" s="392">
        <v>42864</v>
      </c>
      <c r="FM37" s="122">
        <v>22</v>
      </c>
      <c r="FN37" s="400">
        <v>103.08058581631916</v>
      </c>
      <c r="FO37" s="399">
        <v>102.90735361198473</v>
      </c>
      <c r="FP37" s="492"/>
      <c r="FQ37" s="437">
        <v>280486403</v>
      </c>
      <c r="FR37" s="391">
        <v>1249282</v>
      </c>
      <c r="FS37" s="391">
        <v>279237121</v>
      </c>
      <c r="FT37" s="391">
        <v>559</v>
      </c>
      <c r="FU37" s="392">
        <v>41627</v>
      </c>
      <c r="FV37" s="122"/>
      <c r="FW37" s="126">
        <v>286871625</v>
      </c>
      <c r="FX37" s="107">
        <v>1249282</v>
      </c>
      <c r="FY37" s="107">
        <v>285622343</v>
      </c>
      <c r="FZ37" s="107">
        <v>559</v>
      </c>
      <c r="GA37" s="655">
        <v>42579</v>
      </c>
      <c r="GB37" s="122"/>
      <c r="GC37" s="126">
        <v>281331552</v>
      </c>
      <c r="GD37" s="107">
        <v>1765309</v>
      </c>
      <c r="GE37" s="107">
        <v>279566243</v>
      </c>
      <c r="GF37" s="107">
        <v>542.4</v>
      </c>
      <c r="GG37" s="655">
        <v>42952</v>
      </c>
      <c r="GH37" s="122"/>
      <c r="GI37" s="530">
        <v>101.52304994354625</v>
      </c>
      <c r="GJ37" s="533">
        <v>98.593225083986553</v>
      </c>
      <c r="GK37" s="437">
        <v>291320803</v>
      </c>
      <c r="GL37" s="391">
        <v>1249282</v>
      </c>
      <c r="GM37" s="391">
        <v>290071521</v>
      </c>
      <c r="GN37" s="391">
        <v>559</v>
      </c>
      <c r="GO37" s="392">
        <v>43243</v>
      </c>
      <c r="GP37" s="122"/>
      <c r="GQ37" s="126">
        <v>291320803</v>
      </c>
      <c r="GR37" s="107">
        <v>1249282</v>
      </c>
      <c r="GS37" s="107">
        <v>290071521</v>
      </c>
      <c r="GT37" s="107">
        <v>559</v>
      </c>
      <c r="GU37" s="655">
        <v>43243</v>
      </c>
      <c r="GV37" s="122"/>
      <c r="GW37" s="126">
        <v>286767331</v>
      </c>
      <c r="GX37" s="107">
        <v>1361605</v>
      </c>
      <c r="GY37" s="107">
        <v>285405726</v>
      </c>
      <c r="GZ37" s="107">
        <v>537.65</v>
      </c>
      <c r="HA37" s="655">
        <v>44237</v>
      </c>
      <c r="HB37" s="122"/>
      <c r="HC37" s="530"/>
      <c r="HD37" s="533"/>
    </row>
    <row r="38" spans="1:212" ht="17.25" customHeight="1" thickBot="1" x14ac:dyDescent="0.3">
      <c r="A38" s="947"/>
      <c r="B38" s="947"/>
      <c r="C38" s="130" t="s">
        <v>111</v>
      </c>
      <c r="E38" s="112">
        <v>19258000</v>
      </c>
      <c r="F38" s="109">
        <v>55000</v>
      </c>
      <c r="G38" s="109">
        <v>19203000</v>
      </c>
      <c r="H38" s="109">
        <v>60</v>
      </c>
      <c r="I38" s="109">
        <v>26671</v>
      </c>
      <c r="J38" s="123">
        <v>11</v>
      </c>
      <c r="K38" s="115">
        <v>19258000</v>
      </c>
      <c r="L38" s="109">
        <v>55000</v>
      </c>
      <c r="M38" s="109">
        <v>19203000</v>
      </c>
      <c r="N38" s="109">
        <v>60</v>
      </c>
      <c r="O38" s="109">
        <v>26671</v>
      </c>
      <c r="P38" s="127">
        <v>12</v>
      </c>
      <c r="Q38" s="112">
        <v>19257578</v>
      </c>
      <c r="R38" s="109">
        <v>54968</v>
      </c>
      <c r="S38" s="109">
        <v>19202610</v>
      </c>
      <c r="T38" s="109">
        <v>54</v>
      </c>
      <c r="U38" s="109">
        <v>29634</v>
      </c>
      <c r="V38" s="122">
        <v>12</v>
      </c>
      <c r="W38" s="187">
        <v>111.10944471523379</v>
      </c>
      <c r="X38" s="118">
        <v>99.883247947517603</v>
      </c>
      <c r="Y38" s="4"/>
      <c r="Z38" s="110">
        <v>19643160</v>
      </c>
      <c r="AA38" s="107">
        <v>56100</v>
      </c>
      <c r="AB38" s="107">
        <v>19587060</v>
      </c>
      <c r="AC38" s="107">
        <v>60</v>
      </c>
      <c r="AD38" s="109">
        <v>27204</v>
      </c>
      <c r="AE38" s="123">
        <v>13</v>
      </c>
      <c r="AF38" s="116">
        <v>19757418</v>
      </c>
      <c r="AG38" s="107">
        <v>56100</v>
      </c>
      <c r="AH38" s="107">
        <v>19701318</v>
      </c>
      <c r="AI38" s="107">
        <v>60</v>
      </c>
      <c r="AJ38" s="109">
        <v>27363</v>
      </c>
      <c r="AK38" s="111">
        <v>14</v>
      </c>
      <c r="AL38" s="126">
        <v>19756746</v>
      </c>
      <c r="AM38" s="107">
        <v>56010</v>
      </c>
      <c r="AN38" s="107">
        <v>19700736</v>
      </c>
      <c r="AO38" s="107">
        <v>54</v>
      </c>
      <c r="AP38" s="109">
        <v>30402</v>
      </c>
      <c r="AQ38" s="122">
        <v>17</v>
      </c>
      <c r="AR38" s="121">
        <v>111.106238351058</v>
      </c>
      <c r="AS38" s="118">
        <v>102.59161773638388</v>
      </c>
      <c r="AT38" s="4"/>
      <c r="AU38" s="110">
        <v>20278864</v>
      </c>
      <c r="AV38" s="107">
        <v>58935</v>
      </c>
      <c r="AW38" s="107">
        <v>20219929</v>
      </c>
      <c r="AX38" s="107">
        <v>59</v>
      </c>
      <c r="AY38" s="109">
        <v>28559</v>
      </c>
      <c r="AZ38" s="123">
        <v>16</v>
      </c>
      <c r="BA38" s="126">
        <v>20379964</v>
      </c>
      <c r="BB38" s="107">
        <v>58935</v>
      </c>
      <c r="BC38" s="107">
        <v>20321029</v>
      </c>
      <c r="BD38" s="107">
        <v>59</v>
      </c>
      <c r="BE38" s="109">
        <v>28702</v>
      </c>
      <c r="BF38" s="111">
        <v>18</v>
      </c>
      <c r="BG38" s="126">
        <v>20375358</v>
      </c>
      <c r="BH38" s="107">
        <v>54346</v>
      </c>
      <c r="BI38" s="107">
        <v>20321012</v>
      </c>
      <c r="BJ38" s="107">
        <v>57</v>
      </c>
      <c r="BK38" s="109">
        <v>29709</v>
      </c>
      <c r="BL38" s="122">
        <v>22</v>
      </c>
      <c r="BM38" s="121">
        <v>103.50846630896801</v>
      </c>
      <c r="BN38" s="118">
        <v>97.720544701006517</v>
      </c>
      <c r="BO38" s="4"/>
      <c r="BP38" s="110">
        <v>21265474</v>
      </c>
      <c r="BQ38" s="107">
        <v>60703</v>
      </c>
      <c r="BR38" s="107">
        <v>21204771</v>
      </c>
      <c r="BS38" s="107">
        <v>59</v>
      </c>
      <c r="BT38" s="109">
        <v>29950</v>
      </c>
      <c r="BU38" s="123">
        <v>20</v>
      </c>
      <c r="BV38" s="116">
        <v>22093747</v>
      </c>
      <c r="BW38" s="107">
        <v>60703</v>
      </c>
      <c r="BX38" s="107">
        <v>22033044</v>
      </c>
      <c r="BY38" s="107">
        <v>61</v>
      </c>
      <c r="BZ38" s="109">
        <v>30100</v>
      </c>
      <c r="CA38" s="111">
        <v>23</v>
      </c>
      <c r="CB38" s="126">
        <v>22088079</v>
      </c>
      <c r="CC38" s="107">
        <v>60243</v>
      </c>
      <c r="CD38" s="107">
        <v>22027836</v>
      </c>
      <c r="CE38" s="107">
        <v>58</v>
      </c>
      <c r="CF38" s="109">
        <v>31649</v>
      </c>
      <c r="CG38" s="122">
        <v>24</v>
      </c>
      <c r="CH38" s="121">
        <v>105.14617940199335</v>
      </c>
      <c r="CI38" s="118">
        <v>106.53000774176175</v>
      </c>
      <c r="CJ38" s="4"/>
      <c r="CK38" s="110">
        <v>23704479</v>
      </c>
      <c r="CL38" s="107">
        <v>60703</v>
      </c>
      <c r="CM38" s="107">
        <v>23643776</v>
      </c>
      <c r="CN38" s="107">
        <v>62</v>
      </c>
      <c r="CO38" s="109">
        <v>31779</v>
      </c>
      <c r="CP38" s="122">
        <v>21</v>
      </c>
      <c r="CQ38" s="116">
        <v>24059136</v>
      </c>
      <c r="CR38" s="107">
        <v>80703</v>
      </c>
      <c r="CS38" s="107">
        <v>23978433</v>
      </c>
      <c r="CT38" s="107">
        <v>62</v>
      </c>
      <c r="CU38" s="109">
        <v>32229</v>
      </c>
      <c r="CV38" s="111">
        <v>21</v>
      </c>
      <c r="CW38" s="126">
        <v>24063596</v>
      </c>
      <c r="CX38" s="107">
        <v>85207</v>
      </c>
      <c r="CY38" s="107">
        <v>23978389</v>
      </c>
      <c r="CZ38" s="107">
        <v>61</v>
      </c>
      <c r="DA38" s="109">
        <v>32757</v>
      </c>
      <c r="DB38" s="122">
        <v>29</v>
      </c>
      <c r="DC38" s="121">
        <v>101.63827608675417</v>
      </c>
      <c r="DD38" s="118">
        <v>103.50090050238553</v>
      </c>
      <c r="DE38" s="4"/>
      <c r="DF38" s="110">
        <v>25832419</v>
      </c>
      <c r="DG38" s="107">
        <v>60703</v>
      </c>
      <c r="DH38" s="107">
        <v>25771716</v>
      </c>
      <c r="DI38" s="107">
        <v>62</v>
      </c>
      <c r="DJ38" s="109">
        <v>34639</v>
      </c>
      <c r="DK38" s="123">
        <v>23</v>
      </c>
      <c r="DL38" s="116">
        <v>25832419</v>
      </c>
      <c r="DM38" s="107">
        <v>60703</v>
      </c>
      <c r="DN38" s="107">
        <v>25771716</v>
      </c>
      <c r="DO38" s="107">
        <v>62</v>
      </c>
      <c r="DP38" s="109">
        <v>34639</v>
      </c>
      <c r="DQ38" s="111">
        <v>23</v>
      </c>
      <c r="DR38" s="126">
        <v>25838192</v>
      </c>
      <c r="DS38" s="107">
        <v>61207</v>
      </c>
      <c r="DT38" s="107">
        <v>25776985</v>
      </c>
      <c r="DU38" s="107">
        <v>61</v>
      </c>
      <c r="DV38" s="109">
        <v>35214</v>
      </c>
      <c r="DW38" s="111">
        <v>19</v>
      </c>
      <c r="DX38" s="121">
        <v>101.65997863679668</v>
      </c>
      <c r="DY38" s="118">
        <v>107.50068687608756</v>
      </c>
      <c r="DZ38" s="4"/>
      <c r="EA38" s="110">
        <v>28138208</v>
      </c>
      <c r="EB38" s="107">
        <v>60703</v>
      </c>
      <c r="EC38" s="107">
        <v>28077505</v>
      </c>
      <c r="ED38" s="107">
        <v>63</v>
      </c>
      <c r="EE38" s="109">
        <v>37140</v>
      </c>
      <c r="EF38" s="127">
        <v>22</v>
      </c>
      <c r="EG38" s="126">
        <v>28138208</v>
      </c>
      <c r="EH38" s="107">
        <v>60703</v>
      </c>
      <c r="EI38" s="107">
        <v>28077505</v>
      </c>
      <c r="EJ38" s="107">
        <v>63</v>
      </c>
      <c r="EK38" s="109">
        <v>37140</v>
      </c>
      <c r="EL38" s="249">
        <v>23</v>
      </c>
      <c r="EM38" s="115">
        <v>27435187</v>
      </c>
      <c r="EN38" s="107">
        <v>59683</v>
      </c>
      <c r="EO38" s="107">
        <v>27375504</v>
      </c>
      <c r="EP38" s="107">
        <v>60</v>
      </c>
      <c r="EQ38" s="109">
        <v>38022</v>
      </c>
      <c r="ER38" s="122">
        <v>28</v>
      </c>
      <c r="ES38" s="121">
        <v>102.37479806138934</v>
      </c>
      <c r="ET38" s="118">
        <v>107.97410120974614</v>
      </c>
      <c r="EU38" s="4"/>
      <c r="EV38" s="110">
        <v>29286248</v>
      </c>
      <c r="EW38" s="107">
        <v>60703</v>
      </c>
      <c r="EX38" s="107">
        <v>29225545</v>
      </c>
      <c r="EY38" s="107">
        <v>63</v>
      </c>
      <c r="EZ38" s="109">
        <v>38658</v>
      </c>
      <c r="FA38" s="123">
        <v>22</v>
      </c>
      <c r="FB38" s="116">
        <v>29286248</v>
      </c>
      <c r="FC38" s="391">
        <v>60703</v>
      </c>
      <c r="FD38" s="391">
        <v>29225545</v>
      </c>
      <c r="FE38" s="391">
        <v>63</v>
      </c>
      <c r="FF38" s="392">
        <v>38658</v>
      </c>
      <c r="FG38" s="393">
        <v>24</v>
      </c>
      <c r="FH38" s="394">
        <v>29121354</v>
      </c>
      <c r="FI38" s="391">
        <v>44408</v>
      </c>
      <c r="FJ38" s="391">
        <v>29076946</v>
      </c>
      <c r="FK38" s="391">
        <v>60.83</v>
      </c>
      <c r="FL38" s="392">
        <v>39834</v>
      </c>
      <c r="FM38" s="122">
        <v>27</v>
      </c>
      <c r="FN38" s="400">
        <v>103.04206115163743</v>
      </c>
      <c r="FO38" s="399">
        <v>104.76566198516647</v>
      </c>
      <c r="FP38" s="492"/>
      <c r="FQ38" s="437">
        <v>29286248</v>
      </c>
      <c r="FR38" s="391">
        <v>60703</v>
      </c>
      <c r="FS38" s="391">
        <v>29225545</v>
      </c>
      <c r="FT38" s="391">
        <v>63</v>
      </c>
      <c r="FU38" s="392">
        <v>38658</v>
      </c>
      <c r="FV38" s="122"/>
      <c r="FW38" s="126">
        <v>30511399</v>
      </c>
      <c r="FX38" s="107">
        <v>617563</v>
      </c>
      <c r="FY38" s="107">
        <v>29893836</v>
      </c>
      <c r="FZ38" s="107">
        <v>63</v>
      </c>
      <c r="GA38" s="655">
        <v>39542</v>
      </c>
      <c r="GB38" s="122"/>
      <c r="GC38" s="126">
        <v>30634080</v>
      </c>
      <c r="GD38" s="107">
        <v>615160</v>
      </c>
      <c r="GE38" s="107">
        <v>30018920</v>
      </c>
      <c r="GF38" s="107">
        <v>61.21</v>
      </c>
      <c r="GG38" s="655">
        <v>40869</v>
      </c>
      <c r="GH38" s="122"/>
      <c r="GI38" s="530">
        <v>101.40462517460811</v>
      </c>
      <c r="GJ38" s="533">
        <v>98.410905256815781</v>
      </c>
      <c r="GK38" s="437">
        <v>30420199</v>
      </c>
      <c r="GL38" s="391">
        <v>60703</v>
      </c>
      <c r="GM38" s="391">
        <v>30359496</v>
      </c>
      <c r="GN38" s="391">
        <v>63</v>
      </c>
      <c r="GO38" s="392">
        <v>40158</v>
      </c>
      <c r="GP38" s="122"/>
      <c r="GQ38" s="126">
        <v>30420199</v>
      </c>
      <c r="GR38" s="107">
        <v>60703</v>
      </c>
      <c r="GS38" s="107">
        <v>30359496</v>
      </c>
      <c r="GT38" s="107">
        <v>61</v>
      </c>
      <c r="GU38" s="655">
        <v>41475</v>
      </c>
      <c r="GV38" s="122"/>
      <c r="GW38" s="126">
        <v>28408033</v>
      </c>
      <c r="GX38" s="107">
        <v>49375</v>
      </c>
      <c r="GY38" s="107">
        <v>28358658</v>
      </c>
      <c r="GZ38" s="107">
        <v>56.19</v>
      </c>
      <c r="HA38" s="655">
        <v>42058</v>
      </c>
      <c r="HB38" s="122"/>
      <c r="HC38" s="530"/>
      <c r="HD38" s="533"/>
    </row>
    <row r="39" spans="1:212" ht="17.25" customHeight="1" thickBot="1" x14ac:dyDescent="0.3">
      <c r="A39" s="947"/>
      <c r="B39" s="947"/>
      <c r="C39" s="631" t="s">
        <v>76</v>
      </c>
      <c r="E39" s="112">
        <v>122078000</v>
      </c>
      <c r="F39" s="109">
        <v>435000</v>
      </c>
      <c r="G39" s="109">
        <v>121643000</v>
      </c>
      <c r="H39" s="109">
        <v>410</v>
      </c>
      <c r="I39" s="109">
        <v>24724</v>
      </c>
      <c r="J39" s="123">
        <v>21</v>
      </c>
      <c r="K39" s="115">
        <v>123078000</v>
      </c>
      <c r="L39" s="109">
        <v>507000</v>
      </c>
      <c r="M39" s="109">
        <v>122571000</v>
      </c>
      <c r="N39" s="109">
        <v>410</v>
      </c>
      <c r="O39" s="109">
        <v>24913</v>
      </c>
      <c r="P39" s="127">
        <v>23</v>
      </c>
      <c r="Q39" s="112">
        <v>122988241</v>
      </c>
      <c r="R39" s="109">
        <v>427453</v>
      </c>
      <c r="S39" s="109">
        <v>122560788</v>
      </c>
      <c r="T39" s="109">
        <v>365</v>
      </c>
      <c r="U39" s="109">
        <v>27982</v>
      </c>
      <c r="V39" s="122">
        <v>18</v>
      </c>
      <c r="W39" s="187">
        <v>112.3188696664392</v>
      </c>
      <c r="X39" s="118">
        <v>105.1685247060387</v>
      </c>
      <c r="Y39" s="4"/>
      <c r="Z39" s="110">
        <v>124519560</v>
      </c>
      <c r="AA39" s="107">
        <v>443700</v>
      </c>
      <c r="AB39" s="107">
        <v>124075860</v>
      </c>
      <c r="AC39" s="107">
        <v>410</v>
      </c>
      <c r="AD39" s="109">
        <v>25219</v>
      </c>
      <c r="AE39" s="123">
        <v>25</v>
      </c>
      <c r="AF39" s="116">
        <v>0</v>
      </c>
      <c r="AG39" s="107">
        <v>0</v>
      </c>
      <c r="AH39" s="107">
        <v>0</v>
      </c>
      <c r="AI39" s="107">
        <v>0</v>
      </c>
      <c r="AJ39" s="109">
        <v>0</v>
      </c>
      <c r="AK39" s="111">
        <v>42</v>
      </c>
      <c r="AL39" s="449">
        <v>0</v>
      </c>
      <c r="AM39" s="448">
        <v>0</v>
      </c>
      <c r="AN39" s="448">
        <v>0</v>
      </c>
      <c r="AO39" s="448">
        <v>0</v>
      </c>
      <c r="AP39" s="439">
        <v>0</v>
      </c>
      <c r="AQ39" s="444">
        <v>42</v>
      </c>
      <c r="AR39" s="467">
        <v>0</v>
      </c>
      <c r="AS39" s="468">
        <v>0</v>
      </c>
      <c r="AT39" s="490"/>
      <c r="AU39" s="438">
        <v>0</v>
      </c>
      <c r="AV39" s="448">
        <v>0</v>
      </c>
      <c r="AW39" s="448">
        <v>0</v>
      </c>
      <c r="AX39" s="448">
        <v>0</v>
      </c>
      <c r="AY39" s="439">
        <v>0</v>
      </c>
      <c r="AZ39" s="441">
        <v>42</v>
      </c>
      <c r="BA39" s="449">
        <v>0</v>
      </c>
      <c r="BB39" s="448">
        <v>0</v>
      </c>
      <c r="BC39" s="448">
        <v>0</v>
      </c>
      <c r="BD39" s="448">
        <v>0</v>
      </c>
      <c r="BE39" s="439">
        <v>0</v>
      </c>
      <c r="BF39" s="442">
        <v>43</v>
      </c>
      <c r="BG39" s="449">
        <v>0</v>
      </c>
      <c r="BH39" s="448">
        <v>0</v>
      </c>
      <c r="BI39" s="448">
        <v>0</v>
      </c>
      <c r="BJ39" s="448">
        <v>0</v>
      </c>
      <c r="BK39" s="439">
        <v>0</v>
      </c>
      <c r="BL39" s="444">
        <v>43</v>
      </c>
      <c r="BM39" s="467">
        <v>0</v>
      </c>
      <c r="BN39" s="468">
        <v>0</v>
      </c>
      <c r="BO39" s="490"/>
      <c r="BP39" s="438">
        <v>0</v>
      </c>
      <c r="BQ39" s="448">
        <v>0</v>
      </c>
      <c r="BR39" s="448">
        <v>0</v>
      </c>
      <c r="BS39" s="448">
        <v>0</v>
      </c>
      <c r="BT39" s="439">
        <v>0</v>
      </c>
      <c r="BU39" s="441">
        <v>43</v>
      </c>
      <c r="BV39" s="466">
        <v>0</v>
      </c>
      <c r="BW39" s="448">
        <v>0</v>
      </c>
      <c r="BX39" s="448">
        <v>0</v>
      </c>
      <c r="BY39" s="448">
        <v>0</v>
      </c>
      <c r="BZ39" s="439">
        <v>0</v>
      </c>
      <c r="CA39" s="442">
        <v>43</v>
      </c>
      <c r="CB39" s="449">
        <v>0</v>
      </c>
      <c r="CC39" s="448">
        <v>0</v>
      </c>
      <c r="CD39" s="448">
        <v>0</v>
      </c>
      <c r="CE39" s="448">
        <v>0</v>
      </c>
      <c r="CF39" s="439">
        <v>0</v>
      </c>
      <c r="CG39" s="444">
        <v>42</v>
      </c>
      <c r="CH39" s="467">
        <v>0</v>
      </c>
      <c r="CI39" s="468">
        <v>0</v>
      </c>
      <c r="CJ39" s="490"/>
      <c r="CK39" s="438">
        <v>0</v>
      </c>
      <c r="CL39" s="448">
        <v>0</v>
      </c>
      <c r="CM39" s="448">
        <v>0</v>
      </c>
      <c r="CN39" s="448">
        <v>0</v>
      </c>
      <c r="CO39" s="439">
        <v>0</v>
      </c>
      <c r="CP39" s="444">
        <v>42</v>
      </c>
      <c r="CQ39" s="466">
        <v>0</v>
      </c>
      <c r="CR39" s="448">
        <v>0</v>
      </c>
      <c r="CS39" s="448">
        <v>0</v>
      </c>
      <c r="CT39" s="448">
        <v>0</v>
      </c>
      <c r="CU39" s="439">
        <v>0</v>
      </c>
      <c r="CV39" s="442">
        <v>43</v>
      </c>
      <c r="CW39" s="449">
        <v>0</v>
      </c>
      <c r="CX39" s="448">
        <v>0</v>
      </c>
      <c r="CY39" s="448">
        <v>0</v>
      </c>
      <c r="CZ39" s="448">
        <v>0</v>
      </c>
      <c r="DA39" s="439">
        <v>0</v>
      </c>
      <c r="DB39" s="444">
        <v>43</v>
      </c>
      <c r="DC39" s="467">
        <v>0</v>
      </c>
      <c r="DD39" s="468">
        <v>0</v>
      </c>
      <c r="DE39" s="490"/>
      <c r="DF39" s="438">
        <v>0</v>
      </c>
      <c r="DG39" s="448">
        <v>0</v>
      </c>
      <c r="DH39" s="448">
        <v>0</v>
      </c>
      <c r="DI39" s="448">
        <v>0</v>
      </c>
      <c r="DJ39" s="439">
        <v>0</v>
      </c>
      <c r="DK39" s="441">
        <v>42</v>
      </c>
      <c r="DL39" s="466">
        <v>0</v>
      </c>
      <c r="DM39" s="448">
        <v>0</v>
      </c>
      <c r="DN39" s="448">
        <v>0</v>
      </c>
      <c r="DO39" s="448">
        <v>0</v>
      </c>
      <c r="DP39" s="439">
        <v>0</v>
      </c>
      <c r="DQ39" s="442">
        <v>42</v>
      </c>
      <c r="DR39" s="449">
        <v>0</v>
      </c>
      <c r="DS39" s="448">
        <v>0</v>
      </c>
      <c r="DT39" s="448">
        <v>0</v>
      </c>
      <c r="DU39" s="448">
        <v>0</v>
      </c>
      <c r="DV39" s="439">
        <v>0</v>
      </c>
      <c r="DW39" s="442">
        <v>26</v>
      </c>
      <c r="DX39" s="467">
        <v>0</v>
      </c>
      <c r="DY39" s="468">
        <v>0</v>
      </c>
      <c r="DZ39" s="490"/>
      <c r="EA39" s="438">
        <v>0</v>
      </c>
      <c r="EB39" s="448">
        <v>0</v>
      </c>
      <c r="EC39" s="448">
        <v>0</v>
      </c>
      <c r="ED39" s="448">
        <v>0</v>
      </c>
      <c r="EE39" s="439">
        <v>0</v>
      </c>
      <c r="EF39" s="450">
        <v>43</v>
      </c>
      <c r="EG39" s="449">
        <v>0</v>
      </c>
      <c r="EH39" s="448">
        <v>0</v>
      </c>
      <c r="EI39" s="448">
        <v>0</v>
      </c>
      <c r="EJ39" s="448">
        <v>0</v>
      </c>
      <c r="EK39" s="439">
        <v>0</v>
      </c>
      <c r="EL39" s="463">
        <v>44</v>
      </c>
      <c r="EM39" s="454">
        <v>0</v>
      </c>
      <c r="EN39" s="448">
        <v>0</v>
      </c>
      <c r="EO39" s="448">
        <v>0</v>
      </c>
      <c r="EP39" s="448">
        <v>0</v>
      </c>
      <c r="EQ39" s="439">
        <v>0</v>
      </c>
      <c r="ER39" s="444">
        <v>44</v>
      </c>
      <c r="ES39" s="467">
        <v>0</v>
      </c>
      <c r="ET39" s="468">
        <v>0</v>
      </c>
      <c r="EU39" s="490"/>
      <c r="EV39" s="438">
        <v>0</v>
      </c>
      <c r="EW39" s="448">
        <v>0</v>
      </c>
      <c r="EX39" s="448">
        <v>0</v>
      </c>
      <c r="EY39" s="448">
        <v>0</v>
      </c>
      <c r="EZ39" s="439">
        <v>0</v>
      </c>
      <c r="FA39" s="441">
        <v>44</v>
      </c>
      <c r="FB39" s="466">
        <v>0</v>
      </c>
      <c r="FC39" s="455">
        <v>0</v>
      </c>
      <c r="FD39" s="455">
        <v>0</v>
      </c>
      <c r="FE39" s="455">
        <v>0</v>
      </c>
      <c r="FF39" s="456">
        <v>0</v>
      </c>
      <c r="FG39" s="457">
        <v>44</v>
      </c>
      <c r="FH39" s="458">
        <v>0</v>
      </c>
      <c r="FI39" s="455">
        <v>0</v>
      </c>
      <c r="FJ39" s="455">
        <v>0</v>
      </c>
      <c r="FK39" s="455">
        <v>0</v>
      </c>
      <c r="FL39" s="456">
        <v>0</v>
      </c>
      <c r="FM39" s="444">
        <v>44</v>
      </c>
      <c r="FN39" s="469">
        <v>0</v>
      </c>
      <c r="FO39" s="470">
        <v>0</v>
      </c>
      <c r="FP39" s="491"/>
      <c r="FQ39" s="462">
        <v>0</v>
      </c>
      <c r="FR39" s="455">
        <v>0</v>
      </c>
      <c r="FS39" s="455">
        <v>0</v>
      </c>
      <c r="FT39" s="455">
        <v>0</v>
      </c>
      <c r="FU39" s="456">
        <v>0</v>
      </c>
      <c r="FV39" s="444"/>
      <c r="FW39" s="449">
        <v>0</v>
      </c>
      <c r="FX39" s="448">
        <v>0</v>
      </c>
      <c r="FY39" s="448">
        <v>0</v>
      </c>
      <c r="FZ39" s="448">
        <v>0</v>
      </c>
      <c r="GA39" s="654">
        <v>0</v>
      </c>
      <c r="GB39" s="444"/>
      <c r="GC39" s="449">
        <v>0</v>
      </c>
      <c r="GD39" s="448">
        <v>0</v>
      </c>
      <c r="GE39" s="448">
        <v>0</v>
      </c>
      <c r="GF39" s="448">
        <v>0</v>
      </c>
      <c r="GG39" s="654">
        <v>0</v>
      </c>
      <c r="GH39" s="444"/>
      <c r="GI39" s="529">
        <v>0</v>
      </c>
      <c r="GJ39" s="532">
        <v>0</v>
      </c>
      <c r="GK39" s="462">
        <v>0</v>
      </c>
      <c r="GL39" s="455">
        <v>0</v>
      </c>
      <c r="GM39" s="455">
        <v>0</v>
      </c>
      <c r="GN39" s="455">
        <v>0</v>
      </c>
      <c r="GO39" s="456">
        <v>0</v>
      </c>
      <c r="GP39" s="444"/>
      <c r="GQ39" s="449">
        <v>0</v>
      </c>
      <c r="GR39" s="448">
        <v>0</v>
      </c>
      <c r="GS39" s="448">
        <v>0</v>
      </c>
      <c r="GT39" s="448">
        <v>0</v>
      </c>
      <c r="GU39" s="654">
        <v>0</v>
      </c>
      <c r="GV39" s="444"/>
      <c r="GW39" s="449">
        <v>0</v>
      </c>
      <c r="GX39" s="448">
        <v>0</v>
      </c>
      <c r="GY39" s="448">
        <v>0</v>
      </c>
      <c r="GZ39" s="448">
        <v>0</v>
      </c>
      <c r="HA39" s="654">
        <v>0</v>
      </c>
      <c r="HB39" s="444"/>
      <c r="HC39" s="529"/>
      <c r="HD39" s="532"/>
    </row>
    <row r="40" spans="1:212" ht="17.25" customHeight="1" thickBot="1" x14ac:dyDescent="0.3">
      <c r="A40" s="947"/>
      <c r="B40" s="947"/>
      <c r="C40" s="131" t="s">
        <v>89</v>
      </c>
      <c r="E40" s="112">
        <v>20801000</v>
      </c>
      <c r="F40" s="109">
        <v>202000</v>
      </c>
      <c r="G40" s="109">
        <v>20599000</v>
      </c>
      <c r="H40" s="109">
        <v>75</v>
      </c>
      <c r="I40" s="109">
        <v>22888</v>
      </c>
      <c r="J40" s="123">
        <v>26</v>
      </c>
      <c r="K40" s="115">
        <v>20801000</v>
      </c>
      <c r="L40" s="109">
        <v>202000</v>
      </c>
      <c r="M40" s="109">
        <v>20599000</v>
      </c>
      <c r="N40" s="109">
        <v>75</v>
      </c>
      <c r="O40" s="109">
        <v>22888</v>
      </c>
      <c r="P40" s="127">
        <v>26</v>
      </c>
      <c r="Q40" s="112">
        <v>29473847</v>
      </c>
      <c r="R40" s="109">
        <v>202000</v>
      </c>
      <c r="S40" s="109">
        <v>29271847</v>
      </c>
      <c r="T40" s="109">
        <v>75</v>
      </c>
      <c r="U40" s="109">
        <v>32524</v>
      </c>
      <c r="V40" s="122">
        <v>4</v>
      </c>
      <c r="W40" s="187">
        <v>142.10066410346033</v>
      </c>
      <c r="X40" s="118">
        <v>105.54399427881016</v>
      </c>
      <c r="Y40" s="4"/>
      <c r="Z40" s="110">
        <v>21217020</v>
      </c>
      <c r="AA40" s="107">
        <v>206040</v>
      </c>
      <c r="AB40" s="107">
        <v>21010980</v>
      </c>
      <c r="AC40" s="107">
        <v>75</v>
      </c>
      <c r="AD40" s="109">
        <v>23346</v>
      </c>
      <c r="AE40" s="124">
        <v>27</v>
      </c>
      <c r="AF40" s="116">
        <v>21339584</v>
      </c>
      <c r="AG40" s="107">
        <v>206040</v>
      </c>
      <c r="AH40" s="107">
        <v>21133544</v>
      </c>
      <c r="AI40" s="107">
        <v>75</v>
      </c>
      <c r="AJ40" s="109">
        <v>23482</v>
      </c>
      <c r="AK40" s="111">
        <v>26</v>
      </c>
      <c r="AL40" s="126">
        <v>32142894</v>
      </c>
      <c r="AM40" s="107">
        <v>233540</v>
      </c>
      <c r="AN40" s="107">
        <v>31909354</v>
      </c>
      <c r="AO40" s="107">
        <v>75</v>
      </c>
      <c r="AP40" s="109">
        <v>35455</v>
      </c>
      <c r="AQ40" s="122">
        <v>5</v>
      </c>
      <c r="AR40" s="121">
        <v>150.98799080146495</v>
      </c>
      <c r="AS40" s="118">
        <v>109.01180666584676</v>
      </c>
      <c r="AT40" s="4"/>
      <c r="AU40" s="110">
        <v>22289009</v>
      </c>
      <c r="AV40" s="107">
        <v>216450</v>
      </c>
      <c r="AW40" s="107">
        <v>22072559</v>
      </c>
      <c r="AX40" s="107">
        <v>75</v>
      </c>
      <c r="AY40" s="109">
        <v>24525</v>
      </c>
      <c r="AZ40" s="124">
        <v>29</v>
      </c>
      <c r="BA40" s="126">
        <v>22399372</v>
      </c>
      <c r="BB40" s="107">
        <v>216450</v>
      </c>
      <c r="BC40" s="107">
        <v>22182922</v>
      </c>
      <c r="BD40" s="107">
        <v>75</v>
      </c>
      <c r="BE40" s="109">
        <v>24648</v>
      </c>
      <c r="BF40" s="111">
        <v>30</v>
      </c>
      <c r="BG40" s="126">
        <v>38693796</v>
      </c>
      <c r="BH40" s="107">
        <v>216450</v>
      </c>
      <c r="BI40" s="107">
        <v>38477346</v>
      </c>
      <c r="BJ40" s="107">
        <v>75</v>
      </c>
      <c r="BK40" s="109">
        <v>42753</v>
      </c>
      <c r="BL40" s="122">
        <v>2</v>
      </c>
      <c r="BM40" s="121">
        <v>173.45423563777996</v>
      </c>
      <c r="BN40" s="118">
        <v>120.58383866873501</v>
      </c>
      <c r="BO40" s="4"/>
      <c r="BP40" s="110">
        <v>23258561</v>
      </c>
      <c r="BQ40" s="107">
        <v>222944</v>
      </c>
      <c r="BR40" s="107">
        <v>23035617</v>
      </c>
      <c r="BS40" s="107">
        <v>75</v>
      </c>
      <c r="BT40" s="109">
        <v>25595</v>
      </c>
      <c r="BU40" s="124">
        <v>33</v>
      </c>
      <c r="BV40" s="116">
        <v>23450524</v>
      </c>
      <c r="BW40" s="107">
        <v>222944</v>
      </c>
      <c r="BX40" s="107">
        <v>23227580</v>
      </c>
      <c r="BY40" s="107">
        <v>75</v>
      </c>
      <c r="BZ40" s="109">
        <v>25808</v>
      </c>
      <c r="CA40" s="111">
        <v>33</v>
      </c>
      <c r="CB40" s="126">
        <v>36955244</v>
      </c>
      <c r="CC40" s="107">
        <v>222944</v>
      </c>
      <c r="CD40" s="107">
        <v>36732300</v>
      </c>
      <c r="CE40" s="107">
        <v>75</v>
      </c>
      <c r="CF40" s="109">
        <v>40814</v>
      </c>
      <c r="CG40" s="122">
        <v>4</v>
      </c>
      <c r="CH40" s="121">
        <v>158.14476131432113</v>
      </c>
      <c r="CI40" s="118">
        <v>95.464645755853397</v>
      </c>
      <c r="CJ40" s="4"/>
      <c r="CK40" s="110">
        <v>25259911</v>
      </c>
      <c r="CL40" s="107">
        <v>222944</v>
      </c>
      <c r="CM40" s="107">
        <v>25036967</v>
      </c>
      <c r="CN40" s="107">
        <v>76</v>
      </c>
      <c r="CO40" s="109">
        <v>27453</v>
      </c>
      <c r="CP40" s="122">
        <v>32</v>
      </c>
      <c r="CQ40" s="116">
        <v>25635466</v>
      </c>
      <c r="CR40" s="107">
        <v>222944</v>
      </c>
      <c r="CS40" s="107">
        <v>25412522</v>
      </c>
      <c r="CT40" s="107">
        <v>76</v>
      </c>
      <c r="CU40" s="109">
        <v>27865</v>
      </c>
      <c r="CV40" s="111">
        <v>33</v>
      </c>
      <c r="CW40" s="126">
        <v>39972626</v>
      </c>
      <c r="CX40" s="107">
        <v>222944</v>
      </c>
      <c r="CY40" s="107">
        <v>39749682</v>
      </c>
      <c r="CZ40" s="107">
        <v>76</v>
      </c>
      <c r="DA40" s="109">
        <v>43585</v>
      </c>
      <c r="DB40" s="122">
        <v>6</v>
      </c>
      <c r="DC40" s="121">
        <v>156.41485734792749</v>
      </c>
      <c r="DD40" s="118">
        <v>106.78933699220856</v>
      </c>
      <c r="DE40" s="4"/>
      <c r="DF40" s="110">
        <v>27513238</v>
      </c>
      <c r="DG40" s="107">
        <v>222944</v>
      </c>
      <c r="DH40" s="107">
        <v>27290294</v>
      </c>
      <c r="DI40" s="107">
        <v>76</v>
      </c>
      <c r="DJ40" s="109">
        <v>29924</v>
      </c>
      <c r="DK40" s="124">
        <v>32</v>
      </c>
      <c r="DL40" s="116">
        <v>27513238</v>
      </c>
      <c r="DM40" s="107">
        <v>222944</v>
      </c>
      <c r="DN40" s="107">
        <v>27290294</v>
      </c>
      <c r="DO40" s="107">
        <v>76</v>
      </c>
      <c r="DP40" s="109">
        <v>29924</v>
      </c>
      <c r="DQ40" s="111">
        <v>32</v>
      </c>
      <c r="DR40" s="126">
        <v>41269834</v>
      </c>
      <c r="DS40" s="107">
        <v>222944</v>
      </c>
      <c r="DT40" s="107">
        <v>41046890</v>
      </c>
      <c r="DU40" s="107">
        <v>87</v>
      </c>
      <c r="DV40" s="109">
        <v>39317</v>
      </c>
      <c r="DW40" s="111">
        <v>8</v>
      </c>
      <c r="DX40" s="121">
        <v>131.38952011763135</v>
      </c>
      <c r="DY40" s="118">
        <v>90.207640243202931</v>
      </c>
      <c r="DZ40" s="4"/>
      <c r="EA40" s="110">
        <v>30039112</v>
      </c>
      <c r="EB40" s="107">
        <v>222944</v>
      </c>
      <c r="EC40" s="107">
        <v>29816168</v>
      </c>
      <c r="ED40" s="107">
        <v>77</v>
      </c>
      <c r="EE40" s="109">
        <v>32269</v>
      </c>
      <c r="EF40" s="248">
        <v>33</v>
      </c>
      <c r="EG40" s="126">
        <v>30039112</v>
      </c>
      <c r="EH40" s="107">
        <v>222944</v>
      </c>
      <c r="EI40" s="107">
        <v>29816168</v>
      </c>
      <c r="EJ40" s="107">
        <v>77</v>
      </c>
      <c r="EK40" s="109">
        <v>32269</v>
      </c>
      <c r="EL40" s="249">
        <v>34</v>
      </c>
      <c r="EM40" s="115">
        <v>45710684</v>
      </c>
      <c r="EN40" s="107">
        <v>222944</v>
      </c>
      <c r="EO40" s="107">
        <v>45487740</v>
      </c>
      <c r="EP40" s="107">
        <v>88</v>
      </c>
      <c r="EQ40" s="109">
        <v>43076</v>
      </c>
      <c r="ER40" s="122">
        <v>13</v>
      </c>
      <c r="ES40" s="121">
        <v>133.49034677244413</v>
      </c>
      <c r="ET40" s="118">
        <v>109.56074980288423</v>
      </c>
      <c r="EU40" s="4"/>
      <c r="EV40" s="110">
        <v>30679708</v>
      </c>
      <c r="EW40" s="107">
        <v>222944</v>
      </c>
      <c r="EX40" s="107">
        <v>30456764</v>
      </c>
      <c r="EY40" s="107">
        <v>77</v>
      </c>
      <c r="EZ40" s="109">
        <v>32962</v>
      </c>
      <c r="FA40" s="124">
        <v>38</v>
      </c>
      <c r="FB40" s="116">
        <v>30679708</v>
      </c>
      <c r="FC40" s="391">
        <v>222944</v>
      </c>
      <c r="FD40" s="391">
        <v>30456764</v>
      </c>
      <c r="FE40" s="391">
        <v>77</v>
      </c>
      <c r="FF40" s="392">
        <v>32962</v>
      </c>
      <c r="FG40" s="393">
        <v>38</v>
      </c>
      <c r="FH40" s="394">
        <v>47109048</v>
      </c>
      <c r="FI40" s="391">
        <v>222944</v>
      </c>
      <c r="FJ40" s="391">
        <v>46886104</v>
      </c>
      <c r="FK40" s="391">
        <v>88</v>
      </c>
      <c r="FL40" s="392">
        <v>44400</v>
      </c>
      <c r="FM40" s="122">
        <v>14</v>
      </c>
      <c r="FN40" s="400">
        <v>134.70056428614768</v>
      </c>
      <c r="FO40" s="399">
        <v>103.07363729222769</v>
      </c>
      <c r="FP40" s="492"/>
      <c r="FQ40" s="437">
        <v>30679708</v>
      </c>
      <c r="FR40" s="391">
        <v>222944</v>
      </c>
      <c r="FS40" s="391">
        <v>30456764</v>
      </c>
      <c r="FT40" s="391">
        <v>77</v>
      </c>
      <c r="FU40" s="392">
        <v>32962</v>
      </c>
      <c r="FV40" s="122"/>
      <c r="FW40" s="126">
        <v>31376152</v>
      </c>
      <c r="FX40" s="107">
        <v>222944</v>
      </c>
      <c r="FY40" s="107">
        <v>31153208</v>
      </c>
      <c r="FZ40" s="107">
        <v>77</v>
      </c>
      <c r="GA40" s="655">
        <v>33716</v>
      </c>
      <c r="GB40" s="122"/>
      <c r="GC40" s="126">
        <v>48902464</v>
      </c>
      <c r="GD40" s="107">
        <v>222944</v>
      </c>
      <c r="GE40" s="107">
        <v>48679520</v>
      </c>
      <c r="GF40" s="107">
        <v>88</v>
      </c>
      <c r="GG40" s="655">
        <v>46098</v>
      </c>
      <c r="GH40" s="122"/>
      <c r="GI40" s="530">
        <v>134.37291426491112</v>
      </c>
      <c r="GJ40" s="533">
        <v>99.756756756756758</v>
      </c>
      <c r="GK40" s="437">
        <v>31861431</v>
      </c>
      <c r="GL40" s="391">
        <v>222944</v>
      </c>
      <c r="GM40" s="391">
        <v>31638487</v>
      </c>
      <c r="GN40" s="391">
        <v>77</v>
      </c>
      <c r="GO40" s="392">
        <v>34241</v>
      </c>
      <c r="GP40" s="122"/>
      <c r="GQ40" s="126">
        <v>31861431</v>
      </c>
      <c r="GR40" s="107">
        <v>222944</v>
      </c>
      <c r="GS40" s="107">
        <v>31638487</v>
      </c>
      <c r="GT40" s="107">
        <v>77</v>
      </c>
      <c r="GU40" s="655">
        <v>34241</v>
      </c>
      <c r="GV40" s="122"/>
      <c r="GW40" s="126">
        <v>51358975</v>
      </c>
      <c r="GX40" s="107">
        <v>222944</v>
      </c>
      <c r="GY40" s="107">
        <v>51136031</v>
      </c>
      <c r="GZ40" s="107">
        <v>90.26</v>
      </c>
      <c r="HA40" s="655">
        <v>47212</v>
      </c>
      <c r="HB40" s="122"/>
      <c r="HC40" s="530"/>
      <c r="HD40" s="533"/>
    </row>
    <row r="41" spans="1:212" ht="17.25" customHeight="1" thickBot="1" x14ac:dyDescent="0.3">
      <c r="A41" s="947"/>
      <c r="B41" s="947"/>
      <c r="C41" s="131" t="s">
        <v>112</v>
      </c>
      <c r="E41" s="112">
        <v>0</v>
      </c>
      <c r="F41" s="109">
        <v>0</v>
      </c>
      <c r="G41" s="109">
        <v>0</v>
      </c>
      <c r="H41" s="109">
        <v>0</v>
      </c>
      <c r="I41" s="109">
        <v>0</v>
      </c>
      <c r="J41" s="123">
        <v>42</v>
      </c>
      <c r="K41" s="115">
        <v>518639000</v>
      </c>
      <c r="L41" s="109">
        <v>44000000</v>
      </c>
      <c r="M41" s="109">
        <v>474639000</v>
      </c>
      <c r="N41" s="109">
        <v>1461</v>
      </c>
      <c r="O41" s="109">
        <v>27073</v>
      </c>
      <c r="P41" s="127">
        <v>10</v>
      </c>
      <c r="Q41" s="112">
        <v>502344092</v>
      </c>
      <c r="R41" s="109">
        <v>28055300</v>
      </c>
      <c r="S41" s="109">
        <v>474288792</v>
      </c>
      <c r="T41" s="109">
        <v>1461</v>
      </c>
      <c r="U41" s="109">
        <v>27053</v>
      </c>
      <c r="V41" s="122">
        <v>23</v>
      </c>
      <c r="W41" s="187">
        <v>99.926125660251913</v>
      </c>
      <c r="X41" s="118">
        <v>0</v>
      </c>
      <c r="Y41" s="4"/>
      <c r="Z41" s="110">
        <v>415555140</v>
      </c>
      <c r="AA41" s="107">
        <v>4080000</v>
      </c>
      <c r="AB41" s="107">
        <v>411475140</v>
      </c>
      <c r="AC41" s="107">
        <v>1160</v>
      </c>
      <c r="AD41" s="109">
        <v>29560</v>
      </c>
      <c r="AE41" s="124">
        <v>4</v>
      </c>
      <c r="AF41" s="116">
        <v>417955411</v>
      </c>
      <c r="AG41" s="107">
        <v>4080000</v>
      </c>
      <c r="AH41" s="107">
        <v>413875411</v>
      </c>
      <c r="AI41" s="107">
        <v>1160</v>
      </c>
      <c r="AJ41" s="109">
        <v>29732</v>
      </c>
      <c r="AK41" s="111">
        <v>5</v>
      </c>
      <c r="AL41" s="126">
        <v>456703711</v>
      </c>
      <c r="AM41" s="107">
        <v>7352848</v>
      </c>
      <c r="AN41" s="107">
        <v>449350863</v>
      </c>
      <c r="AO41" s="107">
        <v>1282</v>
      </c>
      <c r="AP41" s="109">
        <v>29209</v>
      </c>
      <c r="AQ41" s="122">
        <v>20</v>
      </c>
      <c r="AR41" s="121">
        <v>98.240952509081126</v>
      </c>
      <c r="AS41" s="118">
        <v>107.96954127083873</v>
      </c>
      <c r="AT41" s="4"/>
      <c r="AU41" s="110">
        <v>477151063</v>
      </c>
      <c r="AV41" s="107">
        <v>4286142</v>
      </c>
      <c r="AW41" s="107">
        <v>472864921</v>
      </c>
      <c r="AX41" s="107">
        <v>1330</v>
      </c>
      <c r="AY41" s="109">
        <v>29628</v>
      </c>
      <c r="AZ41" s="124">
        <v>12</v>
      </c>
      <c r="BA41" s="126">
        <v>479515388</v>
      </c>
      <c r="BB41" s="107">
        <v>4286142</v>
      </c>
      <c r="BC41" s="107">
        <v>475229246</v>
      </c>
      <c r="BD41" s="107">
        <v>1373</v>
      </c>
      <c r="BE41" s="109">
        <v>28844</v>
      </c>
      <c r="BF41" s="111">
        <v>15</v>
      </c>
      <c r="BG41" s="126">
        <v>507432766</v>
      </c>
      <c r="BH41" s="107">
        <v>6650004</v>
      </c>
      <c r="BI41" s="107">
        <v>500782762</v>
      </c>
      <c r="BJ41" s="107">
        <v>1393</v>
      </c>
      <c r="BK41" s="109">
        <v>29958</v>
      </c>
      <c r="BL41" s="122">
        <v>21</v>
      </c>
      <c r="BM41" s="121">
        <v>103.86215504090973</v>
      </c>
      <c r="BN41" s="118">
        <v>102.56427813345201</v>
      </c>
      <c r="BO41" s="4"/>
      <c r="BP41" s="110">
        <v>538696739</v>
      </c>
      <c r="BQ41" s="107">
        <v>4414726</v>
      </c>
      <c r="BR41" s="107">
        <v>534282013</v>
      </c>
      <c r="BS41" s="107">
        <v>1435</v>
      </c>
      <c r="BT41" s="109">
        <v>31027</v>
      </c>
      <c r="BU41" s="124">
        <v>13</v>
      </c>
      <c r="BV41" s="116">
        <v>542497522</v>
      </c>
      <c r="BW41" s="107">
        <v>4414726</v>
      </c>
      <c r="BX41" s="107">
        <v>538082796</v>
      </c>
      <c r="BY41" s="107">
        <v>1433</v>
      </c>
      <c r="BZ41" s="109">
        <v>31291</v>
      </c>
      <c r="CA41" s="111">
        <v>15</v>
      </c>
      <c r="CB41" s="126">
        <v>548863754</v>
      </c>
      <c r="CC41" s="107">
        <v>10378914</v>
      </c>
      <c r="CD41" s="107">
        <v>538484840</v>
      </c>
      <c r="CE41" s="107">
        <v>1379</v>
      </c>
      <c r="CF41" s="109">
        <v>32541</v>
      </c>
      <c r="CG41" s="122">
        <v>20</v>
      </c>
      <c r="CH41" s="121">
        <v>103.99475887635423</v>
      </c>
      <c r="CI41" s="118">
        <v>108.62207089925897</v>
      </c>
      <c r="CJ41" s="4"/>
      <c r="CK41" s="110">
        <v>539307972</v>
      </c>
      <c r="CL41" s="107">
        <v>4536016</v>
      </c>
      <c r="CM41" s="107">
        <v>534771956</v>
      </c>
      <c r="CN41" s="107">
        <v>1352</v>
      </c>
      <c r="CO41" s="109">
        <v>32962</v>
      </c>
      <c r="CP41" s="122">
        <v>15</v>
      </c>
      <c r="CQ41" s="116">
        <v>546277058</v>
      </c>
      <c r="CR41" s="107">
        <v>25511016</v>
      </c>
      <c r="CS41" s="107">
        <v>520766042</v>
      </c>
      <c r="CT41" s="107">
        <v>1355.08</v>
      </c>
      <c r="CU41" s="109">
        <v>32026</v>
      </c>
      <c r="CV41" s="111">
        <v>23</v>
      </c>
      <c r="CW41" s="126">
        <v>584215188</v>
      </c>
      <c r="CX41" s="107">
        <v>27567003</v>
      </c>
      <c r="CY41" s="107">
        <v>556648185</v>
      </c>
      <c r="CZ41" s="107">
        <v>1299.4349999999999</v>
      </c>
      <c r="DA41" s="109">
        <v>35698</v>
      </c>
      <c r="DB41" s="122">
        <v>21</v>
      </c>
      <c r="DC41" s="121">
        <v>111.46568413164304</v>
      </c>
      <c r="DD41" s="118">
        <v>109.70160720322055</v>
      </c>
      <c r="DE41" s="4"/>
      <c r="DF41" s="110">
        <v>580105321</v>
      </c>
      <c r="DG41" s="107">
        <v>9000000</v>
      </c>
      <c r="DH41" s="107">
        <v>571105321</v>
      </c>
      <c r="DI41" s="107">
        <v>1342</v>
      </c>
      <c r="DJ41" s="109">
        <v>35464</v>
      </c>
      <c r="DK41" s="124">
        <v>19</v>
      </c>
      <c r="DL41" s="116">
        <v>580105321</v>
      </c>
      <c r="DM41" s="107">
        <v>9000000</v>
      </c>
      <c r="DN41" s="107">
        <v>571105321</v>
      </c>
      <c r="DO41" s="107">
        <v>1342</v>
      </c>
      <c r="DP41" s="109">
        <v>35464</v>
      </c>
      <c r="DQ41" s="111">
        <v>19</v>
      </c>
      <c r="DR41" s="126">
        <v>606781557</v>
      </c>
      <c r="DS41" s="107">
        <v>10387810</v>
      </c>
      <c r="DT41" s="107">
        <v>596393747</v>
      </c>
      <c r="DU41" s="107">
        <v>1291.26</v>
      </c>
      <c r="DV41" s="109">
        <v>38489</v>
      </c>
      <c r="DW41" s="111">
        <v>11</v>
      </c>
      <c r="DX41" s="121">
        <v>108.52977667493798</v>
      </c>
      <c r="DY41" s="118">
        <v>107.81836517451957</v>
      </c>
      <c r="DZ41" s="4"/>
      <c r="EA41" s="110">
        <v>614043143</v>
      </c>
      <c r="EB41" s="107">
        <v>11123206</v>
      </c>
      <c r="EC41" s="107">
        <v>602919937</v>
      </c>
      <c r="ED41" s="107">
        <v>1330</v>
      </c>
      <c r="EE41" s="109">
        <v>37777</v>
      </c>
      <c r="EF41" s="248">
        <v>18</v>
      </c>
      <c r="EG41" s="126">
        <v>614043143</v>
      </c>
      <c r="EH41" s="107">
        <v>11123206</v>
      </c>
      <c r="EI41" s="107">
        <v>602919937</v>
      </c>
      <c r="EJ41" s="107">
        <v>1330</v>
      </c>
      <c r="EK41" s="109">
        <v>37777</v>
      </c>
      <c r="EL41" s="249">
        <v>19</v>
      </c>
      <c r="EM41" s="115">
        <v>629849003</v>
      </c>
      <c r="EN41" s="107">
        <v>10162882</v>
      </c>
      <c r="EO41" s="107">
        <v>619686121</v>
      </c>
      <c r="EP41" s="107">
        <v>1278.51</v>
      </c>
      <c r="EQ41" s="109">
        <v>40391</v>
      </c>
      <c r="ER41" s="122">
        <v>22</v>
      </c>
      <c r="ES41" s="121">
        <v>106.91955422611643</v>
      </c>
      <c r="ET41" s="118">
        <v>104.94167164644443</v>
      </c>
      <c r="EU41" s="4"/>
      <c r="EV41" s="110">
        <v>568168937</v>
      </c>
      <c r="EW41" s="107">
        <v>11123206</v>
      </c>
      <c r="EX41" s="107">
        <v>557045731</v>
      </c>
      <c r="EY41" s="107">
        <v>1263</v>
      </c>
      <c r="EZ41" s="109">
        <v>36754</v>
      </c>
      <c r="FA41" s="124">
        <v>29</v>
      </c>
      <c r="FB41" s="116">
        <v>568168937</v>
      </c>
      <c r="FC41" s="391">
        <v>11123206</v>
      </c>
      <c r="FD41" s="391">
        <v>557045731</v>
      </c>
      <c r="FE41" s="391">
        <v>1263</v>
      </c>
      <c r="FF41" s="392">
        <v>36754</v>
      </c>
      <c r="FG41" s="393">
        <v>29</v>
      </c>
      <c r="FH41" s="394">
        <v>635523407</v>
      </c>
      <c r="FI41" s="391">
        <v>14126873</v>
      </c>
      <c r="FJ41" s="391">
        <v>621396534</v>
      </c>
      <c r="FK41" s="391">
        <v>1241.99</v>
      </c>
      <c r="FL41" s="392">
        <v>41694</v>
      </c>
      <c r="FM41" s="122">
        <v>24</v>
      </c>
      <c r="FN41" s="400">
        <v>113.44071393589815</v>
      </c>
      <c r="FO41" s="399">
        <v>103.22596618058479</v>
      </c>
      <c r="FP41" s="492"/>
      <c r="FQ41" s="437">
        <v>598168937</v>
      </c>
      <c r="FR41" s="391">
        <v>11123206</v>
      </c>
      <c r="FS41" s="391">
        <v>587045731</v>
      </c>
      <c r="FT41" s="391">
        <v>1263</v>
      </c>
      <c r="FU41" s="392">
        <v>38734</v>
      </c>
      <c r="FV41" s="122"/>
      <c r="FW41" s="126">
        <v>611592716</v>
      </c>
      <c r="FX41" s="107">
        <v>11123206</v>
      </c>
      <c r="FY41" s="107">
        <v>600469510</v>
      </c>
      <c r="FZ41" s="107">
        <v>1263</v>
      </c>
      <c r="GA41" s="655">
        <v>39619</v>
      </c>
      <c r="GB41" s="122"/>
      <c r="GC41" s="126">
        <v>628453372</v>
      </c>
      <c r="GD41" s="107">
        <v>5732342</v>
      </c>
      <c r="GE41" s="107">
        <v>622721030</v>
      </c>
      <c r="GF41" s="107">
        <v>1228.8600000000001</v>
      </c>
      <c r="GG41" s="655">
        <v>42229</v>
      </c>
      <c r="GH41" s="122"/>
      <c r="GI41" s="530">
        <v>106.12640057830329</v>
      </c>
      <c r="GJ41" s="533">
        <v>98.592123566940089</v>
      </c>
      <c r="GK41" s="437">
        <v>620946311</v>
      </c>
      <c r="GL41" s="391">
        <v>11123206</v>
      </c>
      <c r="GM41" s="391">
        <v>609823105</v>
      </c>
      <c r="GN41" s="391">
        <v>1263</v>
      </c>
      <c r="GO41" s="392">
        <v>40236</v>
      </c>
      <c r="GP41" s="122"/>
      <c r="GQ41" s="126">
        <v>620946311</v>
      </c>
      <c r="GR41" s="107">
        <v>11123206</v>
      </c>
      <c r="GS41" s="107">
        <v>609823105</v>
      </c>
      <c r="GT41" s="107">
        <v>1243</v>
      </c>
      <c r="GU41" s="655">
        <v>40884</v>
      </c>
      <c r="GV41" s="122"/>
      <c r="GW41" s="126">
        <v>623670073</v>
      </c>
      <c r="GX41" s="107">
        <v>6535523</v>
      </c>
      <c r="GY41" s="107">
        <v>617134550</v>
      </c>
      <c r="GZ41" s="107">
        <v>1199.27</v>
      </c>
      <c r="HA41" s="655">
        <v>42883</v>
      </c>
      <c r="HB41" s="122"/>
      <c r="HC41" s="530"/>
      <c r="HD41" s="533"/>
    </row>
    <row r="42" spans="1:212" s="7" customFormat="1" ht="17.25" customHeight="1" thickBot="1" x14ac:dyDescent="0.3">
      <c r="A42" s="947"/>
      <c r="B42" s="947"/>
      <c r="C42" s="134" t="s">
        <v>64</v>
      </c>
      <c r="D42" s="6"/>
      <c r="E42" s="250">
        <v>973208000</v>
      </c>
      <c r="F42" s="252">
        <v>4434000</v>
      </c>
      <c r="G42" s="252">
        <v>968774000</v>
      </c>
      <c r="H42" s="252">
        <v>3146</v>
      </c>
      <c r="I42" s="252">
        <v>25662</v>
      </c>
      <c r="J42" s="506">
        <v>14</v>
      </c>
      <c r="K42" s="516">
        <v>1501114300</v>
      </c>
      <c r="L42" s="252">
        <v>49205550</v>
      </c>
      <c r="M42" s="252">
        <v>1451908750</v>
      </c>
      <c r="N42" s="252">
        <v>4607</v>
      </c>
      <c r="O42" s="252">
        <v>26263</v>
      </c>
      <c r="P42" s="515">
        <v>13</v>
      </c>
      <c r="Q42" s="509">
        <v>1491616179</v>
      </c>
      <c r="R42" s="252">
        <v>32610450</v>
      </c>
      <c r="S42" s="252">
        <v>1459005729</v>
      </c>
      <c r="T42" s="252">
        <v>4351</v>
      </c>
      <c r="U42" s="252">
        <v>27944</v>
      </c>
      <c r="V42" s="167">
        <v>19</v>
      </c>
      <c r="W42" s="601">
        <v>106.4006396832045</v>
      </c>
      <c r="X42" s="589">
        <v>103.59972442475677</v>
      </c>
      <c r="Y42" s="512"/>
      <c r="Z42" s="561">
        <v>1410911430</v>
      </c>
      <c r="AA42" s="513">
        <v>9096360</v>
      </c>
      <c r="AB42" s="513">
        <v>1401815070</v>
      </c>
      <c r="AC42" s="513">
        <v>4306</v>
      </c>
      <c r="AD42" s="252">
        <v>27129</v>
      </c>
      <c r="AE42" s="514">
        <v>14</v>
      </c>
      <c r="AF42" s="507">
        <v>1434335995</v>
      </c>
      <c r="AG42" s="513">
        <v>11591700</v>
      </c>
      <c r="AH42" s="513">
        <v>1422744295</v>
      </c>
      <c r="AI42" s="513">
        <v>4306</v>
      </c>
      <c r="AJ42" s="252">
        <v>27534</v>
      </c>
      <c r="AK42" s="508">
        <v>11</v>
      </c>
      <c r="AL42" s="250">
        <v>1484332965</v>
      </c>
      <c r="AM42" s="513">
        <v>15747766</v>
      </c>
      <c r="AN42" s="513">
        <v>1468585199</v>
      </c>
      <c r="AO42" s="513">
        <v>4178</v>
      </c>
      <c r="AP42" s="252">
        <v>29292</v>
      </c>
      <c r="AQ42" s="167">
        <v>19</v>
      </c>
      <c r="AR42" s="588">
        <v>106.38483329701461</v>
      </c>
      <c r="AS42" s="589">
        <v>104.82393358144861</v>
      </c>
      <c r="AT42" s="512"/>
      <c r="AU42" s="561">
        <v>1522946594</v>
      </c>
      <c r="AV42" s="513">
        <v>9138159</v>
      </c>
      <c r="AW42" s="513">
        <v>1513808435</v>
      </c>
      <c r="AX42" s="513">
        <v>4336</v>
      </c>
      <c r="AY42" s="252">
        <v>29094</v>
      </c>
      <c r="AZ42" s="514">
        <v>13</v>
      </c>
      <c r="BA42" s="250">
        <v>1539773898</v>
      </c>
      <c r="BB42" s="513">
        <v>9328159</v>
      </c>
      <c r="BC42" s="513">
        <v>1530445739</v>
      </c>
      <c r="BD42" s="513">
        <v>4404</v>
      </c>
      <c r="BE42" s="252">
        <v>28959</v>
      </c>
      <c r="BF42" s="508">
        <v>14</v>
      </c>
      <c r="BG42" s="250">
        <v>1582417616</v>
      </c>
      <c r="BH42" s="513">
        <v>11935791</v>
      </c>
      <c r="BI42" s="513">
        <v>1570481825</v>
      </c>
      <c r="BJ42" s="513">
        <v>4353</v>
      </c>
      <c r="BK42" s="252">
        <v>30065</v>
      </c>
      <c r="BL42" s="167">
        <v>20</v>
      </c>
      <c r="BM42" s="588">
        <v>103.81919265167996</v>
      </c>
      <c r="BN42" s="589">
        <v>102.63894578724566</v>
      </c>
      <c r="BO42" s="512"/>
      <c r="BP42" s="561">
        <v>1650390864</v>
      </c>
      <c r="BQ42" s="513">
        <v>9557862</v>
      </c>
      <c r="BR42" s="513">
        <v>1640833002</v>
      </c>
      <c r="BS42" s="513">
        <v>4490</v>
      </c>
      <c r="BT42" s="252">
        <v>30453</v>
      </c>
      <c r="BU42" s="514">
        <v>17</v>
      </c>
      <c r="BV42" s="507">
        <v>1672433381</v>
      </c>
      <c r="BW42" s="513">
        <v>9957862</v>
      </c>
      <c r="BX42" s="513">
        <v>1662475519</v>
      </c>
      <c r="BY42" s="513">
        <v>4510</v>
      </c>
      <c r="BZ42" s="252">
        <v>30718</v>
      </c>
      <c r="CA42" s="508">
        <v>20</v>
      </c>
      <c r="CB42" s="250">
        <v>1692676372</v>
      </c>
      <c r="CC42" s="513">
        <v>17414514</v>
      </c>
      <c r="CD42" s="513">
        <v>1675261858</v>
      </c>
      <c r="CE42" s="513">
        <v>4347</v>
      </c>
      <c r="CF42" s="252">
        <v>32115</v>
      </c>
      <c r="CG42" s="167">
        <v>23</v>
      </c>
      <c r="CH42" s="588">
        <v>104.5478221238362</v>
      </c>
      <c r="CI42" s="589">
        <v>106.81855978712788</v>
      </c>
      <c r="CJ42" s="512"/>
      <c r="CK42" s="561">
        <v>1741550646</v>
      </c>
      <c r="CL42" s="513">
        <v>10523577</v>
      </c>
      <c r="CM42" s="513">
        <v>1731027069</v>
      </c>
      <c r="CN42" s="513">
        <v>4447</v>
      </c>
      <c r="CO42" s="252">
        <v>32438</v>
      </c>
      <c r="CP42" s="167">
        <v>19</v>
      </c>
      <c r="CQ42" s="507">
        <v>1766415742</v>
      </c>
      <c r="CR42" s="513">
        <v>33334577</v>
      </c>
      <c r="CS42" s="513">
        <v>1733081165</v>
      </c>
      <c r="CT42" s="513">
        <v>4450.08</v>
      </c>
      <c r="CU42" s="252">
        <v>32454</v>
      </c>
      <c r="CV42" s="508">
        <v>20</v>
      </c>
      <c r="CW42" s="250">
        <v>1816438927</v>
      </c>
      <c r="CX42" s="513">
        <v>35597580</v>
      </c>
      <c r="CY42" s="513">
        <v>1780841347</v>
      </c>
      <c r="CZ42" s="513">
        <v>4273.4349999999995</v>
      </c>
      <c r="DA42" s="252">
        <v>34727</v>
      </c>
      <c r="DB42" s="167">
        <v>24</v>
      </c>
      <c r="DC42" s="588">
        <v>107.00375916682073</v>
      </c>
      <c r="DD42" s="589">
        <v>108.13327105713842</v>
      </c>
      <c r="DE42" s="512"/>
      <c r="DF42" s="561">
        <v>1889189677</v>
      </c>
      <c r="DG42" s="513">
        <v>14453186</v>
      </c>
      <c r="DH42" s="513">
        <v>1874736491</v>
      </c>
      <c r="DI42" s="513">
        <v>4437</v>
      </c>
      <c r="DJ42" s="252">
        <v>35210</v>
      </c>
      <c r="DK42" s="514">
        <v>21</v>
      </c>
      <c r="DL42" s="507">
        <v>1889189677</v>
      </c>
      <c r="DM42" s="513">
        <v>14453186</v>
      </c>
      <c r="DN42" s="513">
        <v>1874736491</v>
      </c>
      <c r="DO42" s="513">
        <v>4437</v>
      </c>
      <c r="DP42" s="252">
        <v>35210</v>
      </c>
      <c r="DQ42" s="508">
        <v>21</v>
      </c>
      <c r="DR42" s="250">
        <v>1930134274</v>
      </c>
      <c r="DS42" s="513">
        <v>17000138</v>
      </c>
      <c r="DT42" s="513">
        <v>1913134136</v>
      </c>
      <c r="DU42" s="513">
        <v>4300.33</v>
      </c>
      <c r="DV42" s="252">
        <v>37073</v>
      </c>
      <c r="DW42" s="508">
        <v>13</v>
      </c>
      <c r="DX42" s="588">
        <v>105.29111047997728</v>
      </c>
      <c r="DY42" s="589">
        <v>106.75555043625997</v>
      </c>
      <c r="DZ42" s="512"/>
      <c r="EA42" s="561">
        <v>2016445924</v>
      </c>
      <c r="EB42" s="513">
        <v>16986274</v>
      </c>
      <c r="EC42" s="513">
        <v>1999459650</v>
      </c>
      <c r="ED42" s="513">
        <v>4431</v>
      </c>
      <c r="EE42" s="252">
        <v>37604</v>
      </c>
      <c r="EF42" s="562">
        <v>19</v>
      </c>
      <c r="EG42" s="250">
        <v>2021542200</v>
      </c>
      <c r="EH42" s="513">
        <v>19183274</v>
      </c>
      <c r="EI42" s="513">
        <v>2002358926</v>
      </c>
      <c r="EJ42" s="513">
        <v>4431</v>
      </c>
      <c r="EK42" s="252">
        <v>37658</v>
      </c>
      <c r="EL42" s="253">
        <v>20</v>
      </c>
      <c r="EM42" s="516">
        <v>2050783628</v>
      </c>
      <c r="EN42" s="513">
        <v>17560740</v>
      </c>
      <c r="EO42" s="513">
        <v>2033222888</v>
      </c>
      <c r="EP42" s="513">
        <v>4297.16</v>
      </c>
      <c r="EQ42" s="252">
        <v>39430</v>
      </c>
      <c r="ER42" s="167">
        <v>24</v>
      </c>
      <c r="ES42" s="588">
        <v>104.70550746189389</v>
      </c>
      <c r="ET42" s="589">
        <v>106.35772664742535</v>
      </c>
      <c r="EU42" s="512"/>
      <c r="EV42" s="561">
        <v>2031399020</v>
      </c>
      <c r="EW42" s="513">
        <v>17268522</v>
      </c>
      <c r="EX42" s="513">
        <v>2014130498</v>
      </c>
      <c r="EY42" s="513">
        <v>4354</v>
      </c>
      <c r="EZ42" s="252">
        <v>38549</v>
      </c>
      <c r="FA42" s="514">
        <v>23</v>
      </c>
      <c r="FB42" s="507">
        <v>2032353020</v>
      </c>
      <c r="FC42" s="517">
        <v>18522522</v>
      </c>
      <c r="FD42" s="517">
        <v>2013830498</v>
      </c>
      <c r="FE42" s="517">
        <v>4354</v>
      </c>
      <c r="FF42" s="518">
        <v>38544</v>
      </c>
      <c r="FG42" s="519">
        <v>25</v>
      </c>
      <c r="FH42" s="524">
        <v>2115976351</v>
      </c>
      <c r="FI42" s="517">
        <v>20353414</v>
      </c>
      <c r="FJ42" s="517">
        <v>2095622937</v>
      </c>
      <c r="FK42" s="517">
        <v>4238.0099999999993</v>
      </c>
      <c r="FL42" s="518">
        <v>41207</v>
      </c>
      <c r="FM42" s="167">
        <v>26</v>
      </c>
      <c r="FN42" s="590">
        <v>106.90898713158987</v>
      </c>
      <c r="FO42" s="591">
        <v>104.50672077098655</v>
      </c>
      <c r="FP42" s="523"/>
      <c r="FQ42" s="563">
        <v>2067240624</v>
      </c>
      <c r="FR42" s="517">
        <v>22205177</v>
      </c>
      <c r="FS42" s="517">
        <v>2045035447</v>
      </c>
      <c r="FT42" s="517">
        <v>4354</v>
      </c>
      <c r="FU42" s="518">
        <v>39141</v>
      </c>
      <c r="FV42" s="167"/>
      <c r="FW42" s="622">
        <v>2114443062</v>
      </c>
      <c r="FX42" s="623">
        <v>22762037</v>
      </c>
      <c r="FY42" s="623">
        <v>2091681025</v>
      </c>
      <c r="FZ42" s="623">
        <v>4354</v>
      </c>
      <c r="GA42" s="662">
        <v>40034</v>
      </c>
      <c r="GB42" s="167"/>
      <c r="GC42" s="250">
        <v>2122676341</v>
      </c>
      <c r="GD42" s="513">
        <v>16501940</v>
      </c>
      <c r="GE42" s="513">
        <v>2106174401</v>
      </c>
      <c r="GF42" s="513">
        <v>4214.1100000000006</v>
      </c>
      <c r="GG42" s="656">
        <v>41649</v>
      </c>
      <c r="GH42" s="167"/>
      <c r="GI42" s="592">
        <v>103.83614088820828</v>
      </c>
      <c r="GJ42" s="534">
        <v>98.728371393209898</v>
      </c>
      <c r="GK42" s="563">
        <v>2140338691</v>
      </c>
      <c r="GL42" s="517">
        <v>18436582</v>
      </c>
      <c r="GM42" s="517">
        <v>2121902109</v>
      </c>
      <c r="GN42" s="517">
        <v>4354</v>
      </c>
      <c r="GO42" s="518">
        <v>40612</v>
      </c>
      <c r="GP42" s="167"/>
      <c r="GQ42" s="622">
        <v>2140581291</v>
      </c>
      <c r="GR42" s="623">
        <v>18679182</v>
      </c>
      <c r="GS42" s="623">
        <v>2121902109</v>
      </c>
      <c r="GT42" s="623">
        <v>4324.6100000000006</v>
      </c>
      <c r="GU42" s="662">
        <v>40888</v>
      </c>
      <c r="GV42" s="167"/>
      <c r="GW42" s="250">
        <v>2143031574</v>
      </c>
      <c r="GX42" s="513">
        <v>16208349</v>
      </c>
      <c r="GY42" s="513">
        <v>2126823225</v>
      </c>
      <c r="GZ42" s="513">
        <v>4171.93</v>
      </c>
      <c r="HA42" s="656">
        <v>42483</v>
      </c>
      <c r="HB42" s="167"/>
      <c r="HC42" s="592"/>
      <c r="HD42" s="534"/>
    </row>
    <row r="43" spans="1:212" ht="16.5" customHeight="1" thickBot="1" x14ac:dyDescent="0.3">
      <c r="A43" s="947">
        <v>333</v>
      </c>
      <c r="B43" s="947" t="s">
        <v>33</v>
      </c>
      <c r="C43" s="128" t="s">
        <v>77</v>
      </c>
      <c r="E43" s="498">
        <v>191630000</v>
      </c>
      <c r="F43" s="107">
        <v>11825000</v>
      </c>
      <c r="G43" s="107">
        <v>179805000</v>
      </c>
      <c r="H43" s="107">
        <v>556</v>
      </c>
      <c r="I43" s="107">
        <v>26949</v>
      </c>
      <c r="J43" s="471">
        <v>7</v>
      </c>
      <c r="K43" s="502">
        <v>190049900</v>
      </c>
      <c r="L43" s="107">
        <v>11840000</v>
      </c>
      <c r="M43" s="107">
        <v>178209900</v>
      </c>
      <c r="N43" s="107">
        <v>547</v>
      </c>
      <c r="O43" s="107">
        <v>27150</v>
      </c>
      <c r="P43" s="500">
        <v>8</v>
      </c>
      <c r="Q43" s="498">
        <v>191750990</v>
      </c>
      <c r="R43" s="107">
        <v>12439379</v>
      </c>
      <c r="S43" s="107">
        <v>179311611</v>
      </c>
      <c r="T43" s="107">
        <v>499</v>
      </c>
      <c r="U43" s="107">
        <v>29945</v>
      </c>
      <c r="V43" s="122">
        <v>9</v>
      </c>
      <c r="W43" s="595">
        <v>110.29465930018416</v>
      </c>
      <c r="X43" s="583">
        <v>99.867345494314847</v>
      </c>
      <c r="Z43" s="495">
        <v>194010356</v>
      </c>
      <c r="AA43" s="107">
        <v>19595540</v>
      </c>
      <c r="AB43" s="107">
        <v>174414816</v>
      </c>
      <c r="AC43" s="107">
        <v>534</v>
      </c>
      <c r="AD43" s="107">
        <v>27218</v>
      </c>
      <c r="AE43" s="596">
        <v>11</v>
      </c>
      <c r="AF43" s="496">
        <v>192027776</v>
      </c>
      <c r="AG43" s="107">
        <v>16595540</v>
      </c>
      <c r="AH43" s="107">
        <v>175432236</v>
      </c>
      <c r="AI43" s="107">
        <v>534</v>
      </c>
      <c r="AJ43" s="107">
        <v>27377</v>
      </c>
      <c r="AK43" s="497">
        <v>12</v>
      </c>
      <c r="AL43" s="499">
        <v>201281832</v>
      </c>
      <c r="AM43" s="107">
        <v>21345717</v>
      </c>
      <c r="AN43" s="107">
        <v>179936115</v>
      </c>
      <c r="AO43" s="107">
        <v>493</v>
      </c>
      <c r="AP43" s="107">
        <v>30415</v>
      </c>
      <c r="AQ43" s="122">
        <v>15</v>
      </c>
      <c r="AR43" s="412">
        <v>111.09690616210688</v>
      </c>
      <c r="AS43" s="583">
        <v>101.56954416430122</v>
      </c>
      <c r="AU43" s="495">
        <v>187992755</v>
      </c>
      <c r="AV43" s="107">
        <v>12804523</v>
      </c>
      <c r="AW43" s="107">
        <v>175188232</v>
      </c>
      <c r="AX43" s="107">
        <v>510</v>
      </c>
      <c r="AY43" s="107">
        <v>28626</v>
      </c>
      <c r="AZ43" s="596">
        <v>14</v>
      </c>
      <c r="BA43" s="499">
        <v>189889142</v>
      </c>
      <c r="BB43" s="107">
        <v>13413186</v>
      </c>
      <c r="BC43" s="107">
        <v>176475956</v>
      </c>
      <c r="BD43" s="107">
        <v>510</v>
      </c>
      <c r="BE43" s="107">
        <v>28836</v>
      </c>
      <c r="BF43" s="497">
        <v>16</v>
      </c>
      <c r="BG43" s="499">
        <v>215107862</v>
      </c>
      <c r="BH43" s="107">
        <v>32390632</v>
      </c>
      <c r="BI43" s="107">
        <v>182717230</v>
      </c>
      <c r="BJ43" s="107">
        <v>480</v>
      </c>
      <c r="BK43" s="107">
        <v>31722</v>
      </c>
      <c r="BL43" s="122">
        <v>15</v>
      </c>
      <c r="BM43" s="412">
        <v>110.00832292967124</v>
      </c>
      <c r="BN43" s="583">
        <v>104.29722176557618</v>
      </c>
      <c r="BP43" s="495">
        <v>193398321</v>
      </c>
      <c r="BQ43" s="107">
        <v>8952164</v>
      </c>
      <c r="BR43" s="107">
        <v>184446157</v>
      </c>
      <c r="BS43" s="107">
        <v>510</v>
      </c>
      <c r="BT43" s="107">
        <v>30138</v>
      </c>
      <c r="BU43" s="596">
        <v>18</v>
      </c>
      <c r="BV43" s="496">
        <v>194616302</v>
      </c>
      <c r="BW43" s="107">
        <v>8952164</v>
      </c>
      <c r="BX43" s="107">
        <v>185664138</v>
      </c>
      <c r="BY43" s="107">
        <v>501</v>
      </c>
      <c r="BZ43" s="107">
        <v>30882</v>
      </c>
      <c r="CA43" s="497">
        <v>18</v>
      </c>
      <c r="CB43" s="499">
        <v>194275941</v>
      </c>
      <c r="CC43" s="107">
        <v>8682209</v>
      </c>
      <c r="CD43" s="107">
        <v>185593732</v>
      </c>
      <c r="CE43" s="107">
        <v>458</v>
      </c>
      <c r="CF43" s="107">
        <v>33769</v>
      </c>
      <c r="CG43" s="122">
        <v>13</v>
      </c>
      <c r="CH43" s="412">
        <v>109.34848779224144</v>
      </c>
      <c r="CI43" s="583">
        <v>106.45293487169786</v>
      </c>
      <c r="CK43" s="495">
        <v>227413114</v>
      </c>
      <c r="CL43" s="107">
        <v>15164664</v>
      </c>
      <c r="CM43" s="107">
        <v>212248450</v>
      </c>
      <c r="CN43" s="107">
        <v>543</v>
      </c>
      <c r="CO43" s="107">
        <v>32573</v>
      </c>
      <c r="CP43" s="122">
        <v>17</v>
      </c>
      <c r="CQ43" s="496">
        <v>230871196</v>
      </c>
      <c r="CR43" s="107">
        <v>14856344</v>
      </c>
      <c r="CS43" s="107">
        <v>216014852</v>
      </c>
      <c r="CT43" s="107">
        <v>539</v>
      </c>
      <c r="CU43" s="107">
        <v>33397</v>
      </c>
      <c r="CV43" s="497">
        <v>17</v>
      </c>
      <c r="CW43" s="499">
        <v>230503902</v>
      </c>
      <c r="CX43" s="107">
        <v>14378763</v>
      </c>
      <c r="CY43" s="107">
        <v>216125139</v>
      </c>
      <c r="CZ43" s="107">
        <v>494</v>
      </c>
      <c r="DA43" s="107">
        <v>36458</v>
      </c>
      <c r="DB43" s="122">
        <v>18</v>
      </c>
      <c r="DC43" s="412">
        <v>109.16549390663832</v>
      </c>
      <c r="DD43" s="583">
        <v>107.96292457579437</v>
      </c>
      <c r="DF43" s="495">
        <v>263841444</v>
      </c>
      <c r="DG43" s="107">
        <v>22366164</v>
      </c>
      <c r="DH43" s="107">
        <v>241475280</v>
      </c>
      <c r="DI43" s="107">
        <v>542.76</v>
      </c>
      <c r="DJ43" s="107">
        <v>37075</v>
      </c>
      <c r="DK43" s="596">
        <v>11</v>
      </c>
      <c r="DL43" s="496">
        <v>263841444</v>
      </c>
      <c r="DM43" s="107">
        <v>22366164</v>
      </c>
      <c r="DN43" s="107">
        <v>241475280</v>
      </c>
      <c r="DO43" s="107">
        <v>542.76</v>
      </c>
      <c r="DP43" s="107">
        <v>37075</v>
      </c>
      <c r="DQ43" s="497">
        <v>12</v>
      </c>
      <c r="DR43" s="499">
        <v>259178442</v>
      </c>
      <c r="DS43" s="107">
        <v>18544109</v>
      </c>
      <c r="DT43" s="107">
        <v>240634333</v>
      </c>
      <c r="DU43" s="107">
        <v>497.87</v>
      </c>
      <c r="DV43" s="107">
        <v>40277</v>
      </c>
      <c r="DW43" s="497">
        <v>5</v>
      </c>
      <c r="DX43" s="412">
        <v>108.63654753877276</v>
      </c>
      <c r="DY43" s="583">
        <v>110.47506720061439</v>
      </c>
      <c r="EA43" s="495">
        <v>298415272</v>
      </c>
      <c r="EB43" s="107">
        <v>22480304</v>
      </c>
      <c r="EC43" s="107">
        <v>275934968</v>
      </c>
      <c r="ED43" s="107">
        <v>543.33000000000004</v>
      </c>
      <c r="EE43" s="107">
        <v>42322</v>
      </c>
      <c r="EF43" s="597">
        <v>6</v>
      </c>
      <c r="EG43" s="499">
        <v>299109349</v>
      </c>
      <c r="EH43" s="107">
        <v>22480304</v>
      </c>
      <c r="EI43" s="107">
        <v>276629045</v>
      </c>
      <c r="EJ43" s="107">
        <v>545</v>
      </c>
      <c r="EK43" s="107">
        <v>42298</v>
      </c>
      <c r="EL43" s="501">
        <v>7</v>
      </c>
      <c r="EM43" s="502">
        <v>295131417</v>
      </c>
      <c r="EN43" s="107">
        <v>19068480</v>
      </c>
      <c r="EO43" s="107">
        <v>276062937</v>
      </c>
      <c r="EP43" s="107">
        <v>499.65999999999997</v>
      </c>
      <c r="EQ43" s="107">
        <v>46042</v>
      </c>
      <c r="ER43" s="122">
        <v>9</v>
      </c>
      <c r="ES43" s="412">
        <v>108.85148233959052</v>
      </c>
      <c r="ET43" s="583">
        <v>114.3133798445763</v>
      </c>
      <c r="EV43" s="495">
        <v>311036916</v>
      </c>
      <c r="EW43" s="107">
        <v>19185947</v>
      </c>
      <c r="EX43" s="107">
        <v>291850969</v>
      </c>
      <c r="EY43" s="107">
        <v>541.59999999999991</v>
      </c>
      <c r="EZ43" s="107">
        <v>44906</v>
      </c>
      <c r="FA43" s="596">
        <v>7</v>
      </c>
      <c r="FB43" s="496">
        <v>311036916</v>
      </c>
      <c r="FC43" s="391">
        <v>19185947</v>
      </c>
      <c r="FD43" s="391">
        <v>291850969</v>
      </c>
      <c r="FE43" s="391">
        <v>541.6</v>
      </c>
      <c r="FF43" s="391">
        <v>44906</v>
      </c>
      <c r="FG43" s="503">
        <v>8</v>
      </c>
      <c r="FH43" s="504">
        <v>309624790</v>
      </c>
      <c r="FI43" s="391">
        <v>19082450</v>
      </c>
      <c r="FJ43" s="391">
        <v>290542340</v>
      </c>
      <c r="FK43" s="391">
        <v>493.48</v>
      </c>
      <c r="FL43" s="391">
        <v>49064</v>
      </c>
      <c r="FM43" s="122">
        <v>8</v>
      </c>
      <c r="FN43" s="584">
        <v>109.25934173607091</v>
      </c>
      <c r="FO43" s="585">
        <v>106.56357239042613</v>
      </c>
      <c r="FP43" s="390"/>
      <c r="FQ43" s="505">
        <v>281722489</v>
      </c>
      <c r="FR43" s="391">
        <v>7912369</v>
      </c>
      <c r="FS43" s="391">
        <v>273810120</v>
      </c>
      <c r="FT43" s="391">
        <v>522.42999999999995</v>
      </c>
      <c r="FU43" s="391">
        <v>43676</v>
      </c>
      <c r="FV43" s="122"/>
      <c r="FW43" s="505">
        <v>288860143</v>
      </c>
      <c r="FX43" s="391">
        <v>7912369</v>
      </c>
      <c r="FY43" s="391">
        <v>280947774</v>
      </c>
      <c r="FZ43" s="391">
        <v>522.42999999999995</v>
      </c>
      <c r="GA43" s="663">
        <v>44814</v>
      </c>
      <c r="GB43" s="122"/>
      <c r="GC43" s="499">
        <v>297979482</v>
      </c>
      <c r="GD43" s="107">
        <v>15947500</v>
      </c>
      <c r="GE43" s="107">
        <v>282031982</v>
      </c>
      <c r="GF43" s="107">
        <v>492.95000000000005</v>
      </c>
      <c r="GG43" s="657">
        <v>47678</v>
      </c>
      <c r="GH43" s="122"/>
      <c r="GI43" s="527">
        <v>105.58014367368725</v>
      </c>
      <c r="GJ43" s="535">
        <v>96.755258437958574</v>
      </c>
      <c r="GK43" s="505">
        <v>305065448</v>
      </c>
      <c r="GL43" s="391">
        <v>6616164</v>
      </c>
      <c r="GM43" s="391">
        <v>298449284</v>
      </c>
      <c r="GN43" s="391">
        <v>507.99999999999994</v>
      </c>
      <c r="GO43" s="391">
        <v>48958</v>
      </c>
      <c r="GP43" s="122"/>
      <c r="GQ43" s="505">
        <v>319045716</v>
      </c>
      <c r="GR43" s="391">
        <v>17786164</v>
      </c>
      <c r="GS43" s="391">
        <v>301259552</v>
      </c>
      <c r="GT43" s="391">
        <v>512.29</v>
      </c>
      <c r="GU43" s="663">
        <v>49005</v>
      </c>
      <c r="GV43" s="122"/>
      <c r="GW43" s="499">
        <v>315926476</v>
      </c>
      <c r="GX43" s="107">
        <v>14824100</v>
      </c>
      <c r="GY43" s="107">
        <v>301102376</v>
      </c>
      <c r="GZ43" s="107">
        <v>485.64</v>
      </c>
      <c r="HA43" s="657">
        <v>51668</v>
      </c>
      <c r="HB43" s="122"/>
      <c r="HC43" s="527"/>
      <c r="HD43" s="535"/>
    </row>
    <row r="44" spans="1:212" s="7" customFormat="1" ht="17.25" customHeight="1" thickBot="1" x14ac:dyDescent="0.3">
      <c r="A44" s="947"/>
      <c r="B44" s="947"/>
      <c r="C44" s="134" t="s">
        <v>64</v>
      </c>
      <c r="D44" s="1"/>
      <c r="E44" s="567">
        <v>191630000</v>
      </c>
      <c r="F44" s="433">
        <v>11825000</v>
      </c>
      <c r="G44" s="433">
        <v>179805000</v>
      </c>
      <c r="H44" s="433">
        <v>556</v>
      </c>
      <c r="I44" s="433">
        <v>26949</v>
      </c>
      <c r="J44" s="571">
        <v>7</v>
      </c>
      <c r="K44" s="435">
        <v>190049900</v>
      </c>
      <c r="L44" s="433">
        <v>11840000</v>
      </c>
      <c r="M44" s="433">
        <v>178209900</v>
      </c>
      <c r="N44" s="433">
        <v>547</v>
      </c>
      <c r="O44" s="433">
        <v>27150</v>
      </c>
      <c r="P44" s="572">
        <v>8</v>
      </c>
      <c r="Q44" s="567">
        <v>191750990</v>
      </c>
      <c r="R44" s="433">
        <v>12439379</v>
      </c>
      <c r="S44" s="433">
        <v>179311611</v>
      </c>
      <c r="T44" s="433">
        <v>499</v>
      </c>
      <c r="U44" s="433">
        <v>29945</v>
      </c>
      <c r="V44" s="436">
        <v>9</v>
      </c>
      <c r="W44" s="602">
        <v>110.29465930018416</v>
      </c>
      <c r="X44" s="569">
        <v>99.867345494314847</v>
      </c>
      <c r="Y44" s="1"/>
      <c r="Z44" s="564">
        <v>194010356</v>
      </c>
      <c r="AA44" s="570">
        <v>19595540</v>
      </c>
      <c r="AB44" s="570">
        <v>174414816</v>
      </c>
      <c r="AC44" s="570">
        <v>534</v>
      </c>
      <c r="AD44" s="433">
        <v>27218</v>
      </c>
      <c r="AE44" s="603">
        <v>11</v>
      </c>
      <c r="AF44" s="566">
        <v>192027776</v>
      </c>
      <c r="AG44" s="570">
        <v>16595540</v>
      </c>
      <c r="AH44" s="570">
        <v>175432236</v>
      </c>
      <c r="AI44" s="570">
        <v>534</v>
      </c>
      <c r="AJ44" s="433">
        <v>27377</v>
      </c>
      <c r="AK44" s="565">
        <v>12</v>
      </c>
      <c r="AL44" s="431">
        <v>201281832</v>
      </c>
      <c r="AM44" s="570">
        <v>21345717</v>
      </c>
      <c r="AN44" s="570">
        <v>179936115</v>
      </c>
      <c r="AO44" s="570">
        <v>493</v>
      </c>
      <c r="AP44" s="433">
        <v>30415</v>
      </c>
      <c r="AQ44" s="436">
        <v>15</v>
      </c>
      <c r="AR44" s="568">
        <v>111.09690616210688</v>
      </c>
      <c r="AS44" s="569">
        <v>101.56954416430122</v>
      </c>
      <c r="AT44" s="1"/>
      <c r="AU44" s="564">
        <v>187992755</v>
      </c>
      <c r="AV44" s="570">
        <v>12804523</v>
      </c>
      <c r="AW44" s="570">
        <v>175188232</v>
      </c>
      <c r="AX44" s="570">
        <v>510</v>
      </c>
      <c r="AY44" s="433">
        <v>28626</v>
      </c>
      <c r="AZ44" s="603">
        <v>14</v>
      </c>
      <c r="BA44" s="431">
        <v>189889142</v>
      </c>
      <c r="BB44" s="570">
        <v>13413186</v>
      </c>
      <c r="BC44" s="570">
        <v>176475956</v>
      </c>
      <c r="BD44" s="570">
        <v>510</v>
      </c>
      <c r="BE44" s="433">
        <v>28836</v>
      </c>
      <c r="BF44" s="565">
        <v>16</v>
      </c>
      <c r="BG44" s="431">
        <v>215107862</v>
      </c>
      <c r="BH44" s="570">
        <v>32390632</v>
      </c>
      <c r="BI44" s="570">
        <v>182717230</v>
      </c>
      <c r="BJ44" s="570">
        <v>480</v>
      </c>
      <c r="BK44" s="433">
        <v>31722</v>
      </c>
      <c r="BL44" s="436">
        <v>15</v>
      </c>
      <c r="BM44" s="568">
        <v>110.00832292967124</v>
      </c>
      <c r="BN44" s="569">
        <v>104.29722176557618</v>
      </c>
      <c r="BO44" s="1"/>
      <c r="BP44" s="564">
        <v>193398321</v>
      </c>
      <c r="BQ44" s="570">
        <v>8952164</v>
      </c>
      <c r="BR44" s="570">
        <v>184446157</v>
      </c>
      <c r="BS44" s="570">
        <v>510</v>
      </c>
      <c r="BT44" s="433">
        <v>30138</v>
      </c>
      <c r="BU44" s="603">
        <v>18</v>
      </c>
      <c r="BV44" s="566">
        <v>194616302</v>
      </c>
      <c r="BW44" s="570">
        <v>8952164</v>
      </c>
      <c r="BX44" s="570">
        <v>185664138</v>
      </c>
      <c r="BY44" s="570">
        <v>501</v>
      </c>
      <c r="BZ44" s="433">
        <v>30882</v>
      </c>
      <c r="CA44" s="565">
        <v>18</v>
      </c>
      <c r="CB44" s="431">
        <v>194275941</v>
      </c>
      <c r="CC44" s="570">
        <v>8682209</v>
      </c>
      <c r="CD44" s="570">
        <v>185593732</v>
      </c>
      <c r="CE44" s="570">
        <v>458</v>
      </c>
      <c r="CF44" s="433">
        <v>33769</v>
      </c>
      <c r="CG44" s="436">
        <v>13</v>
      </c>
      <c r="CH44" s="568">
        <v>109.34848779224144</v>
      </c>
      <c r="CI44" s="569">
        <v>106.45293487169786</v>
      </c>
      <c r="CJ44" s="1"/>
      <c r="CK44" s="564">
        <v>227413114</v>
      </c>
      <c r="CL44" s="570">
        <v>15164664</v>
      </c>
      <c r="CM44" s="570">
        <v>212248450</v>
      </c>
      <c r="CN44" s="570">
        <v>543</v>
      </c>
      <c r="CO44" s="433">
        <v>32573</v>
      </c>
      <c r="CP44" s="436">
        <v>17</v>
      </c>
      <c r="CQ44" s="566">
        <v>230871196</v>
      </c>
      <c r="CR44" s="570">
        <v>14856344</v>
      </c>
      <c r="CS44" s="570">
        <v>216014852</v>
      </c>
      <c r="CT44" s="570">
        <v>539</v>
      </c>
      <c r="CU44" s="433">
        <v>33397</v>
      </c>
      <c r="CV44" s="565">
        <v>17</v>
      </c>
      <c r="CW44" s="431">
        <v>230503902</v>
      </c>
      <c r="CX44" s="570">
        <v>14378763</v>
      </c>
      <c r="CY44" s="570">
        <v>216125139</v>
      </c>
      <c r="CZ44" s="570">
        <v>494</v>
      </c>
      <c r="DA44" s="433">
        <v>36458</v>
      </c>
      <c r="DB44" s="436">
        <v>18</v>
      </c>
      <c r="DC44" s="568">
        <v>109.16549390663832</v>
      </c>
      <c r="DD44" s="569">
        <v>107.96292457579437</v>
      </c>
      <c r="DE44" s="1"/>
      <c r="DF44" s="564">
        <v>263841444</v>
      </c>
      <c r="DG44" s="570">
        <v>22366164</v>
      </c>
      <c r="DH44" s="570">
        <v>241475280</v>
      </c>
      <c r="DI44" s="570">
        <v>542.76</v>
      </c>
      <c r="DJ44" s="433">
        <v>37075</v>
      </c>
      <c r="DK44" s="603">
        <v>11</v>
      </c>
      <c r="DL44" s="566">
        <v>263841444</v>
      </c>
      <c r="DM44" s="570">
        <v>22366164</v>
      </c>
      <c r="DN44" s="570">
        <v>241475280</v>
      </c>
      <c r="DO44" s="570">
        <v>542.76</v>
      </c>
      <c r="DP44" s="433">
        <v>37075</v>
      </c>
      <c r="DQ44" s="565">
        <v>12</v>
      </c>
      <c r="DR44" s="431">
        <v>259178442</v>
      </c>
      <c r="DS44" s="570">
        <v>18544109</v>
      </c>
      <c r="DT44" s="570">
        <v>240634333</v>
      </c>
      <c r="DU44" s="570">
        <v>497.87</v>
      </c>
      <c r="DV44" s="433">
        <v>40277</v>
      </c>
      <c r="DW44" s="565">
        <v>3</v>
      </c>
      <c r="DX44" s="568">
        <v>108.63654753877276</v>
      </c>
      <c r="DY44" s="569">
        <v>110.47506720061439</v>
      </c>
      <c r="DZ44" s="1"/>
      <c r="EA44" s="564">
        <v>298415272</v>
      </c>
      <c r="EB44" s="570">
        <v>22480304</v>
      </c>
      <c r="EC44" s="570">
        <v>275934968</v>
      </c>
      <c r="ED44" s="570">
        <v>543.33000000000004</v>
      </c>
      <c r="EE44" s="433">
        <v>42322</v>
      </c>
      <c r="EF44" s="604">
        <v>6</v>
      </c>
      <c r="EG44" s="431">
        <v>299109349</v>
      </c>
      <c r="EH44" s="570">
        <v>22480304</v>
      </c>
      <c r="EI44" s="570">
        <v>276629045</v>
      </c>
      <c r="EJ44" s="570">
        <v>545</v>
      </c>
      <c r="EK44" s="433">
        <v>42298</v>
      </c>
      <c r="EL44" s="434">
        <v>7</v>
      </c>
      <c r="EM44" s="435">
        <v>295131417</v>
      </c>
      <c r="EN44" s="570">
        <v>19068480</v>
      </c>
      <c r="EO44" s="570">
        <v>276062937</v>
      </c>
      <c r="EP44" s="570">
        <v>499.65999999999997</v>
      </c>
      <c r="EQ44" s="433">
        <v>46042</v>
      </c>
      <c r="ER44" s="436">
        <v>9</v>
      </c>
      <c r="ES44" s="568">
        <v>108.85148233959052</v>
      </c>
      <c r="ET44" s="569">
        <v>114.3133798445763</v>
      </c>
      <c r="EU44" s="1"/>
      <c r="EV44" s="564">
        <v>311036916</v>
      </c>
      <c r="EW44" s="570">
        <v>19185947</v>
      </c>
      <c r="EX44" s="570">
        <v>291850969</v>
      </c>
      <c r="EY44" s="570">
        <v>541.59999999999991</v>
      </c>
      <c r="EZ44" s="433">
        <v>44906</v>
      </c>
      <c r="FA44" s="603">
        <v>7</v>
      </c>
      <c r="FB44" s="566">
        <v>311036916</v>
      </c>
      <c r="FC44" s="574">
        <v>19185947</v>
      </c>
      <c r="FD44" s="574">
        <v>291850969</v>
      </c>
      <c r="FE44" s="574">
        <v>541.6</v>
      </c>
      <c r="FF44" s="575">
        <v>44906</v>
      </c>
      <c r="FG44" s="576">
        <v>8</v>
      </c>
      <c r="FH44" s="594">
        <v>309624790</v>
      </c>
      <c r="FI44" s="574">
        <v>19082450</v>
      </c>
      <c r="FJ44" s="574">
        <v>290542340</v>
      </c>
      <c r="FK44" s="574">
        <v>493.48</v>
      </c>
      <c r="FL44" s="575">
        <v>49064</v>
      </c>
      <c r="FM44" s="436">
        <v>8</v>
      </c>
      <c r="FN44" s="578">
        <v>109.25934173607091</v>
      </c>
      <c r="FO44" s="579">
        <v>106.56357239042613</v>
      </c>
      <c r="FP44" s="397"/>
      <c r="FQ44" s="580">
        <v>281722489</v>
      </c>
      <c r="FR44" s="574">
        <v>7912369</v>
      </c>
      <c r="FS44" s="574">
        <v>273810120</v>
      </c>
      <c r="FT44" s="574">
        <v>522.42999999999995</v>
      </c>
      <c r="FU44" s="575">
        <v>43676</v>
      </c>
      <c r="FV44" s="436"/>
      <c r="FW44" s="624">
        <v>288860143</v>
      </c>
      <c r="FX44" s="625">
        <v>7912369</v>
      </c>
      <c r="FY44" s="625">
        <v>280947774</v>
      </c>
      <c r="FZ44" s="625">
        <v>522.42999999999995</v>
      </c>
      <c r="GA44" s="665">
        <v>44814</v>
      </c>
      <c r="GB44" s="436"/>
      <c r="GC44" s="431">
        <v>297979482</v>
      </c>
      <c r="GD44" s="570">
        <v>15947500</v>
      </c>
      <c r="GE44" s="570">
        <v>282031982</v>
      </c>
      <c r="GF44" s="570">
        <v>492.95000000000005</v>
      </c>
      <c r="GG44" s="769">
        <v>47678</v>
      </c>
      <c r="GH44" s="436"/>
      <c r="GI44" s="581">
        <v>105.58014367368725</v>
      </c>
      <c r="GJ44" s="582">
        <v>96.755258437958574</v>
      </c>
      <c r="GK44" s="580">
        <v>305065448</v>
      </c>
      <c r="GL44" s="574">
        <v>6616164</v>
      </c>
      <c r="GM44" s="574">
        <v>298449284</v>
      </c>
      <c r="GN44" s="574">
        <v>507.99999999999994</v>
      </c>
      <c r="GO44" s="575">
        <v>48958</v>
      </c>
      <c r="GP44" s="436"/>
      <c r="GQ44" s="624">
        <v>319045716</v>
      </c>
      <c r="GR44" s="625">
        <v>17786164</v>
      </c>
      <c r="GS44" s="625">
        <v>301259552</v>
      </c>
      <c r="GT44" s="625">
        <v>512.29</v>
      </c>
      <c r="GU44" s="665">
        <v>49005</v>
      </c>
      <c r="GV44" s="436"/>
      <c r="GW44" s="431">
        <v>315926476</v>
      </c>
      <c r="GX44" s="570">
        <v>14824100</v>
      </c>
      <c r="GY44" s="570">
        <v>301102376</v>
      </c>
      <c r="GZ44" s="570">
        <v>485.64</v>
      </c>
      <c r="HA44" s="769">
        <v>51668</v>
      </c>
      <c r="HB44" s="436"/>
      <c r="HC44" s="581"/>
      <c r="HD44" s="582"/>
    </row>
    <row r="45" spans="1:212" ht="17.25" customHeight="1" thickBot="1" x14ac:dyDescent="0.3">
      <c r="A45" s="947">
        <v>335</v>
      </c>
      <c r="B45" s="947" t="s">
        <v>37</v>
      </c>
      <c r="C45" s="132" t="s">
        <v>78</v>
      </c>
      <c r="E45" s="537">
        <v>82134000</v>
      </c>
      <c r="F45" s="538">
        <v>3265000</v>
      </c>
      <c r="G45" s="538">
        <v>78869000</v>
      </c>
      <c r="H45" s="538">
        <v>309</v>
      </c>
      <c r="I45" s="538">
        <v>21270</v>
      </c>
      <c r="J45" s="540">
        <v>37</v>
      </c>
      <c r="K45" s="550">
        <v>82134000</v>
      </c>
      <c r="L45" s="538">
        <v>3265000</v>
      </c>
      <c r="M45" s="538">
        <v>78869000</v>
      </c>
      <c r="N45" s="538">
        <v>309</v>
      </c>
      <c r="O45" s="538">
        <v>21270</v>
      </c>
      <c r="P45" s="548">
        <v>38</v>
      </c>
      <c r="Q45" s="537">
        <v>210664957</v>
      </c>
      <c r="R45" s="538">
        <v>10705468</v>
      </c>
      <c r="S45" s="538">
        <v>199959489</v>
      </c>
      <c r="T45" s="538">
        <v>341</v>
      </c>
      <c r="U45" s="538">
        <v>48866</v>
      </c>
      <c r="V45" s="543">
        <v>1</v>
      </c>
      <c r="W45" s="598">
        <v>229.74141984015043</v>
      </c>
      <c r="X45" s="586">
        <v>114.88218798807128</v>
      </c>
      <c r="Y45" s="605"/>
      <c r="Z45" s="546">
        <v>83516580</v>
      </c>
      <c r="AA45" s="538">
        <v>3330300</v>
      </c>
      <c r="AB45" s="538">
        <v>80186280</v>
      </c>
      <c r="AC45" s="538">
        <v>307</v>
      </c>
      <c r="AD45" s="538">
        <v>21766</v>
      </c>
      <c r="AE45" s="540">
        <v>39</v>
      </c>
      <c r="AF45" s="541">
        <v>84548611</v>
      </c>
      <c r="AG45" s="538">
        <v>3330300</v>
      </c>
      <c r="AH45" s="538">
        <v>81218311</v>
      </c>
      <c r="AI45" s="538">
        <v>307</v>
      </c>
      <c r="AJ45" s="538">
        <v>22046</v>
      </c>
      <c r="AK45" s="542">
        <v>41</v>
      </c>
      <c r="AL45" s="547">
        <v>230658425</v>
      </c>
      <c r="AM45" s="538">
        <v>9589823</v>
      </c>
      <c r="AN45" s="538">
        <v>221068602</v>
      </c>
      <c r="AO45" s="538">
        <v>409</v>
      </c>
      <c r="AP45" s="538">
        <v>45043</v>
      </c>
      <c r="AQ45" s="543">
        <v>1</v>
      </c>
      <c r="AR45" s="120">
        <v>204.31370770207749</v>
      </c>
      <c r="AS45" s="586">
        <v>92.17656448246224</v>
      </c>
      <c r="AT45" s="605"/>
      <c r="AU45" s="546">
        <v>87736257</v>
      </c>
      <c r="AV45" s="538">
        <v>3498564</v>
      </c>
      <c r="AW45" s="538">
        <v>84237693</v>
      </c>
      <c r="AX45" s="538">
        <v>307</v>
      </c>
      <c r="AY45" s="538">
        <v>22866</v>
      </c>
      <c r="AZ45" s="540">
        <v>39</v>
      </c>
      <c r="BA45" s="547">
        <v>90246517</v>
      </c>
      <c r="BB45" s="538">
        <v>3498564</v>
      </c>
      <c r="BC45" s="538">
        <v>86747953</v>
      </c>
      <c r="BD45" s="538">
        <v>307</v>
      </c>
      <c r="BE45" s="538">
        <v>23547</v>
      </c>
      <c r="BF45" s="542">
        <v>39</v>
      </c>
      <c r="BG45" s="547">
        <v>255117536</v>
      </c>
      <c r="BH45" s="538">
        <v>9146053</v>
      </c>
      <c r="BI45" s="538">
        <v>245971483</v>
      </c>
      <c r="BJ45" s="538">
        <v>433</v>
      </c>
      <c r="BK45" s="538">
        <v>47339</v>
      </c>
      <c r="BL45" s="543">
        <v>1</v>
      </c>
      <c r="BM45" s="120">
        <v>201.04047224699536</v>
      </c>
      <c r="BN45" s="586">
        <v>105.09735141975445</v>
      </c>
      <c r="BO45" s="605"/>
      <c r="BP45" s="546">
        <v>93908002</v>
      </c>
      <c r="BQ45" s="538">
        <v>3603521</v>
      </c>
      <c r="BR45" s="538">
        <v>90304481</v>
      </c>
      <c r="BS45" s="538">
        <v>307</v>
      </c>
      <c r="BT45" s="538">
        <v>24513</v>
      </c>
      <c r="BU45" s="540">
        <v>38</v>
      </c>
      <c r="BV45" s="541">
        <v>94660539</v>
      </c>
      <c r="BW45" s="538">
        <v>3603521</v>
      </c>
      <c r="BX45" s="538">
        <v>91057018</v>
      </c>
      <c r="BY45" s="538">
        <v>307</v>
      </c>
      <c r="BZ45" s="538">
        <v>24717</v>
      </c>
      <c r="CA45" s="542">
        <v>40</v>
      </c>
      <c r="CB45" s="547">
        <v>273378462</v>
      </c>
      <c r="CC45" s="538">
        <v>10985348</v>
      </c>
      <c r="CD45" s="538">
        <v>262393114</v>
      </c>
      <c r="CE45" s="538">
        <v>446</v>
      </c>
      <c r="CF45" s="538">
        <v>49027</v>
      </c>
      <c r="CG45" s="543">
        <v>1</v>
      </c>
      <c r="CH45" s="120">
        <v>198.35336003560303</v>
      </c>
      <c r="CI45" s="586">
        <v>103.56577029510552</v>
      </c>
      <c r="CJ45" s="605"/>
      <c r="CK45" s="546">
        <v>100021338</v>
      </c>
      <c r="CL45" s="538">
        <v>3603521</v>
      </c>
      <c r="CM45" s="538">
        <v>96417817</v>
      </c>
      <c r="CN45" s="538">
        <v>307</v>
      </c>
      <c r="CO45" s="538">
        <v>26172</v>
      </c>
      <c r="CP45" s="543">
        <v>38</v>
      </c>
      <c r="CQ45" s="541">
        <v>101467608</v>
      </c>
      <c r="CR45" s="538">
        <v>3603521</v>
      </c>
      <c r="CS45" s="538">
        <v>97864087</v>
      </c>
      <c r="CT45" s="538">
        <v>307</v>
      </c>
      <c r="CU45" s="538">
        <v>26565</v>
      </c>
      <c r="CV45" s="542">
        <v>38</v>
      </c>
      <c r="CW45" s="547">
        <v>293256931</v>
      </c>
      <c r="CX45" s="538">
        <v>11104123</v>
      </c>
      <c r="CY45" s="538">
        <v>282152808</v>
      </c>
      <c r="CZ45" s="538">
        <v>458</v>
      </c>
      <c r="DA45" s="538">
        <v>51338</v>
      </c>
      <c r="DB45" s="543">
        <v>2</v>
      </c>
      <c r="DC45" s="120">
        <v>193.25428194993412</v>
      </c>
      <c r="DD45" s="586">
        <v>104.71372916964121</v>
      </c>
      <c r="DE45" s="605"/>
      <c r="DF45" s="546">
        <v>108698942</v>
      </c>
      <c r="DG45" s="538">
        <v>3603521</v>
      </c>
      <c r="DH45" s="538">
        <v>105095421</v>
      </c>
      <c r="DI45" s="538">
        <v>307</v>
      </c>
      <c r="DJ45" s="538">
        <v>28528</v>
      </c>
      <c r="DK45" s="540">
        <v>37</v>
      </c>
      <c r="DL45" s="541">
        <v>108698942</v>
      </c>
      <c r="DM45" s="538">
        <v>3603521</v>
      </c>
      <c r="DN45" s="538">
        <v>105095421</v>
      </c>
      <c r="DO45" s="538">
        <v>307</v>
      </c>
      <c r="DP45" s="538">
        <v>28528</v>
      </c>
      <c r="DQ45" s="542">
        <v>37</v>
      </c>
      <c r="DR45" s="547">
        <v>309392143</v>
      </c>
      <c r="DS45" s="538">
        <v>13952493</v>
      </c>
      <c r="DT45" s="538">
        <v>295439650</v>
      </c>
      <c r="DU45" s="538">
        <v>463.99</v>
      </c>
      <c r="DV45" s="538">
        <v>53061</v>
      </c>
      <c r="DW45" s="542">
        <v>1</v>
      </c>
      <c r="DX45" s="120">
        <v>185.99621424565339</v>
      </c>
      <c r="DY45" s="586">
        <v>103.35618839845728</v>
      </c>
      <c r="DZ45" s="605"/>
      <c r="EA45" s="546">
        <v>116846667</v>
      </c>
      <c r="EB45" s="538">
        <v>3603521</v>
      </c>
      <c r="EC45" s="538">
        <v>113243146</v>
      </c>
      <c r="ED45" s="538">
        <v>307</v>
      </c>
      <c r="EE45" s="538">
        <v>30739</v>
      </c>
      <c r="EF45" s="548">
        <v>37</v>
      </c>
      <c r="EG45" s="547">
        <v>116846667</v>
      </c>
      <c r="EH45" s="538">
        <v>3603521</v>
      </c>
      <c r="EI45" s="538">
        <v>113243146</v>
      </c>
      <c r="EJ45" s="538">
        <v>307</v>
      </c>
      <c r="EK45" s="538">
        <v>30739</v>
      </c>
      <c r="EL45" s="549">
        <v>39</v>
      </c>
      <c r="EM45" s="550">
        <v>334002396</v>
      </c>
      <c r="EN45" s="538">
        <v>15117700</v>
      </c>
      <c r="EO45" s="538">
        <v>318884696</v>
      </c>
      <c r="EP45" s="538">
        <v>478.95</v>
      </c>
      <c r="EQ45" s="538">
        <v>55483</v>
      </c>
      <c r="ER45" s="543">
        <v>3</v>
      </c>
      <c r="ES45" s="120">
        <v>180.49708838934254</v>
      </c>
      <c r="ET45" s="586">
        <v>104.56455777312902</v>
      </c>
      <c r="EU45" s="605"/>
      <c r="EV45" s="546">
        <v>119541589</v>
      </c>
      <c r="EW45" s="538">
        <v>3603521</v>
      </c>
      <c r="EX45" s="538">
        <v>115938068</v>
      </c>
      <c r="EY45" s="538">
        <v>307</v>
      </c>
      <c r="EZ45" s="538">
        <v>31471</v>
      </c>
      <c r="FA45" s="540">
        <v>40</v>
      </c>
      <c r="FB45" s="541">
        <v>119541589</v>
      </c>
      <c r="FC45" s="551">
        <v>3603521</v>
      </c>
      <c r="FD45" s="551">
        <v>115938068</v>
      </c>
      <c r="FE45" s="551">
        <v>307</v>
      </c>
      <c r="FF45" s="551">
        <v>31471</v>
      </c>
      <c r="FG45" s="552">
        <v>40</v>
      </c>
      <c r="FH45" s="553">
        <v>350614258</v>
      </c>
      <c r="FI45" s="551">
        <v>13108658</v>
      </c>
      <c r="FJ45" s="551">
        <v>337505600</v>
      </c>
      <c r="FK45" s="551">
        <v>502.57000000000005</v>
      </c>
      <c r="FL45" s="551">
        <v>55963</v>
      </c>
      <c r="FM45" s="543">
        <v>2</v>
      </c>
      <c r="FN45" s="398">
        <v>177.82402847065552</v>
      </c>
      <c r="FO45" s="587">
        <v>100.86512985959664</v>
      </c>
      <c r="FP45" s="606"/>
      <c r="FQ45" s="557">
        <v>119541589</v>
      </c>
      <c r="FR45" s="551">
        <v>3603521</v>
      </c>
      <c r="FS45" s="551">
        <v>115938068</v>
      </c>
      <c r="FT45" s="551">
        <v>307</v>
      </c>
      <c r="FU45" s="551">
        <v>31471</v>
      </c>
      <c r="FV45" s="543"/>
      <c r="FW45" s="557">
        <v>121923997</v>
      </c>
      <c r="FX45" s="551">
        <v>3603521</v>
      </c>
      <c r="FY45" s="551">
        <v>118320476</v>
      </c>
      <c r="FZ45" s="551">
        <v>307</v>
      </c>
      <c r="GA45" s="661">
        <v>32117</v>
      </c>
      <c r="GB45" s="543"/>
      <c r="GC45" s="547">
        <v>379415282</v>
      </c>
      <c r="GD45" s="538">
        <v>15000978</v>
      </c>
      <c r="GE45" s="538">
        <v>364414304</v>
      </c>
      <c r="GF45" s="538">
        <v>516.32999999999993</v>
      </c>
      <c r="GG45" s="611">
        <v>58815</v>
      </c>
      <c r="GH45" s="543"/>
      <c r="GI45" s="558">
        <v>178.67242858504656</v>
      </c>
      <c r="GJ45" s="559">
        <v>100.47710094169362</v>
      </c>
      <c r="GK45" s="557">
        <v>124039987</v>
      </c>
      <c r="GL45" s="551">
        <v>3603521</v>
      </c>
      <c r="GM45" s="551">
        <v>120436466</v>
      </c>
      <c r="GN45" s="551">
        <v>307</v>
      </c>
      <c r="GO45" s="551">
        <v>32692</v>
      </c>
      <c r="GP45" s="543"/>
      <c r="GQ45" s="557">
        <v>124039987</v>
      </c>
      <c r="GR45" s="551">
        <v>3603521</v>
      </c>
      <c r="GS45" s="551">
        <v>120436466</v>
      </c>
      <c r="GT45" s="551">
        <v>307</v>
      </c>
      <c r="GU45" s="661">
        <v>32692</v>
      </c>
      <c r="GV45" s="543"/>
      <c r="GW45" s="547">
        <v>401817469</v>
      </c>
      <c r="GX45" s="538">
        <v>18200976</v>
      </c>
      <c r="GY45" s="538">
        <v>383616493</v>
      </c>
      <c r="GZ45" s="538">
        <v>517.47</v>
      </c>
      <c r="HA45" s="611">
        <v>61778</v>
      </c>
      <c r="HB45" s="543"/>
      <c r="HC45" s="558"/>
      <c r="HD45" s="559"/>
    </row>
    <row r="46" spans="1:212" ht="18" customHeight="1" thickBot="1" x14ac:dyDescent="0.3">
      <c r="A46" s="947"/>
      <c r="B46" s="947"/>
      <c r="C46" s="130" t="s">
        <v>99</v>
      </c>
      <c r="E46" s="112">
        <v>682545000</v>
      </c>
      <c r="F46" s="109">
        <v>5544000</v>
      </c>
      <c r="G46" s="109">
        <v>677001000</v>
      </c>
      <c r="H46" s="109">
        <v>2209</v>
      </c>
      <c r="I46" s="109">
        <v>25539</v>
      </c>
      <c r="J46" s="123">
        <v>17</v>
      </c>
      <c r="K46" s="115">
        <v>683864735</v>
      </c>
      <c r="L46" s="109">
        <v>5340400</v>
      </c>
      <c r="M46" s="109">
        <v>678524335</v>
      </c>
      <c r="N46" s="109">
        <v>2209</v>
      </c>
      <c r="O46" s="109">
        <v>25597</v>
      </c>
      <c r="P46" s="127">
        <v>18</v>
      </c>
      <c r="Q46" s="112">
        <v>683680177</v>
      </c>
      <c r="R46" s="109">
        <v>5078705</v>
      </c>
      <c r="S46" s="109">
        <v>678601472</v>
      </c>
      <c r="T46" s="109">
        <v>2069</v>
      </c>
      <c r="U46" s="109">
        <v>27332</v>
      </c>
      <c r="V46" s="122">
        <v>22</v>
      </c>
      <c r="W46" s="187">
        <v>106.77813806305427</v>
      </c>
      <c r="X46" s="118">
        <v>100.17277954973811</v>
      </c>
      <c r="Y46" s="607"/>
      <c r="Z46" s="110">
        <v>696195900</v>
      </c>
      <c r="AA46" s="107">
        <v>5654880</v>
      </c>
      <c r="AB46" s="107">
        <v>690541020</v>
      </c>
      <c r="AC46" s="107">
        <v>2209</v>
      </c>
      <c r="AD46" s="109">
        <v>26050</v>
      </c>
      <c r="AE46" s="123">
        <v>18</v>
      </c>
      <c r="AF46" s="116">
        <v>702076899</v>
      </c>
      <c r="AG46" s="107">
        <v>5225690</v>
      </c>
      <c r="AH46" s="107">
        <v>696851209</v>
      </c>
      <c r="AI46" s="107">
        <v>2204</v>
      </c>
      <c r="AJ46" s="109">
        <v>26348</v>
      </c>
      <c r="AK46" s="111">
        <v>18</v>
      </c>
      <c r="AL46" s="126">
        <v>700427964</v>
      </c>
      <c r="AM46" s="107">
        <v>4016910</v>
      </c>
      <c r="AN46" s="107">
        <v>696411054</v>
      </c>
      <c r="AO46" s="107">
        <v>2080</v>
      </c>
      <c r="AP46" s="109">
        <v>27901</v>
      </c>
      <c r="AQ46" s="122">
        <v>22</v>
      </c>
      <c r="AR46" s="121">
        <v>105.89418551692728</v>
      </c>
      <c r="AS46" s="118">
        <v>102.0818088687253</v>
      </c>
      <c r="AT46" s="607"/>
      <c r="AU46" s="110">
        <v>729741644</v>
      </c>
      <c r="AV46" s="107">
        <v>5940593</v>
      </c>
      <c r="AW46" s="107">
        <v>723801051</v>
      </c>
      <c r="AX46" s="107">
        <v>2151</v>
      </c>
      <c r="AY46" s="109">
        <v>28041</v>
      </c>
      <c r="AZ46" s="123">
        <v>17</v>
      </c>
      <c r="BA46" s="126">
        <v>735441623</v>
      </c>
      <c r="BB46" s="107">
        <v>6036527</v>
      </c>
      <c r="BC46" s="107">
        <v>729405096</v>
      </c>
      <c r="BD46" s="107">
        <v>2152</v>
      </c>
      <c r="BE46" s="109">
        <v>28245</v>
      </c>
      <c r="BF46" s="111">
        <v>20</v>
      </c>
      <c r="BG46" s="126">
        <v>737177922</v>
      </c>
      <c r="BH46" s="107">
        <v>4837950</v>
      </c>
      <c r="BI46" s="107">
        <v>732339972</v>
      </c>
      <c r="BJ46" s="107">
        <v>2072</v>
      </c>
      <c r="BK46" s="109">
        <v>29454</v>
      </c>
      <c r="BL46" s="122">
        <v>23</v>
      </c>
      <c r="BM46" s="121">
        <v>104.28040361125863</v>
      </c>
      <c r="BN46" s="118">
        <v>105.56610874162216</v>
      </c>
      <c r="BO46" s="607"/>
      <c r="BP46" s="110">
        <v>776774540</v>
      </c>
      <c r="BQ46" s="107">
        <v>6118811</v>
      </c>
      <c r="BR46" s="107">
        <v>770655729</v>
      </c>
      <c r="BS46" s="107">
        <v>2151</v>
      </c>
      <c r="BT46" s="109">
        <v>29856</v>
      </c>
      <c r="BU46" s="123">
        <v>22</v>
      </c>
      <c r="BV46" s="116">
        <v>783196671</v>
      </c>
      <c r="BW46" s="107">
        <v>6118811</v>
      </c>
      <c r="BX46" s="107">
        <v>777077860</v>
      </c>
      <c r="BY46" s="107">
        <v>2151</v>
      </c>
      <c r="BZ46" s="109">
        <v>30105</v>
      </c>
      <c r="CA46" s="111">
        <v>22</v>
      </c>
      <c r="CB46" s="126">
        <v>777077400.60000002</v>
      </c>
      <c r="CC46" s="107">
        <v>5447155.5999999996</v>
      </c>
      <c r="CD46" s="107">
        <v>771630245</v>
      </c>
      <c r="CE46" s="107">
        <v>2040</v>
      </c>
      <c r="CF46" s="109">
        <v>31521</v>
      </c>
      <c r="CG46" s="122">
        <v>25</v>
      </c>
      <c r="CH46" s="121">
        <v>104.70353761833582</v>
      </c>
      <c r="CI46" s="118">
        <v>107.01772255041759</v>
      </c>
      <c r="CJ46" s="607"/>
      <c r="CK46" s="110">
        <v>823725676</v>
      </c>
      <c r="CL46" s="107">
        <v>6118811</v>
      </c>
      <c r="CM46" s="107">
        <v>817606865</v>
      </c>
      <c r="CN46" s="107">
        <v>2161.4</v>
      </c>
      <c r="CO46" s="109">
        <v>31523</v>
      </c>
      <c r="CP46" s="122">
        <v>23</v>
      </c>
      <c r="CQ46" s="116">
        <v>836778698</v>
      </c>
      <c r="CR46" s="107">
        <v>6907706</v>
      </c>
      <c r="CS46" s="107">
        <v>829870992</v>
      </c>
      <c r="CT46" s="107">
        <v>2161</v>
      </c>
      <c r="CU46" s="109">
        <v>32002</v>
      </c>
      <c r="CV46" s="111">
        <v>24</v>
      </c>
      <c r="CW46" s="126">
        <v>834480000</v>
      </c>
      <c r="CX46" s="107">
        <v>7380133</v>
      </c>
      <c r="CY46" s="107">
        <v>827099867</v>
      </c>
      <c r="CZ46" s="107">
        <v>2055</v>
      </c>
      <c r="DA46" s="109">
        <v>33540</v>
      </c>
      <c r="DB46" s="122">
        <v>25</v>
      </c>
      <c r="DC46" s="121">
        <v>104.80594962814824</v>
      </c>
      <c r="DD46" s="118">
        <v>106.40525364043019</v>
      </c>
      <c r="DE46" s="607"/>
      <c r="DF46" s="110">
        <v>899006461</v>
      </c>
      <c r="DG46" s="107">
        <v>6118811</v>
      </c>
      <c r="DH46" s="107">
        <v>892887650</v>
      </c>
      <c r="DI46" s="107">
        <v>2170.6099999999997</v>
      </c>
      <c r="DJ46" s="109">
        <v>34279</v>
      </c>
      <c r="DK46" s="123">
        <v>24</v>
      </c>
      <c r="DL46" s="116">
        <v>899006461</v>
      </c>
      <c r="DM46" s="107">
        <v>6438811</v>
      </c>
      <c r="DN46" s="107">
        <v>892567650</v>
      </c>
      <c r="DO46" s="107">
        <v>2170.6099999999997</v>
      </c>
      <c r="DP46" s="109">
        <v>34267</v>
      </c>
      <c r="DQ46" s="111">
        <v>24</v>
      </c>
      <c r="DR46" s="126">
        <v>891088501</v>
      </c>
      <c r="DS46" s="107">
        <v>5729448</v>
      </c>
      <c r="DT46" s="107">
        <v>885359053</v>
      </c>
      <c r="DU46" s="107">
        <v>2059.08</v>
      </c>
      <c r="DV46" s="109">
        <v>35831</v>
      </c>
      <c r="DW46" s="111">
        <v>10</v>
      </c>
      <c r="DX46" s="121">
        <v>104.56415793620684</v>
      </c>
      <c r="DY46" s="118">
        <v>106.83064997018485</v>
      </c>
      <c r="DZ46" s="607"/>
      <c r="EA46" s="110">
        <v>943142472</v>
      </c>
      <c r="EB46" s="107">
        <v>6118811</v>
      </c>
      <c r="EC46" s="107">
        <v>937023661</v>
      </c>
      <c r="ED46" s="107">
        <v>2170.6099999999997</v>
      </c>
      <c r="EE46" s="109">
        <v>35974</v>
      </c>
      <c r="EF46" s="127">
        <v>24</v>
      </c>
      <c r="EG46" s="126">
        <v>949487652</v>
      </c>
      <c r="EH46" s="107">
        <v>6118811</v>
      </c>
      <c r="EI46" s="107">
        <v>943368841</v>
      </c>
      <c r="EJ46" s="107">
        <v>2171</v>
      </c>
      <c r="EK46" s="109">
        <v>36211</v>
      </c>
      <c r="EL46" s="249">
        <v>25</v>
      </c>
      <c r="EM46" s="115">
        <v>940788826</v>
      </c>
      <c r="EN46" s="107">
        <v>5188642</v>
      </c>
      <c r="EO46" s="107">
        <v>935600184</v>
      </c>
      <c r="EP46" s="107">
        <v>2064.42</v>
      </c>
      <c r="EQ46" s="109">
        <v>37767</v>
      </c>
      <c r="ER46" s="122">
        <v>29</v>
      </c>
      <c r="ES46" s="121">
        <v>104.29703681201845</v>
      </c>
      <c r="ET46" s="118">
        <v>105.40314253021128</v>
      </c>
      <c r="EU46" s="607"/>
      <c r="EV46" s="110">
        <v>994619874</v>
      </c>
      <c r="EW46" s="107">
        <v>6518811</v>
      </c>
      <c r="EX46" s="107">
        <v>988101063</v>
      </c>
      <c r="EY46" s="107">
        <v>2170.6099999999997</v>
      </c>
      <c r="EZ46" s="109">
        <v>37935</v>
      </c>
      <c r="FA46" s="123">
        <v>24</v>
      </c>
      <c r="FB46" s="116">
        <v>1174452574</v>
      </c>
      <c r="FC46" s="391">
        <v>20127655</v>
      </c>
      <c r="FD46" s="391">
        <v>1154324919</v>
      </c>
      <c r="FE46" s="391">
        <v>2238.5299999999997</v>
      </c>
      <c r="FF46" s="392">
        <v>42972</v>
      </c>
      <c r="FG46" s="393">
        <v>11</v>
      </c>
      <c r="FH46" s="394">
        <v>1132996694</v>
      </c>
      <c r="FI46" s="391">
        <v>17893594</v>
      </c>
      <c r="FJ46" s="391">
        <v>1115103100</v>
      </c>
      <c r="FK46" s="391">
        <v>2092.31</v>
      </c>
      <c r="FL46" s="392">
        <v>44413</v>
      </c>
      <c r="FM46" s="122">
        <v>13</v>
      </c>
      <c r="FN46" s="400">
        <v>103.35334636507494</v>
      </c>
      <c r="FO46" s="399">
        <v>117.59737336828448</v>
      </c>
      <c r="FP46" s="608"/>
      <c r="FQ46" s="437">
        <v>1008690554</v>
      </c>
      <c r="FR46" s="391">
        <v>5918811</v>
      </c>
      <c r="FS46" s="391">
        <v>1002771743</v>
      </c>
      <c r="FT46" s="391">
        <v>2302.6099999999997</v>
      </c>
      <c r="FU46" s="392">
        <v>36291</v>
      </c>
      <c r="FV46" s="122"/>
      <c r="FW46" s="126">
        <v>1029296475</v>
      </c>
      <c r="FX46" s="107">
        <v>5918811</v>
      </c>
      <c r="FY46" s="107">
        <v>1023377664</v>
      </c>
      <c r="FZ46" s="107">
        <v>2275</v>
      </c>
      <c r="GA46" s="655">
        <v>37486</v>
      </c>
      <c r="GB46" s="122"/>
      <c r="GC46" s="126">
        <v>1050619129</v>
      </c>
      <c r="GD46" s="107">
        <v>8918888</v>
      </c>
      <c r="GE46" s="107">
        <v>1041700241</v>
      </c>
      <c r="GF46" s="107">
        <v>2132.9499999999998</v>
      </c>
      <c r="GG46" s="655">
        <v>40699</v>
      </c>
      <c r="GH46" s="122"/>
      <c r="GI46" s="530">
        <v>101.49786334199744</v>
      </c>
      <c r="GJ46" s="533">
        <v>103.74890234841149</v>
      </c>
      <c r="GK46" s="437">
        <v>1047598097</v>
      </c>
      <c r="GL46" s="391">
        <v>5918811</v>
      </c>
      <c r="GM46" s="391">
        <v>1041679286</v>
      </c>
      <c r="GN46" s="391">
        <v>2167.1099999999997</v>
      </c>
      <c r="GO46" s="392">
        <v>40056</v>
      </c>
      <c r="GP46" s="122"/>
      <c r="GQ46" s="126">
        <v>1047598097</v>
      </c>
      <c r="GR46" s="107">
        <v>5918811</v>
      </c>
      <c r="GS46" s="107">
        <v>1041679286</v>
      </c>
      <c r="GT46" s="107">
        <v>2169</v>
      </c>
      <c r="GU46" s="655">
        <v>40021</v>
      </c>
      <c r="GV46" s="122"/>
      <c r="GW46" s="126">
        <v>1051838108</v>
      </c>
      <c r="GX46" s="107">
        <v>8479761</v>
      </c>
      <c r="GY46" s="107">
        <v>1043358347</v>
      </c>
      <c r="GZ46" s="107">
        <v>2062.62</v>
      </c>
      <c r="HA46" s="655">
        <v>42153</v>
      </c>
      <c r="HB46" s="122"/>
      <c r="HC46" s="530"/>
      <c r="HD46" s="533"/>
    </row>
    <row r="47" spans="1:212" s="7" customFormat="1" ht="17.25" customHeight="1" thickBot="1" x14ac:dyDescent="0.3">
      <c r="A47" s="947"/>
      <c r="B47" s="947"/>
      <c r="C47" s="134" t="s">
        <v>64</v>
      </c>
      <c r="D47" s="1"/>
      <c r="E47" s="509">
        <v>764679000</v>
      </c>
      <c r="F47" s="252">
        <v>8809000</v>
      </c>
      <c r="G47" s="252">
        <v>755870000</v>
      </c>
      <c r="H47" s="252">
        <v>2518</v>
      </c>
      <c r="I47" s="252">
        <v>25016</v>
      </c>
      <c r="J47" s="506">
        <v>18</v>
      </c>
      <c r="K47" s="516">
        <v>765998735</v>
      </c>
      <c r="L47" s="252">
        <v>8605400</v>
      </c>
      <c r="M47" s="252">
        <v>757393335</v>
      </c>
      <c r="N47" s="252">
        <v>2518</v>
      </c>
      <c r="O47" s="252">
        <v>25066</v>
      </c>
      <c r="P47" s="515">
        <v>21</v>
      </c>
      <c r="Q47" s="509">
        <v>894345134</v>
      </c>
      <c r="R47" s="252">
        <v>15784173</v>
      </c>
      <c r="S47" s="252">
        <v>878560961</v>
      </c>
      <c r="T47" s="252">
        <v>2410</v>
      </c>
      <c r="U47" s="252">
        <v>30379</v>
      </c>
      <c r="V47" s="167">
        <v>7</v>
      </c>
      <c r="W47" s="601">
        <v>121.19604244793744</v>
      </c>
      <c r="X47" s="589">
        <v>103.66713231638923</v>
      </c>
      <c r="Y47" s="512"/>
      <c r="Z47" s="561">
        <v>779712480</v>
      </c>
      <c r="AA47" s="513">
        <v>8985180</v>
      </c>
      <c r="AB47" s="513">
        <v>770727300</v>
      </c>
      <c r="AC47" s="513">
        <v>2516</v>
      </c>
      <c r="AD47" s="252">
        <v>25528</v>
      </c>
      <c r="AE47" s="506">
        <v>22</v>
      </c>
      <c r="AF47" s="507">
        <v>786625510</v>
      </c>
      <c r="AG47" s="513">
        <v>8555990</v>
      </c>
      <c r="AH47" s="513">
        <v>778069520</v>
      </c>
      <c r="AI47" s="513">
        <v>2511</v>
      </c>
      <c r="AJ47" s="252">
        <v>25822</v>
      </c>
      <c r="AK47" s="508">
        <v>22</v>
      </c>
      <c r="AL47" s="250">
        <v>931086389</v>
      </c>
      <c r="AM47" s="513">
        <v>13606733</v>
      </c>
      <c r="AN47" s="513">
        <v>917479656</v>
      </c>
      <c r="AO47" s="513">
        <v>2489</v>
      </c>
      <c r="AP47" s="252">
        <v>30718</v>
      </c>
      <c r="AQ47" s="167">
        <v>13</v>
      </c>
      <c r="AR47" s="588">
        <v>118.9605762528077</v>
      </c>
      <c r="AS47" s="589">
        <v>101.11590243260147</v>
      </c>
      <c r="AT47" s="512"/>
      <c r="AU47" s="561">
        <v>817477901</v>
      </c>
      <c r="AV47" s="513">
        <v>9439157</v>
      </c>
      <c r="AW47" s="513">
        <v>808038744</v>
      </c>
      <c r="AX47" s="513">
        <v>2458</v>
      </c>
      <c r="AY47" s="252">
        <v>27395</v>
      </c>
      <c r="AZ47" s="506">
        <v>22</v>
      </c>
      <c r="BA47" s="250">
        <v>825688140</v>
      </c>
      <c r="BB47" s="513">
        <v>9535091</v>
      </c>
      <c r="BC47" s="513">
        <v>816153049</v>
      </c>
      <c r="BD47" s="513">
        <v>2459</v>
      </c>
      <c r="BE47" s="252">
        <v>27659</v>
      </c>
      <c r="BF47" s="508">
        <v>22</v>
      </c>
      <c r="BG47" s="250">
        <v>992295458</v>
      </c>
      <c r="BH47" s="513">
        <v>13984003</v>
      </c>
      <c r="BI47" s="513">
        <v>978311455</v>
      </c>
      <c r="BJ47" s="513">
        <v>2505</v>
      </c>
      <c r="BK47" s="252">
        <v>32545</v>
      </c>
      <c r="BL47" s="167">
        <v>9</v>
      </c>
      <c r="BM47" s="588">
        <v>117.66513612205792</v>
      </c>
      <c r="BN47" s="589">
        <v>105.94765284198191</v>
      </c>
      <c r="BO47" s="512"/>
      <c r="BP47" s="561">
        <v>870682542</v>
      </c>
      <c r="BQ47" s="513">
        <v>9722332</v>
      </c>
      <c r="BR47" s="513">
        <v>860960210</v>
      </c>
      <c r="BS47" s="513">
        <v>2458</v>
      </c>
      <c r="BT47" s="252">
        <v>29189</v>
      </c>
      <c r="BU47" s="506">
        <v>24</v>
      </c>
      <c r="BV47" s="507">
        <v>877857210</v>
      </c>
      <c r="BW47" s="513">
        <v>9722332</v>
      </c>
      <c r="BX47" s="513">
        <v>868134878</v>
      </c>
      <c r="BY47" s="513">
        <v>2458</v>
      </c>
      <c r="BZ47" s="252">
        <v>29432</v>
      </c>
      <c r="CA47" s="508">
        <v>24</v>
      </c>
      <c r="CB47" s="250">
        <v>1050455862.6</v>
      </c>
      <c r="CC47" s="513">
        <v>16432503.6</v>
      </c>
      <c r="CD47" s="513">
        <v>1034023359</v>
      </c>
      <c r="CE47" s="513">
        <v>2486</v>
      </c>
      <c r="CF47" s="252">
        <v>34662</v>
      </c>
      <c r="CG47" s="167">
        <v>10</v>
      </c>
      <c r="CH47" s="588">
        <v>117.7697743952161</v>
      </c>
      <c r="CI47" s="589">
        <v>106.50483945306499</v>
      </c>
      <c r="CJ47" s="512"/>
      <c r="CK47" s="561">
        <v>923747014</v>
      </c>
      <c r="CL47" s="513">
        <v>9722332</v>
      </c>
      <c r="CM47" s="513">
        <v>914024682</v>
      </c>
      <c r="CN47" s="513">
        <v>2468.4</v>
      </c>
      <c r="CO47" s="252">
        <v>30858</v>
      </c>
      <c r="CP47" s="167">
        <v>24</v>
      </c>
      <c r="CQ47" s="507">
        <v>938246306</v>
      </c>
      <c r="CR47" s="513">
        <v>10511227</v>
      </c>
      <c r="CS47" s="513">
        <v>927735079</v>
      </c>
      <c r="CT47" s="513">
        <v>2468</v>
      </c>
      <c r="CU47" s="252">
        <v>31325</v>
      </c>
      <c r="CV47" s="508">
        <v>25</v>
      </c>
      <c r="CW47" s="250">
        <v>1127736931</v>
      </c>
      <c r="CX47" s="513">
        <v>18484256</v>
      </c>
      <c r="CY47" s="513">
        <v>1109252675</v>
      </c>
      <c r="CZ47" s="513">
        <v>2513</v>
      </c>
      <c r="DA47" s="252">
        <v>36784</v>
      </c>
      <c r="DB47" s="167">
        <v>14</v>
      </c>
      <c r="DC47" s="588">
        <v>117.42697525937749</v>
      </c>
      <c r="DD47" s="589">
        <v>106.12197795857135</v>
      </c>
      <c r="DE47" s="512"/>
      <c r="DF47" s="561">
        <v>1007705403</v>
      </c>
      <c r="DG47" s="513">
        <v>9722332</v>
      </c>
      <c r="DH47" s="513">
        <v>997983071</v>
      </c>
      <c r="DI47" s="513">
        <v>2477.6099999999997</v>
      </c>
      <c r="DJ47" s="252">
        <v>33567</v>
      </c>
      <c r="DK47" s="506">
        <v>25</v>
      </c>
      <c r="DL47" s="507">
        <v>1007705403</v>
      </c>
      <c r="DM47" s="513">
        <v>10042332</v>
      </c>
      <c r="DN47" s="513">
        <v>997663071</v>
      </c>
      <c r="DO47" s="513">
        <v>2477.6099999999997</v>
      </c>
      <c r="DP47" s="252">
        <v>33556</v>
      </c>
      <c r="DQ47" s="508">
        <v>25</v>
      </c>
      <c r="DR47" s="250">
        <v>1200480644</v>
      </c>
      <c r="DS47" s="513">
        <v>19681941</v>
      </c>
      <c r="DT47" s="513">
        <v>1180798703</v>
      </c>
      <c r="DU47" s="513">
        <v>2523.0699999999997</v>
      </c>
      <c r="DV47" s="252">
        <v>39000</v>
      </c>
      <c r="DW47" s="508">
        <v>6</v>
      </c>
      <c r="DX47" s="588">
        <v>116.22362617713674</v>
      </c>
      <c r="DY47" s="589">
        <v>106.02435841670292</v>
      </c>
      <c r="DZ47" s="512"/>
      <c r="EA47" s="561">
        <v>1059989139</v>
      </c>
      <c r="EB47" s="513">
        <v>9722332</v>
      </c>
      <c r="EC47" s="513">
        <v>1050266807</v>
      </c>
      <c r="ED47" s="513">
        <v>2477.6099999999997</v>
      </c>
      <c r="EE47" s="252">
        <v>35325</v>
      </c>
      <c r="EF47" s="515">
        <v>25</v>
      </c>
      <c r="EG47" s="250">
        <v>1066334319</v>
      </c>
      <c r="EH47" s="513">
        <v>9722332</v>
      </c>
      <c r="EI47" s="513">
        <v>1056611987</v>
      </c>
      <c r="EJ47" s="513">
        <v>2478</v>
      </c>
      <c r="EK47" s="252">
        <v>35533</v>
      </c>
      <c r="EL47" s="253">
        <v>27</v>
      </c>
      <c r="EM47" s="516">
        <v>1274791222</v>
      </c>
      <c r="EN47" s="513">
        <v>20306342</v>
      </c>
      <c r="EO47" s="513">
        <v>1254484880</v>
      </c>
      <c r="EP47" s="513">
        <v>2543.37</v>
      </c>
      <c r="EQ47" s="252">
        <v>41103</v>
      </c>
      <c r="ER47" s="167">
        <v>18</v>
      </c>
      <c r="ES47" s="588">
        <v>115.67556918920441</v>
      </c>
      <c r="ET47" s="589">
        <v>105.3923076923077</v>
      </c>
      <c r="EU47" s="512"/>
      <c r="EV47" s="561">
        <v>1114161463</v>
      </c>
      <c r="EW47" s="513">
        <v>10122332</v>
      </c>
      <c r="EX47" s="513">
        <v>1104039131</v>
      </c>
      <c r="EY47" s="513">
        <v>2477.6099999999997</v>
      </c>
      <c r="EZ47" s="252">
        <v>37134</v>
      </c>
      <c r="FA47" s="506">
        <v>27</v>
      </c>
      <c r="FB47" s="507">
        <v>1293994163</v>
      </c>
      <c r="FC47" s="517">
        <v>23731176</v>
      </c>
      <c r="FD47" s="517">
        <v>1270262987</v>
      </c>
      <c r="FE47" s="517">
        <v>2545.5299999999997</v>
      </c>
      <c r="FF47" s="518">
        <v>41585</v>
      </c>
      <c r="FG47" s="519">
        <v>14</v>
      </c>
      <c r="FH47" s="524">
        <v>1483610952</v>
      </c>
      <c r="FI47" s="517">
        <v>31002252</v>
      </c>
      <c r="FJ47" s="517">
        <v>1452608700</v>
      </c>
      <c r="FK47" s="517">
        <v>2594.88</v>
      </c>
      <c r="FL47" s="518">
        <v>46650</v>
      </c>
      <c r="FM47" s="167">
        <v>11</v>
      </c>
      <c r="FN47" s="590">
        <v>112.17987255019838</v>
      </c>
      <c r="FO47" s="591">
        <v>113.49536530180279</v>
      </c>
      <c r="FP47" s="523"/>
      <c r="FQ47" s="563">
        <v>1128232143</v>
      </c>
      <c r="FR47" s="517">
        <v>9522332</v>
      </c>
      <c r="FS47" s="517">
        <v>1118709811</v>
      </c>
      <c r="FT47" s="517">
        <v>2609.6099999999997</v>
      </c>
      <c r="FU47" s="518">
        <v>35724</v>
      </c>
      <c r="FV47" s="167"/>
      <c r="FW47" s="622">
        <v>1151220472</v>
      </c>
      <c r="FX47" s="623">
        <v>9522332</v>
      </c>
      <c r="FY47" s="623">
        <v>1141698140</v>
      </c>
      <c r="FZ47" s="623">
        <v>2582</v>
      </c>
      <c r="GA47" s="662">
        <v>36848</v>
      </c>
      <c r="GB47" s="167"/>
      <c r="GC47" s="250">
        <v>1430034411</v>
      </c>
      <c r="GD47" s="513">
        <v>23919866</v>
      </c>
      <c r="GE47" s="513">
        <v>1406114545</v>
      </c>
      <c r="GF47" s="513">
        <v>2649.2799999999997</v>
      </c>
      <c r="GG47" s="656">
        <v>44229</v>
      </c>
      <c r="GH47" s="167"/>
      <c r="GI47" s="592">
        <v>109.7829067641682</v>
      </c>
      <c r="GJ47" s="534">
        <v>102.9817792068596</v>
      </c>
      <c r="GK47" s="563">
        <v>1171638084</v>
      </c>
      <c r="GL47" s="517">
        <v>9522332</v>
      </c>
      <c r="GM47" s="517">
        <v>1162115752</v>
      </c>
      <c r="GN47" s="517">
        <v>2474.1099999999997</v>
      </c>
      <c r="GO47" s="518">
        <v>39143</v>
      </c>
      <c r="GP47" s="167"/>
      <c r="GQ47" s="622">
        <v>1171638084</v>
      </c>
      <c r="GR47" s="623">
        <v>9522332</v>
      </c>
      <c r="GS47" s="623">
        <v>1162115752</v>
      </c>
      <c r="GT47" s="623">
        <v>2476</v>
      </c>
      <c r="GU47" s="662">
        <v>39113</v>
      </c>
      <c r="GV47" s="167"/>
      <c r="GW47" s="250">
        <v>1453655577</v>
      </c>
      <c r="GX47" s="513">
        <v>26680737</v>
      </c>
      <c r="GY47" s="513">
        <v>1426974840</v>
      </c>
      <c r="GZ47" s="513">
        <v>2580.09</v>
      </c>
      <c r="HA47" s="656">
        <v>46089</v>
      </c>
      <c r="HB47" s="167"/>
      <c r="HC47" s="592"/>
      <c r="HD47" s="534"/>
    </row>
    <row r="48" spans="1:212" ht="17.25" customHeight="1" thickBot="1" x14ac:dyDescent="0.3">
      <c r="A48" s="947">
        <v>346</v>
      </c>
      <c r="B48" s="947" t="s">
        <v>45</v>
      </c>
      <c r="C48" s="130" t="s">
        <v>79</v>
      </c>
      <c r="E48" s="498">
        <v>1225179000</v>
      </c>
      <c r="F48" s="107">
        <v>887000</v>
      </c>
      <c r="G48" s="107">
        <v>1224292000</v>
      </c>
      <c r="H48" s="107">
        <v>4715</v>
      </c>
      <c r="I48" s="107">
        <v>21638</v>
      </c>
      <c r="J48" s="471">
        <v>31</v>
      </c>
      <c r="K48" s="502">
        <v>1225179000</v>
      </c>
      <c r="L48" s="107">
        <v>1437500</v>
      </c>
      <c r="M48" s="107">
        <v>1223741500</v>
      </c>
      <c r="N48" s="107">
        <v>4715</v>
      </c>
      <c r="O48" s="107">
        <v>21629</v>
      </c>
      <c r="P48" s="500">
        <v>34</v>
      </c>
      <c r="Q48" s="498">
        <v>1225706924</v>
      </c>
      <c r="R48" s="107">
        <v>1927781</v>
      </c>
      <c r="S48" s="107">
        <v>1223779143</v>
      </c>
      <c r="T48" s="107">
        <v>4450</v>
      </c>
      <c r="U48" s="107">
        <v>22917</v>
      </c>
      <c r="V48" s="122">
        <v>35</v>
      </c>
      <c r="W48" s="595">
        <v>105.95496786721532</v>
      </c>
      <c r="X48" s="583">
        <v>102.37043035049381</v>
      </c>
      <c r="Y48" s="114"/>
      <c r="Z48" s="495">
        <v>1249368380</v>
      </c>
      <c r="AA48" s="107">
        <v>598740</v>
      </c>
      <c r="AB48" s="107">
        <v>1248769640</v>
      </c>
      <c r="AC48" s="107">
        <v>4592</v>
      </c>
      <c r="AD48" s="107">
        <v>22662</v>
      </c>
      <c r="AE48" s="471">
        <v>30</v>
      </c>
      <c r="AF48" s="496">
        <v>1256652280</v>
      </c>
      <c r="AG48" s="107">
        <v>791200</v>
      </c>
      <c r="AH48" s="107">
        <v>1255861080</v>
      </c>
      <c r="AI48" s="107">
        <v>4592</v>
      </c>
      <c r="AJ48" s="107">
        <v>22791</v>
      </c>
      <c r="AK48" s="497">
        <v>31</v>
      </c>
      <c r="AL48" s="499">
        <v>1257616634</v>
      </c>
      <c r="AM48" s="107">
        <v>1755554</v>
      </c>
      <c r="AN48" s="107">
        <v>1255861080</v>
      </c>
      <c r="AO48" s="107">
        <v>4486</v>
      </c>
      <c r="AP48" s="107">
        <v>23329</v>
      </c>
      <c r="AQ48" s="122">
        <v>36</v>
      </c>
      <c r="AR48" s="412">
        <v>102.36058093106928</v>
      </c>
      <c r="AS48" s="583">
        <v>101.79779203211589</v>
      </c>
      <c r="AT48" s="114"/>
      <c r="AU48" s="495">
        <v>1310970217</v>
      </c>
      <c r="AV48" s="107">
        <v>628991</v>
      </c>
      <c r="AW48" s="107">
        <v>1310341226</v>
      </c>
      <c r="AX48" s="107">
        <v>4592</v>
      </c>
      <c r="AY48" s="107">
        <v>23779</v>
      </c>
      <c r="AZ48" s="471">
        <v>34</v>
      </c>
      <c r="BA48" s="499">
        <v>1317521923</v>
      </c>
      <c r="BB48" s="107">
        <v>905191</v>
      </c>
      <c r="BC48" s="107">
        <v>1316616732</v>
      </c>
      <c r="BD48" s="107">
        <v>4596</v>
      </c>
      <c r="BE48" s="107">
        <v>23873</v>
      </c>
      <c r="BF48" s="497">
        <v>37</v>
      </c>
      <c r="BG48" s="499">
        <v>1317952072</v>
      </c>
      <c r="BH48" s="107">
        <v>1473368</v>
      </c>
      <c r="BI48" s="107">
        <v>1316478704</v>
      </c>
      <c r="BJ48" s="107">
        <v>4459</v>
      </c>
      <c r="BK48" s="107">
        <v>24603</v>
      </c>
      <c r="BL48" s="122">
        <v>37</v>
      </c>
      <c r="BM48" s="412">
        <v>103.05784777782432</v>
      </c>
      <c r="BN48" s="583">
        <v>105.46101418834925</v>
      </c>
      <c r="BO48" s="114"/>
      <c r="BP48" s="495">
        <v>1375960057</v>
      </c>
      <c r="BQ48" s="107">
        <v>804361</v>
      </c>
      <c r="BR48" s="107">
        <v>1375155696</v>
      </c>
      <c r="BS48" s="107">
        <v>4592</v>
      </c>
      <c r="BT48" s="107">
        <v>24956</v>
      </c>
      <c r="BU48" s="471">
        <v>37</v>
      </c>
      <c r="BV48" s="496">
        <v>1387996687</v>
      </c>
      <c r="BW48" s="107">
        <v>1463761</v>
      </c>
      <c r="BX48" s="107">
        <v>1386532926</v>
      </c>
      <c r="BY48" s="107">
        <v>4592</v>
      </c>
      <c r="BZ48" s="107">
        <v>25162</v>
      </c>
      <c r="CA48" s="497">
        <v>38</v>
      </c>
      <c r="CB48" s="499">
        <v>1387798563</v>
      </c>
      <c r="CC48" s="107">
        <v>1558886</v>
      </c>
      <c r="CD48" s="107">
        <v>1386239677</v>
      </c>
      <c r="CE48" s="107">
        <v>4397</v>
      </c>
      <c r="CF48" s="107">
        <v>26272</v>
      </c>
      <c r="CG48" s="122">
        <v>36</v>
      </c>
      <c r="CH48" s="412">
        <v>104.41141403703998</v>
      </c>
      <c r="CI48" s="583">
        <v>106.78372556192335</v>
      </c>
      <c r="CJ48" s="114"/>
      <c r="CK48" s="495">
        <v>1443968529</v>
      </c>
      <c r="CL48" s="107">
        <v>1371200</v>
      </c>
      <c r="CM48" s="107">
        <v>1442597329</v>
      </c>
      <c r="CN48" s="107">
        <v>4587</v>
      </c>
      <c r="CO48" s="107">
        <v>26208</v>
      </c>
      <c r="CP48" s="122">
        <v>37</v>
      </c>
      <c r="CQ48" s="496">
        <v>1465606129</v>
      </c>
      <c r="CR48" s="107">
        <v>2017200</v>
      </c>
      <c r="CS48" s="107">
        <v>1463588929</v>
      </c>
      <c r="CT48" s="107">
        <v>4587</v>
      </c>
      <c r="CU48" s="107">
        <v>26589</v>
      </c>
      <c r="CV48" s="497">
        <v>37</v>
      </c>
      <c r="CW48" s="499">
        <v>1465636279</v>
      </c>
      <c r="CX48" s="107">
        <v>1857269</v>
      </c>
      <c r="CY48" s="107">
        <v>1463779010</v>
      </c>
      <c r="CZ48" s="107">
        <v>4371</v>
      </c>
      <c r="DA48" s="107">
        <v>27907</v>
      </c>
      <c r="DB48" s="122">
        <v>38</v>
      </c>
      <c r="DC48" s="412">
        <v>104.95693707924329</v>
      </c>
      <c r="DD48" s="583">
        <v>106.22335566382462</v>
      </c>
      <c r="DE48" s="114"/>
      <c r="DF48" s="495">
        <v>1572726959</v>
      </c>
      <c r="DG48" s="107">
        <v>1208200</v>
      </c>
      <c r="DH48" s="107">
        <v>1571518759</v>
      </c>
      <c r="DI48" s="107">
        <v>4587</v>
      </c>
      <c r="DJ48" s="107">
        <v>28550</v>
      </c>
      <c r="DK48" s="471">
        <v>36</v>
      </c>
      <c r="DL48" s="496">
        <v>1572726959</v>
      </c>
      <c r="DM48" s="107">
        <v>1273200</v>
      </c>
      <c r="DN48" s="107">
        <v>1571453759</v>
      </c>
      <c r="DO48" s="107">
        <v>4587</v>
      </c>
      <c r="DP48" s="107">
        <v>28549</v>
      </c>
      <c r="DQ48" s="497">
        <v>36</v>
      </c>
      <c r="DR48" s="499">
        <v>1572744628</v>
      </c>
      <c r="DS48" s="107">
        <v>1313987</v>
      </c>
      <c r="DT48" s="107">
        <v>1571430641</v>
      </c>
      <c r="DU48" s="107">
        <v>4361.5600000000004</v>
      </c>
      <c r="DV48" s="107">
        <v>30024</v>
      </c>
      <c r="DW48" s="497">
        <v>9</v>
      </c>
      <c r="DX48" s="412">
        <v>105.16655574626081</v>
      </c>
      <c r="DY48" s="583">
        <v>107.58591034507472</v>
      </c>
      <c r="DZ48" s="114"/>
      <c r="EA48" s="495">
        <v>1709566637</v>
      </c>
      <c r="EB48" s="107">
        <v>1240000</v>
      </c>
      <c r="EC48" s="107">
        <v>1708326637</v>
      </c>
      <c r="ED48" s="107">
        <v>4560</v>
      </c>
      <c r="EE48" s="107">
        <v>31219</v>
      </c>
      <c r="EF48" s="500">
        <v>35</v>
      </c>
      <c r="EG48" s="499">
        <v>1721257061</v>
      </c>
      <c r="EH48" s="107">
        <v>1687550</v>
      </c>
      <c r="EI48" s="107">
        <v>1719569511</v>
      </c>
      <c r="EJ48" s="107">
        <v>4560</v>
      </c>
      <c r="EK48" s="107">
        <v>31425</v>
      </c>
      <c r="EL48" s="501">
        <v>36</v>
      </c>
      <c r="EM48" s="502">
        <v>1720675074.4300001</v>
      </c>
      <c r="EN48" s="107">
        <v>1660529</v>
      </c>
      <c r="EO48" s="107">
        <v>1719014545.4300001</v>
      </c>
      <c r="EP48" s="107">
        <v>4357.8499999999995</v>
      </c>
      <c r="EQ48" s="107">
        <v>32872</v>
      </c>
      <c r="ER48" s="122">
        <v>37</v>
      </c>
      <c r="ES48" s="412">
        <v>104.60461416070008</v>
      </c>
      <c r="ET48" s="583">
        <v>109.48574473754329</v>
      </c>
      <c r="EU48" s="114"/>
      <c r="EV48" s="495">
        <v>1775882601</v>
      </c>
      <c r="EW48" s="107">
        <v>1428000</v>
      </c>
      <c r="EX48" s="107">
        <v>1774454601</v>
      </c>
      <c r="EY48" s="107">
        <v>4420</v>
      </c>
      <c r="EZ48" s="107">
        <v>33455</v>
      </c>
      <c r="FA48" s="471">
        <v>35</v>
      </c>
      <c r="FB48" s="496">
        <v>1775882601</v>
      </c>
      <c r="FC48" s="391">
        <v>4173640</v>
      </c>
      <c r="FD48" s="391">
        <v>1771708961</v>
      </c>
      <c r="FE48" s="391">
        <v>4420</v>
      </c>
      <c r="FF48" s="391">
        <v>33403</v>
      </c>
      <c r="FG48" s="503">
        <v>35</v>
      </c>
      <c r="FH48" s="504">
        <v>1775129348</v>
      </c>
      <c r="FI48" s="391">
        <v>4245191</v>
      </c>
      <c r="FJ48" s="391">
        <v>1770884157</v>
      </c>
      <c r="FK48" s="391">
        <v>4260.6400000000003</v>
      </c>
      <c r="FL48" s="391">
        <v>34637</v>
      </c>
      <c r="FM48" s="122">
        <v>37</v>
      </c>
      <c r="FN48" s="584">
        <v>103.69427895697991</v>
      </c>
      <c r="FO48" s="585">
        <v>105.36931126794839</v>
      </c>
      <c r="FP48" s="401"/>
      <c r="FQ48" s="505">
        <v>1775882601</v>
      </c>
      <c r="FR48" s="391">
        <v>2268000</v>
      </c>
      <c r="FS48" s="391">
        <v>1773614601</v>
      </c>
      <c r="FT48" s="391">
        <v>4420</v>
      </c>
      <c r="FU48" s="391">
        <v>33439</v>
      </c>
      <c r="FV48" s="122"/>
      <c r="FW48" s="505">
        <v>1817557379</v>
      </c>
      <c r="FX48" s="391">
        <v>2089700</v>
      </c>
      <c r="FY48" s="391">
        <v>1815467679</v>
      </c>
      <c r="FZ48" s="391">
        <v>4420</v>
      </c>
      <c r="GA48" s="663">
        <v>34228</v>
      </c>
      <c r="GB48" s="122"/>
      <c r="GC48" s="499">
        <v>1801518503</v>
      </c>
      <c r="GD48" s="107">
        <v>2167335</v>
      </c>
      <c r="GE48" s="107">
        <v>1799351168</v>
      </c>
      <c r="GF48" s="107">
        <v>4232.49</v>
      </c>
      <c r="GG48" s="657">
        <v>35427</v>
      </c>
      <c r="GH48" s="122"/>
      <c r="GI48" s="527">
        <v>103.10205304960287</v>
      </c>
      <c r="GJ48" s="535">
        <v>99.315760602823559</v>
      </c>
      <c r="GK48" s="505">
        <v>1880169877</v>
      </c>
      <c r="GL48" s="391">
        <v>2428000</v>
      </c>
      <c r="GM48" s="391">
        <v>1877741877</v>
      </c>
      <c r="GN48" s="391">
        <v>4376</v>
      </c>
      <c r="GO48" s="391">
        <v>35758</v>
      </c>
      <c r="GP48" s="122"/>
      <c r="GQ48" s="505">
        <v>1880169877</v>
      </c>
      <c r="GR48" s="391">
        <v>3436810</v>
      </c>
      <c r="GS48" s="391">
        <v>1876733067</v>
      </c>
      <c r="GT48" s="391">
        <v>4376</v>
      </c>
      <c r="GU48" s="663">
        <v>35739</v>
      </c>
      <c r="GV48" s="122"/>
      <c r="GW48" s="499">
        <v>1859045391</v>
      </c>
      <c r="GX48" s="107">
        <v>3401466</v>
      </c>
      <c r="GY48" s="107">
        <v>1855643925</v>
      </c>
      <c r="GZ48" s="107">
        <v>4168.16</v>
      </c>
      <c r="HA48" s="657">
        <v>37100</v>
      </c>
      <c r="HB48" s="122"/>
      <c r="HC48" s="527"/>
      <c r="HD48" s="535"/>
    </row>
    <row r="49" spans="1:212" ht="17.25" customHeight="1" thickBot="1" x14ac:dyDescent="0.3">
      <c r="A49" s="947"/>
      <c r="B49" s="947"/>
      <c r="C49" s="130" t="s">
        <v>80</v>
      </c>
      <c r="E49" s="112">
        <v>31420000</v>
      </c>
      <c r="F49" s="109">
        <v>0</v>
      </c>
      <c r="G49" s="109">
        <v>31420000</v>
      </c>
      <c r="H49" s="109">
        <v>93</v>
      </c>
      <c r="I49" s="109">
        <v>28154</v>
      </c>
      <c r="J49" s="123">
        <v>4</v>
      </c>
      <c r="K49" s="115">
        <v>31420000</v>
      </c>
      <c r="L49" s="109">
        <v>0</v>
      </c>
      <c r="M49" s="109">
        <v>31420000</v>
      </c>
      <c r="N49" s="109">
        <v>93</v>
      </c>
      <c r="O49" s="109">
        <v>28154</v>
      </c>
      <c r="P49" s="127">
        <v>5</v>
      </c>
      <c r="Q49" s="112">
        <v>31419283</v>
      </c>
      <c r="R49" s="109">
        <v>0</v>
      </c>
      <c r="S49" s="109">
        <v>31419283</v>
      </c>
      <c r="T49" s="109">
        <v>89</v>
      </c>
      <c r="U49" s="109">
        <v>29419</v>
      </c>
      <c r="V49" s="122">
        <v>15</v>
      </c>
      <c r="W49" s="187">
        <v>104.49314484620302</v>
      </c>
      <c r="X49" s="118">
        <v>102.22076295381221</v>
      </c>
      <c r="Y49" s="114"/>
      <c r="Z49" s="110">
        <v>32362600</v>
      </c>
      <c r="AA49" s="107">
        <v>0</v>
      </c>
      <c r="AB49" s="107">
        <v>32362600</v>
      </c>
      <c r="AC49" s="107">
        <v>93</v>
      </c>
      <c r="AD49" s="109">
        <v>28999</v>
      </c>
      <c r="AE49" s="123">
        <v>6</v>
      </c>
      <c r="AF49" s="116">
        <v>32547900</v>
      </c>
      <c r="AG49" s="107">
        <v>30000</v>
      </c>
      <c r="AH49" s="107">
        <v>32517900</v>
      </c>
      <c r="AI49" s="107">
        <v>93</v>
      </c>
      <c r="AJ49" s="109">
        <v>29138</v>
      </c>
      <c r="AK49" s="111">
        <v>7</v>
      </c>
      <c r="AL49" s="126">
        <v>32554714</v>
      </c>
      <c r="AM49" s="107">
        <v>36933</v>
      </c>
      <c r="AN49" s="107">
        <v>32517781</v>
      </c>
      <c r="AO49" s="107">
        <v>86</v>
      </c>
      <c r="AP49" s="109">
        <v>31509</v>
      </c>
      <c r="AQ49" s="122">
        <v>9</v>
      </c>
      <c r="AR49" s="121">
        <v>108.13714050380945</v>
      </c>
      <c r="AS49" s="118">
        <v>107.10425235392094</v>
      </c>
      <c r="AT49" s="114"/>
      <c r="AU49" s="110">
        <v>32982720</v>
      </c>
      <c r="AV49" s="107">
        <v>48720</v>
      </c>
      <c r="AW49" s="107">
        <v>32934000</v>
      </c>
      <c r="AX49" s="107">
        <v>89</v>
      </c>
      <c r="AY49" s="109">
        <v>30837</v>
      </c>
      <c r="AZ49" s="123">
        <v>9</v>
      </c>
      <c r="BA49" s="126">
        <v>33147390</v>
      </c>
      <c r="BB49" s="107">
        <v>59720</v>
      </c>
      <c r="BC49" s="107">
        <v>33087670</v>
      </c>
      <c r="BD49" s="107">
        <v>89</v>
      </c>
      <c r="BE49" s="109">
        <v>30981</v>
      </c>
      <c r="BF49" s="111">
        <v>10</v>
      </c>
      <c r="BG49" s="126">
        <v>33107924</v>
      </c>
      <c r="BH49" s="107">
        <v>78640</v>
      </c>
      <c r="BI49" s="107">
        <v>33029284</v>
      </c>
      <c r="BJ49" s="107">
        <v>85</v>
      </c>
      <c r="BK49" s="109">
        <v>32382</v>
      </c>
      <c r="BL49" s="122">
        <v>10</v>
      </c>
      <c r="BM49" s="121">
        <v>104.52212646460734</v>
      </c>
      <c r="BN49" s="118">
        <v>102.77063696086832</v>
      </c>
      <c r="BO49" s="114"/>
      <c r="BP49" s="110">
        <v>34572819</v>
      </c>
      <c r="BQ49" s="107">
        <v>161182</v>
      </c>
      <c r="BR49" s="107">
        <v>34411637</v>
      </c>
      <c r="BS49" s="107">
        <v>89</v>
      </c>
      <c r="BT49" s="109">
        <v>32221</v>
      </c>
      <c r="BU49" s="123">
        <v>9</v>
      </c>
      <c r="BV49" s="116">
        <v>34974589</v>
      </c>
      <c r="BW49" s="107">
        <v>161182</v>
      </c>
      <c r="BX49" s="107">
        <v>34813407</v>
      </c>
      <c r="BY49" s="107">
        <v>89</v>
      </c>
      <c r="BZ49" s="109">
        <v>32597</v>
      </c>
      <c r="CA49" s="111">
        <v>10</v>
      </c>
      <c r="CB49" s="126">
        <v>34871289</v>
      </c>
      <c r="CC49" s="107">
        <v>146840</v>
      </c>
      <c r="CD49" s="107">
        <v>34724449</v>
      </c>
      <c r="CE49" s="107">
        <v>86</v>
      </c>
      <c r="CF49" s="109">
        <v>33648</v>
      </c>
      <c r="CG49" s="122">
        <v>15</v>
      </c>
      <c r="CH49" s="121">
        <v>103.22422308801424</v>
      </c>
      <c r="CI49" s="118">
        <v>103.90957939596073</v>
      </c>
      <c r="CJ49" s="114"/>
      <c r="CK49" s="110">
        <v>37555827</v>
      </c>
      <c r="CL49" s="107">
        <v>161182</v>
      </c>
      <c r="CM49" s="107">
        <v>37394645</v>
      </c>
      <c r="CN49" s="107">
        <v>91</v>
      </c>
      <c r="CO49" s="109">
        <v>34244</v>
      </c>
      <c r="CP49" s="122">
        <v>9</v>
      </c>
      <c r="CQ49" s="116">
        <v>38116927</v>
      </c>
      <c r="CR49" s="107">
        <v>161182</v>
      </c>
      <c r="CS49" s="107">
        <v>37955745</v>
      </c>
      <c r="CT49" s="107">
        <v>91</v>
      </c>
      <c r="CU49" s="109">
        <v>34758</v>
      </c>
      <c r="CV49" s="111">
        <v>9</v>
      </c>
      <c r="CW49" s="126">
        <v>37649931</v>
      </c>
      <c r="CX49" s="107">
        <v>153680</v>
      </c>
      <c r="CY49" s="107">
        <v>37496251</v>
      </c>
      <c r="CZ49" s="107">
        <v>84</v>
      </c>
      <c r="DA49" s="109">
        <v>37199</v>
      </c>
      <c r="DB49" s="122">
        <v>13</v>
      </c>
      <c r="DC49" s="121">
        <v>107.02284366189079</v>
      </c>
      <c r="DD49" s="118">
        <v>110.55337612933904</v>
      </c>
      <c r="DE49" s="114"/>
      <c r="DF49" s="110">
        <v>41879626</v>
      </c>
      <c r="DG49" s="107">
        <v>171400</v>
      </c>
      <c r="DH49" s="107">
        <v>41708226</v>
      </c>
      <c r="DI49" s="107">
        <v>91</v>
      </c>
      <c r="DJ49" s="109">
        <v>38194</v>
      </c>
      <c r="DK49" s="123">
        <v>8</v>
      </c>
      <c r="DL49" s="116">
        <v>41879626</v>
      </c>
      <c r="DM49" s="107">
        <v>171400</v>
      </c>
      <c r="DN49" s="107">
        <v>41708226</v>
      </c>
      <c r="DO49" s="107">
        <v>91</v>
      </c>
      <c r="DP49" s="109">
        <v>38194</v>
      </c>
      <c r="DQ49" s="111">
        <v>8</v>
      </c>
      <c r="DR49" s="126">
        <v>41363431</v>
      </c>
      <c r="DS49" s="107">
        <v>168800</v>
      </c>
      <c r="DT49" s="107">
        <v>41194631</v>
      </c>
      <c r="DU49" s="107">
        <v>83.87</v>
      </c>
      <c r="DV49" s="109">
        <v>40931</v>
      </c>
      <c r="DW49" s="111">
        <v>1</v>
      </c>
      <c r="DX49" s="121">
        <v>107.16604702309263</v>
      </c>
      <c r="DY49" s="118">
        <v>110.03252775612246</v>
      </c>
      <c r="DZ49" s="114"/>
      <c r="EA49" s="110">
        <v>44070120</v>
      </c>
      <c r="EB49" s="107">
        <v>162510</v>
      </c>
      <c r="EC49" s="107">
        <v>43907610</v>
      </c>
      <c r="ED49" s="107">
        <v>90</v>
      </c>
      <c r="EE49" s="109">
        <v>40655</v>
      </c>
      <c r="EF49" s="127">
        <v>9</v>
      </c>
      <c r="EG49" s="126">
        <v>44070120</v>
      </c>
      <c r="EH49" s="107">
        <v>226510</v>
      </c>
      <c r="EI49" s="107">
        <v>43843610</v>
      </c>
      <c r="EJ49" s="107">
        <v>90</v>
      </c>
      <c r="EK49" s="109">
        <v>40596</v>
      </c>
      <c r="EL49" s="249">
        <v>10</v>
      </c>
      <c r="EM49" s="115">
        <v>44350339</v>
      </c>
      <c r="EN49" s="107">
        <v>211134</v>
      </c>
      <c r="EO49" s="107">
        <v>44139205</v>
      </c>
      <c r="EP49" s="107">
        <v>84.06</v>
      </c>
      <c r="EQ49" s="109">
        <v>43758</v>
      </c>
      <c r="ER49" s="122">
        <v>11</v>
      </c>
      <c r="ES49" s="121">
        <v>107.78894472361809</v>
      </c>
      <c r="ET49" s="118">
        <v>106.9067454985219</v>
      </c>
      <c r="EU49" s="114"/>
      <c r="EV49" s="110">
        <v>45506275</v>
      </c>
      <c r="EW49" s="107">
        <v>188400</v>
      </c>
      <c r="EX49" s="107">
        <v>45317875</v>
      </c>
      <c r="EY49" s="107">
        <v>87</v>
      </c>
      <c r="EZ49" s="109">
        <v>43408</v>
      </c>
      <c r="FA49" s="123">
        <v>9</v>
      </c>
      <c r="FB49" s="116">
        <v>45506275</v>
      </c>
      <c r="FC49" s="391">
        <v>228400</v>
      </c>
      <c r="FD49" s="391">
        <v>45277875</v>
      </c>
      <c r="FE49" s="391">
        <v>87</v>
      </c>
      <c r="FF49" s="392">
        <v>43370</v>
      </c>
      <c r="FG49" s="393">
        <v>10</v>
      </c>
      <c r="FH49" s="394">
        <v>44791961</v>
      </c>
      <c r="FI49" s="391">
        <v>229231</v>
      </c>
      <c r="FJ49" s="391">
        <v>44562730</v>
      </c>
      <c r="FK49" s="391">
        <v>80.67</v>
      </c>
      <c r="FL49" s="392">
        <v>46034</v>
      </c>
      <c r="FM49" s="122">
        <v>12</v>
      </c>
      <c r="FN49" s="400">
        <v>106.14249481208209</v>
      </c>
      <c r="FO49" s="399">
        <v>105.20133461309933</v>
      </c>
      <c r="FP49" s="401"/>
      <c r="FQ49" s="437">
        <v>45506275</v>
      </c>
      <c r="FR49" s="391">
        <v>144000</v>
      </c>
      <c r="FS49" s="391">
        <v>45362275</v>
      </c>
      <c r="FT49" s="391">
        <v>87</v>
      </c>
      <c r="FU49" s="392">
        <v>43450</v>
      </c>
      <c r="FV49" s="122"/>
      <c r="FW49" s="126">
        <v>46199475</v>
      </c>
      <c r="FX49" s="107">
        <v>149280</v>
      </c>
      <c r="FY49" s="107">
        <v>46050195</v>
      </c>
      <c r="FZ49" s="107">
        <v>87</v>
      </c>
      <c r="GA49" s="655">
        <v>44109</v>
      </c>
      <c r="GB49" s="122"/>
      <c r="GC49" s="126">
        <v>46833419</v>
      </c>
      <c r="GD49" s="107">
        <v>126747</v>
      </c>
      <c r="GE49" s="107">
        <v>46706672</v>
      </c>
      <c r="GF49" s="107">
        <v>81.830000000000013</v>
      </c>
      <c r="GG49" s="655">
        <v>47565</v>
      </c>
      <c r="GH49" s="122"/>
      <c r="GI49" s="530">
        <v>107.1760858550965</v>
      </c>
      <c r="GJ49" s="533">
        <v>101.09484294217317</v>
      </c>
      <c r="GK49" s="437">
        <v>48229632</v>
      </c>
      <c r="GL49" s="391">
        <v>117000</v>
      </c>
      <c r="GM49" s="391">
        <v>48112632</v>
      </c>
      <c r="GN49" s="391">
        <v>87</v>
      </c>
      <c r="GO49" s="392">
        <v>46085</v>
      </c>
      <c r="GP49" s="122"/>
      <c r="GQ49" s="126">
        <v>48229632</v>
      </c>
      <c r="GR49" s="107">
        <v>117000</v>
      </c>
      <c r="GS49" s="107">
        <v>48112632</v>
      </c>
      <c r="GT49" s="107">
        <v>87</v>
      </c>
      <c r="GU49" s="655">
        <v>46085</v>
      </c>
      <c r="GV49" s="122"/>
      <c r="GW49" s="126">
        <v>46921643</v>
      </c>
      <c r="GX49" s="107">
        <v>87440</v>
      </c>
      <c r="GY49" s="107">
        <v>46834203</v>
      </c>
      <c r="GZ49" s="107">
        <v>78.360000000000014</v>
      </c>
      <c r="HA49" s="655">
        <v>49807</v>
      </c>
      <c r="HB49" s="122"/>
      <c r="HC49" s="530"/>
      <c r="HD49" s="533"/>
    </row>
    <row r="50" spans="1:212" ht="17.25" customHeight="1" thickBot="1" x14ac:dyDescent="0.3">
      <c r="A50" s="947"/>
      <c r="B50" s="947"/>
      <c r="C50" s="130" t="s">
        <v>81</v>
      </c>
      <c r="E50" s="112">
        <v>107469000</v>
      </c>
      <c r="F50" s="109">
        <v>823000</v>
      </c>
      <c r="G50" s="109">
        <v>106646000</v>
      </c>
      <c r="H50" s="109">
        <v>410</v>
      </c>
      <c r="I50" s="109">
        <v>21676</v>
      </c>
      <c r="J50" s="123">
        <v>30</v>
      </c>
      <c r="K50" s="115">
        <v>107469000</v>
      </c>
      <c r="L50" s="109">
        <v>823000</v>
      </c>
      <c r="M50" s="109">
        <v>106646000</v>
      </c>
      <c r="N50" s="109">
        <v>410</v>
      </c>
      <c r="O50" s="109">
        <v>21676</v>
      </c>
      <c r="P50" s="127">
        <v>33</v>
      </c>
      <c r="Q50" s="112">
        <v>107369699</v>
      </c>
      <c r="R50" s="109">
        <v>723930</v>
      </c>
      <c r="S50" s="109">
        <v>106645769</v>
      </c>
      <c r="T50" s="109">
        <v>384</v>
      </c>
      <c r="U50" s="109">
        <v>23144</v>
      </c>
      <c r="V50" s="122">
        <v>33</v>
      </c>
      <c r="W50" s="187">
        <v>106.77246724487912</v>
      </c>
      <c r="X50" s="118">
        <v>102.85474851143925</v>
      </c>
      <c r="Y50" s="114"/>
      <c r="Z50" s="110">
        <v>109618380</v>
      </c>
      <c r="AA50" s="107">
        <v>839460</v>
      </c>
      <c r="AB50" s="107">
        <v>108778920</v>
      </c>
      <c r="AC50" s="107">
        <v>398</v>
      </c>
      <c r="AD50" s="109">
        <v>22776</v>
      </c>
      <c r="AE50" s="124">
        <v>29</v>
      </c>
      <c r="AF50" s="116">
        <v>110258680</v>
      </c>
      <c r="AG50" s="107">
        <v>1127460</v>
      </c>
      <c r="AH50" s="107">
        <v>109131220</v>
      </c>
      <c r="AI50" s="107">
        <v>398</v>
      </c>
      <c r="AJ50" s="109">
        <v>22850</v>
      </c>
      <c r="AK50" s="111">
        <v>30</v>
      </c>
      <c r="AL50" s="126">
        <v>110302292</v>
      </c>
      <c r="AM50" s="107">
        <v>1171698</v>
      </c>
      <c r="AN50" s="107">
        <v>109130594</v>
      </c>
      <c r="AO50" s="107">
        <v>378</v>
      </c>
      <c r="AP50" s="109">
        <v>24059</v>
      </c>
      <c r="AQ50" s="122">
        <v>32</v>
      </c>
      <c r="AR50" s="121">
        <v>105.29102844638949</v>
      </c>
      <c r="AS50" s="118">
        <v>103.9535084687176</v>
      </c>
      <c r="AT50" s="114"/>
      <c r="AU50" s="110">
        <v>115156848</v>
      </c>
      <c r="AV50" s="107">
        <v>881874</v>
      </c>
      <c r="AW50" s="107">
        <v>114274974</v>
      </c>
      <c r="AX50" s="107">
        <v>397</v>
      </c>
      <c r="AY50" s="109">
        <v>23987</v>
      </c>
      <c r="AZ50" s="124">
        <v>32</v>
      </c>
      <c r="BA50" s="126">
        <v>115728223</v>
      </c>
      <c r="BB50" s="107">
        <v>1254874</v>
      </c>
      <c r="BC50" s="107">
        <v>114473349</v>
      </c>
      <c r="BD50" s="107">
        <v>397</v>
      </c>
      <c r="BE50" s="109">
        <v>24029</v>
      </c>
      <c r="BF50" s="111">
        <v>35</v>
      </c>
      <c r="BG50" s="126">
        <v>115704802</v>
      </c>
      <c r="BH50" s="107">
        <v>1231633</v>
      </c>
      <c r="BI50" s="107">
        <v>114473169</v>
      </c>
      <c r="BJ50" s="107">
        <v>380</v>
      </c>
      <c r="BK50" s="109">
        <v>25104</v>
      </c>
      <c r="BL50" s="122">
        <v>35</v>
      </c>
      <c r="BM50" s="121">
        <v>104.47376087227933</v>
      </c>
      <c r="BN50" s="118">
        <v>104.34348892306413</v>
      </c>
      <c r="BO50" s="114"/>
      <c r="BP50" s="110">
        <v>120093962</v>
      </c>
      <c r="BQ50" s="107">
        <v>908330</v>
      </c>
      <c r="BR50" s="107">
        <v>119185632</v>
      </c>
      <c r="BS50" s="107">
        <v>397</v>
      </c>
      <c r="BT50" s="109">
        <v>25018</v>
      </c>
      <c r="BU50" s="124">
        <v>36</v>
      </c>
      <c r="BV50" s="116">
        <v>121087172</v>
      </c>
      <c r="BW50" s="107">
        <v>988330</v>
      </c>
      <c r="BX50" s="107">
        <v>120098842</v>
      </c>
      <c r="BY50" s="107">
        <v>397</v>
      </c>
      <c r="BZ50" s="109">
        <v>25210</v>
      </c>
      <c r="CA50" s="111">
        <v>36</v>
      </c>
      <c r="CB50" s="126">
        <v>121091704</v>
      </c>
      <c r="CC50" s="107">
        <v>992862</v>
      </c>
      <c r="CD50" s="107">
        <v>120098842</v>
      </c>
      <c r="CE50" s="107">
        <v>375</v>
      </c>
      <c r="CF50" s="109">
        <v>26689</v>
      </c>
      <c r="CG50" s="122">
        <v>34</v>
      </c>
      <c r="CH50" s="121">
        <v>105.86671955573186</v>
      </c>
      <c r="CI50" s="118">
        <v>106.31373486297005</v>
      </c>
      <c r="CJ50" s="114"/>
      <c r="CK50" s="110">
        <v>126165639</v>
      </c>
      <c r="CL50" s="107">
        <v>908330</v>
      </c>
      <c r="CM50" s="107">
        <v>125257309</v>
      </c>
      <c r="CN50" s="107">
        <v>397</v>
      </c>
      <c r="CO50" s="109">
        <v>26292</v>
      </c>
      <c r="CP50" s="122">
        <v>35</v>
      </c>
      <c r="CQ50" s="116">
        <v>128045239</v>
      </c>
      <c r="CR50" s="107">
        <v>1035330</v>
      </c>
      <c r="CS50" s="107">
        <v>127009909</v>
      </c>
      <c r="CT50" s="107">
        <v>397</v>
      </c>
      <c r="CU50" s="109">
        <v>26660</v>
      </c>
      <c r="CV50" s="111">
        <v>36</v>
      </c>
      <c r="CW50" s="126">
        <v>127930920</v>
      </c>
      <c r="CX50" s="107">
        <v>1051011</v>
      </c>
      <c r="CY50" s="107">
        <v>126879909</v>
      </c>
      <c r="CZ50" s="107">
        <v>372</v>
      </c>
      <c r="DA50" s="109">
        <v>28423</v>
      </c>
      <c r="DB50" s="122">
        <v>35</v>
      </c>
      <c r="DC50" s="121">
        <v>106.61290322580645</v>
      </c>
      <c r="DD50" s="118">
        <v>106.49705871332759</v>
      </c>
      <c r="DE50" s="114"/>
      <c r="DF50" s="110">
        <v>137569597</v>
      </c>
      <c r="DG50" s="107">
        <v>908330</v>
      </c>
      <c r="DH50" s="107">
        <v>136661267</v>
      </c>
      <c r="DI50" s="107">
        <v>397</v>
      </c>
      <c r="DJ50" s="109">
        <v>28686</v>
      </c>
      <c r="DK50" s="124">
        <v>35</v>
      </c>
      <c r="DL50" s="116">
        <v>137569597</v>
      </c>
      <c r="DM50" s="107">
        <v>908330</v>
      </c>
      <c r="DN50" s="107">
        <v>136661267</v>
      </c>
      <c r="DO50" s="107">
        <v>397</v>
      </c>
      <c r="DP50" s="109">
        <v>28686</v>
      </c>
      <c r="DQ50" s="111">
        <v>35</v>
      </c>
      <c r="DR50" s="126">
        <v>137700025</v>
      </c>
      <c r="DS50" s="107">
        <v>905730</v>
      </c>
      <c r="DT50" s="107">
        <v>136794295</v>
      </c>
      <c r="DU50" s="107">
        <v>376.14</v>
      </c>
      <c r="DV50" s="109">
        <v>30307</v>
      </c>
      <c r="DW50" s="111">
        <v>6</v>
      </c>
      <c r="DX50" s="121">
        <v>105.6508401310744</v>
      </c>
      <c r="DY50" s="118">
        <v>106.6284347183619</v>
      </c>
      <c r="DZ50" s="114"/>
      <c r="EA50" s="110">
        <v>144844866</v>
      </c>
      <c r="EB50" s="107">
        <v>908330</v>
      </c>
      <c r="EC50" s="107">
        <v>143936536</v>
      </c>
      <c r="ED50" s="107">
        <v>394</v>
      </c>
      <c r="EE50" s="109">
        <v>30443</v>
      </c>
      <c r="EF50" s="248">
        <v>38</v>
      </c>
      <c r="EG50" s="126">
        <v>146398338</v>
      </c>
      <c r="EH50" s="107">
        <v>1033330</v>
      </c>
      <c r="EI50" s="107">
        <v>145365008</v>
      </c>
      <c r="EJ50" s="107">
        <v>394</v>
      </c>
      <c r="EK50" s="109">
        <v>30746</v>
      </c>
      <c r="EL50" s="249">
        <v>38</v>
      </c>
      <c r="EM50" s="115">
        <v>145949851</v>
      </c>
      <c r="EN50" s="107">
        <v>784843</v>
      </c>
      <c r="EO50" s="107">
        <v>145165008</v>
      </c>
      <c r="EP50" s="107">
        <v>378.83</v>
      </c>
      <c r="EQ50" s="109">
        <v>31933</v>
      </c>
      <c r="ER50" s="122">
        <v>38</v>
      </c>
      <c r="ES50" s="121">
        <v>103.86066480192547</v>
      </c>
      <c r="ET50" s="118">
        <v>105.36509717227042</v>
      </c>
      <c r="EU50" s="114"/>
      <c r="EV50" s="110">
        <v>152321747</v>
      </c>
      <c r="EW50" s="107">
        <v>908330</v>
      </c>
      <c r="EX50" s="107">
        <v>151413417</v>
      </c>
      <c r="EY50" s="107">
        <v>382</v>
      </c>
      <c r="EZ50" s="109">
        <v>33031</v>
      </c>
      <c r="FA50" s="124">
        <v>37</v>
      </c>
      <c r="FB50" s="116">
        <v>152321747</v>
      </c>
      <c r="FC50" s="391">
        <v>908330</v>
      </c>
      <c r="FD50" s="391">
        <v>151413417</v>
      </c>
      <c r="FE50" s="391">
        <v>382</v>
      </c>
      <c r="FF50" s="392">
        <v>33031</v>
      </c>
      <c r="FG50" s="393">
        <v>37</v>
      </c>
      <c r="FH50" s="394">
        <v>152567405</v>
      </c>
      <c r="FI50" s="391">
        <v>1153988</v>
      </c>
      <c r="FJ50" s="391">
        <v>151413417</v>
      </c>
      <c r="FK50" s="391">
        <v>370.61</v>
      </c>
      <c r="FL50" s="392">
        <v>34046</v>
      </c>
      <c r="FM50" s="122">
        <v>39</v>
      </c>
      <c r="FN50" s="400">
        <v>103.07287093942054</v>
      </c>
      <c r="FO50" s="399">
        <v>106.61697930041024</v>
      </c>
      <c r="FP50" s="401"/>
      <c r="FQ50" s="437">
        <v>152321747</v>
      </c>
      <c r="FR50" s="391">
        <v>708330</v>
      </c>
      <c r="FS50" s="391">
        <v>151613417</v>
      </c>
      <c r="FT50" s="391">
        <v>382</v>
      </c>
      <c r="FU50" s="392">
        <v>33074</v>
      </c>
      <c r="FV50" s="122"/>
      <c r="FW50" s="126">
        <v>155821747</v>
      </c>
      <c r="FX50" s="107">
        <v>708330</v>
      </c>
      <c r="FY50" s="107">
        <v>155113417</v>
      </c>
      <c r="FZ50" s="107">
        <v>382</v>
      </c>
      <c r="GA50" s="655">
        <v>33838</v>
      </c>
      <c r="GB50" s="122"/>
      <c r="GC50" s="126">
        <v>155884454</v>
      </c>
      <c r="GD50" s="107">
        <v>771037</v>
      </c>
      <c r="GE50" s="107">
        <v>155113417</v>
      </c>
      <c r="GF50" s="107">
        <v>367.76</v>
      </c>
      <c r="GG50" s="655">
        <v>35148</v>
      </c>
      <c r="GH50" s="122"/>
      <c r="GI50" s="530">
        <v>104.37916414294368</v>
      </c>
      <c r="GJ50" s="533">
        <v>101.23362509545908</v>
      </c>
      <c r="GK50" s="437">
        <v>161418552</v>
      </c>
      <c r="GL50" s="391">
        <v>708330</v>
      </c>
      <c r="GM50" s="391">
        <v>160710222</v>
      </c>
      <c r="GN50" s="391">
        <v>382</v>
      </c>
      <c r="GO50" s="392">
        <v>35059</v>
      </c>
      <c r="GP50" s="122"/>
      <c r="GQ50" s="126">
        <v>161418552</v>
      </c>
      <c r="GR50" s="107">
        <v>751330</v>
      </c>
      <c r="GS50" s="107">
        <v>160667222</v>
      </c>
      <c r="GT50" s="107">
        <v>382</v>
      </c>
      <c r="GU50" s="655">
        <v>35050</v>
      </c>
      <c r="GV50" s="122"/>
      <c r="GW50" s="126">
        <v>161246095</v>
      </c>
      <c r="GX50" s="107">
        <v>793483</v>
      </c>
      <c r="GY50" s="107">
        <v>160452612</v>
      </c>
      <c r="GZ50" s="107">
        <v>367.56</v>
      </c>
      <c r="HA50" s="655">
        <v>36378</v>
      </c>
      <c r="HB50" s="122"/>
      <c r="HC50" s="530"/>
      <c r="HD50" s="533"/>
    </row>
    <row r="51" spans="1:212" s="7" customFormat="1" ht="16.5" customHeight="1" thickBot="1" x14ac:dyDescent="0.3">
      <c r="A51" s="947"/>
      <c r="B51" s="947"/>
      <c r="C51" s="134" t="s">
        <v>64</v>
      </c>
      <c r="D51" s="1"/>
      <c r="E51" s="567">
        <v>1364068000</v>
      </c>
      <c r="F51" s="433">
        <v>1710000</v>
      </c>
      <c r="G51" s="433">
        <v>1362358000</v>
      </c>
      <c r="H51" s="433">
        <v>5218</v>
      </c>
      <c r="I51" s="433">
        <v>21757</v>
      </c>
      <c r="J51" s="571">
        <v>29</v>
      </c>
      <c r="K51" s="435">
        <v>1364068000</v>
      </c>
      <c r="L51" s="433">
        <v>2260500</v>
      </c>
      <c r="M51" s="433">
        <v>1361807500</v>
      </c>
      <c r="N51" s="433">
        <v>5218</v>
      </c>
      <c r="O51" s="433">
        <v>21749</v>
      </c>
      <c r="P51" s="572">
        <v>31</v>
      </c>
      <c r="Q51" s="567">
        <v>1364495906</v>
      </c>
      <c r="R51" s="433">
        <v>2651711</v>
      </c>
      <c r="S51" s="433">
        <v>1361844195</v>
      </c>
      <c r="T51" s="433">
        <v>4923</v>
      </c>
      <c r="U51" s="433">
        <v>23052</v>
      </c>
      <c r="V51" s="436">
        <v>34</v>
      </c>
      <c r="W51" s="602">
        <v>105.99108004965746</v>
      </c>
      <c r="X51" s="569">
        <v>102.40453762885355</v>
      </c>
      <c r="Y51" s="1"/>
      <c r="Z51" s="564">
        <v>1391349360</v>
      </c>
      <c r="AA51" s="432">
        <v>1438200</v>
      </c>
      <c r="AB51" s="432">
        <v>1389911160</v>
      </c>
      <c r="AC51" s="432">
        <v>5083</v>
      </c>
      <c r="AD51" s="433">
        <v>22787</v>
      </c>
      <c r="AE51" s="603">
        <v>28</v>
      </c>
      <c r="AF51" s="566">
        <v>1399458860</v>
      </c>
      <c r="AG51" s="432">
        <v>1948660</v>
      </c>
      <c r="AH51" s="432">
        <v>1397510200</v>
      </c>
      <c r="AI51" s="432">
        <v>5083</v>
      </c>
      <c r="AJ51" s="433">
        <v>22912</v>
      </c>
      <c r="AK51" s="565">
        <v>29</v>
      </c>
      <c r="AL51" s="431">
        <v>1400473640</v>
      </c>
      <c r="AM51" s="432">
        <v>2964185</v>
      </c>
      <c r="AN51" s="432">
        <v>1397509455</v>
      </c>
      <c r="AO51" s="432">
        <v>4950</v>
      </c>
      <c r="AP51" s="433">
        <v>23527</v>
      </c>
      <c r="AQ51" s="436">
        <v>35</v>
      </c>
      <c r="AR51" s="568">
        <v>102.68418296089385</v>
      </c>
      <c r="AS51" s="569">
        <v>102.06055873676905</v>
      </c>
      <c r="AT51" s="1"/>
      <c r="AU51" s="564">
        <v>1459109785</v>
      </c>
      <c r="AV51" s="432">
        <v>1559585</v>
      </c>
      <c r="AW51" s="432">
        <v>1457550200</v>
      </c>
      <c r="AX51" s="432">
        <v>5078</v>
      </c>
      <c r="AY51" s="433">
        <v>23919</v>
      </c>
      <c r="AZ51" s="603">
        <v>33</v>
      </c>
      <c r="BA51" s="431">
        <v>1466397536</v>
      </c>
      <c r="BB51" s="432">
        <v>2219785</v>
      </c>
      <c r="BC51" s="432">
        <v>1464177751</v>
      </c>
      <c r="BD51" s="432">
        <v>5082</v>
      </c>
      <c r="BE51" s="433">
        <v>24009</v>
      </c>
      <c r="BF51" s="565">
        <v>36</v>
      </c>
      <c r="BG51" s="431">
        <v>1466764798</v>
      </c>
      <c r="BH51" s="432">
        <v>2783641</v>
      </c>
      <c r="BI51" s="432">
        <v>1463981157</v>
      </c>
      <c r="BJ51" s="432">
        <v>4924</v>
      </c>
      <c r="BK51" s="433">
        <v>24776</v>
      </c>
      <c r="BL51" s="436">
        <v>36</v>
      </c>
      <c r="BM51" s="568">
        <v>103.19463534507894</v>
      </c>
      <c r="BN51" s="569">
        <v>105.30879415140051</v>
      </c>
      <c r="BO51" s="1"/>
      <c r="BP51" s="564">
        <v>1530626838</v>
      </c>
      <c r="BQ51" s="432">
        <v>1873873</v>
      </c>
      <c r="BR51" s="432">
        <v>1528752965</v>
      </c>
      <c r="BS51" s="432">
        <v>5078</v>
      </c>
      <c r="BT51" s="433">
        <v>25088</v>
      </c>
      <c r="BU51" s="603">
        <v>35</v>
      </c>
      <c r="BV51" s="566">
        <v>1544058448</v>
      </c>
      <c r="BW51" s="432">
        <v>2613273</v>
      </c>
      <c r="BX51" s="432">
        <v>1541445175</v>
      </c>
      <c r="BY51" s="432">
        <v>5078</v>
      </c>
      <c r="BZ51" s="433">
        <v>25296</v>
      </c>
      <c r="CA51" s="565">
        <v>35</v>
      </c>
      <c r="CB51" s="431">
        <v>1543761556</v>
      </c>
      <c r="CC51" s="432">
        <v>2698588</v>
      </c>
      <c r="CD51" s="432">
        <v>1541062968</v>
      </c>
      <c r="CE51" s="432">
        <v>4858</v>
      </c>
      <c r="CF51" s="433">
        <v>26435</v>
      </c>
      <c r="CG51" s="436">
        <v>35</v>
      </c>
      <c r="CH51" s="568">
        <v>104.50268817204301</v>
      </c>
      <c r="CI51" s="569">
        <v>106.69599612528253</v>
      </c>
      <c r="CJ51" s="1"/>
      <c r="CK51" s="564">
        <v>1607689995</v>
      </c>
      <c r="CL51" s="432">
        <v>2440712</v>
      </c>
      <c r="CM51" s="432">
        <v>1605249283</v>
      </c>
      <c r="CN51" s="432">
        <v>5075</v>
      </c>
      <c r="CO51" s="433">
        <v>26359</v>
      </c>
      <c r="CP51" s="436">
        <v>34</v>
      </c>
      <c r="CQ51" s="566">
        <v>1631768295</v>
      </c>
      <c r="CR51" s="432">
        <v>3213712</v>
      </c>
      <c r="CS51" s="432">
        <v>1628554583</v>
      </c>
      <c r="CT51" s="432">
        <v>5075</v>
      </c>
      <c r="CU51" s="433">
        <v>26741</v>
      </c>
      <c r="CV51" s="565">
        <v>35</v>
      </c>
      <c r="CW51" s="431">
        <v>1631217130</v>
      </c>
      <c r="CX51" s="432">
        <v>3061960</v>
      </c>
      <c r="CY51" s="432">
        <v>1628155170</v>
      </c>
      <c r="CZ51" s="432">
        <v>4827</v>
      </c>
      <c r="DA51" s="433">
        <v>28108</v>
      </c>
      <c r="DB51" s="436">
        <v>36</v>
      </c>
      <c r="DC51" s="568">
        <v>105.11200029916607</v>
      </c>
      <c r="DD51" s="569">
        <v>106.32873084925289</v>
      </c>
      <c r="DE51" s="1"/>
      <c r="DF51" s="564">
        <v>1752176182</v>
      </c>
      <c r="DG51" s="432">
        <v>2287930</v>
      </c>
      <c r="DH51" s="432">
        <v>1749888252</v>
      </c>
      <c r="DI51" s="432">
        <v>5075</v>
      </c>
      <c r="DJ51" s="433">
        <v>28734</v>
      </c>
      <c r="DK51" s="603">
        <v>34</v>
      </c>
      <c r="DL51" s="566">
        <v>1752176182</v>
      </c>
      <c r="DM51" s="432">
        <v>2352930</v>
      </c>
      <c r="DN51" s="432">
        <v>1749823252</v>
      </c>
      <c r="DO51" s="432">
        <v>5075</v>
      </c>
      <c r="DP51" s="433">
        <v>28733</v>
      </c>
      <c r="DQ51" s="565">
        <v>34</v>
      </c>
      <c r="DR51" s="431">
        <v>1751808084</v>
      </c>
      <c r="DS51" s="432">
        <v>2388517</v>
      </c>
      <c r="DT51" s="432">
        <v>1749419567</v>
      </c>
      <c r="DU51" s="432">
        <v>4821.5700000000006</v>
      </c>
      <c r="DV51" s="433">
        <v>30236</v>
      </c>
      <c r="DW51" s="565">
        <v>6</v>
      </c>
      <c r="DX51" s="568">
        <v>105.23091915219433</v>
      </c>
      <c r="DY51" s="569">
        <v>107.57079834922443</v>
      </c>
      <c r="DZ51" s="1"/>
      <c r="EA51" s="564">
        <v>1898481623</v>
      </c>
      <c r="EB51" s="432">
        <v>2310840</v>
      </c>
      <c r="EC51" s="432">
        <v>1896170783</v>
      </c>
      <c r="ED51" s="432">
        <v>5044</v>
      </c>
      <c r="EE51" s="433">
        <v>31327</v>
      </c>
      <c r="EF51" s="604">
        <v>34</v>
      </c>
      <c r="EG51" s="431">
        <v>1911725519</v>
      </c>
      <c r="EH51" s="432">
        <v>2947390</v>
      </c>
      <c r="EI51" s="432">
        <v>1908778129</v>
      </c>
      <c r="EJ51" s="432">
        <v>5044</v>
      </c>
      <c r="EK51" s="433">
        <v>31535</v>
      </c>
      <c r="EL51" s="434">
        <v>35</v>
      </c>
      <c r="EM51" s="435">
        <v>1910975264.4300001</v>
      </c>
      <c r="EN51" s="432">
        <v>2656506</v>
      </c>
      <c r="EO51" s="432">
        <v>1908318758.4300001</v>
      </c>
      <c r="EP51" s="432">
        <v>4820.74</v>
      </c>
      <c r="EQ51" s="433">
        <v>32988</v>
      </c>
      <c r="ER51" s="436">
        <v>36</v>
      </c>
      <c r="ES51" s="568">
        <v>104.60757888060886</v>
      </c>
      <c r="ET51" s="569">
        <v>109.10173303347004</v>
      </c>
      <c r="EU51" s="1"/>
      <c r="EV51" s="564">
        <v>1973710623</v>
      </c>
      <c r="EW51" s="432">
        <v>2524730</v>
      </c>
      <c r="EX51" s="432">
        <v>1971185893</v>
      </c>
      <c r="EY51" s="432">
        <v>4889</v>
      </c>
      <c r="EZ51" s="433">
        <v>33599</v>
      </c>
      <c r="FA51" s="603">
        <v>34</v>
      </c>
      <c r="FB51" s="566">
        <v>1973710623</v>
      </c>
      <c r="FC51" s="610">
        <v>5310370</v>
      </c>
      <c r="FD51" s="610">
        <v>1968400253</v>
      </c>
      <c r="FE51" s="610">
        <v>4889</v>
      </c>
      <c r="FF51" s="575">
        <v>33552</v>
      </c>
      <c r="FG51" s="576">
        <v>34</v>
      </c>
      <c r="FH51" s="594">
        <v>1972488714</v>
      </c>
      <c r="FI51" s="610">
        <v>5628410</v>
      </c>
      <c r="FJ51" s="610">
        <v>1966860304</v>
      </c>
      <c r="FK51" s="610">
        <v>4711.92</v>
      </c>
      <c r="FL51" s="575">
        <v>34785</v>
      </c>
      <c r="FM51" s="436">
        <v>36</v>
      </c>
      <c r="FN51" s="578">
        <v>103.67489270386265</v>
      </c>
      <c r="FO51" s="579">
        <v>105.44743543106586</v>
      </c>
      <c r="FP51" s="397"/>
      <c r="FQ51" s="580">
        <v>1973710623</v>
      </c>
      <c r="FR51" s="610">
        <v>3120330</v>
      </c>
      <c r="FS51" s="610">
        <v>1970590293</v>
      </c>
      <c r="FT51" s="610">
        <v>4889</v>
      </c>
      <c r="FU51" s="575">
        <v>33589</v>
      </c>
      <c r="FV51" s="436"/>
      <c r="FW51" s="627">
        <v>2019578601</v>
      </c>
      <c r="FX51" s="628">
        <v>2947310</v>
      </c>
      <c r="FY51" s="628">
        <v>2016631291</v>
      </c>
      <c r="FZ51" s="628">
        <v>4889</v>
      </c>
      <c r="GA51" s="664">
        <v>34374</v>
      </c>
      <c r="GB51" s="436"/>
      <c r="GC51" s="431">
        <v>2004236376</v>
      </c>
      <c r="GD51" s="432">
        <v>3065119</v>
      </c>
      <c r="GE51" s="432">
        <v>2001171257</v>
      </c>
      <c r="GF51" s="432">
        <v>4682.08</v>
      </c>
      <c r="GG51" s="769">
        <v>35618</v>
      </c>
      <c r="GH51" s="436"/>
      <c r="GI51" s="581">
        <v>103.27594951815497</v>
      </c>
      <c r="GJ51" s="582">
        <v>99.51128359925255</v>
      </c>
      <c r="GK51" s="580">
        <v>2089818061</v>
      </c>
      <c r="GL51" s="610">
        <v>3253330</v>
      </c>
      <c r="GM51" s="610">
        <v>2086564731</v>
      </c>
      <c r="GN51" s="610">
        <v>4845</v>
      </c>
      <c r="GO51" s="575">
        <v>35889</v>
      </c>
      <c r="GP51" s="436"/>
      <c r="GQ51" s="627">
        <v>2089818061</v>
      </c>
      <c r="GR51" s="628">
        <v>4305140</v>
      </c>
      <c r="GS51" s="628">
        <v>2085512921</v>
      </c>
      <c r="GT51" s="628">
        <v>4845</v>
      </c>
      <c r="GU51" s="664">
        <v>35871</v>
      </c>
      <c r="GV51" s="436"/>
      <c r="GW51" s="431">
        <v>2067213129</v>
      </c>
      <c r="GX51" s="432">
        <v>4282389</v>
      </c>
      <c r="GY51" s="432">
        <v>2062930740</v>
      </c>
      <c r="GZ51" s="432">
        <v>4614.08</v>
      </c>
      <c r="HA51" s="769">
        <v>37258</v>
      </c>
      <c r="HB51" s="436"/>
      <c r="HC51" s="581"/>
      <c r="HD51" s="582"/>
    </row>
    <row r="52" spans="1:212" s="5" customFormat="1" ht="17.25" customHeight="1" thickBot="1" x14ac:dyDescent="0.3">
      <c r="A52" s="947">
        <v>355</v>
      </c>
      <c r="B52" s="947" t="s">
        <v>103</v>
      </c>
      <c r="C52" s="133" t="s">
        <v>110</v>
      </c>
      <c r="D52" s="609"/>
      <c r="E52" s="537">
        <v>31741000</v>
      </c>
      <c r="F52" s="538">
        <v>275000</v>
      </c>
      <c r="G52" s="538">
        <v>31466000</v>
      </c>
      <c r="H52" s="538">
        <v>127</v>
      </c>
      <c r="I52" s="538">
        <v>20647</v>
      </c>
      <c r="J52" s="540">
        <v>40</v>
      </c>
      <c r="K52" s="550">
        <v>31741000</v>
      </c>
      <c r="L52" s="538">
        <v>275000</v>
      </c>
      <c r="M52" s="538">
        <v>31466000</v>
      </c>
      <c r="N52" s="538">
        <v>127</v>
      </c>
      <c r="O52" s="538">
        <v>20647</v>
      </c>
      <c r="P52" s="548">
        <v>40</v>
      </c>
      <c r="Q52" s="537">
        <v>32001095</v>
      </c>
      <c r="R52" s="538">
        <v>354261</v>
      </c>
      <c r="S52" s="538">
        <v>31646834</v>
      </c>
      <c r="T52" s="538">
        <v>118</v>
      </c>
      <c r="U52" s="538">
        <v>22349</v>
      </c>
      <c r="V52" s="543">
        <v>36</v>
      </c>
      <c r="W52" s="598">
        <v>108.24332832857073</v>
      </c>
      <c r="X52" s="586">
        <v>100.31580498663129</v>
      </c>
      <c r="Y52" s="550"/>
      <c r="Z52" s="538">
        <v>33892136</v>
      </c>
      <c r="AA52" s="538">
        <v>280500</v>
      </c>
      <c r="AB52" s="538">
        <v>33611636</v>
      </c>
      <c r="AC52" s="538">
        <v>127</v>
      </c>
      <c r="AD52" s="538">
        <v>22055</v>
      </c>
      <c r="AE52" s="548">
        <v>35</v>
      </c>
      <c r="AF52" s="546">
        <v>34088204</v>
      </c>
      <c r="AG52" s="538">
        <v>280500</v>
      </c>
      <c r="AH52" s="538">
        <v>33807704</v>
      </c>
      <c r="AI52" s="538">
        <v>127</v>
      </c>
      <c r="AJ52" s="538">
        <v>22184</v>
      </c>
      <c r="AK52" s="542">
        <v>36</v>
      </c>
      <c r="AL52" s="547">
        <v>34087240</v>
      </c>
      <c r="AM52" s="538">
        <v>279536</v>
      </c>
      <c r="AN52" s="538">
        <v>33807704</v>
      </c>
      <c r="AO52" s="538">
        <v>119</v>
      </c>
      <c r="AP52" s="538">
        <v>23675</v>
      </c>
      <c r="AQ52" s="543">
        <v>33</v>
      </c>
      <c r="AR52" s="120">
        <v>106.72106022358456</v>
      </c>
      <c r="AS52" s="612">
        <v>105.93315137142601</v>
      </c>
      <c r="AT52" s="550"/>
      <c r="AU52" s="547">
        <v>41935719</v>
      </c>
      <c r="AV52" s="538">
        <v>294673</v>
      </c>
      <c r="AW52" s="538">
        <v>41641046</v>
      </c>
      <c r="AX52" s="538">
        <v>157</v>
      </c>
      <c r="AY52" s="538">
        <v>22102</v>
      </c>
      <c r="AZ52" s="543">
        <v>40</v>
      </c>
      <c r="BA52" s="547">
        <v>42143924</v>
      </c>
      <c r="BB52" s="538">
        <v>294673</v>
      </c>
      <c r="BC52" s="538">
        <v>41849251</v>
      </c>
      <c r="BD52" s="538">
        <v>157</v>
      </c>
      <c r="BE52" s="538">
        <v>22213</v>
      </c>
      <c r="BF52" s="543">
        <v>41</v>
      </c>
      <c r="BG52" s="547">
        <v>41701697</v>
      </c>
      <c r="BH52" s="538">
        <v>293318</v>
      </c>
      <c r="BI52" s="538">
        <v>41408379</v>
      </c>
      <c r="BJ52" s="538">
        <v>145</v>
      </c>
      <c r="BK52" s="538">
        <v>23798</v>
      </c>
      <c r="BL52" s="543">
        <v>40</v>
      </c>
      <c r="BM52" s="120">
        <v>107.13546121640481</v>
      </c>
      <c r="BN52" s="612">
        <v>100.519535374868</v>
      </c>
      <c r="BO52" s="550"/>
      <c r="BP52" s="538">
        <v>43794805</v>
      </c>
      <c r="BQ52" s="538">
        <v>303513</v>
      </c>
      <c r="BR52" s="538">
        <v>43491292</v>
      </c>
      <c r="BS52" s="538">
        <v>157</v>
      </c>
      <c r="BT52" s="538">
        <v>23085</v>
      </c>
      <c r="BU52" s="613">
        <v>41</v>
      </c>
      <c r="BV52" s="611">
        <v>44192285</v>
      </c>
      <c r="BW52" s="538">
        <v>303513</v>
      </c>
      <c r="BX52" s="538">
        <v>43888772</v>
      </c>
      <c r="BY52" s="538">
        <v>157</v>
      </c>
      <c r="BZ52" s="538">
        <v>23296</v>
      </c>
      <c r="CA52" s="542">
        <v>41</v>
      </c>
      <c r="CB52" s="547">
        <v>44584618</v>
      </c>
      <c r="CC52" s="538">
        <v>254974</v>
      </c>
      <c r="CD52" s="538">
        <v>44329644</v>
      </c>
      <c r="CE52" s="538">
        <v>145</v>
      </c>
      <c r="CF52" s="538">
        <v>25477</v>
      </c>
      <c r="CG52" s="543">
        <v>39</v>
      </c>
      <c r="CH52" s="120">
        <v>109.36212225274727</v>
      </c>
      <c r="CI52" s="614">
        <v>107.05521472392638</v>
      </c>
      <c r="CJ52" s="550"/>
      <c r="CK52" s="538">
        <v>46073890</v>
      </c>
      <c r="CL52" s="538">
        <v>303513</v>
      </c>
      <c r="CM52" s="538">
        <v>45770377</v>
      </c>
      <c r="CN52" s="538">
        <v>157</v>
      </c>
      <c r="CO52" s="538">
        <v>24294</v>
      </c>
      <c r="CP52" s="543">
        <v>40</v>
      </c>
      <c r="CQ52" s="611">
        <v>46760489</v>
      </c>
      <c r="CR52" s="538">
        <v>303513</v>
      </c>
      <c r="CS52" s="538">
        <v>46456976</v>
      </c>
      <c r="CT52" s="538">
        <v>157</v>
      </c>
      <c r="CU52" s="538">
        <v>24659</v>
      </c>
      <c r="CV52" s="542">
        <v>41</v>
      </c>
      <c r="CW52" s="547">
        <v>46554213</v>
      </c>
      <c r="CX52" s="538">
        <v>347237</v>
      </c>
      <c r="CY52" s="538">
        <v>46206976</v>
      </c>
      <c r="CZ52" s="538">
        <v>142</v>
      </c>
      <c r="DA52" s="538">
        <v>27117</v>
      </c>
      <c r="DB52" s="543">
        <v>40</v>
      </c>
      <c r="DC52" s="120">
        <v>109.96796301553185</v>
      </c>
      <c r="DD52" s="614">
        <v>106.43717863170703</v>
      </c>
      <c r="DE52" s="550"/>
      <c r="DF52" s="538">
        <v>50193222</v>
      </c>
      <c r="DG52" s="538">
        <v>303513</v>
      </c>
      <c r="DH52" s="538">
        <v>49889709</v>
      </c>
      <c r="DI52" s="538">
        <v>157</v>
      </c>
      <c r="DJ52" s="538">
        <v>26481</v>
      </c>
      <c r="DK52" s="613">
        <v>40</v>
      </c>
      <c r="DL52" s="611">
        <v>50193222</v>
      </c>
      <c r="DM52" s="538">
        <v>303513</v>
      </c>
      <c r="DN52" s="538">
        <v>49889709</v>
      </c>
      <c r="DO52" s="538">
        <v>157</v>
      </c>
      <c r="DP52" s="538">
        <v>26481</v>
      </c>
      <c r="DQ52" s="542">
        <v>40</v>
      </c>
      <c r="DR52" s="547">
        <v>50503683</v>
      </c>
      <c r="DS52" s="538">
        <v>363974</v>
      </c>
      <c r="DT52" s="538">
        <v>50139709</v>
      </c>
      <c r="DU52" s="538">
        <v>130.32</v>
      </c>
      <c r="DV52" s="538">
        <v>32062</v>
      </c>
      <c r="DW52" s="542">
        <v>3</v>
      </c>
      <c r="DX52" s="120">
        <v>121.07548808579736</v>
      </c>
      <c r="DY52" s="614">
        <v>118.23579304495335</v>
      </c>
      <c r="DZ52" s="550"/>
      <c r="EA52" s="538">
        <v>51927947</v>
      </c>
      <c r="EB52" s="538">
        <v>303513</v>
      </c>
      <c r="EC52" s="538">
        <v>51624434</v>
      </c>
      <c r="ED52" s="538">
        <v>152</v>
      </c>
      <c r="EE52" s="538">
        <v>28303</v>
      </c>
      <c r="EF52" s="548">
        <v>41</v>
      </c>
      <c r="EG52" s="547">
        <v>51927947</v>
      </c>
      <c r="EH52" s="538">
        <v>303513</v>
      </c>
      <c r="EI52" s="538">
        <v>51624434</v>
      </c>
      <c r="EJ52" s="538">
        <v>152</v>
      </c>
      <c r="EK52" s="538">
        <v>28303</v>
      </c>
      <c r="EL52" s="549">
        <v>42</v>
      </c>
      <c r="EM52" s="550">
        <v>52180098</v>
      </c>
      <c r="EN52" s="538">
        <v>247441</v>
      </c>
      <c r="EO52" s="538">
        <v>51932657</v>
      </c>
      <c r="EP52" s="538">
        <v>135.85</v>
      </c>
      <c r="EQ52" s="538">
        <v>31857</v>
      </c>
      <c r="ER52" s="543">
        <v>39</v>
      </c>
      <c r="ES52" s="120">
        <v>112.55697275907148</v>
      </c>
      <c r="ET52" s="614">
        <v>99.360613810741683</v>
      </c>
      <c r="EU52" s="550"/>
      <c r="EV52" s="538">
        <v>54470946</v>
      </c>
      <c r="EW52" s="538">
        <v>303513</v>
      </c>
      <c r="EX52" s="538">
        <v>54167433</v>
      </c>
      <c r="EY52" s="538">
        <v>145</v>
      </c>
      <c r="EZ52" s="538">
        <v>31131</v>
      </c>
      <c r="FA52" s="613">
        <v>41</v>
      </c>
      <c r="FB52" s="611">
        <v>54470946</v>
      </c>
      <c r="FC52" s="551">
        <v>303513</v>
      </c>
      <c r="FD52" s="551">
        <v>54167433</v>
      </c>
      <c r="FE52" s="551">
        <v>145</v>
      </c>
      <c r="FF52" s="551">
        <v>31131</v>
      </c>
      <c r="FG52" s="552">
        <v>42</v>
      </c>
      <c r="FH52" s="553">
        <v>54696666</v>
      </c>
      <c r="FI52" s="551">
        <v>403933</v>
      </c>
      <c r="FJ52" s="551">
        <v>54292733</v>
      </c>
      <c r="FK52" s="551">
        <v>134.16</v>
      </c>
      <c r="FL52" s="551">
        <v>33724</v>
      </c>
      <c r="FM52" s="543">
        <v>40</v>
      </c>
      <c r="FN52" s="398">
        <v>108.32931804310815</v>
      </c>
      <c r="FO52" s="615">
        <v>105.86056439714977</v>
      </c>
      <c r="FP52" s="616"/>
      <c r="FQ52" s="557">
        <v>54470946</v>
      </c>
      <c r="FR52" s="551">
        <v>303513</v>
      </c>
      <c r="FS52" s="551">
        <v>54167433</v>
      </c>
      <c r="FT52" s="551">
        <v>145</v>
      </c>
      <c r="FU52" s="551">
        <v>31131</v>
      </c>
      <c r="FV52" s="543"/>
      <c r="FW52" s="557">
        <v>55478084</v>
      </c>
      <c r="FX52" s="551">
        <v>303513</v>
      </c>
      <c r="FY52" s="551">
        <v>55174571</v>
      </c>
      <c r="FZ52" s="551">
        <v>145</v>
      </c>
      <c r="GA52" s="661">
        <v>31710</v>
      </c>
      <c r="GB52" s="543"/>
      <c r="GC52" s="547">
        <v>54727375</v>
      </c>
      <c r="GD52" s="538">
        <v>94964</v>
      </c>
      <c r="GE52" s="538">
        <v>54632411</v>
      </c>
      <c r="GF52" s="538">
        <v>132.65</v>
      </c>
      <c r="GG52" s="611">
        <v>34321</v>
      </c>
      <c r="GH52" s="543"/>
      <c r="GI52" s="558">
        <v>106.35700748450098</v>
      </c>
      <c r="GJ52" s="629">
        <v>98.179338156802274</v>
      </c>
      <c r="GK52" s="557">
        <v>57720992</v>
      </c>
      <c r="GL52" s="551">
        <v>303513</v>
      </c>
      <c r="GM52" s="551">
        <v>57417479</v>
      </c>
      <c r="GN52" s="551">
        <v>145</v>
      </c>
      <c r="GO52" s="551">
        <v>32999</v>
      </c>
      <c r="GP52" s="543"/>
      <c r="GQ52" s="557">
        <v>58005992</v>
      </c>
      <c r="GR52" s="551">
        <v>303513</v>
      </c>
      <c r="GS52" s="551">
        <v>57702479</v>
      </c>
      <c r="GT52" s="551">
        <v>145</v>
      </c>
      <c r="GU52" s="661">
        <v>33162</v>
      </c>
      <c r="GV52" s="543"/>
      <c r="GW52" s="547">
        <v>56824867</v>
      </c>
      <c r="GX52" s="538">
        <v>352254</v>
      </c>
      <c r="GY52" s="538">
        <v>56472613</v>
      </c>
      <c r="GZ52" s="538">
        <v>133.31</v>
      </c>
      <c r="HA52" s="611">
        <v>35302</v>
      </c>
      <c r="HB52" s="543"/>
      <c r="HC52" s="558"/>
      <c r="HD52" s="629"/>
    </row>
    <row r="53" spans="1:212" s="7" customFormat="1" ht="16.5" customHeight="1" thickBot="1" x14ac:dyDescent="0.3">
      <c r="A53" s="947"/>
      <c r="B53" s="947"/>
      <c r="C53" s="134" t="s">
        <v>64</v>
      </c>
      <c r="D53" s="1"/>
      <c r="E53" s="509">
        <v>31741000</v>
      </c>
      <c r="F53" s="252">
        <v>275000</v>
      </c>
      <c r="G53" s="252">
        <v>31466000</v>
      </c>
      <c r="H53" s="252">
        <v>127</v>
      </c>
      <c r="I53" s="252">
        <v>20647</v>
      </c>
      <c r="J53" s="494">
        <v>40</v>
      </c>
      <c r="K53" s="516">
        <v>31741000</v>
      </c>
      <c r="L53" s="252">
        <v>275000</v>
      </c>
      <c r="M53" s="252">
        <v>31466000</v>
      </c>
      <c r="N53" s="252">
        <v>127</v>
      </c>
      <c r="O53" s="252">
        <v>20647</v>
      </c>
      <c r="P53" s="515">
        <v>40</v>
      </c>
      <c r="Q53" s="509">
        <v>32001095</v>
      </c>
      <c r="R53" s="252">
        <v>354261</v>
      </c>
      <c r="S53" s="252">
        <v>31646834</v>
      </c>
      <c r="T53" s="252">
        <v>118</v>
      </c>
      <c r="U53" s="252">
        <v>22349</v>
      </c>
      <c r="V53" s="167">
        <v>36</v>
      </c>
      <c r="W53" s="601">
        <v>108.24332832857073</v>
      </c>
      <c r="X53" s="589">
        <v>100.31580498663129</v>
      </c>
      <c r="Y53" s="512"/>
      <c r="Z53" s="561">
        <v>33892136</v>
      </c>
      <c r="AA53" s="251">
        <v>280500</v>
      </c>
      <c r="AB53" s="251">
        <v>33611636</v>
      </c>
      <c r="AC53" s="251">
        <v>127</v>
      </c>
      <c r="AD53" s="252">
        <v>22055</v>
      </c>
      <c r="AE53" s="514">
        <v>35</v>
      </c>
      <c r="AF53" s="507">
        <v>34088204</v>
      </c>
      <c r="AG53" s="251">
        <v>280500</v>
      </c>
      <c r="AH53" s="251">
        <v>33807704</v>
      </c>
      <c r="AI53" s="251">
        <v>127</v>
      </c>
      <c r="AJ53" s="252">
        <v>22184</v>
      </c>
      <c r="AK53" s="508">
        <v>36</v>
      </c>
      <c r="AL53" s="250">
        <v>34087240</v>
      </c>
      <c r="AM53" s="251">
        <v>279536</v>
      </c>
      <c r="AN53" s="251">
        <v>33807704</v>
      </c>
      <c r="AO53" s="251">
        <v>119</v>
      </c>
      <c r="AP53" s="252">
        <v>23675</v>
      </c>
      <c r="AQ53" s="167">
        <v>33</v>
      </c>
      <c r="AR53" s="588">
        <v>106.72106022358456</v>
      </c>
      <c r="AS53" s="589">
        <v>105.93315137142601</v>
      </c>
      <c r="AT53" s="512"/>
      <c r="AU53" s="561">
        <v>41935719</v>
      </c>
      <c r="AV53" s="251">
        <v>294673</v>
      </c>
      <c r="AW53" s="251">
        <v>41641046</v>
      </c>
      <c r="AX53" s="251">
        <v>157</v>
      </c>
      <c r="AY53" s="252">
        <v>22102</v>
      </c>
      <c r="AZ53" s="514">
        <v>40</v>
      </c>
      <c r="BA53" s="250">
        <v>42143924</v>
      </c>
      <c r="BB53" s="251">
        <v>294673</v>
      </c>
      <c r="BC53" s="251">
        <v>41849251</v>
      </c>
      <c r="BD53" s="251">
        <v>157</v>
      </c>
      <c r="BE53" s="252">
        <v>22213</v>
      </c>
      <c r="BF53" s="514">
        <v>41</v>
      </c>
      <c r="BG53" s="250">
        <v>41701697</v>
      </c>
      <c r="BH53" s="251">
        <v>293318</v>
      </c>
      <c r="BI53" s="251">
        <v>41408379</v>
      </c>
      <c r="BJ53" s="251">
        <v>145</v>
      </c>
      <c r="BK53" s="252">
        <v>23798</v>
      </c>
      <c r="BL53" s="167">
        <v>40</v>
      </c>
      <c r="BM53" s="588">
        <v>107.13546121640481</v>
      </c>
      <c r="BN53" s="589">
        <v>100.519535374868</v>
      </c>
      <c r="BO53" s="512"/>
      <c r="BP53" s="250">
        <v>43794805</v>
      </c>
      <c r="BQ53" s="251">
        <v>303513</v>
      </c>
      <c r="BR53" s="251">
        <v>43491292</v>
      </c>
      <c r="BS53" s="251">
        <v>157</v>
      </c>
      <c r="BT53" s="252">
        <v>23085</v>
      </c>
      <c r="BU53" s="617">
        <v>41</v>
      </c>
      <c r="BV53" s="507">
        <v>44192285</v>
      </c>
      <c r="BW53" s="251">
        <v>303513</v>
      </c>
      <c r="BX53" s="251">
        <v>43888772</v>
      </c>
      <c r="BY53" s="251">
        <v>157</v>
      </c>
      <c r="BZ53" s="252">
        <v>23296</v>
      </c>
      <c r="CA53" s="508">
        <v>41</v>
      </c>
      <c r="CB53" s="250">
        <v>44584618</v>
      </c>
      <c r="CC53" s="251">
        <v>254974</v>
      </c>
      <c r="CD53" s="251">
        <v>44329644</v>
      </c>
      <c r="CE53" s="251">
        <v>145</v>
      </c>
      <c r="CF53" s="252">
        <v>25477</v>
      </c>
      <c r="CG53" s="167">
        <v>39</v>
      </c>
      <c r="CH53" s="588">
        <v>109.36212225274727</v>
      </c>
      <c r="CI53" s="589">
        <v>107.05521472392638</v>
      </c>
      <c r="CJ53" s="512"/>
      <c r="CK53" s="561">
        <v>46073890</v>
      </c>
      <c r="CL53" s="251">
        <v>303513</v>
      </c>
      <c r="CM53" s="251">
        <v>45770377</v>
      </c>
      <c r="CN53" s="251">
        <v>157</v>
      </c>
      <c r="CO53" s="252">
        <v>24294</v>
      </c>
      <c r="CP53" s="167">
        <v>40</v>
      </c>
      <c r="CQ53" s="507">
        <v>46760489</v>
      </c>
      <c r="CR53" s="251">
        <v>303513</v>
      </c>
      <c r="CS53" s="251">
        <v>46456976</v>
      </c>
      <c r="CT53" s="251">
        <v>157</v>
      </c>
      <c r="CU53" s="252">
        <v>24659</v>
      </c>
      <c r="CV53" s="508">
        <v>41</v>
      </c>
      <c r="CW53" s="250">
        <v>46554213</v>
      </c>
      <c r="CX53" s="251">
        <v>347237</v>
      </c>
      <c r="CY53" s="251">
        <v>46206976</v>
      </c>
      <c r="CZ53" s="251">
        <v>142</v>
      </c>
      <c r="DA53" s="252">
        <v>27117</v>
      </c>
      <c r="DB53" s="167">
        <v>40</v>
      </c>
      <c r="DC53" s="588">
        <v>109.96796301553185</v>
      </c>
      <c r="DD53" s="589">
        <v>106.43717863170703</v>
      </c>
      <c r="DE53" s="512"/>
      <c r="DF53" s="561">
        <v>50193222</v>
      </c>
      <c r="DG53" s="251">
        <v>303513</v>
      </c>
      <c r="DH53" s="251">
        <v>49889709</v>
      </c>
      <c r="DI53" s="251">
        <v>157</v>
      </c>
      <c r="DJ53" s="252">
        <v>26481</v>
      </c>
      <c r="DK53" s="618">
        <v>40</v>
      </c>
      <c r="DL53" s="507">
        <v>50193222</v>
      </c>
      <c r="DM53" s="251">
        <v>303513</v>
      </c>
      <c r="DN53" s="251">
        <v>49889709</v>
      </c>
      <c r="DO53" s="251">
        <v>157</v>
      </c>
      <c r="DP53" s="252">
        <v>26481</v>
      </c>
      <c r="DQ53" s="508">
        <v>40</v>
      </c>
      <c r="DR53" s="250">
        <v>50503683</v>
      </c>
      <c r="DS53" s="251">
        <v>363974</v>
      </c>
      <c r="DT53" s="251">
        <v>50139709</v>
      </c>
      <c r="DU53" s="251">
        <v>130.32</v>
      </c>
      <c r="DV53" s="252">
        <v>32062</v>
      </c>
      <c r="DW53" s="508">
        <v>3</v>
      </c>
      <c r="DX53" s="588">
        <v>121.07548808579736</v>
      </c>
      <c r="DY53" s="589">
        <v>118.23579304495335</v>
      </c>
      <c r="DZ53" s="512"/>
      <c r="EA53" s="561">
        <v>51927947</v>
      </c>
      <c r="EB53" s="251">
        <v>303513</v>
      </c>
      <c r="EC53" s="251">
        <v>51624434</v>
      </c>
      <c r="ED53" s="251">
        <v>152</v>
      </c>
      <c r="EE53" s="252">
        <v>28303</v>
      </c>
      <c r="EF53" s="562">
        <v>41</v>
      </c>
      <c r="EG53" s="250">
        <v>51927947</v>
      </c>
      <c r="EH53" s="251">
        <v>303513</v>
      </c>
      <c r="EI53" s="251">
        <v>51624434</v>
      </c>
      <c r="EJ53" s="251">
        <v>152</v>
      </c>
      <c r="EK53" s="252">
        <v>28303</v>
      </c>
      <c r="EL53" s="253">
        <v>42</v>
      </c>
      <c r="EM53" s="516">
        <v>52180098</v>
      </c>
      <c r="EN53" s="251">
        <v>247441</v>
      </c>
      <c r="EO53" s="251">
        <v>51932657</v>
      </c>
      <c r="EP53" s="251">
        <v>135.85</v>
      </c>
      <c r="EQ53" s="252">
        <v>31857</v>
      </c>
      <c r="ER53" s="167">
        <v>39</v>
      </c>
      <c r="ES53" s="588">
        <v>112.55697275907148</v>
      </c>
      <c r="ET53" s="589">
        <v>99.360613810741683</v>
      </c>
      <c r="EU53" s="512"/>
      <c r="EV53" s="561">
        <v>54470946</v>
      </c>
      <c r="EW53" s="251">
        <v>303513</v>
      </c>
      <c r="EX53" s="251">
        <v>54167433</v>
      </c>
      <c r="EY53" s="251">
        <v>145</v>
      </c>
      <c r="EZ53" s="252">
        <v>31131</v>
      </c>
      <c r="FA53" s="514">
        <v>41</v>
      </c>
      <c r="FB53" s="507">
        <v>54470946</v>
      </c>
      <c r="FC53" s="619">
        <v>303513</v>
      </c>
      <c r="FD53" s="619">
        <v>54167433</v>
      </c>
      <c r="FE53" s="619">
        <v>145</v>
      </c>
      <c r="FF53" s="518">
        <v>31131</v>
      </c>
      <c r="FG53" s="519">
        <v>42</v>
      </c>
      <c r="FH53" s="524">
        <v>54696666</v>
      </c>
      <c r="FI53" s="619">
        <v>403933</v>
      </c>
      <c r="FJ53" s="619">
        <v>54292733</v>
      </c>
      <c r="FK53" s="619">
        <v>134.16</v>
      </c>
      <c r="FL53" s="518">
        <v>33724</v>
      </c>
      <c r="FM53" s="167">
        <v>40</v>
      </c>
      <c r="FN53" s="590">
        <v>108.32931804310815</v>
      </c>
      <c r="FO53" s="591">
        <v>105.86056439714977</v>
      </c>
      <c r="FP53" s="523"/>
      <c r="FQ53" s="563">
        <v>54470946</v>
      </c>
      <c r="FR53" s="619">
        <v>303513</v>
      </c>
      <c r="FS53" s="619">
        <v>54167433</v>
      </c>
      <c r="FT53" s="619">
        <v>145</v>
      </c>
      <c r="FU53" s="518">
        <v>31131</v>
      </c>
      <c r="FV53" s="167"/>
      <c r="FW53" s="627">
        <v>55478084</v>
      </c>
      <c r="FX53" s="628">
        <v>303513</v>
      </c>
      <c r="FY53" s="628">
        <v>55174571</v>
      </c>
      <c r="FZ53" s="628">
        <v>145</v>
      </c>
      <c r="GA53" s="664">
        <v>31710</v>
      </c>
      <c r="GB53" s="167"/>
      <c r="GC53" s="250">
        <v>54727375</v>
      </c>
      <c r="GD53" s="251">
        <v>94964</v>
      </c>
      <c r="GE53" s="251">
        <v>54632411</v>
      </c>
      <c r="GF53" s="251">
        <v>132.65</v>
      </c>
      <c r="GG53" s="656">
        <v>34321</v>
      </c>
      <c r="GH53" s="167"/>
      <c r="GI53" s="592">
        <v>106.35700748450098</v>
      </c>
      <c r="GJ53" s="534">
        <v>98.179338156802274</v>
      </c>
      <c r="GK53" s="563">
        <v>57720992</v>
      </c>
      <c r="GL53" s="619">
        <v>303513</v>
      </c>
      <c r="GM53" s="619">
        <v>57417479</v>
      </c>
      <c r="GN53" s="619">
        <v>145</v>
      </c>
      <c r="GO53" s="518">
        <v>32999</v>
      </c>
      <c r="GP53" s="167"/>
      <c r="GQ53" s="627">
        <v>58005992</v>
      </c>
      <c r="GR53" s="628">
        <v>303513</v>
      </c>
      <c r="GS53" s="628">
        <v>57702479</v>
      </c>
      <c r="GT53" s="628">
        <v>145</v>
      </c>
      <c r="GU53" s="664">
        <v>33162</v>
      </c>
      <c r="GV53" s="167"/>
      <c r="GW53" s="250">
        <v>56824867</v>
      </c>
      <c r="GX53" s="251">
        <v>352254</v>
      </c>
      <c r="GY53" s="251">
        <v>56472613</v>
      </c>
      <c r="GZ53" s="251">
        <v>133.31</v>
      </c>
      <c r="HA53" s="656">
        <v>35302</v>
      </c>
      <c r="HB53" s="167"/>
      <c r="HC53" s="592"/>
      <c r="HD53" s="534"/>
    </row>
    <row r="54" spans="1:212" s="430" customFormat="1" ht="39.75" customHeight="1" thickBot="1" x14ac:dyDescent="0.25">
      <c r="A54" s="934" t="s">
        <v>100</v>
      </c>
      <c r="B54" s="935"/>
      <c r="C54" s="936"/>
      <c r="D54" s="413"/>
      <c r="E54" s="429">
        <v>13515918000</v>
      </c>
      <c r="F54" s="415">
        <v>125728000</v>
      </c>
      <c r="G54" s="415">
        <v>13390190000</v>
      </c>
      <c r="H54" s="415">
        <v>48357</v>
      </c>
      <c r="I54" s="415">
        <v>23075</v>
      </c>
      <c r="J54" s="416"/>
      <c r="K54" s="415">
        <v>14336157810</v>
      </c>
      <c r="L54" s="415">
        <v>129211522</v>
      </c>
      <c r="M54" s="415">
        <v>14206946288</v>
      </c>
      <c r="N54" s="415">
        <v>50082</v>
      </c>
      <c r="O54" s="417">
        <v>23639</v>
      </c>
      <c r="P54" s="418"/>
      <c r="Q54" s="414">
        <v>14575941379</v>
      </c>
      <c r="R54" s="415">
        <v>132285322</v>
      </c>
      <c r="S54" s="415">
        <v>14443656057</v>
      </c>
      <c r="T54" s="415">
        <v>48903</v>
      </c>
      <c r="U54" s="415">
        <v>24613</v>
      </c>
      <c r="V54" s="416"/>
      <c r="W54" s="419">
        <v>104.12030965776896</v>
      </c>
      <c r="X54" s="419">
        <v>101.65200512121588</v>
      </c>
      <c r="Y54" s="413"/>
      <c r="Z54" s="414">
        <v>14619221823</v>
      </c>
      <c r="AA54" s="415">
        <v>87896540</v>
      </c>
      <c r="AB54" s="415">
        <v>14531325283</v>
      </c>
      <c r="AC54" s="415">
        <v>50105</v>
      </c>
      <c r="AD54" s="415">
        <v>24168</v>
      </c>
      <c r="AE54" s="416"/>
      <c r="AF54" s="414">
        <v>14833906803</v>
      </c>
      <c r="AG54" s="415">
        <v>86174372</v>
      </c>
      <c r="AH54" s="415">
        <v>14747732431</v>
      </c>
      <c r="AI54" s="415">
        <v>50064</v>
      </c>
      <c r="AJ54" s="415">
        <v>24548</v>
      </c>
      <c r="AK54" s="418"/>
      <c r="AL54" s="414">
        <v>15423431447</v>
      </c>
      <c r="AM54" s="415">
        <v>120952043</v>
      </c>
      <c r="AN54" s="415">
        <v>15302479404</v>
      </c>
      <c r="AO54" s="415">
        <v>50166</v>
      </c>
      <c r="AP54" s="415">
        <v>25420</v>
      </c>
      <c r="AQ54" s="417"/>
      <c r="AR54" s="420">
        <v>103.55222421378522</v>
      </c>
      <c r="AS54" s="419">
        <v>103.27875512940317</v>
      </c>
      <c r="AT54" s="413"/>
      <c r="AU54" s="414">
        <v>15906347916</v>
      </c>
      <c r="AV54" s="415">
        <v>86826043</v>
      </c>
      <c r="AW54" s="415">
        <v>15819521873</v>
      </c>
      <c r="AX54" s="415">
        <v>51262</v>
      </c>
      <c r="AY54" s="415">
        <v>25717</v>
      </c>
      <c r="AZ54" s="416"/>
      <c r="BA54" s="414">
        <v>15977760128</v>
      </c>
      <c r="BB54" s="415">
        <v>92004980</v>
      </c>
      <c r="BC54" s="415">
        <v>15885755148</v>
      </c>
      <c r="BD54" s="415">
        <v>51351</v>
      </c>
      <c r="BE54" s="415">
        <v>25780</v>
      </c>
      <c r="BF54" s="418"/>
      <c r="BG54" s="414">
        <v>16540505246.93</v>
      </c>
      <c r="BH54" s="415">
        <v>110006985</v>
      </c>
      <c r="BI54" s="415">
        <v>16430498261.93</v>
      </c>
      <c r="BJ54" s="415">
        <v>51116</v>
      </c>
      <c r="BK54" s="415">
        <v>26786</v>
      </c>
      <c r="BL54" s="417"/>
      <c r="BM54" s="420">
        <v>103.9022498060512</v>
      </c>
      <c r="BN54" s="419">
        <v>105.37372147915028</v>
      </c>
      <c r="BO54" s="413"/>
      <c r="BP54" s="414">
        <v>17472439379</v>
      </c>
      <c r="BQ54" s="415">
        <v>89284061</v>
      </c>
      <c r="BR54" s="415">
        <v>17383155318</v>
      </c>
      <c r="BS54" s="415">
        <v>52838</v>
      </c>
      <c r="BT54" s="415">
        <v>27416</v>
      </c>
      <c r="BU54" s="416"/>
      <c r="BV54" s="414">
        <v>17871179289</v>
      </c>
      <c r="BW54" s="415">
        <v>93362415</v>
      </c>
      <c r="BX54" s="415">
        <v>17777816874</v>
      </c>
      <c r="BY54" s="415">
        <v>52981</v>
      </c>
      <c r="BZ54" s="415">
        <v>27963</v>
      </c>
      <c r="CA54" s="418"/>
      <c r="CB54" s="414">
        <v>17752403795.32</v>
      </c>
      <c r="CC54" s="415">
        <v>103228696.60999998</v>
      </c>
      <c r="CD54" s="415">
        <v>17649175098.709999</v>
      </c>
      <c r="CE54" s="415">
        <v>50494</v>
      </c>
      <c r="CF54" s="415">
        <v>29128</v>
      </c>
      <c r="CG54" s="417"/>
      <c r="CH54" s="420">
        <v>104.16621964739119</v>
      </c>
      <c r="CI54" s="419">
        <v>108.74337340401703</v>
      </c>
      <c r="CJ54" s="413"/>
      <c r="CK54" s="414">
        <v>19174021279</v>
      </c>
      <c r="CL54" s="415">
        <v>94341465</v>
      </c>
      <c r="CM54" s="415">
        <v>19079679814</v>
      </c>
      <c r="CN54" s="415">
        <v>53580.4</v>
      </c>
      <c r="CO54" s="415">
        <v>29675</v>
      </c>
      <c r="CP54" s="416"/>
      <c r="CQ54" s="414">
        <v>19473969583</v>
      </c>
      <c r="CR54" s="415">
        <v>125646923</v>
      </c>
      <c r="CS54" s="415">
        <v>19348322660</v>
      </c>
      <c r="CT54" s="415">
        <v>53637</v>
      </c>
      <c r="CU54" s="421">
        <v>342857</v>
      </c>
      <c r="CV54" s="416"/>
      <c r="CW54" s="414">
        <v>19651848432.700001</v>
      </c>
      <c r="CX54" s="415">
        <v>139147770</v>
      </c>
      <c r="CY54" s="415">
        <v>19512700662.700001</v>
      </c>
      <c r="CZ54" s="415">
        <v>51105.644999999997</v>
      </c>
      <c r="DA54" s="415">
        <v>31818</v>
      </c>
      <c r="DB54" s="417"/>
      <c r="DC54" s="420">
        <v>9.2802538667724441</v>
      </c>
      <c r="DD54" s="419">
        <v>109.23510024718483</v>
      </c>
      <c r="DE54" s="413"/>
      <c r="DF54" s="414">
        <v>20830839528</v>
      </c>
      <c r="DG54" s="415">
        <v>108398002</v>
      </c>
      <c r="DH54" s="415">
        <v>20722441526</v>
      </c>
      <c r="DI54" s="415">
        <v>54018.369999999995</v>
      </c>
      <c r="DJ54" s="415">
        <v>31968</v>
      </c>
      <c r="DK54" s="416"/>
      <c r="DL54" s="414">
        <v>20858489055</v>
      </c>
      <c r="DM54" s="415">
        <v>119105700</v>
      </c>
      <c r="DN54" s="415">
        <v>20739383355</v>
      </c>
      <c r="DO54" s="415">
        <v>53992.369999999995</v>
      </c>
      <c r="DP54" s="415">
        <v>32010</v>
      </c>
      <c r="DQ54" s="418"/>
      <c r="DR54" s="414">
        <v>21136529517.82</v>
      </c>
      <c r="DS54" s="415">
        <v>115857542</v>
      </c>
      <c r="DT54" s="415">
        <v>21020671975.82</v>
      </c>
      <c r="DU54" s="415">
        <v>51640.479999999996</v>
      </c>
      <c r="DV54" s="415">
        <v>33922</v>
      </c>
      <c r="DW54" s="417"/>
      <c r="DX54" s="420">
        <v>105.9731333958138</v>
      </c>
      <c r="DY54" s="419">
        <v>106.61260921490981</v>
      </c>
      <c r="DZ54" s="413"/>
      <c r="EA54" s="414">
        <v>22405992749</v>
      </c>
      <c r="EB54" s="415">
        <v>147102202</v>
      </c>
      <c r="EC54" s="415">
        <v>22258890547</v>
      </c>
      <c r="ED54" s="415">
        <v>54380.04</v>
      </c>
      <c r="EE54" s="415">
        <v>34110</v>
      </c>
      <c r="EF54" s="416"/>
      <c r="EG54" s="414">
        <v>22591537683</v>
      </c>
      <c r="EH54" s="415">
        <v>208669093</v>
      </c>
      <c r="EI54" s="415">
        <v>22382868590</v>
      </c>
      <c r="EJ54" s="415">
        <v>54364.59</v>
      </c>
      <c r="EK54" s="415">
        <v>34310</v>
      </c>
      <c r="EL54" s="418"/>
      <c r="EM54" s="414">
        <v>22732869534.66</v>
      </c>
      <c r="EN54" s="415">
        <v>211362655</v>
      </c>
      <c r="EO54" s="415">
        <v>22521506879.66</v>
      </c>
      <c r="EP54" s="415">
        <v>52126.57</v>
      </c>
      <c r="EQ54" s="415">
        <v>36005</v>
      </c>
      <c r="ER54" s="417"/>
      <c r="ES54" s="420">
        <v>104.94025065578549</v>
      </c>
      <c r="ET54" s="419">
        <v>106.14055775013264</v>
      </c>
      <c r="EU54" s="413"/>
      <c r="EV54" s="414">
        <v>23257852212</v>
      </c>
      <c r="EW54" s="415">
        <v>156411081</v>
      </c>
      <c r="EX54" s="415">
        <v>23101441131</v>
      </c>
      <c r="EY54" s="415">
        <v>52988.93</v>
      </c>
      <c r="EZ54" s="415">
        <v>36331</v>
      </c>
      <c r="FA54" s="416"/>
      <c r="FB54" s="414">
        <v>23520995708</v>
      </c>
      <c r="FC54" s="422">
        <v>214801207</v>
      </c>
      <c r="FD54" s="422">
        <v>23306194501</v>
      </c>
      <c r="FE54" s="422">
        <v>53058.659999999996</v>
      </c>
      <c r="FF54" s="422">
        <v>36604</v>
      </c>
      <c r="FG54" s="423"/>
      <c r="FH54" s="424">
        <v>23776346761.880001</v>
      </c>
      <c r="FI54" s="422">
        <v>244404185</v>
      </c>
      <c r="FJ54" s="422">
        <v>23531942576.880001</v>
      </c>
      <c r="FK54" s="422">
        <v>51257.729999999996</v>
      </c>
      <c r="FL54" s="422">
        <v>38258</v>
      </c>
      <c r="FM54" s="425"/>
      <c r="FN54" s="426">
        <v>104.51863184351437</v>
      </c>
      <c r="FO54" s="427">
        <v>106.25746424107763</v>
      </c>
      <c r="FP54" s="428"/>
      <c r="FQ54" s="429">
        <f>FQ10+FQ15+FQ17+FQ21+FQ27+FQ34+FQ42+FQ44+FQ47+FQ51+FQ53</f>
        <v>23051436578</v>
      </c>
      <c r="FR54" s="429">
        <f t="shared" ref="FR54:FT54" si="0">FR10+FR15+FR17+FR21+FR27+FR34+FR42+FR44+FR47+FR51+FR53</f>
        <v>147693392</v>
      </c>
      <c r="FS54" s="429">
        <f t="shared" si="0"/>
        <v>22903743186</v>
      </c>
      <c r="FT54" s="429">
        <f t="shared" si="0"/>
        <v>52984.58</v>
      </c>
      <c r="FU54" s="666">
        <f>FS54/FT54/12</f>
        <v>36022.655374450456</v>
      </c>
      <c r="FV54" s="425"/>
      <c r="FW54" s="429">
        <f>FW10+FW15+FW17+FW21+FW27+FW34+FW42+FW44+FW47+FW51+FW53</f>
        <v>23924620617</v>
      </c>
      <c r="FX54" s="421">
        <f>FX10+FX15+FX17+FX21+FX27+FX34+FX42+FX44+FX47+FX51+FX53</f>
        <v>159863030</v>
      </c>
      <c r="FY54" s="421">
        <f>FY10+FY15+FY17+FY21+FY27+FY34+FY42+FY44+FY47+FY51+FY53</f>
        <v>23764757587</v>
      </c>
      <c r="FZ54" s="421">
        <f>FZ10+FZ15+FZ17+FZ21+FZ27+FZ34+FZ42+FZ44+FZ47+FZ51+FZ53</f>
        <v>52940.51</v>
      </c>
      <c r="GA54" s="666">
        <f>FY54/FZ54/12</f>
        <v>37407.959719000311</v>
      </c>
      <c r="GB54" s="425"/>
      <c r="GC54" s="429">
        <f>GC10+GC15+GC17+GC21+GC27+GC34+GC42+GC44+GC47+GC51+GC53</f>
        <v>24025402901.77</v>
      </c>
      <c r="GD54" s="421">
        <f>GD10+GD15+GD17+GD21+GD27+GD34+GD42+GD44+GD47+GD51+GD53</f>
        <v>181879252.5</v>
      </c>
      <c r="GE54" s="421">
        <f>GE10+GE15+GE17+GE21+GE27+GE34+GE42+GE44+GE47+GE51+GE53</f>
        <v>23843523649.27</v>
      </c>
      <c r="GF54" s="421">
        <f>GF10+GF15+GF17+GF21+GF27+GF34+GF42+GF44+GF47+GF51+GF53</f>
        <v>50595.77</v>
      </c>
      <c r="GG54" s="666">
        <f>GE54/GF54/12</f>
        <v>39271.273153977767</v>
      </c>
      <c r="GH54" s="770"/>
      <c r="GI54" s="630">
        <f>GG54/GA54*100</f>
        <v>104.98106138098476</v>
      </c>
      <c r="GJ54" s="536">
        <f>GG54/FL54*100</f>
        <v>102.64852620099786</v>
      </c>
      <c r="GK54" s="779">
        <f>GK10+GK15+GK17+GK21+GK27+GK34+GK42+GK44+GK47+GK51+GK53</f>
        <v>23921715925</v>
      </c>
      <c r="GL54" s="780">
        <f>GL10+GL15+GL17+GL21+GL27+GL34+GL42+GL44+GL47+GL51+GL53</f>
        <v>127526049</v>
      </c>
      <c r="GM54" s="780">
        <f>GM10+GM15+GM17+GM21+GM27+GM34+GM42+GM44+GM47+GM51+GM53</f>
        <v>23794189876</v>
      </c>
      <c r="GN54" s="780">
        <f>GN10+GN15+GN17+GN21+GN27+GN34+GN42+GN44+GN47+GN51+GN53</f>
        <v>52487.83</v>
      </c>
      <c r="GO54" s="781">
        <f>GM54/GN54/12</f>
        <v>37777.312499551481</v>
      </c>
      <c r="GP54" s="782"/>
      <c r="GQ54" s="779">
        <f>GQ10+GQ15+GQ17+GQ21+GQ27+GQ34+GQ42+GQ44+GQ47+GQ51+GQ53</f>
        <v>24901753876</v>
      </c>
      <c r="GR54" s="779">
        <f t="shared" ref="GR54:GT54" si="1">GR10+GR15+GR17+GR21+GR27+GR34+GR42+GR44+GR47+GR51+GR53</f>
        <v>179147590</v>
      </c>
      <c r="GS54" s="779">
        <f t="shared" si="1"/>
        <v>24722606286</v>
      </c>
      <c r="GT54" s="779">
        <f t="shared" si="1"/>
        <v>52302.259999999995</v>
      </c>
      <c r="GU54" s="781">
        <f>GS54/GT54/12</f>
        <v>39390.595941743246</v>
      </c>
      <c r="GV54" s="782"/>
      <c r="GW54" s="779">
        <f>GW10+GW15+GW17+GW21+GW27+GW34+GW42+GW44+GW47+GW51+GW53</f>
        <v>25034731216.419998</v>
      </c>
      <c r="GX54" s="780">
        <f>GX10+GX15+GX17+GX21+GX27+GX34+GX42+GX44+GX47+GX51+GX53</f>
        <v>205239374</v>
      </c>
      <c r="GY54" s="780">
        <f>GY10+GY15+GY17+GY21+GY27+GY34+GY42+GY44+GY47+GY51+GY53</f>
        <v>24829491842.419998</v>
      </c>
      <c r="GZ54" s="780">
        <f>GZ10+GZ15+GZ17+GZ21+GZ27+GZ34+GZ42+GZ44+GZ47+GZ51+GZ53</f>
        <v>49371.880000000005</v>
      </c>
      <c r="HA54" s="781">
        <f>GY54/GZ54/12</f>
        <v>41908.963567959458</v>
      </c>
      <c r="HB54" s="770"/>
      <c r="HC54" s="630"/>
      <c r="HD54" s="536"/>
    </row>
    <row r="55" spans="1:212" ht="15" x14ac:dyDescent="0.25">
      <c r="J55" s="199"/>
      <c r="K55" s="200"/>
      <c r="L55" s="200"/>
      <c r="M55" s="200"/>
      <c r="N55" s="200"/>
      <c r="O55" s="200"/>
      <c r="P55" s="199"/>
      <c r="FC55" s="390"/>
      <c r="FD55" s="390"/>
      <c r="FE55" s="390"/>
      <c r="FF55" s="390"/>
      <c r="FG55" s="390"/>
      <c r="FH55" s="390"/>
      <c r="FI55" s="390"/>
      <c r="FJ55" s="390"/>
      <c r="FK55" s="390"/>
      <c r="FL55" s="390"/>
      <c r="FM55" s="390"/>
      <c r="FN55" s="390"/>
      <c r="FO55" s="390"/>
      <c r="FP55" s="390"/>
      <c r="FQ55" s="390"/>
      <c r="FR55" s="390"/>
      <c r="FS55" s="390"/>
      <c r="FT55" s="390"/>
      <c r="FU55" s="390"/>
      <c r="FV55" s="390"/>
      <c r="GH55" s="390"/>
      <c r="GK55" s="390"/>
      <c r="GL55" s="390"/>
      <c r="GM55" s="390"/>
      <c r="GN55" s="390"/>
      <c r="GO55" s="390"/>
      <c r="GP55" s="390"/>
      <c r="HB55" s="390"/>
    </row>
    <row r="56" spans="1:212" s="21" customFormat="1" x14ac:dyDescent="0.2">
      <c r="A56" s="22"/>
      <c r="B56" s="22"/>
      <c r="C56" s="22"/>
      <c r="E56" s="22"/>
      <c r="F56" s="22"/>
      <c r="G56" s="22"/>
      <c r="H56" s="22"/>
      <c r="I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346"/>
      <c r="FD56" s="346"/>
      <c r="FE56" s="346"/>
      <c r="FF56" s="346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 t="b">
        <f>FQ54=SUMAR!FY7</f>
        <v>1</v>
      </c>
      <c r="FR56" s="22" t="b">
        <f>FR54=SUMAR!FZ7</f>
        <v>1</v>
      </c>
      <c r="FS56" s="22" t="b">
        <f>FS54=SUMAR!GA7</f>
        <v>1</v>
      </c>
      <c r="FT56" s="22" t="b">
        <f>FT54=SUMAR!GB7</f>
        <v>1</v>
      </c>
      <c r="FU56" s="22" t="b">
        <f>FU54=SUMAR!GC7</f>
        <v>0</v>
      </c>
      <c r="FV56" s="22"/>
      <c r="FW56" s="22" t="b">
        <f>FW54=SUMAR!GF7</f>
        <v>1</v>
      </c>
      <c r="FX56" s="22" t="b">
        <f>FX54=SUMAR!GG7</f>
        <v>1</v>
      </c>
      <c r="FY56" s="22" t="b">
        <f>FY54=SUMAR!GH7</f>
        <v>1</v>
      </c>
      <c r="FZ56" s="22" t="b">
        <f>FZ54=SUMAR!GI7</f>
        <v>1</v>
      </c>
      <c r="GA56" s="22" t="b">
        <f>ROUND(GA54,0)=ROUND(SUMAR!GJ7,0)</f>
        <v>1</v>
      </c>
      <c r="GB56" s="22"/>
      <c r="GC56" s="22" t="b">
        <f>GC54=SUMAR!GL7</f>
        <v>1</v>
      </c>
      <c r="GD56" s="22" t="b">
        <f>GD54=SUMAR!GM7</f>
        <v>1</v>
      </c>
      <c r="GE56" s="22" t="b">
        <f>GE54=SUMAR!GN7</f>
        <v>1</v>
      </c>
      <c r="GF56" s="22" t="b">
        <f>GF54=SUMAR!GO7</f>
        <v>1</v>
      </c>
      <c r="GG56" s="22" t="b">
        <f>ROUND(GG54,0)=ROUND(SUMAR!GP7,0)</f>
        <v>1</v>
      </c>
      <c r="GH56" s="22"/>
      <c r="GI56" s="22"/>
      <c r="GJ56" s="22"/>
      <c r="GK56" s="22" t="b">
        <f>GK54=SUMAR!GT7</f>
        <v>1</v>
      </c>
      <c r="GL56" s="22" t="b">
        <f>GL54=SUMAR!GU7</f>
        <v>1</v>
      </c>
      <c r="GM56" s="22" t="b">
        <f>GM54=SUMAR!GV7</f>
        <v>1</v>
      </c>
      <c r="GN56" s="22" t="b">
        <f>GN54=SUMAR!GW7</f>
        <v>1</v>
      </c>
      <c r="GO56" s="778">
        <f>GO54-SUMAR!GX7</f>
        <v>0.31249955148086883</v>
      </c>
      <c r="GP56" s="22"/>
      <c r="GQ56" s="22" t="b">
        <f>GQ54=SUMAR!HA7</f>
        <v>1</v>
      </c>
      <c r="GR56" s="22" t="b">
        <f>GR54=SUMAR!HB7</f>
        <v>1</v>
      </c>
      <c r="GS56" s="22" t="b">
        <f>GS54=SUMAR!HC7</f>
        <v>1</v>
      </c>
      <c r="GT56" s="22" t="b">
        <f>GT54=SUMAR!HD7</f>
        <v>1</v>
      </c>
      <c r="GU56" s="778">
        <f>GU54-SUMAR!HE7</f>
        <v>-0.40405825675406959</v>
      </c>
      <c r="GV56" s="22"/>
      <c r="GW56" s="22" t="b">
        <f>GW54=SUMAR!HG7</f>
        <v>1</v>
      </c>
      <c r="GX56" s="22" t="b">
        <f>GX54=SUMAR!HH7</f>
        <v>1</v>
      </c>
      <c r="GY56" s="22" t="b">
        <f>GY54=SUMAR!HI7</f>
        <v>1</v>
      </c>
      <c r="GZ56" s="22" t="b">
        <f>GZ54=SUMAR!HJ7</f>
        <v>1</v>
      </c>
      <c r="HA56" s="778">
        <f>HA54-SUMAR!HK7</f>
        <v>-3.6432040542422328E-2</v>
      </c>
      <c r="HB56" s="22"/>
      <c r="HC56" s="22"/>
      <c r="HD56" s="22"/>
    </row>
    <row r="57" spans="1:212" x14ac:dyDescent="0.2">
      <c r="J57" s="4"/>
      <c r="K57" s="4"/>
      <c r="L57" s="4"/>
      <c r="M57" s="4"/>
      <c r="N57" s="4"/>
      <c r="O57" s="4"/>
      <c r="P57" s="4"/>
    </row>
    <row r="58" spans="1:212" x14ac:dyDescent="0.2">
      <c r="E58" s="30"/>
      <c r="F58" s="30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184"/>
      <c r="AG58" s="184"/>
      <c r="AH58" s="184"/>
      <c r="AI58" s="184"/>
      <c r="AJ58" s="184"/>
      <c r="AK58" s="30"/>
      <c r="AL58" s="184"/>
      <c r="AM58" s="184"/>
      <c r="AN58" s="184"/>
      <c r="AO58" s="184"/>
      <c r="AP58" s="184"/>
      <c r="AQ58" s="30"/>
      <c r="AR58" s="30"/>
      <c r="AS58" s="30"/>
      <c r="AT58" s="30"/>
      <c r="AU58" s="184"/>
      <c r="AV58" s="184"/>
      <c r="AW58" s="184"/>
      <c r="AX58" s="184"/>
      <c r="AY58" s="184"/>
      <c r="AZ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186"/>
      <c r="FD58" s="186"/>
      <c r="FE58" s="186"/>
      <c r="FF58" s="30"/>
      <c r="FG58" s="30"/>
      <c r="FH58" s="30"/>
      <c r="FI58" s="186"/>
      <c r="FJ58" s="186"/>
      <c r="FK58" s="186"/>
      <c r="FL58" s="30"/>
      <c r="FM58" s="30"/>
      <c r="FN58" s="30"/>
      <c r="FO58" s="30"/>
      <c r="FP58" s="30"/>
      <c r="FQ58" s="30"/>
      <c r="FR58" s="186"/>
      <c r="FS58" s="186"/>
      <c r="FT58" s="186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186"/>
      <c r="GM58" s="186"/>
      <c r="GN58" s="186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</row>
    <row r="59" spans="1:212" ht="14.25" x14ac:dyDescent="0.2">
      <c r="G59" s="4"/>
      <c r="H59" s="83"/>
      <c r="I59" s="83"/>
      <c r="J59" s="4"/>
      <c r="K59" s="4"/>
      <c r="L59" s="4"/>
      <c r="M59" s="4"/>
      <c r="Q59" s="5"/>
      <c r="R59" s="5"/>
      <c r="S59" s="4"/>
      <c r="T59" s="4"/>
      <c r="U59" s="4"/>
      <c r="AM59" s="1"/>
      <c r="BH59" s="1"/>
      <c r="CC59" s="1"/>
      <c r="CX59" s="1"/>
      <c r="DS59" s="1"/>
      <c r="EN59" s="1"/>
      <c r="FI59" s="347"/>
      <c r="GD59" s="1"/>
      <c r="GX59" s="1"/>
    </row>
    <row r="60" spans="1:212" ht="14.25" x14ac:dyDescent="0.2">
      <c r="G60" s="4"/>
      <c r="H60" s="5"/>
      <c r="I60" s="5"/>
      <c r="J60" s="4"/>
      <c r="K60" s="4"/>
      <c r="L60" s="4"/>
      <c r="M60" s="4"/>
      <c r="Q60" s="5"/>
      <c r="R60" s="5"/>
      <c r="S60" s="4"/>
      <c r="T60" s="4"/>
      <c r="U60" s="4"/>
      <c r="AF60" s="186"/>
      <c r="AG60" s="186"/>
      <c r="AH60" s="186"/>
      <c r="AI60" s="186"/>
      <c r="AJ60" s="186"/>
      <c r="AL60" s="30"/>
      <c r="AM60" s="30"/>
      <c r="AN60" s="30"/>
      <c r="AO60" s="30"/>
      <c r="AP60" s="30"/>
      <c r="AU60" s="30"/>
      <c r="AV60" s="30"/>
      <c r="AW60" s="30"/>
      <c r="AX60" s="30"/>
      <c r="AY60" s="30"/>
    </row>
    <row r="61" spans="1:212" ht="15" x14ac:dyDescent="0.25">
      <c r="J61" s="4"/>
      <c r="K61" s="4"/>
      <c r="L61" s="4"/>
      <c r="M61" s="4"/>
      <c r="N61" s="4"/>
      <c r="O61" s="4"/>
      <c r="Q61" s="89"/>
      <c r="R61" s="89"/>
      <c r="S61" s="89"/>
      <c r="T61" s="89"/>
      <c r="U61" s="89"/>
      <c r="AF61" s="304"/>
      <c r="AG61" s="304"/>
      <c r="AH61" s="304"/>
      <c r="AI61" s="304"/>
      <c r="AJ61" s="304"/>
      <c r="AY61" s="333"/>
      <c r="BA61" s="184"/>
      <c r="BB61" s="184"/>
      <c r="BC61" s="184"/>
      <c r="BD61" s="184"/>
      <c r="BE61" s="333"/>
      <c r="BG61" s="184"/>
      <c r="BH61" s="184"/>
      <c r="BI61" s="184"/>
      <c r="BJ61" s="184"/>
      <c r="BK61" s="333"/>
      <c r="BP61" s="30"/>
      <c r="BT61" s="333"/>
      <c r="BV61" s="30"/>
      <c r="BZ61" s="333"/>
      <c r="CB61" s="30"/>
      <c r="CF61" s="333"/>
      <c r="CK61" s="30"/>
      <c r="CO61" s="333"/>
      <c r="CQ61" s="30"/>
      <c r="CU61" s="333"/>
      <c r="DA61" s="333"/>
      <c r="DJ61" s="333"/>
      <c r="DP61" s="333"/>
      <c r="DV61" s="333"/>
      <c r="EE61" s="333"/>
      <c r="EZ61" s="333"/>
    </row>
    <row r="62" spans="1:212" ht="15" x14ac:dyDescent="0.25">
      <c r="E62" s="30"/>
      <c r="F62" s="30"/>
      <c r="G62" s="83"/>
      <c r="H62" s="89"/>
      <c r="I62" s="89"/>
      <c r="J62" s="4"/>
      <c r="K62" s="4"/>
      <c r="L62" s="4"/>
      <c r="M62" s="4"/>
      <c r="N62" s="30"/>
      <c r="Q62" s="5"/>
      <c r="R62" s="5"/>
      <c r="S62" s="4"/>
      <c r="T62" s="4"/>
      <c r="U62" s="4"/>
      <c r="AK62" s="30"/>
      <c r="AX62" s="30"/>
      <c r="BA62" s="30"/>
      <c r="BB62" s="30"/>
      <c r="BC62" s="30"/>
      <c r="BD62" s="30"/>
      <c r="BE62" s="30"/>
      <c r="BH62" s="4"/>
      <c r="BI62" s="4"/>
      <c r="BJ62" s="4"/>
      <c r="BK62" s="4"/>
      <c r="CC62" s="4"/>
      <c r="CD62" s="4"/>
      <c r="CE62" s="4"/>
      <c r="CF62" s="4"/>
      <c r="CX62" s="4"/>
      <c r="CY62" s="4"/>
      <c r="CZ62" s="4"/>
      <c r="DA62" s="4"/>
      <c r="DS62" s="4"/>
      <c r="DT62" s="4"/>
      <c r="DU62" s="4"/>
      <c r="DV62" s="4"/>
      <c r="EN62" s="4"/>
      <c r="EO62" s="4"/>
      <c r="EP62" s="4"/>
      <c r="EQ62" s="4"/>
      <c r="FI62" s="348"/>
      <c r="FJ62" s="348"/>
      <c r="FK62" s="348"/>
      <c r="FL62" s="4"/>
      <c r="GD62" s="4"/>
      <c r="GE62" s="4"/>
      <c r="GF62" s="4"/>
      <c r="GG62" s="4"/>
      <c r="GX62" s="4"/>
      <c r="GY62" s="4"/>
      <c r="GZ62" s="4"/>
      <c r="HA62" s="4"/>
    </row>
    <row r="63" spans="1:212" ht="14.25" x14ac:dyDescent="0.2">
      <c r="G63" s="4"/>
      <c r="H63" s="5"/>
      <c r="I63" s="5"/>
      <c r="J63" s="4"/>
      <c r="K63" s="4"/>
      <c r="L63" s="4"/>
      <c r="M63" s="4"/>
      <c r="N63" s="30"/>
      <c r="Q63" s="5"/>
      <c r="R63" s="5"/>
      <c r="S63" s="4"/>
      <c r="T63" s="4"/>
      <c r="U63" s="4"/>
      <c r="AK63" s="30"/>
      <c r="AM63" s="4"/>
      <c r="AN63" s="4"/>
      <c r="AO63" s="4"/>
      <c r="AP63" s="4"/>
      <c r="BA63" s="30"/>
      <c r="BB63" s="30"/>
      <c r="BC63" s="30"/>
      <c r="BD63" s="30"/>
      <c r="BE63" s="30"/>
      <c r="BG63" s="30"/>
      <c r="BH63" s="30"/>
      <c r="BI63" s="30"/>
      <c r="BJ63" s="30"/>
      <c r="BK63" s="30"/>
      <c r="CC63" s="4"/>
      <c r="CD63" s="4"/>
      <c r="CE63" s="4"/>
      <c r="CF63" s="4"/>
      <c r="CX63" s="4"/>
      <c r="CY63" s="4"/>
      <c r="CZ63" s="4"/>
      <c r="DA63" s="4"/>
      <c r="DS63" s="4"/>
      <c r="DT63" s="4"/>
      <c r="DU63" s="4"/>
      <c r="DV63" s="4"/>
      <c r="EN63" s="4"/>
      <c r="EO63" s="4"/>
      <c r="EP63" s="4"/>
      <c r="EQ63" s="4"/>
      <c r="FI63" s="348"/>
      <c r="FJ63" s="348"/>
      <c r="FK63" s="348"/>
      <c r="FL63" s="4"/>
      <c r="GD63" s="4"/>
      <c r="GE63" s="4"/>
      <c r="GF63" s="4"/>
      <c r="GG63" s="4"/>
      <c r="GX63" s="4"/>
      <c r="GY63" s="4"/>
      <c r="GZ63" s="4"/>
      <c r="HA63" s="4"/>
    </row>
    <row r="64" spans="1:212" s="317" customFormat="1" x14ac:dyDescent="0.2">
      <c r="A64" s="311"/>
      <c r="B64" s="311"/>
      <c r="C64" s="311"/>
      <c r="D64" s="311"/>
      <c r="E64" s="311"/>
      <c r="F64" s="311"/>
      <c r="N64" s="311"/>
      <c r="O64" s="311"/>
      <c r="P64" s="311"/>
      <c r="Q64" s="318"/>
      <c r="R64" s="318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311"/>
      <c r="AJ64" s="311"/>
      <c r="AK64" s="311"/>
      <c r="AL64" s="311"/>
      <c r="AQ64" s="311"/>
      <c r="AR64" s="311"/>
      <c r="AS64" s="311"/>
      <c r="AT64" s="311"/>
      <c r="AU64" s="311"/>
      <c r="AV64" s="311"/>
      <c r="AW64" s="311"/>
      <c r="AX64" s="311"/>
      <c r="AY64" s="311"/>
      <c r="AZ64" s="311"/>
      <c r="BA64" s="311"/>
      <c r="BB64" s="311"/>
      <c r="BC64" s="311"/>
      <c r="BD64" s="311"/>
      <c r="BE64" s="311"/>
      <c r="BF64" s="311"/>
      <c r="BG64" s="311"/>
      <c r="BL64" s="311"/>
      <c r="BM64" s="311"/>
      <c r="BN64" s="311"/>
      <c r="BO64" s="311"/>
      <c r="BP64" s="311"/>
      <c r="BU64" s="311"/>
      <c r="BV64" s="311"/>
      <c r="CA64" s="311"/>
      <c r="CB64" s="311"/>
      <c r="CG64" s="311"/>
      <c r="CH64" s="311"/>
      <c r="CI64" s="311"/>
      <c r="CJ64" s="311"/>
      <c r="CK64" s="311"/>
      <c r="CP64" s="311"/>
      <c r="CQ64" s="311"/>
      <c r="CR64" s="311"/>
      <c r="CS64" s="311"/>
      <c r="CT64" s="311"/>
      <c r="CU64" s="311"/>
      <c r="CV64" s="311"/>
      <c r="CW64" s="311"/>
      <c r="DB64" s="311"/>
      <c r="DC64" s="311"/>
      <c r="DD64" s="311"/>
      <c r="DE64" s="311"/>
      <c r="DF64" s="311"/>
      <c r="DG64" s="311"/>
      <c r="DH64" s="311"/>
      <c r="DI64" s="311"/>
      <c r="DJ64" s="311"/>
      <c r="DK64" s="311"/>
      <c r="DL64" s="311"/>
      <c r="DM64" s="311"/>
      <c r="DN64" s="311"/>
      <c r="DO64" s="311"/>
      <c r="DP64" s="311"/>
      <c r="DQ64" s="311"/>
      <c r="DR64" s="311"/>
      <c r="DW64" s="311"/>
      <c r="DX64" s="311"/>
      <c r="DY64" s="311"/>
      <c r="DZ64" s="311"/>
      <c r="EA64" s="311"/>
      <c r="EB64" s="311"/>
      <c r="EC64" s="311"/>
      <c r="ED64" s="311"/>
      <c r="EE64" s="311"/>
      <c r="EF64" s="311"/>
      <c r="EG64" s="311"/>
      <c r="EH64" s="311"/>
      <c r="EI64" s="311"/>
      <c r="EJ64" s="311"/>
      <c r="EK64" s="311"/>
      <c r="EL64" s="311"/>
      <c r="EM64" s="311"/>
      <c r="ER64" s="311"/>
      <c r="ES64" s="311"/>
      <c r="ET64" s="311"/>
      <c r="EU64" s="311"/>
      <c r="EV64" s="311"/>
      <c r="EW64" s="311"/>
      <c r="EX64" s="311"/>
      <c r="EY64" s="311"/>
      <c r="EZ64" s="311"/>
      <c r="FA64" s="311"/>
      <c r="FB64" s="311"/>
      <c r="FC64" s="340"/>
      <c r="FD64" s="340"/>
      <c r="FE64" s="340"/>
      <c r="FF64" s="311"/>
      <c r="FG64" s="311"/>
      <c r="FH64" s="311"/>
      <c r="FI64" s="349"/>
      <c r="FJ64" s="349"/>
      <c r="FK64" s="349"/>
      <c r="FM64" s="311"/>
      <c r="FN64" s="311"/>
      <c r="FO64" s="311"/>
      <c r="FP64" s="311"/>
      <c r="FQ64" s="311"/>
      <c r="FR64" s="340"/>
      <c r="FS64" s="340"/>
      <c r="FT64" s="340"/>
      <c r="FU64" s="311"/>
      <c r="FV64" s="311"/>
      <c r="FW64" s="311"/>
      <c r="FX64" s="311"/>
      <c r="FY64" s="311"/>
      <c r="FZ64" s="311"/>
      <c r="GA64" s="311"/>
      <c r="GB64" s="311"/>
      <c r="GC64" s="311"/>
      <c r="GH64" s="311"/>
      <c r="GI64" s="311"/>
      <c r="GJ64" s="311"/>
      <c r="GK64" s="311"/>
      <c r="GL64" s="340"/>
      <c r="GM64" s="340"/>
      <c r="GN64" s="340"/>
      <c r="GO64" s="311"/>
      <c r="GP64" s="311"/>
      <c r="GQ64" s="311"/>
      <c r="GR64" s="311"/>
      <c r="GS64" s="311"/>
      <c r="GT64" s="311"/>
      <c r="GU64" s="311"/>
      <c r="GV64" s="311"/>
      <c r="GW64" s="311"/>
      <c r="HB64" s="311"/>
      <c r="HC64" s="311"/>
      <c r="HD64" s="311"/>
    </row>
    <row r="65" spans="7:209" ht="15" x14ac:dyDescent="0.25">
      <c r="G65" s="4"/>
      <c r="H65" s="89"/>
      <c r="I65" s="89"/>
      <c r="J65" s="4"/>
      <c r="K65" s="4"/>
      <c r="L65" s="4"/>
      <c r="M65" s="4"/>
      <c r="N65" s="30"/>
      <c r="Q65" s="5"/>
      <c r="R65" s="5"/>
      <c r="S65" s="4"/>
      <c r="T65" s="4"/>
      <c r="U65" s="4"/>
      <c r="AK65" s="30"/>
      <c r="AM65" s="5"/>
      <c r="AN65" s="5"/>
      <c r="AO65" s="4"/>
      <c r="AP65" s="4"/>
      <c r="BA65" s="30"/>
      <c r="BB65" s="30"/>
      <c r="BC65" s="30"/>
      <c r="BD65" s="30"/>
      <c r="BE65" s="30"/>
      <c r="BH65" s="5"/>
      <c r="BI65" s="5"/>
      <c r="BJ65" s="4"/>
      <c r="BK65" s="4"/>
      <c r="BQ65" s="5"/>
      <c r="BR65" s="5"/>
      <c r="BS65" s="4"/>
      <c r="BT65" s="4"/>
      <c r="BW65" s="5"/>
      <c r="BX65" s="5"/>
      <c r="BY65" s="4"/>
      <c r="BZ65" s="4"/>
      <c r="CC65" s="5"/>
      <c r="CD65" s="5"/>
      <c r="CE65" s="4"/>
      <c r="CF65" s="4"/>
      <c r="CK65" s="311"/>
      <c r="CL65" s="317"/>
      <c r="CM65" s="317"/>
      <c r="CN65" s="317"/>
      <c r="CO65" s="317"/>
      <c r="CX65" s="5"/>
      <c r="CY65" s="5"/>
      <c r="CZ65" s="4"/>
      <c r="DA65" s="4"/>
      <c r="DS65" s="5"/>
      <c r="DT65" s="5"/>
      <c r="DU65" s="4"/>
      <c r="DV65" s="4"/>
      <c r="EN65" s="5"/>
      <c r="EO65" s="5"/>
      <c r="EP65" s="4"/>
      <c r="EQ65" s="4"/>
      <c r="FI65" s="350"/>
      <c r="FJ65" s="350"/>
      <c r="FK65" s="348"/>
      <c r="FL65" s="4"/>
      <c r="GD65" s="5"/>
      <c r="GE65" s="5"/>
      <c r="GF65" s="4"/>
      <c r="GG65" s="4"/>
      <c r="GX65" s="5"/>
      <c r="GY65" s="5"/>
      <c r="GZ65" s="4"/>
      <c r="HA65" s="4"/>
    </row>
    <row r="66" spans="7:209" ht="15" x14ac:dyDescent="0.25">
      <c r="G66" s="4"/>
      <c r="H66" s="5"/>
      <c r="I66" s="5"/>
      <c r="J66" s="4"/>
      <c r="K66" s="4"/>
      <c r="L66" s="4"/>
      <c r="M66" s="4"/>
      <c r="N66" s="30"/>
      <c r="Q66" s="5"/>
      <c r="R66" s="5"/>
      <c r="S66" s="4"/>
      <c r="T66" s="4"/>
      <c r="U66" s="4"/>
      <c r="AK66" s="30"/>
      <c r="AM66" s="5"/>
      <c r="AN66" s="5"/>
      <c r="AO66" s="4"/>
      <c r="AP66" s="4"/>
      <c r="AU66" s="30"/>
      <c r="AV66" s="30"/>
      <c r="AW66" s="30"/>
      <c r="AX66" s="30"/>
      <c r="AY66" s="30"/>
      <c r="BA66" s="30"/>
      <c r="BB66" s="30"/>
      <c r="BC66" s="30"/>
      <c r="BD66" s="30"/>
      <c r="BE66" s="30"/>
      <c r="BG66" s="30"/>
      <c r="BH66" s="30"/>
      <c r="BI66" s="30"/>
      <c r="BJ66" s="30"/>
      <c r="BK66" s="30"/>
      <c r="BP66" s="30"/>
      <c r="BQ66" s="30"/>
      <c r="BR66" s="30"/>
      <c r="BS66" s="30"/>
      <c r="BT66" s="30"/>
      <c r="BV66" s="30"/>
      <c r="BW66" s="30"/>
      <c r="BX66" s="30"/>
      <c r="BY66" s="30"/>
      <c r="BZ66" s="30"/>
      <c r="CB66" s="30"/>
      <c r="CC66" s="30"/>
      <c r="CD66" s="30"/>
      <c r="CE66" s="30"/>
      <c r="CF66" s="30"/>
      <c r="CL66" s="5"/>
      <c r="CM66" s="5"/>
      <c r="CN66" s="4"/>
      <c r="CO66" s="4"/>
      <c r="CR66" s="5"/>
      <c r="CS66" s="5"/>
      <c r="CT66" s="4"/>
      <c r="CU66" s="4"/>
      <c r="CX66" s="5"/>
      <c r="CY66" s="5"/>
      <c r="CZ66" s="4"/>
      <c r="DA66" s="4"/>
      <c r="DG66" s="5"/>
      <c r="DH66" s="5"/>
      <c r="DI66" s="4"/>
      <c r="DJ66" s="4"/>
      <c r="DM66" s="5"/>
      <c r="DN66" s="5"/>
      <c r="DO66" s="4"/>
      <c r="DP66" s="4"/>
      <c r="DS66" s="5"/>
      <c r="DT66" s="5"/>
      <c r="DU66" s="4"/>
      <c r="DV66" s="4"/>
      <c r="EB66" s="5"/>
      <c r="EC66" s="5"/>
      <c r="ED66" s="4"/>
      <c r="EE66" s="4"/>
      <c r="EN66" s="89"/>
      <c r="EO66" s="89"/>
      <c r="EP66" s="4"/>
      <c r="EQ66" s="4"/>
      <c r="EW66" s="5"/>
      <c r="EX66" s="5"/>
      <c r="EY66" s="4"/>
      <c r="EZ66" s="4"/>
      <c r="FI66" s="351"/>
      <c r="FJ66" s="351"/>
      <c r="FK66" s="348"/>
      <c r="FL66" s="4"/>
      <c r="GD66" s="89"/>
      <c r="GE66" s="89"/>
      <c r="GF66" s="4"/>
      <c r="GG66" s="4"/>
      <c r="GX66" s="89"/>
      <c r="GY66" s="89"/>
      <c r="GZ66" s="4"/>
      <c r="HA66" s="4"/>
    </row>
    <row r="67" spans="7:209" ht="15" x14ac:dyDescent="0.25">
      <c r="G67" s="4"/>
      <c r="H67" s="5"/>
      <c r="I67" s="5"/>
      <c r="J67" s="4"/>
      <c r="K67" s="4"/>
      <c r="L67" s="4"/>
      <c r="M67" s="4"/>
      <c r="N67" s="30"/>
      <c r="Q67" s="5"/>
      <c r="R67" s="5"/>
      <c r="S67" s="4"/>
      <c r="T67" s="4"/>
      <c r="U67" s="4"/>
      <c r="AK67" s="30"/>
      <c r="AM67" s="89"/>
      <c r="AN67" s="89"/>
      <c r="AO67" s="4"/>
      <c r="AP67" s="4"/>
      <c r="BA67" s="30"/>
      <c r="BB67" s="30"/>
      <c r="BC67" s="30"/>
      <c r="BD67" s="30"/>
      <c r="BE67" s="30"/>
      <c r="BH67" s="5"/>
      <c r="BI67" s="5"/>
      <c r="BJ67" s="4"/>
      <c r="BK67" s="4"/>
      <c r="CC67" s="5"/>
      <c r="CD67" s="5"/>
      <c r="CE67" s="4"/>
      <c r="CF67" s="4"/>
      <c r="CK67" s="30"/>
      <c r="CL67" s="30"/>
      <c r="CM67" s="30"/>
      <c r="CN67" s="30"/>
      <c r="CO67" s="30"/>
      <c r="CX67" s="5"/>
      <c r="CY67" s="5"/>
      <c r="CZ67" s="4"/>
      <c r="DA67" s="4"/>
      <c r="DS67" s="5"/>
      <c r="DT67" s="5"/>
      <c r="DU67" s="4"/>
      <c r="DV67" s="4"/>
      <c r="EN67" s="5"/>
      <c r="EO67" s="5"/>
      <c r="EP67" s="4"/>
      <c r="EQ67" s="4"/>
      <c r="FI67" s="350"/>
      <c r="FJ67" s="350"/>
      <c r="FK67" s="348"/>
      <c r="FL67" s="4"/>
      <c r="GD67" s="5"/>
      <c r="GE67" s="5"/>
      <c r="GF67" s="4"/>
      <c r="GG67" s="4"/>
      <c r="GX67" s="5"/>
      <c r="GY67" s="5"/>
      <c r="GZ67" s="4"/>
      <c r="HA67" s="4"/>
    </row>
    <row r="68" spans="7:209" ht="14.25" x14ac:dyDescent="0.2">
      <c r="G68" s="4"/>
      <c r="H68" s="5"/>
      <c r="I68" s="5"/>
      <c r="J68" s="4"/>
      <c r="K68" s="4"/>
      <c r="L68" s="4"/>
      <c r="M68" s="4"/>
      <c r="N68" s="30"/>
      <c r="Q68" s="5"/>
      <c r="R68" s="5"/>
      <c r="S68" s="4"/>
      <c r="T68" s="4"/>
      <c r="U68" s="4"/>
      <c r="AK68" s="30"/>
      <c r="AM68" s="5"/>
      <c r="AN68" s="5"/>
      <c r="AO68" s="4"/>
      <c r="AP68" s="4"/>
      <c r="BA68" s="30"/>
      <c r="BB68" s="30"/>
      <c r="BC68" s="30"/>
      <c r="BD68" s="30"/>
      <c r="BE68" s="30"/>
      <c r="BH68" s="5"/>
      <c r="BI68" s="5"/>
      <c r="BJ68" s="4"/>
      <c r="BK68" s="4"/>
      <c r="CC68" s="5"/>
      <c r="CD68" s="5"/>
      <c r="CE68" s="4"/>
      <c r="CF68" s="4"/>
      <c r="CX68" s="5"/>
      <c r="CY68" s="5"/>
      <c r="CZ68" s="4"/>
      <c r="DA68" s="4"/>
      <c r="DS68" s="5"/>
      <c r="DT68" s="5"/>
      <c r="DU68" s="4"/>
      <c r="DV68" s="4"/>
      <c r="EN68" s="5"/>
      <c r="EO68" s="5"/>
      <c r="EP68" s="4"/>
      <c r="EQ68" s="4"/>
      <c r="FI68" s="350"/>
      <c r="FJ68" s="350"/>
      <c r="FK68" s="348"/>
      <c r="FL68" s="4"/>
      <c r="GD68" s="5"/>
      <c r="GE68" s="5"/>
      <c r="GF68" s="4"/>
      <c r="GG68" s="4"/>
      <c r="GX68" s="5"/>
      <c r="GY68" s="5"/>
      <c r="GZ68" s="4"/>
      <c r="HA68" s="4"/>
    </row>
    <row r="69" spans="7:209" ht="15" x14ac:dyDescent="0.25">
      <c r="G69" s="4"/>
      <c r="H69" s="5"/>
      <c r="I69" s="5"/>
      <c r="J69" s="4"/>
      <c r="K69" s="4"/>
      <c r="L69" s="4"/>
      <c r="M69" s="4"/>
      <c r="N69" s="30"/>
      <c r="Q69" s="89"/>
      <c r="R69" s="89"/>
      <c r="S69" s="4"/>
      <c r="T69" s="4"/>
      <c r="U69" s="4"/>
      <c r="AK69" s="30"/>
      <c r="AM69" s="5"/>
      <c r="AN69" s="5"/>
      <c r="AO69" s="4"/>
      <c r="AP69" s="4"/>
      <c r="BA69" s="30"/>
      <c r="BB69" s="30"/>
      <c r="BC69" s="30"/>
      <c r="BD69" s="30"/>
      <c r="BE69" s="30"/>
      <c r="BH69" s="89"/>
      <c r="BI69" s="89"/>
      <c r="BJ69" s="4"/>
      <c r="BK69" s="4"/>
      <c r="CC69" s="89"/>
      <c r="CD69" s="89"/>
      <c r="CE69" s="4"/>
      <c r="CF69" s="4"/>
      <c r="CX69" s="89"/>
      <c r="CY69" s="89"/>
      <c r="CZ69" s="4"/>
      <c r="DA69" s="4"/>
      <c r="DS69" s="89"/>
      <c r="DT69" s="89"/>
      <c r="DU69" s="4"/>
      <c r="DV69" s="4"/>
      <c r="EN69" s="89"/>
      <c r="EO69" s="89"/>
      <c r="EP69" s="4"/>
      <c r="EQ69" s="4"/>
      <c r="FI69" s="351"/>
      <c r="FJ69" s="351"/>
      <c r="FK69" s="348"/>
      <c r="FL69" s="4"/>
      <c r="GD69" s="89"/>
      <c r="GE69" s="89"/>
      <c r="GF69" s="4"/>
      <c r="GG69" s="4"/>
      <c r="GX69" s="89"/>
      <c r="GY69" s="89"/>
      <c r="GZ69" s="4"/>
      <c r="HA69" s="4"/>
    </row>
    <row r="70" spans="7:209" ht="15" x14ac:dyDescent="0.25">
      <c r="G70" s="4"/>
      <c r="H70" s="89"/>
      <c r="I70" s="89"/>
      <c r="J70" s="4"/>
      <c r="K70" s="4"/>
      <c r="L70" s="4"/>
      <c r="M70" s="4"/>
      <c r="N70" s="30"/>
      <c r="Q70" s="5"/>
      <c r="R70" s="5"/>
      <c r="S70" s="4"/>
      <c r="T70" s="4"/>
      <c r="U70" s="4"/>
      <c r="AK70" s="30"/>
      <c r="AM70" s="89"/>
      <c r="AN70" s="89"/>
      <c r="AO70" s="4"/>
      <c r="AP70" s="4"/>
      <c r="BA70" s="30"/>
      <c r="BB70" s="30"/>
      <c r="BC70" s="30"/>
      <c r="BD70" s="30"/>
      <c r="BE70" s="30"/>
      <c r="BH70" s="5"/>
      <c r="BI70" s="5"/>
      <c r="BJ70" s="4"/>
      <c r="BK70" s="4"/>
      <c r="CC70" s="5"/>
      <c r="CD70" s="5"/>
      <c r="CE70" s="4"/>
      <c r="CF70" s="4"/>
      <c r="CX70" s="5"/>
      <c r="CY70" s="5"/>
      <c r="CZ70" s="4"/>
      <c r="DA70" s="4"/>
      <c r="DS70" s="5"/>
      <c r="DT70" s="5"/>
      <c r="DU70" s="4"/>
      <c r="DV70" s="4"/>
      <c r="EN70" s="5"/>
      <c r="EO70" s="5"/>
      <c r="EP70" s="4"/>
      <c r="EQ70" s="4"/>
      <c r="FI70" s="350"/>
      <c r="FJ70" s="350"/>
      <c r="FK70" s="348"/>
      <c r="FL70" s="4"/>
      <c r="GD70" s="5"/>
      <c r="GE70" s="5"/>
      <c r="GF70" s="4"/>
      <c r="GG70" s="4"/>
      <c r="GX70" s="5"/>
      <c r="GY70" s="5"/>
      <c r="GZ70" s="4"/>
      <c r="HA70" s="4"/>
    </row>
    <row r="71" spans="7:209" ht="14.25" x14ac:dyDescent="0.2">
      <c r="G71" s="4"/>
      <c r="H71" s="5"/>
      <c r="I71" s="5"/>
      <c r="J71" s="4"/>
      <c r="K71" s="4"/>
      <c r="L71" s="4"/>
      <c r="M71" s="4"/>
      <c r="N71" s="30"/>
      <c r="Q71" s="5"/>
      <c r="R71" s="5"/>
      <c r="S71" s="4"/>
      <c r="T71" s="4"/>
      <c r="U71" s="4"/>
      <c r="AK71" s="30"/>
      <c r="AM71" s="5"/>
      <c r="AN71" s="5"/>
      <c r="AO71" s="4"/>
      <c r="AP71" s="4"/>
      <c r="BA71" s="30"/>
      <c r="BB71" s="30"/>
      <c r="BC71" s="30"/>
      <c r="BD71" s="30"/>
      <c r="BE71" s="30"/>
      <c r="BH71" s="5"/>
      <c r="BI71" s="5"/>
      <c r="BJ71" s="4"/>
      <c r="BK71" s="4"/>
      <c r="CC71" s="5"/>
      <c r="CD71" s="5"/>
      <c r="CE71" s="4"/>
      <c r="CF71" s="4"/>
      <c r="CX71" s="5"/>
      <c r="CY71" s="5"/>
      <c r="CZ71" s="4"/>
      <c r="DA71" s="4"/>
      <c r="DS71" s="5"/>
      <c r="DT71" s="5"/>
      <c r="DU71" s="4"/>
      <c r="DV71" s="4"/>
      <c r="EN71" s="5"/>
      <c r="EO71" s="5"/>
      <c r="EP71" s="4"/>
      <c r="EQ71" s="4"/>
      <c r="FI71" s="350"/>
      <c r="FJ71" s="350"/>
      <c r="FK71" s="348"/>
      <c r="FL71" s="4"/>
      <c r="GD71" s="5"/>
      <c r="GE71" s="5"/>
      <c r="GF71" s="4"/>
      <c r="GG71" s="4"/>
      <c r="GX71" s="5"/>
      <c r="GY71" s="5"/>
      <c r="GZ71" s="4"/>
      <c r="HA71" s="4"/>
    </row>
    <row r="72" spans="7:209" ht="14.25" x14ac:dyDescent="0.2">
      <c r="G72" s="4"/>
      <c r="H72" s="5"/>
      <c r="I72" s="5"/>
      <c r="J72" s="4"/>
      <c r="K72" s="4"/>
      <c r="L72" s="4"/>
      <c r="M72" s="4"/>
      <c r="N72" s="30"/>
      <c r="Q72" s="5"/>
      <c r="R72" s="5"/>
      <c r="S72" s="4"/>
      <c r="T72" s="4"/>
      <c r="U72" s="4"/>
      <c r="AK72" s="30"/>
      <c r="AM72" s="5"/>
      <c r="AN72" s="5"/>
      <c r="AO72" s="4"/>
      <c r="AP72" s="4"/>
      <c r="BA72" s="30"/>
      <c r="BB72" s="30"/>
      <c r="BC72" s="30"/>
      <c r="BD72" s="30"/>
      <c r="BE72" s="30"/>
      <c r="BH72" s="5"/>
      <c r="BI72" s="5"/>
      <c r="BJ72" s="4"/>
      <c r="BK72" s="4"/>
      <c r="CC72" s="5"/>
      <c r="CD72" s="5"/>
      <c r="CE72" s="4"/>
      <c r="CF72" s="4"/>
      <c r="CX72" s="5"/>
      <c r="CY72" s="5"/>
      <c r="CZ72" s="4"/>
      <c r="DA72" s="4"/>
      <c r="DS72" s="5"/>
      <c r="DT72" s="5"/>
      <c r="DU72" s="4"/>
      <c r="DV72" s="4"/>
      <c r="EN72" s="5"/>
      <c r="EO72" s="5"/>
      <c r="EP72" s="4"/>
      <c r="EQ72" s="4"/>
      <c r="FI72" s="350"/>
      <c r="FJ72" s="350"/>
      <c r="FK72" s="348"/>
      <c r="FL72" s="4"/>
      <c r="GD72" s="5"/>
      <c r="GE72" s="5"/>
      <c r="GF72" s="4"/>
      <c r="GG72" s="4"/>
      <c r="GX72" s="5"/>
      <c r="GY72" s="5"/>
      <c r="GZ72" s="4"/>
      <c r="HA72" s="4"/>
    </row>
    <row r="73" spans="7:209" ht="15" x14ac:dyDescent="0.25">
      <c r="G73" s="4"/>
      <c r="H73" s="5"/>
      <c r="I73" s="5"/>
      <c r="J73" s="4"/>
      <c r="K73" s="4"/>
      <c r="L73" s="4"/>
      <c r="M73" s="4"/>
      <c r="N73" s="30"/>
      <c r="Q73" s="89"/>
      <c r="R73" s="89"/>
      <c r="S73" s="4"/>
      <c r="T73" s="4"/>
      <c r="U73" s="4"/>
      <c r="AK73" s="30"/>
      <c r="AM73" s="5"/>
      <c r="AN73" s="5"/>
      <c r="AO73" s="4"/>
      <c r="AP73" s="4"/>
      <c r="BA73" s="30"/>
      <c r="BB73" s="30"/>
      <c r="BC73" s="30"/>
      <c r="BD73" s="30"/>
      <c r="BE73" s="30"/>
      <c r="BH73" s="5"/>
      <c r="BI73" s="5"/>
      <c r="BJ73" s="4"/>
      <c r="BK73" s="4"/>
      <c r="CC73" s="5"/>
      <c r="CD73" s="5"/>
      <c r="CE73" s="4"/>
      <c r="CF73" s="4"/>
      <c r="CX73" s="5"/>
      <c r="CY73" s="5"/>
      <c r="CZ73" s="4"/>
      <c r="DA73" s="4"/>
      <c r="DS73" s="5"/>
      <c r="DT73" s="5"/>
      <c r="DU73" s="4"/>
      <c r="DV73" s="4"/>
      <c r="EN73" s="5"/>
      <c r="EO73" s="5"/>
      <c r="EP73" s="4"/>
      <c r="EQ73" s="4"/>
      <c r="FI73" s="350"/>
      <c r="FJ73" s="350"/>
      <c r="FK73" s="348"/>
      <c r="FL73" s="4"/>
      <c r="GD73" s="5"/>
      <c r="GE73" s="5"/>
      <c r="GF73" s="4"/>
      <c r="GG73" s="4"/>
      <c r="GX73" s="5"/>
      <c r="GY73" s="5"/>
      <c r="GZ73" s="4"/>
      <c r="HA73" s="4"/>
    </row>
    <row r="74" spans="7:209" ht="15" x14ac:dyDescent="0.25">
      <c r="G74" s="4"/>
      <c r="H74" s="89"/>
      <c r="I74" s="89"/>
      <c r="J74" s="4"/>
      <c r="K74" s="4"/>
      <c r="L74" s="4"/>
      <c r="M74" s="4"/>
      <c r="N74" s="30"/>
      <c r="Q74" s="5"/>
      <c r="R74" s="5"/>
      <c r="S74" s="4"/>
      <c r="T74" s="4"/>
      <c r="U74" s="4"/>
      <c r="AK74" s="30"/>
      <c r="AM74" s="5"/>
      <c r="AN74" s="5"/>
      <c r="AO74" s="4"/>
      <c r="AP74" s="4"/>
      <c r="BA74" s="30"/>
      <c r="BB74" s="30"/>
      <c r="BC74" s="30"/>
      <c r="BD74" s="30"/>
      <c r="BE74" s="30"/>
      <c r="BH74" s="89"/>
      <c r="BI74" s="89"/>
      <c r="BJ74" s="4"/>
      <c r="BK74" s="4"/>
      <c r="CC74" s="89"/>
      <c r="CD74" s="89"/>
      <c r="CE74" s="4"/>
      <c r="CF74" s="4"/>
      <c r="CX74" s="89"/>
      <c r="CY74" s="89"/>
      <c r="CZ74" s="4"/>
      <c r="DA74" s="4"/>
      <c r="DS74" s="89"/>
      <c r="DT74" s="89"/>
      <c r="DU74" s="4"/>
      <c r="DV74" s="4"/>
      <c r="EN74" s="89"/>
      <c r="EO74" s="89"/>
      <c r="EP74" s="4"/>
      <c r="EQ74" s="4"/>
      <c r="FI74" s="351"/>
      <c r="FJ74" s="351"/>
      <c r="FK74" s="348"/>
      <c r="FL74" s="4"/>
      <c r="GD74" s="89"/>
      <c r="GE74" s="89"/>
      <c r="GF74" s="4"/>
      <c r="GG74" s="4"/>
      <c r="GX74" s="89"/>
      <c r="GY74" s="89"/>
      <c r="GZ74" s="4"/>
      <c r="HA74" s="4"/>
    </row>
    <row r="75" spans="7:209" ht="15" x14ac:dyDescent="0.25">
      <c r="G75" s="4"/>
      <c r="H75" s="5"/>
      <c r="I75" s="5"/>
      <c r="J75" s="4"/>
      <c r="K75" s="4"/>
      <c r="L75" s="4"/>
      <c r="M75" s="4"/>
      <c r="N75" s="30"/>
      <c r="Q75" s="5"/>
      <c r="R75" s="5"/>
      <c r="S75" s="4"/>
      <c r="T75" s="4"/>
      <c r="U75" s="4"/>
      <c r="AK75" s="30"/>
      <c r="AM75" s="89"/>
      <c r="AN75" s="89"/>
      <c r="AO75" s="4"/>
      <c r="AP75" s="4"/>
      <c r="BA75" s="30"/>
      <c r="BB75" s="30"/>
      <c r="BC75" s="30"/>
      <c r="BD75" s="30"/>
      <c r="BE75" s="30"/>
      <c r="BH75" s="5"/>
      <c r="BI75" s="5"/>
      <c r="BJ75" s="4"/>
      <c r="BK75" s="4"/>
      <c r="CC75" s="5"/>
      <c r="CD75" s="5"/>
      <c r="CE75" s="4"/>
      <c r="CF75" s="4"/>
      <c r="CX75" s="5"/>
      <c r="CY75" s="5"/>
      <c r="CZ75" s="4"/>
      <c r="DA75" s="4"/>
      <c r="DS75" s="5"/>
      <c r="DT75" s="5"/>
      <c r="DU75" s="4"/>
      <c r="DV75" s="4"/>
      <c r="EN75" s="5"/>
      <c r="EO75" s="5"/>
      <c r="EP75" s="4"/>
      <c r="EQ75" s="4"/>
      <c r="FI75" s="350"/>
      <c r="FJ75" s="350"/>
      <c r="FK75" s="348"/>
      <c r="FL75" s="4"/>
      <c r="GD75" s="5"/>
      <c r="GE75" s="5"/>
      <c r="GF75" s="4"/>
      <c r="GG75" s="4"/>
      <c r="GX75" s="5"/>
      <c r="GY75" s="5"/>
      <c r="GZ75" s="4"/>
      <c r="HA75" s="4"/>
    </row>
    <row r="76" spans="7:209" ht="14.25" x14ac:dyDescent="0.2">
      <c r="G76" s="4"/>
      <c r="H76" s="5"/>
      <c r="I76" s="5"/>
      <c r="J76" s="4"/>
      <c r="K76" s="4"/>
      <c r="L76" s="4"/>
      <c r="M76" s="4"/>
      <c r="N76" s="30"/>
      <c r="Q76" s="5"/>
      <c r="R76" s="5"/>
      <c r="S76" s="4"/>
      <c r="T76" s="4"/>
      <c r="U76" s="4"/>
      <c r="AK76" s="30"/>
      <c r="AM76" s="5"/>
      <c r="AN76" s="5"/>
      <c r="AO76" s="4"/>
      <c r="AP76" s="4"/>
      <c r="BA76" s="30"/>
      <c r="BB76" s="30"/>
      <c r="BC76" s="30"/>
      <c r="BD76" s="30"/>
      <c r="BE76" s="30"/>
      <c r="BH76" s="5"/>
      <c r="BI76" s="5"/>
      <c r="BJ76" s="4"/>
      <c r="BK76" s="4"/>
      <c r="CC76" s="5"/>
      <c r="CD76" s="5"/>
      <c r="CE76" s="4"/>
      <c r="CF76" s="4"/>
      <c r="CX76" s="5"/>
      <c r="CY76" s="5"/>
      <c r="CZ76" s="4"/>
      <c r="DA76" s="4"/>
      <c r="DS76" s="5"/>
      <c r="DT76" s="5"/>
      <c r="DU76" s="4"/>
      <c r="DV76" s="4"/>
      <c r="EN76" s="5"/>
      <c r="EO76" s="5"/>
      <c r="EP76" s="4"/>
      <c r="EQ76" s="4"/>
      <c r="FI76" s="350"/>
      <c r="FJ76" s="350"/>
      <c r="FK76" s="348"/>
      <c r="FL76" s="4"/>
      <c r="GD76" s="5"/>
      <c r="GE76" s="5"/>
      <c r="GF76" s="4"/>
      <c r="GG76" s="4"/>
      <c r="GX76" s="5"/>
      <c r="GY76" s="5"/>
      <c r="GZ76" s="4"/>
      <c r="HA76" s="4"/>
    </row>
    <row r="77" spans="7:209" ht="14.25" x14ac:dyDescent="0.2">
      <c r="G77" s="4"/>
      <c r="H77" s="5"/>
      <c r="I77" s="5"/>
      <c r="J77" s="4"/>
      <c r="K77" s="4"/>
      <c r="L77" s="4"/>
      <c r="M77" s="4"/>
      <c r="N77" s="30"/>
      <c r="Q77" s="5"/>
      <c r="R77" s="5"/>
      <c r="S77" s="4"/>
      <c r="T77" s="4"/>
      <c r="U77" s="4"/>
      <c r="AK77" s="30"/>
      <c r="AM77" s="5"/>
      <c r="AN77" s="5"/>
      <c r="AO77" s="4"/>
      <c r="AP77" s="4"/>
      <c r="BA77" s="30"/>
      <c r="BB77" s="30"/>
      <c r="BC77" s="30"/>
      <c r="BD77" s="30"/>
      <c r="BE77" s="30"/>
      <c r="BH77" s="5"/>
      <c r="BI77" s="5"/>
      <c r="BJ77" s="4"/>
      <c r="BK77" s="4"/>
      <c r="CC77" s="5"/>
      <c r="CD77" s="5"/>
      <c r="CE77" s="4"/>
      <c r="CF77" s="4"/>
      <c r="CX77" s="5"/>
      <c r="CY77" s="5"/>
      <c r="CZ77" s="4"/>
      <c r="DA77" s="4"/>
      <c r="DS77" s="5"/>
      <c r="DT77" s="5"/>
      <c r="DU77" s="4"/>
      <c r="DV77" s="4"/>
      <c r="EN77" s="5"/>
      <c r="EO77" s="5"/>
      <c r="EP77" s="4"/>
      <c r="EQ77" s="4"/>
      <c r="FI77" s="350"/>
      <c r="FJ77" s="350"/>
      <c r="FK77" s="348"/>
      <c r="FL77" s="4"/>
      <c r="GD77" s="5"/>
      <c r="GE77" s="5"/>
      <c r="GF77" s="4"/>
      <c r="GG77" s="4"/>
      <c r="GX77" s="5"/>
      <c r="GY77" s="5"/>
      <c r="GZ77" s="4"/>
      <c r="HA77" s="4"/>
    </row>
    <row r="78" spans="7:209" ht="15" x14ac:dyDescent="0.25">
      <c r="G78" s="4"/>
      <c r="H78" s="5"/>
      <c r="I78" s="5"/>
      <c r="J78" s="4"/>
      <c r="K78" s="4"/>
      <c r="L78" s="4"/>
      <c r="M78" s="4"/>
      <c r="N78" s="30"/>
      <c r="Q78" s="5"/>
      <c r="R78" s="5"/>
      <c r="S78" s="4"/>
      <c r="T78" s="4"/>
      <c r="U78" s="4"/>
      <c r="AK78" s="30"/>
      <c r="AM78" s="5"/>
      <c r="AN78" s="5"/>
      <c r="AO78" s="4"/>
      <c r="AP78" s="4"/>
      <c r="BA78" s="30"/>
      <c r="BB78" s="30"/>
      <c r="BC78" s="30"/>
      <c r="BD78" s="30"/>
      <c r="BE78" s="30"/>
      <c r="BH78" s="89"/>
      <c r="BI78" s="89"/>
      <c r="BJ78" s="4"/>
      <c r="BK78" s="4"/>
      <c r="CC78" s="89"/>
      <c r="CD78" s="89"/>
      <c r="CE78" s="4"/>
      <c r="CF78" s="4"/>
      <c r="CX78" s="89"/>
      <c r="CY78" s="89"/>
      <c r="CZ78" s="4"/>
      <c r="DA78" s="4"/>
      <c r="DS78" s="89"/>
      <c r="DT78" s="89"/>
      <c r="DU78" s="4"/>
      <c r="DV78" s="4"/>
      <c r="EN78" s="89"/>
      <c r="EO78" s="89"/>
      <c r="EP78" s="4"/>
      <c r="EQ78" s="4"/>
      <c r="FI78" s="351"/>
      <c r="FJ78" s="351"/>
      <c r="FK78" s="348"/>
      <c r="FL78" s="4"/>
      <c r="GD78" s="89"/>
      <c r="GE78" s="89"/>
      <c r="GF78" s="4"/>
      <c r="GG78" s="4"/>
      <c r="GX78" s="89"/>
      <c r="GY78" s="89"/>
      <c r="GZ78" s="4"/>
      <c r="HA78" s="4"/>
    </row>
    <row r="79" spans="7:209" ht="15" x14ac:dyDescent="0.25">
      <c r="G79" s="4"/>
      <c r="H79" s="5"/>
      <c r="I79" s="5"/>
      <c r="J79" s="4"/>
      <c r="K79" s="4"/>
      <c r="L79" s="4"/>
      <c r="M79" s="4"/>
      <c r="N79" s="30"/>
      <c r="Q79" s="5"/>
      <c r="R79" s="5"/>
      <c r="S79" s="4"/>
      <c r="T79" s="4"/>
      <c r="U79" s="4"/>
      <c r="AK79" s="30"/>
      <c r="AM79" s="89"/>
      <c r="AN79" s="89"/>
      <c r="AO79" s="4"/>
      <c r="AP79" s="4"/>
      <c r="BA79" s="30"/>
      <c r="BB79" s="30"/>
      <c r="BC79" s="30"/>
      <c r="BD79" s="30"/>
      <c r="BE79" s="30"/>
      <c r="BH79" s="5"/>
      <c r="BI79" s="5"/>
      <c r="BJ79" s="4"/>
      <c r="BK79" s="4"/>
      <c r="CC79" s="5"/>
      <c r="CD79" s="5"/>
      <c r="CE79" s="4"/>
      <c r="CF79" s="4"/>
      <c r="CX79" s="5"/>
      <c r="CY79" s="5"/>
      <c r="CZ79" s="4"/>
      <c r="DA79" s="4"/>
      <c r="DS79" s="5"/>
      <c r="DT79" s="5"/>
      <c r="DU79" s="4"/>
      <c r="DV79" s="4"/>
      <c r="EN79" s="5"/>
      <c r="EO79" s="5"/>
      <c r="EP79" s="4"/>
      <c r="EQ79" s="4"/>
      <c r="FI79" s="350"/>
      <c r="FJ79" s="350"/>
      <c r="FK79" s="348"/>
      <c r="FL79" s="4"/>
      <c r="GD79" s="5"/>
      <c r="GE79" s="5"/>
      <c r="GF79" s="4"/>
      <c r="GG79" s="4"/>
      <c r="GX79" s="5"/>
      <c r="GY79" s="5"/>
      <c r="GZ79" s="4"/>
      <c r="HA79" s="4"/>
    </row>
    <row r="80" spans="7:209" ht="15" x14ac:dyDescent="0.25">
      <c r="G80" s="4"/>
      <c r="H80" s="5"/>
      <c r="I80" s="5"/>
      <c r="J80" s="4"/>
      <c r="K80" s="4"/>
      <c r="L80" s="4"/>
      <c r="M80" s="4"/>
      <c r="N80" s="30"/>
      <c r="Q80" s="89"/>
      <c r="R80" s="89"/>
      <c r="S80" s="4"/>
      <c r="T80" s="4"/>
      <c r="U80" s="4"/>
      <c r="AK80" s="30"/>
      <c r="AM80" s="5"/>
      <c r="AN80" s="5"/>
      <c r="AO80" s="4"/>
      <c r="AP80" s="4"/>
      <c r="BA80" s="30"/>
      <c r="BB80" s="30"/>
      <c r="BC80" s="30"/>
      <c r="BD80" s="30"/>
      <c r="BE80" s="30"/>
      <c r="BH80" s="5"/>
      <c r="BI80" s="5"/>
      <c r="BJ80" s="4"/>
      <c r="BK80" s="4"/>
      <c r="CC80" s="5"/>
      <c r="CD80" s="5"/>
      <c r="CE80" s="4"/>
      <c r="CF80" s="4"/>
      <c r="CX80" s="5"/>
      <c r="CY80" s="5"/>
      <c r="CZ80" s="4"/>
      <c r="DA80" s="4"/>
      <c r="DS80" s="5"/>
      <c r="DT80" s="5"/>
      <c r="DU80" s="4"/>
      <c r="DV80" s="4"/>
      <c r="EN80" s="5"/>
      <c r="EO80" s="5"/>
      <c r="EP80" s="4"/>
      <c r="EQ80" s="4"/>
      <c r="FI80" s="350"/>
      <c r="FJ80" s="350"/>
      <c r="FK80" s="348"/>
      <c r="FL80" s="4"/>
      <c r="GD80" s="5"/>
      <c r="GE80" s="5"/>
      <c r="GF80" s="4"/>
      <c r="GG80" s="4"/>
      <c r="GX80" s="5"/>
      <c r="GY80" s="5"/>
      <c r="GZ80" s="4"/>
      <c r="HA80" s="4"/>
    </row>
    <row r="81" spans="7:209" ht="15" x14ac:dyDescent="0.25">
      <c r="G81" s="4"/>
      <c r="H81" s="89"/>
      <c r="I81" s="89"/>
      <c r="J81" s="4"/>
      <c r="K81" s="4"/>
      <c r="L81" s="4"/>
      <c r="M81" s="4"/>
      <c r="N81" s="30"/>
      <c r="Q81" s="5"/>
      <c r="R81" s="5"/>
      <c r="S81" s="4"/>
      <c r="T81" s="4"/>
      <c r="U81" s="4"/>
      <c r="AK81" s="30"/>
      <c r="AM81" s="5"/>
      <c r="AN81" s="5"/>
      <c r="AO81" s="4"/>
      <c r="AP81" s="4"/>
      <c r="BA81" s="30"/>
      <c r="BB81" s="30"/>
      <c r="BC81" s="30"/>
      <c r="BD81" s="30"/>
      <c r="BE81" s="30"/>
      <c r="BH81" s="5"/>
      <c r="BI81" s="5"/>
      <c r="BJ81" s="4"/>
      <c r="BK81" s="4"/>
      <c r="CC81" s="5"/>
      <c r="CD81" s="5"/>
      <c r="CE81" s="4"/>
      <c r="CF81" s="4"/>
      <c r="CX81" s="5"/>
      <c r="CY81" s="5"/>
      <c r="CZ81" s="4"/>
      <c r="DA81" s="4"/>
      <c r="DS81" s="5"/>
      <c r="DT81" s="5"/>
      <c r="DU81" s="4"/>
      <c r="DV81" s="4"/>
      <c r="EN81" s="5"/>
      <c r="EO81" s="5"/>
      <c r="EP81" s="4"/>
      <c r="EQ81" s="4"/>
      <c r="FI81" s="350"/>
      <c r="FJ81" s="350"/>
      <c r="FK81" s="348"/>
      <c r="FL81" s="4"/>
      <c r="GD81" s="5"/>
      <c r="GE81" s="5"/>
      <c r="GF81" s="4"/>
      <c r="GG81" s="4"/>
      <c r="GX81" s="5"/>
      <c r="GY81" s="5"/>
      <c r="GZ81" s="4"/>
      <c r="HA81" s="4"/>
    </row>
    <row r="82" spans="7:209" ht="14.25" x14ac:dyDescent="0.2">
      <c r="G82" s="4"/>
      <c r="H82" s="5"/>
      <c r="I82" s="5"/>
      <c r="J82" s="4"/>
      <c r="K82" s="4"/>
      <c r="L82" s="4"/>
      <c r="M82" s="4"/>
      <c r="N82" s="30"/>
      <c r="Q82" s="5"/>
      <c r="R82" s="5"/>
      <c r="S82" s="4"/>
      <c r="T82" s="4"/>
      <c r="U82" s="4"/>
      <c r="AK82" s="30"/>
      <c r="AM82" s="5"/>
      <c r="AN82" s="5"/>
      <c r="AO82" s="4"/>
      <c r="AP82" s="4"/>
      <c r="BA82" s="30"/>
      <c r="BB82" s="30"/>
      <c r="BC82" s="30"/>
      <c r="BD82" s="30"/>
      <c r="BE82" s="30"/>
      <c r="BH82" s="5"/>
      <c r="BI82" s="5"/>
      <c r="BJ82" s="4"/>
      <c r="BK82" s="4"/>
      <c r="CC82" s="5"/>
      <c r="CD82" s="5"/>
      <c r="CE82" s="4"/>
      <c r="CF82" s="4"/>
      <c r="CX82" s="5"/>
      <c r="CY82" s="5"/>
      <c r="CZ82" s="4"/>
      <c r="DA82" s="4"/>
      <c r="DS82" s="5"/>
      <c r="DT82" s="5"/>
      <c r="DU82" s="4"/>
      <c r="DV82" s="4"/>
      <c r="EN82" s="5"/>
      <c r="EO82" s="5"/>
      <c r="EP82" s="4"/>
      <c r="EQ82" s="4"/>
      <c r="FI82" s="350"/>
      <c r="FJ82" s="350"/>
      <c r="FK82" s="348"/>
      <c r="FL82" s="4"/>
      <c r="GD82" s="5"/>
      <c r="GE82" s="5"/>
      <c r="GF82" s="4"/>
      <c r="GG82" s="4"/>
      <c r="GX82" s="5"/>
      <c r="GY82" s="5"/>
      <c r="GZ82" s="4"/>
      <c r="HA82" s="4"/>
    </row>
    <row r="83" spans="7:209" ht="15" x14ac:dyDescent="0.25">
      <c r="G83" s="4"/>
      <c r="H83" s="5"/>
      <c r="I83" s="5"/>
      <c r="J83" s="4"/>
      <c r="K83" s="4"/>
      <c r="L83" s="4"/>
      <c r="M83" s="4"/>
      <c r="N83" s="30"/>
      <c r="Q83" s="89"/>
      <c r="R83" s="89"/>
      <c r="S83" s="4"/>
      <c r="T83" s="4"/>
      <c r="U83" s="4"/>
      <c r="AK83" s="30"/>
      <c r="AM83" s="5"/>
      <c r="AN83" s="5"/>
      <c r="AO83" s="4"/>
      <c r="AP83" s="4"/>
      <c r="BA83" s="30"/>
      <c r="BB83" s="30"/>
      <c r="BC83" s="30"/>
      <c r="BD83" s="30"/>
      <c r="BE83" s="30"/>
      <c r="BH83" s="5"/>
      <c r="BI83" s="5"/>
      <c r="BJ83" s="4"/>
      <c r="BK83" s="4"/>
      <c r="CC83" s="5"/>
      <c r="CD83" s="5"/>
      <c r="CE83" s="4"/>
      <c r="CF83" s="4"/>
      <c r="CX83" s="5"/>
      <c r="CY83" s="5"/>
      <c r="CZ83" s="4"/>
      <c r="DA83" s="4"/>
      <c r="DS83" s="5"/>
      <c r="DT83" s="5"/>
      <c r="DU83" s="4"/>
      <c r="DV83" s="4"/>
      <c r="EN83" s="5"/>
      <c r="EO83" s="5"/>
      <c r="EP83" s="4"/>
      <c r="EQ83" s="4"/>
      <c r="FI83" s="350"/>
      <c r="FJ83" s="350"/>
      <c r="FK83" s="348"/>
      <c r="FL83" s="4"/>
      <c r="GD83" s="5"/>
      <c r="GE83" s="5"/>
      <c r="GF83" s="4"/>
      <c r="GG83" s="4"/>
      <c r="GX83" s="5"/>
      <c r="GY83" s="5"/>
      <c r="GZ83" s="4"/>
      <c r="HA83" s="4"/>
    </row>
    <row r="84" spans="7:209" ht="15" x14ac:dyDescent="0.25">
      <c r="G84" s="4"/>
      <c r="H84" s="89"/>
      <c r="I84" s="89"/>
      <c r="J84" s="4"/>
      <c r="K84" s="4"/>
      <c r="L84" s="4"/>
      <c r="M84" s="4"/>
      <c r="N84" s="30"/>
      <c r="Q84" s="5"/>
      <c r="R84" s="5"/>
      <c r="S84" s="4"/>
      <c r="T84" s="4"/>
      <c r="U84" s="4"/>
      <c r="AK84" s="30"/>
      <c r="AM84" s="5"/>
      <c r="AN84" s="5"/>
      <c r="AO84" s="4"/>
      <c r="AP84" s="4"/>
      <c r="BA84" s="30"/>
      <c r="BB84" s="30"/>
      <c r="BC84" s="30"/>
      <c r="BD84" s="30"/>
      <c r="BE84" s="30"/>
      <c r="BH84" s="5"/>
      <c r="BI84" s="5"/>
      <c r="BJ84" s="4"/>
      <c r="BK84" s="4"/>
      <c r="CC84" s="5"/>
      <c r="CD84" s="5"/>
      <c r="CE84" s="4"/>
      <c r="CF84" s="4"/>
      <c r="CX84" s="5"/>
      <c r="CY84" s="5"/>
      <c r="CZ84" s="4"/>
      <c r="DA84" s="4"/>
      <c r="DS84" s="5"/>
      <c r="DT84" s="5"/>
      <c r="DU84" s="4"/>
      <c r="DV84" s="4"/>
      <c r="EN84" s="5"/>
      <c r="EO84" s="5"/>
      <c r="EP84" s="4"/>
      <c r="EQ84" s="4"/>
      <c r="FI84" s="350"/>
      <c r="FJ84" s="350"/>
      <c r="FK84" s="348"/>
      <c r="FL84" s="4"/>
      <c r="GD84" s="5"/>
      <c r="GE84" s="5"/>
      <c r="GF84" s="4"/>
      <c r="GG84" s="4"/>
      <c r="GX84" s="5"/>
      <c r="GY84" s="5"/>
      <c r="GZ84" s="4"/>
      <c r="HA84" s="4"/>
    </row>
    <row r="85" spans="7:209" ht="15" x14ac:dyDescent="0.25">
      <c r="G85" s="4"/>
      <c r="H85" s="5"/>
      <c r="I85" s="5"/>
      <c r="J85" s="4"/>
      <c r="K85" s="4"/>
      <c r="L85" s="4"/>
      <c r="M85" s="4"/>
      <c r="N85" s="30"/>
      <c r="Q85" s="5"/>
      <c r="R85" s="5"/>
      <c r="S85" s="4"/>
      <c r="T85" s="4"/>
      <c r="U85" s="4"/>
      <c r="AK85" s="30"/>
      <c r="AM85" s="5"/>
      <c r="AN85" s="5"/>
      <c r="AO85" s="4"/>
      <c r="AP85" s="4"/>
      <c r="BA85" s="30"/>
      <c r="BB85" s="30"/>
      <c r="BC85" s="30"/>
      <c r="BD85" s="30"/>
      <c r="BE85" s="30"/>
      <c r="BH85" s="89"/>
      <c r="BI85" s="89"/>
      <c r="BJ85" s="4"/>
      <c r="BK85" s="4"/>
      <c r="CC85" s="89"/>
      <c r="CD85" s="89"/>
      <c r="CE85" s="4"/>
      <c r="CF85" s="4"/>
      <c r="CX85" s="89"/>
      <c r="CY85" s="89"/>
      <c r="CZ85" s="4"/>
      <c r="DA85" s="4"/>
      <c r="DS85" s="89"/>
      <c r="DT85" s="89"/>
      <c r="DU85" s="4"/>
      <c r="DV85" s="4"/>
      <c r="EN85" s="89"/>
      <c r="EO85" s="89"/>
      <c r="EP85" s="4"/>
      <c r="EQ85" s="4"/>
      <c r="FI85" s="351"/>
      <c r="FJ85" s="351"/>
      <c r="FK85" s="348"/>
      <c r="FL85" s="4"/>
      <c r="GD85" s="89"/>
      <c r="GE85" s="89"/>
      <c r="GF85" s="4"/>
      <c r="GG85" s="4"/>
      <c r="GX85" s="89"/>
      <c r="GY85" s="89"/>
      <c r="GZ85" s="4"/>
      <c r="HA85" s="4"/>
    </row>
    <row r="86" spans="7:209" ht="15" x14ac:dyDescent="0.25">
      <c r="G86" s="4"/>
      <c r="H86" s="5"/>
      <c r="I86" s="5"/>
      <c r="J86" s="4"/>
      <c r="K86" s="4"/>
      <c r="L86" s="4"/>
      <c r="M86" s="4"/>
      <c r="N86" s="30"/>
      <c r="Q86" s="89"/>
      <c r="R86" s="89"/>
      <c r="S86" s="4"/>
      <c r="T86" s="4"/>
      <c r="U86" s="4"/>
      <c r="AK86" s="30"/>
      <c r="AM86" s="89"/>
      <c r="AN86" s="89"/>
      <c r="AO86" s="4"/>
      <c r="AP86" s="4"/>
      <c r="BA86" s="30"/>
      <c r="BB86" s="30"/>
      <c r="BC86" s="30"/>
      <c r="BD86" s="30"/>
      <c r="BE86" s="30"/>
      <c r="BH86" s="5"/>
      <c r="BI86" s="5"/>
      <c r="BJ86" s="4"/>
      <c r="BK86" s="4"/>
      <c r="CC86" s="5"/>
      <c r="CD86" s="5"/>
      <c r="CE86" s="4"/>
      <c r="CF86" s="4"/>
      <c r="CX86" s="5"/>
      <c r="CY86" s="5"/>
      <c r="CZ86" s="4"/>
      <c r="DA86" s="4"/>
      <c r="DS86" s="5"/>
      <c r="DT86" s="5"/>
      <c r="DU86" s="4"/>
      <c r="DV86" s="4"/>
      <c r="EN86" s="5"/>
      <c r="EO86" s="5"/>
      <c r="EP86" s="4"/>
      <c r="EQ86" s="4"/>
      <c r="FI86" s="350"/>
      <c r="FJ86" s="350"/>
      <c r="FK86" s="348"/>
      <c r="FL86" s="4"/>
      <c r="GD86" s="5"/>
      <c r="GE86" s="5"/>
      <c r="GF86" s="4"/>
      <c r="GG86" s="4"/>
      <c r="GX86" s="5"/>
      <c r="GY86" s="5"/>
      <c r="GZ86" s="4"/>
      <c r="HA86" s="4"/>
    </row>
    <row r="87" spans="7:209" ht="15" x14ac:dyDescent="0.25">
      <c r="G87" s="4"/>
      <c r="H87" s="89"/>
      <c r="I87" s="89"/>
      <c r="J87" s="4"/>
      <c r="K87" s="4"/>
      <c r="L87" s="4"/>
      <c r="M87" s="4"/>
      <c r="N87" s="30"/>
      <c r="Q87" s="5"/>
      <c r="R87" s="5"/>
      <c r="S87" s="4"/>
      <c r="T87" s="4"/>
      <c r="U87" s="4"/>
      <c r="AK87" s="30"/>
      <c r="AM87" s="5"/>
      <c r="AN87" s="5"/>
      <c r="AO87" s="4"/>
      <c r="AP87" s="4"/>
      <c r="BA87" s="30"/>
      <c r="BB87" s="30"/>
      <c r="BC87" s="30"/>
      <c r="BD87" s="30"/>
      <c r="BE87" s="30"/>
      <c r="BH87" s="5"/>
      <c r="BI87" s="5"/>
      <c r="BJ87" s="4"/>
      <c r="BK87" s="4"/>
      <c r="CC87" s="5"/>
      <c r="CD87" s="5"/>
      <c r="CE87" s="4"/>
      <c r="CF87" s="4"/>
      <c r="CX87" s="5"/>
      <c r="CY87" s="5"/>
      <c r="CZ87" s="4"/>
      <c r="DA87" s="4"/>
      <c r="DS87" s="5"/>
      <c r="DT87" s="5"/>
      <c r="DU87" s="4"/>
      <c r="DV87" s="4"/>
      <c r="EN87" s="5"/>
      <c r="EO87" s="5"/>
      <c r="EP87" s="4"/>
      <c r="EQ87" s="4"/>
      <c r="FI87" s="350"/>
      <c r="FJ87" s="350"/>
      <c r="FK87" s="348"/>
      <c r="FL87" s="4"/>
      <c r="GD87" s="5"/>
      <c r="GE87" s="5"/>
      <c r="GF87" s="4"/>
      <c r="GG87" s="4"/>
      <c r="GX87" s="5"/>
      <c r="GY87" s="5"/>
      <c r="GZ87" s="4"/>
      <c r="HA87" s="4"/>
    </row>
    <row r="88" spans="7:209" ht="15" x14ac:dyDescent="0.25">
      <c r="G88" s="4"/>
      <c r="H88" s="5"/>
      <c r="I88" s="5"/>
      <c r="J88" s="4"/>
      <c r="K88" s="4"/>
      <c r="L88" s="4"/>
      <c r="M88" s="4"/>
      <c r="N88" s="30"/>
      <c r="Q88" s="5"/>
      <c r="R88" s="5"/>
      <c r="S88" s="4"/>
      <c r="T88" s="4"/>
      <c r="U88" s="4"/>
      <c r="AK88" s="30"/>
      <c r="AM88" s="5"/>
      <c r="AN88" s="5"/>
      <c r="AO88" s="4"/>
      <c r="AP88" s="4"/>
      <c r="BA88" s="30"/>
      <c r="BB88" s="30"/>
      <c r="BC88" s="30"/>
      <c r="BD88" s="30"/>
      <c r="BE88" s="30"/>
      <c r="BH88" s="89"/>
      <c r="BI88" s="89"/>
      <c r="BJ88" s="4"/>
      <c r="BK88" s="4"/>
      <c r="CC88" s="89"/>
      <c r="CD88" s="89"/>
      <c r="CE88" s="4"/>
      <c r="CF88" s="4"/>
      <c r="CX88" s="89"/>
      <c r="CY88" s="89"/>
      <c r="CZ88" s="4"/>
      <c r="DA88" s="4"/>
      <c r="DS88" s="89"/>
      <c r="DT88" s="89"/>
      <c r="DU88" s="4"/>
      <c r="DV88" s="4"/>
      <c r="EN88" s="89"/>
      <c r="EO88" s="89"/>
      <c r="EP88" s="4"/>
      <c r="EQ88" s="4"/>
      <c r="FI88" s="351"/>
      <c r="FJ88" s="351"/>
      <c r="FK88" s="348"/>
      <c r="FL88" s="4"/>
      <c r="GD88" s="89"/>
      <c r="GE88" s="89"/>
      <c r="GF88" s="4"/>
      <c r="GG88" s="4"/>
      <c r="GX88" s="89"/>
      <c r="GY88" s="89"/>
      <c r="GZ88" s="4"/>
      <c r="HA88" s="4"/>
    </row>
    <row r="89" spans="7:209" ht="15" x14ac:dyDescent="0.25">
      <c r="G89" s="4"/>
      <c r="H89" s="5"/>
      <c r="I89" s="5"/>
      <c r="J89" s="4"/>
      <c r="K89" s="4"/>
      <c r="L89" s="4"/>
      <c r="M89" s="4"/>
      <c r="N89" s="30"/>
      <c r="Q89" s="5"/>
      <c r="R89" s="5"/>
      <c r="S89" s="4"/>
      <c r="T89" s="4"/>
      <c r="U89" s="4"/>
      <c r="AK89" s="30"/>
      <c r="AM89" s="89"/>
      <c r="AN89" s="89"/>
      <c r="AO89" s="4"/>
      <c r="AP89" s="4"/>
      <c r="BA89" s="30"/>
      <c r="BB89" s="30"/>
      <c r="BC89" s="30"/>
      <c r="BD89" s="30"/>
      <c r="BE89" s="30"/>
      <c r="BH89" s="5"/>
      <c r="BI89" s="5"/>
      <c r="BJ89" s="4"/>
      <c r="BK89" s="4"/>
      <c r="CC89" s="5"/>
      <c r="CD89" s="5"/>
      <c r="CE89" s="4"/>
      <c r="CF89" s="4"/>
      <c r="CX89" s="5"/>
      <c r="CY89" s="5"/>
      <c r="CZ89" s="4"/>
      <c r="DA89" s="4"/>
      <c r="DS89" s="5"/>
      <c r="DT89" s="5"/>
      <c r="DU89" s="4"/>
      <c r="DV89" s="4"/>
      <c r="EN89" s="5"/>
      <c r="EO89" s="5"/>
      <c r="EP89" s="4"/>
      <c r="EQ89" s="4"/>
      <c r="FI89" s="350"/>
      <c r="FJ89" s="350"/>
      <c r="FK89" s="348"/>
      <c r="FL89" s="4"/>
      <c r="GD89" s="5"/>
      <c r="GE89" s="5"/>
      <c r="GF89" s="4"/>
      <c r="GG89" s="4"/>
      <c r="GX89" s="5"/>
      <c r="GY89" s="5"/>
      <c r="GZ89" s="4"/>
      <c r="HA89" s="4"/>
    </row>
    <row r="90" spans="7:209" ht="14.25" x14ac:dyDescent="0.2">
      <c r="G90" s="4"/>
      <c r="H90" s="5"/>
      <c r="I90" s="5"/>
      <c r="J90" s="4"/>
      <c r="K90" s="4"/>
      <c r="L90" s="4"/>
      <c r="M90" s="4"/>
      <c r="N90" s="30"/>
      <c r="Q90" s="5"/>
      <c r="R90" s="5"/>
      <c r="S90" s="4"/>
      <c r="T90" s="4"/>
      <c r="U90" s="4"/>
      <c r="AK90" s="30"/>
      <c r="AM90" s="5"/>
      <c r="AN90" s="5"/>
      <c r="AO90" s="4"/>
      <c r="AP90" s="4"/>
      <c r="BA90" s="30"/>
      <c r="BB90" s="30"/>
      <c r="BC90" s="30"/>
      <c r="BD90" s="30"/>
      <c r="BE90" s="30"/>
      <c r="BH90" s="5"/>
      <c r="BI90" s="5"/>
      <c r="BJ90" s="4"/>
      <c r="BK90" s="4"/>
      <c r="CC90" s="5"/>
      <c r="CD90" s="5"/>
      <c r="CE90" s="4"/>
      <c r="CF90" s="4"/>
      <c r="CX90" s="5"/>
      <c r="CY90" s="5"/>
      <c r="CZ90" s="4"/>
      <c r="DA90" s="4"/>
      <c r="DS90" s="5"/>
      <c r="DT90" s="5"/>
      <c r="DU90" s="4"/>
      <c r="DV90" s="4"/>
      <c r="EN90" s="5"/>
      <c r="EO90" s="5"/>
      <c r="EP90" s="4"/>
      <c r="EQ90" s="4"/>
      <c r="FI90" s="350"/>
      <c r="FJ90" s="350"/>
      <c r="FK90" s="348"/>
      <c r="FL90" s="4"/>
      <c r="GD90" s="5"/>
      <c r="GE90" s="5"/>
      <c r="GF90" s="4"/>
      <c r="GG90" s="4"/>
      <c r="GX90" s="5"/>
      <c r="GY90" s="5"/>
      <c r="GZ90" s="4"/>
      <c r="HA90" s="4"/>
    </row>
    <row r="91" spans="7:209" ht="15" x14ac:dyDescent="0.25">
      <c r="G91" s="4"/>
      <c r="H91" s="5"/>
      <c r="I91" s="5"/>
      <c r="J91" s="4"/>
      <c r="K91" s="4"/>
      <c r="L91" s="4"/>
      <c r="M91" s="4"/>
      <c r="N91" s="30"/>
      <c r="Q91" s="5"/>
      <c r="R91" s="5"/>
      <c r="S91" s="4"/>
      <c r="T91" s="4"/>
      <c r="U91" s="4"/>
      <c r="AK91" s="30"/>
      <c r="AM91" s="5"/>
      <c r="AN91" s="5"/>
      <c r="AO91" s="4"/>
      <c r="AP91" s="4"/>
      <c r="BA91" s="30"/>
      <c r="BB91" s="30"/>
      <c r="BC91" s="30"/>
      <c r="BD91" s="30"/>
      <c r="BE91" s="30"/>
      <c r="BH91" s="89"/>
      <c r="BI91" s="89"/>
      <c r="BJ91" s="4"/>
      <c r="BK91" s="4"/>
      <c r="CC91" s="89"/>
      <c r="CD91" s="89"/>
      <c r="CE91" s="4"/>
      <c r="CF91" s="4"/>
      <c r="CX91" s="89"/>
      <c r="CY91" s="89"/>
      <c r="CZ91" s="4"/>
      <c r="DA91" s="4"/>
      <c r="DS91" s="89"/>
      <c r="DT91" s="89"/>
      <c r="DU91" s="4"/>
      <c r="DV91" s="4"/>
      <c r="EN91" s="89"/>
      <c r="EO91" s="89"/>
      <c r="EP91" s="4"/>
      <c r="EQ91" s="4"/>
      <c r="FI91" s="351"/>
      <c r="FJ91" s="351"/>
      <c r="FK91" s="348"/>
      <c r="FL91" s="4"/>
      <c r="GD91" s="89"/>
      <c r="GE91" s="89"/>
      <c r="GF91" s="4"/>
      <c r="GG91" s="4"/>
      <c r="GX91" s="89"/>
      <c r="GY91" s="89"/>
      <c r="GZ91" s="4"/>
      <c r="HA91" s="4"/>
    </row>
    <row r="92" spans="7:209" ht="15" x14ac:dyDescent="0.25">
      <c r="G92" s="4"/>
      <c r="H92" s="5"/>
      <c r="I92" s="5"/>
      <c r="J92" s="4"/>
      <c r="K92" s="4"/>
      <c r="L92" s="4"/>
      <c r="M92" s="4"/>
      <c r="N92" s="30"/>
      <c r="Q92" s="5"/>
      <c r="R92" s="5"/>
      <c r="S92" s="4"/>
      <c r="T92" s="4"/>
      <c r="U92" s="4"/>
      <c r="AK92" s="30"/>
      <c r="AM92" s="89"/>
      <c r="AN92" s="89"/>
      <c r="AO92" s="4"/>
      <c r="AP92" s="4"/>
      <c r="BA92" s="30"/>
      <c r="BB92" s="30"/>
      <c r="BC92" s="30"/>
      <c r="BD92" s="30"/>
      <c r="BE92" s="30"/>
      <c r="BH92" s="5"/>
      <c r="BI92" s="5"/>
      <c r="BJ92" s="4"/>
      <c r="BK92" s="4"/>
      <c r="CC92" s="5"/>
      <c r="CD92" s="5"/>
      <c r="CE92" s="4"/>
      <c r="CF92" s="4"/>
      <c r="CX92" s="5"/>
      <c r="CY92" s="5"/>
      <c r="CZ92" s="4"/>
      <c r="DA92" s="4"/>
      <c r="DS92" s="5"/>
      <c r="DT92" s="5"/>
      <c r="DU92" s="4"/>
      <c r="DV92" s="4"/>
      <c r="EN92" s="5"/>
      <c r="EO92" s="5"/>
      <c r="EP92" s="4"/>
      <c r="EQ92" s="4"/>
      <c r="FI92" s="350"/>
      <c r="FJ92" s="350"/>
      <c r="FK92" s="348"/>
      <c r="FL92" s="4"/>
      <c r="GD92" s="5"/>
      <c r="GE92" s="5"/>
      <c r="GF92" s="4"/>
      <c r="GG92" s="4"/>
      <c r="GX92" s="5"/>
      <c r="GY92" s="5"/>
      <c r="GZ92" s="4"/>
      <c r="HA92" s="4"/>
    </row>
    <row r="93" spans="7:209" ht="15" x14ac:dyDescent="0.25">
      <c r="G93" s="4"/>
      <c r="H93" s="5"/>
      <c r="I93" s="5"/>
      <c r="J93" s="4"/>
      <c r="K93" s="4"/>
      <c r="L93" s="4"/>
      <c r="M93" s="4"/>
      <c r="N93" s="30"/>
      <c r="Q93" s="89"/>
      <c r="R93" s="89"/>
      <c r="S93" s="4"/>
      <c r="T93" s="4"/>
      <c r="U93" s="4"/>
      <c r="AK93" s="30"/>
      <c r="AM93" s="5"/>
      <c r="AN93" s="5"/>
      <c r="AO93" s="4"/>
      <c r="AP93" s="4"/>
      <c r="BA93" s="30"/>
      <c r="BB93" s="30"/>
      <c r="BC93" s="30"/>
      <c r="BD93" s="30"/>
      <c r="BE93" s="30"/>
      <c r="BH93" s="5"/>
      <c r="BI93" s="5"/>
      <c r="BJ93" s="4"/>
      <c r="BK93" s="4"/>
      <c r="CC93" s="5"/>
      <c r="CD93" s="5"/>
      <c r="CE93" s="4"/>
      <c r="CF93" s="4"/>
      <c r="CX93" s="5"/>
      <c r="CY93" s="5"/>
      <c r="CZ93" s="4"/>
      <c r="DA93" s="4"/>
      <c r="DS93" s="5"/>
      <c r="DT93" s="5"/>
      <c r="DU93" s="4"/>
      <c r="DV93" s="4"/>
      <c r="EN93" s="5"/>
      <c r="EO93" s="5"/>
      <c r="EP93" s="4"/>
      <c r="EQ93" s="4"/>
      <c r="FI93" s="350"/>
      <c r="FJ93" s="350"/>
      <c r="FK93" s="348"/>
      <c r="FL93" s="4"/>
      <c r="GD93" s="5"/>
      <c r="GE93" s="5"/>
      <c r="GF93" s="4"/>
      <c r="GG93" s="4"/>
      <c r="GX93" s="5"/>
      <c r="GY93" s="5"/>
      <c r="GZ93" s="4"/>
      <c r="HA93" s="4"/>
    </row>
    <row r="94" spans="7:209" ht="15" x14ac:dyDescent="0.25">
      <c r="G94" s="4"/>
      <c r="H94" s="89"/>
      <c r="I94" s="89"/>
      <c r="J94" s="4"/>
      <c r="K94" s="4"/>
      <c r="L94" s="4"/>
      <c r="M94" s="4"/>
      <c r="N94" s="30"/>
      <c r="Q94" s="5"/>
      <c r="R94" s="5"/>
      <c r="S94" s="4"/>
      <c r="T94" s="4"/>
      <c r="U94" s="4"/>
      <c r="AK94" s="30"/>
      <c r="AM94" s="5"/>
      <c r="AN94" s="5"/>
      <c r="AO94" s="4"/>
      <c r="AP94" s="4"/>
      <c r="BA94" s="30"/>
      <c r="BB94" s="30"/>
      <c r="BC94" s="30"/>
      <c r="BD94" s="30"/>
      <c r="BE94" s="30"/>
      <c r="BH94" s="5"/>
      <c r="BI94" s="5"/>
      <c r="BJ94" s="4"/>
      <c r="BK94" s="4"/>
      <c r="CC94" s="5"/>
      <c r="CD94" s="5"/>
      <c r="CE94" s="4"/>
      <c r="CF94" s="4"/>
      <c r="CX94" s="5"/>
      <c r="CY94" s="5"/>
      <c r="CZ94" s="4"/>
      <c r="DA94" s="4"/>
      <c r="DS94" s="5"/>
      <c r="DT94" s="5"/>
      <c r="DU94" s="4"/>
      <c r="DV94" s="4"/>
      <c r="EN94" s="5"/>
      <c r="EO94" s="5"/>
      <c r="EP94" s="4"/>
      <c r="EQ94" s="4"/>
      <c r="FI94" s="350"/>
      <c r="FJ94" s="350"/>
      <c r="FK94" s="348"/>
      <c r="FL94" s="4"/>
      <c r="GD94" s="5"/>
      <c r="GE94" s="5"/>
      <c r="GF94" s="4"/>
      <c r="GG94" s="4"/>
      <c r="GX94" s="5"/>
      <c r="GY94" s="5"/>
      <c r="GZ94" s="4"/>
      <c r="HA94" s="4"/>
    </row>
    <row r="95" spans="7:209" ht="14.25" x14ac:dyDescent="0.2">
      <c r="G95" s="4"/>
      <c r="H95" s="5"/>
      <c r="I95" s="5"/>
      <c r="J95" s="4"/>
      <c r="K95" s="4"/>
      <c r="L95" s="4"/>
      <c r="M95" s="4"/>
      <c r="N95" s="30"/>
      <c r="Q95" s="5"/>
      <c r="R95" s="5"/>
      <c r="S95" s="4"/>
      <c r="T95" s="4"/>
      <c r="U95" s="4"/>
      <c r="AK95" s="30"/>
      <c r="AM95" s="5"/>
      <c r="AN95" s="5"/>
      <c r="AO95" s="4"/>
      <c r="AP95" s="4"/>
      <c r="BA95" s="30"/>
      <c r="BB95" s="30"/>
      <c r="BC95" s="30"/>
      <c r="BD95" s="30"/>
      <c r="BE95" s="30"/>
      <c r="BH95" s="5"/>
      <c r="BI95" s="5"/>
      <c r="BJ95" s="4"/>
      <c r="BK95" s="4"/>
      <c r="CC95" s="5"/>
      <c r="CD95" s="5"/>
      <c r="CE95" s="4"/>
      <c r="CF95" s="4"/>
      <c r="CX95" s="5"/>
      <c r="CY95" s="5"/>
      <c r="CZ95" s="4"/>
      <c r="DA95" s="4"/>
      <c r="DS95" s="5"/>
      <c r="DT95" s="5"/>
      <c r="DU95" s="4"/>
      <c r="DV95" s="4"/>
      <c r="EN95" s="5"/>
      <c r="EO95" s="5"/>
      <c r="EP95" s="4"/>
      <c r="EQ95" s="4"/>
      <c r="FI95" s="350"/>
      <c r="FJ95" s="350"/>
      <c r="FK95" s="348"/>
      <c r="FL95" s="4"/>
      <c r="GD95" s="5"/>
      <c r="GE95" s="5"/>
      <c r="GF95" s="4"/>
      <c r="GG95" s="4"/>
      <c r="GX95" s="5"/>
      <c r="GY95" s="5"/>
      <c r="GZ95" s="4"/>
      <c r="HA95" s="4"/>
    </row>
    <row r="96" spans="7:209" ht="14.25" x14ac:dyDescent="0.2">
      <c r="G96" s="4"/>
      <c r="H96" s="5"/>
      <c r="I96" s="5"/>
      <c r="J96" s="4"/>
      <c r="K96" s="4"/>
      <c r="L96" s="4"/>
      <c r="M96" s="4"/>
      <c r="N96" s="30"/>
      <c r="Q96" s="5"/>
      <c r="R96" s="5"/>
      <c r="S96" s="4"/>
      <c r="T96" s="4"/>
      <c r="U96" s="4"/>
      <c r="AK96" s="30"/>
      <c r="AM96" s="5"/>
      <c r="AN96" s="5"/>
      <c r="AO96" s="4"/>
      <c r="AP96" s="4"/>
      <c r="BA96" s="30"/>
      <c r="BB96" s="30"/>
      <c r="BC96" s="30"/>
      <c r="BD96" s="30"/>
      <c r="BE96" s="30"/>
      <c r="BH96" s="5"/>
      <c r="BI96" s="5"/>
      <c r="BJ96" s="4"/>
      <c r="BK96" s="4"/>
      <c r="CC96" s="5"/>
      <c r="CD96" s="5"/>
      <c r="CE96" s="4"/>
      <c r="CF96" s="4"/>
      <c r="CX96" s="5"/>
      <c r="CY96" s="5"/>
      <c r="CZ96" s="4"/>
      <c r="DA96" s="4"/>
      <c r="DS96" s="5"/>
      <c r="DT96" s="5"/>
      <c r="DU96" s="4"/>
      <c r="DV96" s="4"/>
      <c r="EN96" s="5"/>
      <c r="EO96" s="5"/>
      <c r="EP96" s="4"/>
      <c r="EQ96" s="4"/>
      <c r="FI96" s="350"/>
      <c r="FJ96" s="350"/>
      <c r="FK96" s="348"/>
      <c r="FL96" s="4"/>
      <c r="GD96" s="5"/>
      <c r="GE96" s="5"/>
      <c r="GF96" s="4"/>
      <c r="GG96" s="4"/>
      <c r="GX96" s="5"/>
      <c r="GY96" s="5"/>
      <c r="GZ96" s="4"/>
      <c r="HA96" s="4"/>
    </row>
    <row r="97" spans="7:209" ht="14.25" x14ac:dyDescent="0.2">
      <c r="G97" s="4"/>
      <c r="H97" s="5"/>
      <c r="I97" s="5"/>
      <c r="J97" s="4"/>
      <c r="K97" s="4"/>
      <c r="L97" s="4"/>
      <c r="M97" s="4"/>
      <c r="N97" s="30"/>
      <c r="Q97" s="5"/>
      <c r="R97" s="5"/>
      <c r="S97" s="4"/>
      <c r="T97" s="4"/>
      <c r="U97" s="4"/>
      <c r="AK97" s="30"/>
      <c r="AM97" s="5"/>
      <c r="AN97" s="5"/>
      <c r="AO97" s="4"/>
      <c r="AP97" s="4"/>
      <c r="BA97" s="30"/>
      <c r="BB97" s="30"/>
      <c r="BC97" s="30"/>
      <c r="BD97" s="30"/>
      <c r="BE97" s="30"/>
      <c r="BH97" s="5"/>
      <c r="BI97" s="5"/>
      <c r="BJ97" s="4"/>
      <c r="BK97" s="4"/>
      <c r="CC97" s="5"/>
      <c r="CD97" s="5"/>
      <c r="CE97" s="4"/>
      <c r="CF97" s="4"/>
      <c r="CX97" s="5"/>
      <c r="CY97" s="5"/>
      <c r="CZ97" s="4"/>
      <c r="DA97" s="4"/>
      <c r="DS97" s="5"/>
      <c r="DT97" s="5"/>
      <c r="DU97" s="4"/>
      <c r="DV97" s="4"/>
      <c r="EN97" s="5"/>
      <c r="EO97" s="5"/>
      <c r="EP97" s="4"/>
      <c r="EQ97" s="4"/>
      <c r="FI97" s="350"/>
      <c r="FJ97" s="350"/>
      <c r="FK97" s="348"/>
      <c r="FL97" s="4"/>
      <c r="GD97" s="5"/>
      <c r="GE97" s="5"/>
      <c r="GF97" s="4"/>
      <c r="GG97" s="4"/>
      <c r="GX97" s="5"/>
      <c r="GY97" s="5"/>
      <c r="GZ97" s="4"/>
      <c r="HA97" s="4"/>
    </row>
    <row r="98" spans="7:209" ht="15" x14ac:dyDescent="0.25">
      <c r="G98" s="4"/>
      <c r="H98" s="5"/>
      <c r="I98" s="5"/>
      <c r="J98" s="4"/>
      <c r="K98" s="4"/>
      <c r="L98" s="4"/>
      <c r="M98" s="4"/>
      <c r="N98" s="30"/>
      <c r="Q98" s="5"/>
      <c r="R98" s="5"/>
      <c r="S98" s="4"/>
      <c r="T98" s="4"/>
      <c r="U98" s="4"/>
      <c r="AK98" s="30"/>
      <c r="AM98" s="5"/>
      <c r="AN98" s="5"/>
      <c r="AO98" s="4"/>
      <c r="AP98" s="4"/>
      <c r="BA98" s="30"/>
      <c r="BB98" s="30"/>
      <c r="BC98" s="30"/>
      <c r="BD98" s="30"/>
      <c r="BE98" s="30"/>
      <c r="BH98" s="89"/>
      <c r="BI98" s="89"/>
      <c r="BJ98" s="4"/>
      <c r="BK98" s="4"/>
      <c r="CC98" s="89"/>
      <c r="CD98" s="89"/>
      <c r="CE98" s="4"/>
      <c r="CF98" s="4"/>
      <c r="CX98" s="89"/>
      <c r="CY98" s="89"/>
      <c r="CZ98" s="4"/>
      <c r="DA98" s="4"/>
      <c r="DS98" s="89"/>
      <c r="DT98" s="89"/>
      <c r="DU98" s="4"/>
      <c r="DV98" s="4"/>
      <c r="EN98" s="89"/>
      <c r="EO98" s="89"/>
      <c r="EP98" s="4"/>
      <c r="EQ98" s="4"/>
      <c r="FI98" s="351"/>
      <c r="FJ98" s="351"/>
      <c r="FK98" s="348"/>
      <c r="FL98" s="4"/>
      <c r="GD98" s="89"/>
      <c r="GE98" s="89"/>
      <c r="GF98" s="4"/>
      <c r="GG98" s="4"/>
      <c r="GX98" s="89"/>
      <c r="GY98" s="89"/>
      <c r="GZ98" s="4"/>
      <c r="HA98" s="4"/>
    </row>
    <row r="99" spans="7:209" ht="15" x14ac:dyDescent="0.25">
      <c r="G99" s="4"/>
      <c r="H99" s="5"/>
      <c r="I99" s="5"/>
      <c r="J99" s="4"/>
      <c r="K99" s="4"/>
      <c r="L99" s="4"/>
      <c r="M99" s="4"/>
      <c r="N99" s="30"/>
      <c r="Q99" s="89"/>
      <c r="R99" s="89"/>
      <c r="S99" s="4"/>
      <c r="T99" s="4"/>
      <c r="U99" s="4"/>
      <c r="AK99" s="30"/>
      <c r="AM99" s="89"/>
      <c r="AN99" s="89"/>
      <c r="AO99" s="4"/>
      <c r="AP99" s="4"/>
      <c r="BA99" s="30"/>
      <c r="BB99" s="30"/>
      <c r="BC99" s="30"/>
      <c r="BD99" s="30"/>
      <c r="BE99" s="30"/>
      <c r="BH99" s="5"/>
      <c r="BI99" s="5"/>
      <c r="BJ99" s="4"/>
      <c r="BK99" s="4"/>
      <c r="CC99" s="5"/>
      <c r="CD99" s="5"/>
      <c r="CE99" s="4"/>
      <c r="CF99" s="4"/>
      <c r="CX99" s="5"/>
      <c r="CY99" s="5"/>
      <c r="CZ99" s="4"/>
      <c r="DA99" s="4"/>
      <c r="DS99" s="5"/>
      <c r="DT99" s="5"/>
      <c r="DU99" s="4"/>
      <c r="DV99" s="4"/>
      <c r="EN99" s="5"/>
      <c r="EO99" s="5"/>
      <c r="EP99" s="4"/>
      <c r="EQ99" s="4"/>
      <c r="FI99" s="350"/>
      <c r="FJ99" s="350"/>
      <c r="FK99" s="348"/>
      <c r="FL99" s="4"/>
      <c r="GD99" s="5"/>
      <c r="GE99" s="5"/>
      <c r="GF99" s="4"/>
      <c r="GG99" s="4"/>
      <c r="GX99" s="5"/>
      <c r="GY99" s="5"/>
      <c r="GZ99" s="4"/>
      <c r="HA99" s="4"/>
    </row>
    <row r="100" spans="7:209" ht="15" x14ac:dyDescent="0.25">
      <c r="G100" s="4"/>
      <c r="H100" s="89"/>
      <c r="I100" s="89"/>
      <c r="J100" s="4"/>
      <c r="K100" s="4"/>
      <c r="L100" s="4"/>
      <c r="M100" s="4"/>
      <c r="N100" s="30"/>
      <c r="Q100" s="5"/>
      <c r="R100" s="5"/>
      <c r="S100" s="4"/>
      <c r="T100" s="4"/>
      <c r="U100" s="4"/>
      <c r="AK100" s="30"/>
      <c r="AM100" s="5"/>
      <c r="AN100" s="5"/>
      <c r="AO100" s="4"/>
      <c r="AP100" s="4"/>
      <c r="BA100" s="30"/>
      <c r="BB100" s="30"/>
      <c r="BC100" s="30"/>
      <c r="BD100" s="30"/>
      <c r="BE100" s="30"/>
      <c r="BH100" s="5"/>
      <c r="BI100" s="5"/>
      <c r="BJ100" s="4"/>
      <c r="BK100" s="4"/>
      <c r="CC100" s="5"/>
      <c r="CD100" s="5"/>
      <c r="CE100" s="4"/>
      <c r="CF100" s="4"/>
      <c r="CX100" s="5"/>
      <c r="CY100" s="5"/>
      <c r="CZ100" s="4"/>
      <c r="DA100" s="4"/>
      <c r="DS100" s="5"/>
      <c r="DT100" s="5"/>
      <c r="DU100" s="4"/>
      <c r="DV100" s="4"/>
      <c r="EN100" s="5"/>
      <c r="EO100" s="5"/>
      <c r="EP100" s="4"/>
      <c r="EQ100" s="4"/>
      <c r="FI100" s="350"/>
      <c r="FJ100" s="350"/>
      <c r="FK100" s="348"/>
      <c r="FL100" s="4"/>
      <c r="GD100" s="5"/>
      <c r="GE100" s="5"/>
      <c r="GF100" s="4"/>
      <c r="GG100" s="4"/>
      <c r="GX100" s="5"/>
      <c r="GY100" s="5"/>
      <c r="GZ100" s="4"/>
      <c r="HA100" s="4"/>
    </row>
    <row r="101" spans="7:209" ht="14.25" x14ac:dyDescent="0.2">
      <c r="G101" s="4"/>
      <c r="H101" s="5"/>
      <c r="I101" s="5"/>
      <c r="J101" s="4"/>
      <c r="K101" s="4"/>
      <c r="L101" s="4"/>
      <c r="M101" s="4"/>
      <c r="N101" s="30"/>
      <c r="Q101" s="5"/>
      <c r="R101" s="5"/>
      <c r="S101" s="4"/>
      <c r="T101" s="4"/>
      <c r="U101" s="4"/>
      <c r="AK101" s="30"/>
      <c r="AM101" s="5"/>
      <c r="AN101" s="5"/>
      <c r="AO101" s="4"/>
      <c r="AP101" s="4"/>
      <c r="BA101" s="30"/>
      <c r="BB101" s="30"/>
      <c r="BC101" s="30"/>
      <c r="BD101" s="30"/>
      <c r="BE101" s="30"/>
      <c r="BH101" s="5"/>
      <c r="BI101" s="5"/>
      <c r="BJ101" s="4"/>
      <c r="BK101" s="4"/>
      <c r="CC101" s="5"/>
      <c r="CD101" s="5"/>
      <c r="CE101" s="4"/>
      <c r="CF101" s="4"/>
      <c r="CX101" s="5"/>
      <c r="CY101" s="5"/>
      <c r="CZ101" s="4"/>
      <c r="DA101" s="4"/>
      <c r="DS101" s="5"/>
      <c r="DT101" s="5"/>
      <c r="DU101" s="4"/>
      <c r="DV101" s="4"/>
      <c r="EN101" s="5"/>
      <c r="EO101" s="5"/>
      <c r="EP101" s="4"/>
      <c r="EQ101" s="4"/>
      <c r="FI101" s="350"/>
      <c r="FJ101" s="350"/>
      <c r="FK101" s="348"/>
      <c r="FL101" s="4"/>
      <c r="GD101" s="5"/>
      <c r="GE101" s="5"/>
      <c r="GF101" s="4"/>
      <c r="GG101" s="4"/>
      <c r="GX101" s="5"/>
      <c r="GY101" s="5"/>
      <c r="GZ101" s="4"/>
      <c r="HA101" s="4"/>
    </row>
    <row r="102" spans="7:209" ht="14.25" x14ac:dyDescent="0.2">
      <c r="G102" s="4"/>
      <c r="H102" s="5"/>
      <c r="I102" s="5"/>
      <c r="J102" s="4"/>
      <c r="K102" s="4"/>
      <c r="L102" s="4"/>
      <c r="M102" s="4"/>
      <c r="N102" s="30"/>
      <c r="Q102" s="5"/>
      <c r="R102" s="5"/>
      <c r="S102" s="4"/>
      <c r="T102" s="4"/>
      <c r="U102" s="4"/>
      <c r="AK102" s="30"/>
      <c r="AM102" s="5"/>
      <c r="AN102" s="5"/>
      <c r="AO102" s="4"/>
      <c r="AP102" s="4"/>
      <c r="BA102" s="30"/>
      <c r="BB102" s="30"/>
      <c r="BC102" s="30"/>
      <c r="BD102" s="30"/>
      <c r="BE102" s="30"/>
      <c r="BH102" s="5"/>
      <c r="BI102" s="5"/>
      <c r="BJ102" s="4"/>
      <c r="BK102" s="4"/>
      <c r="CC102" s="5"/>
      <c r="CD102" s="5"/>
      <c r="CE102" s="4"/>
      <c r="CF102" s="4"/>
      <c r="CX102" s="5"/>
      <c r="CY102" s="5"/>
      <c r="CZ102" s="4"/>
      <c r="DA102" s="4"/>
      <c r="DS102" s="5"/>
      <c r="DT102" s="5"/>
      <c r="DU102" s="4"/>
      <c r="DV102" s="4"/>
      <c r="EN102" s="5"/>
      <c r="EO102" s="5"/>
      <c r="EP102" s="4"/>
      <c r="EQ102" s="4"/>
      <c r="FI102" s="350"/>
      <c r="FJ102" s="350"/>
      <c r="FK102" s="348"/>
      <c r="FL102" s="4"/>
      <c r="GD102" s="5"/>
      <c r="GE102" s="5"/>
      <c r="GF102" s="4"/>
      <c r="GG102" s="4"/>
      <c r="GX102" s="5"/>
      <c r="GY102" s="5"/>
      <c r="GZ102" s="4"/>
      <c r="HA102" s="4"/>
    </row>
    <row r="103" spans="7:209" ht="14.25" x14ac:dyDescent="0.2">
      <c r="G103" s="4"/>
      <c r="H103" s="5"/>
      <c r="I103" s="5"/>
      <c r="J103" s="4"/>
      <c r="K103" s="4"/>
      <c r="L103" s="4"/>
      <c r="M103" s="4"/>
      <c r="N103" s="30"/>
      <c r="Q103" s="5"/>
      <c r="R103" s="5"/>
      <c r="S103" s="4"/>
      <c r="T103" s="4"/>
      <c r="U103" s="4"/>
      <c r="AK103" s="30"/>
      <c r="AM103" s="5"/>
      <c r="AN103" s="5"/>
      <c r="AO103" s="4"/>
      <c r="AP103" s="4"/>
      <c r="BA103" s="30"/>
      <c r="BB103" s="30"/>
      <c r="BC103" s="30"/>
      <c r="BD103" s="30"/>
      <c r="BE103" s="30"/>
      <c r="BH103" s="5"/>
      <c r="BI103" s="5"/>
      <c r="BJ103" s="4"/>
      <c r="BK103" s="4"/>
      <c r="CC103" s="5"/>
      <c r="CD103" s="5"/>
      <c r="CE103" s="4"/>
      <c r="CF103" s="4"/>
      <c r="CX103" s="5"/>
      <c r="CY103" s="5"/>
      <c r="CZ103" s="4"/>
      <c r="DA103" s="4"/>
      <c r="DS103" s="5"/>
      <c r="DT103" s="5"/>
      <c r="DU103" s="4"/>
      <c r="DV103" s="4"/>
      <c r="EN103" s="5"/>
      <c r="EO103" s="5"/>
      <c r="EP103" s="4"/>
      <c r="EQ103" s="4"/>
      <c r="FI103" s="350"/>
      <c r="FJ103" s="350"/>
      <c r="FK103" s="348"/>
      <c r="FL103" s="4"/>
      <c r="GD103" s="5"/>
      <c r="GE103" s="5"/>
      <c r="GF103" s="4"/>
      <c r="GG103" s="4"/>
      <c r="GX103" s="5"/>
      <c r="GY103" s="5"/>
      <c r="GZ103" s="4"/>
      <c r="HA103" s="4"/>
    </row>
    <row r="104" spans="7:209" ht="15" x14ac:dyDescent="0.25">
      <c r="G104" s="4"/>
      <c r="H104" s="5"/>
      <c r="I104" s="5"/>
      <c r="J104" s="4"/>
      <c r="K104" s="4"/>
      <c r="L104" s="4"/>
      <c r="M104" s="4"/>
      <c r="N104" s="30"/>
      <c r="Q104" s="5"/>
      <c r="R104" s="5"/>
      <c r="S104" s="4"/>
      <c r="T104" s="4"/>
      <c r="U104" s="4"/>
      <c r="AK104" s="30"/>
      <c r="AM104" s="5"/>
      <c r="AN104" s="5"/>
      <c r="AO104" s="4"/>
      <c r="AP104" s="4"/>
      <c r="BA104" s="30"/>
      <c r="BB104" s="30"/>
      <c r="BC104" s="30"/>
      <c r="BD104" s="30"/>
      <c r="BE104" s="30"/>
      <c r="BH104" s="89"/>
      <c r="BI104" s="89"/>
      <c r="BJ104" s="4"/>
      <c r="BK104" s="4"/>
      <c r="CC104" s="89"/>
      <c r="CD104" s="89"/>
      <c r="CE104" s="4"/>
      <c r="CF104" s="4"/>
      <c r="CX104" s="89"/>
      <c r="CY104" s="89"/>
      <c r="CZ104" s="4"/>
      <c r="DA104" s="4"/>
      <c r="DS104" s="89"/>
      <c r="DT104" s="89"/>
      <c r="DU104" s="4"/>
      <c r="DV104" s="4"/>
      <c r="EN104" s="89"/>
      <c r="EO104" s="89"/>
      <c r="EP104" s="4"/>
      <c r="EQ104" s="4"/>
      <c r="FI104" s="351"/>
      <c r="FJ104" s="351"/>
      <c r="FK104" s="348"/>
      <c r="FL104" s="4"/>
      <c r="GD104" s="89"/>
      <c r="GE104" s="89"/>
      <c r="GF104" s="4"/>
      <c r="GG104" s="4"/>
      <c r="GX104" s="89"/>
      <c r="GY104" s="89"/>
      <c r="GZ104" s="4"/>
      <c r="HA104" s="4"/>
    </row>
    <row r="105" spans="7:209" ht="15" x14ac:dyDescent="0.25">
      <c r="G105" s="4"/>
      <c r="H105" s="5"/>
      <c r="I105" s="5"/>
      <c r="J105" s="4"/>
      <c r="K105" s="4"/>
      <c r="L105" s="4"/>
      <c r="M105" s="4"/>
      <c r="N105" s="30"/>
      <c r="Q105" s="5"/>
      <c r="R105" s="5"/>
      <c r="S105" s="4"/>
      <c r="T105" s="4"/>
      <c r="U105" s="4"/>
      <c r="AK105" s="30"/>
      <c r="AM105" s="89"/>
      <c r="AN105" s="89"/>
      <c r="AO105" s="4"/>
      <c r="AP105" s="4"/>
      <c r="BA105" s="30"/>
      <c r="BB105" s="30"/>
      <c r="BC105" s="30"/>
      <c r="BD105" s="30"/>
      <c r="BE105" s="30"/>
      <c r="BH105" s="5"/>
      <c r="BI105" s="5"/>
      <c r="BJ105" s="4"/>
      <c r="BK105" s="4"/>
      <c r="CC105" s="5"/>
      <c r="CD105" s="5"/>
      <c r="CE105" s="4"/>
      <c r="CF105" s="4"/>
      <c r="CX105" s="5"/>
      <c r="CY105" s="5"/>
      <c r="CZ105" s="4"/>
      <c r="DA105" s="4"/>
      <c r="DS105" s="5"/>
      <c r="DT105" s="5"/>
      <c r="DU105" s="4"/>
      <c r="DV105" s="4"/>
      <c r="EN105" s="5"/>
      <c r="EO105" s="5"/>
      <c r="EP105" s="4"/>
      <c r="EQ105" s="4"/>
      <c r="FI105" s="350"/>
      <c r="FJ105" s="350"/>
      <c r="FK105" s="348"/>
      <c r="FL105" s="4"/>
      <c r="GD105" s="5"/>
      <c r="GE105" s="5"/>
      <c r="GF105" s="4"/>
      <c r="GG105" s="4"/>
      <c r="GX105" s="5"/>
      <c r="GY105" s="5"/>
      <c r="GZ105" s="4"/>
      <c r="HA105" s="4"/>
    </row>
    <row r="106" spans="7:209" ht="14.25" x14ac:dyDescent="0.2">
      <c r="G106" s="4"/>
      <c r="H106" s="5"/>
      <c r="I106" s="5"/>
      <c r="J106" s="4"/>
      <c r="K106" s="4"/>
      <c r="L106" s="4"/>
      <c r="M106" s="4"/>
      <c r="Q106" s="5"/>
      <c r="R106" s="5"/>
      <c r="S106" s="4"/>
      <c r="T106" s="4"/>
      <c r="U106" s="4"/>
      <c r="AK106" s="30"/>
      <c r="AM106" s="5"/>
      <c r="AN106" s="5"/>
      <c r="AO106" s="4"/>
      <c r="AP106" s="4"/>
      <c r="BA106" s="30"/>
      <c r="BB106" s="30"/>
      <c r="BC106" s="30"/>
      <c r="BD106" s="30"/>
      <c r="BE106" s="30"/>
      <c r="BH106" s="5"/>
      <c r="BI106" s="5"/>
      <c r="BJ106" s="4"/>
      <c r="BK106" s="4"/>
      <c r="CC106" s="5"/>
      <c r="CD106" s="5"/>
      <c r="CE106" s="4"/>
      <c r="CF106" s="4"/>
      <c r="CX106" s="5"/>
      <c r="CY106" s="5"/>
      <c r="CZ106" s="4"/>
      <c r="DA106" s="4"/>
      <c r="DS106" s="5"/>
      <c r="DT106" s="5"/>
      <c r="DU106" s="4"/>
      <c r="DV106" s="4"/>
      <c r="EN106" s="5"/>
      <c r="EO106" s="5"/>
      <c r="EP106" s="4"/>
      <c r="EQ106" s="4"/>
      <c r="FI106" s="350"/>
      <c r="FJ106" s="350"/>
      <c r="FK106" s="348"/>
      <c r="FL106" s="4"/>
      <c r="GD106" s="5"/>
      <c r="GE106" s="5"/>
      <c r="GF106" s="4"/>
      <c r="GG106" s="4"/>
      <c r="GX106" s="5"/>
      <c r="GY106" s="5"/>
      <c r="GZ106" s="4"/>
      <c r="HA106" s="4"/>
    </row>
    <row r="107" spans="7:209" ht="15" x14ac:dyDescent="0.25">
      <c r="G107" s="4"/>
      <c r="H107" s="5"/>
      <c r="I107" s="5"/>
      <c r="J107" s="4"/>
      <c r="K107" s="4"/>
      <c r="L107" s="4"/>
      <c r="M107" s="4"/>
      <c r="Q107" s="89"/>
      <c r="R107" s="89"/>
      <c r="S107" s="4"/>
      <c r="T107" s="4"/>
      <c r="U107" s="4"/>
      <c r="AK107" s="30"/>
      <c r="AM107" s="5"/>
      <c r="AN107" s="5"/>
      <c r="AO107" s="4"/>
      <c r="AP107" s="4"/>
      <c r="BA107" s="30"/>
      <c r="BB107" s="30"/>
      <c r="BC107" s="30"/>
      <c r="BD107" s="30"/>
      <c r="BE107" s="30"/>
      <c r="BH107" s="5"/>
      <c r="BI107" s="5"/>
      <c r="BJ107" s="4"/>
      <c r="BK107" s="4"/>
      <c r="CC107" s="5"/>
      <c r="CD107" s="5"/>
      <c r="CE107" s="4"/>
      <c r="CF107" s="4"/>
      <c r="CX107" s="5"/>
      <c r="CY107" s="5"/>
      <c r="CZ107" s="4"/>
      <c r="DA107" s="4"/>
      <c r="DS107" s="5"/>
      <c r="DT107" s="5"/>
      <c r="DU107" s="4"/>
      <c r="DV107" s="4"/>
      <c r="EN107" s="5"/>
      <c r="EO107" s="5"/>
      <c r="EP107" s="4"/>
      <c r="EQ107" s="4"/>
      <c r="FI107" s="350"/>
      <c r="FJ107" s="350"/>
      <c r="FK107" s="348"/>
      <c r="FL107" s="4"/>
      <c r="GD107" s="5"/>
      <c r="GE107" s="5"/>
      <c r="GF107" s="4"/>
      <c r="GG107" s="4"/>
      <c r="GX107" s="5"/>
      <c r="GY107" s="5"/>
      <c r="GZ107" s="4"/>
      <c r="HA107" s="4"/>
    </row>
    <row r="108" spans="7:209" ht="15" x14ac:dyDescent="0.25">
      <c r="G108" s="4"/>
      <c r="H108" s="89"/>
      <c r="I108" s="89"/>
      <c r="J108" s="4"/>
      <c r="K108" s="4"/>
      <c r="L108" s="4"/>
      <c r="M108" s="4"/>
      <c r="Q108" s="5"/>
      <c r="R108" s="5"/>
      <c r="S108" s="4"/>
      <c r="T108" s="4"/>
      <c r="U108" s="4"/>
      <c r="AK108" s="30"/>
      <c r="AM108" s="5"/>
      <c r="AN108" s="5"/>
      <c r="AO108" s="4"/>
      <c r="AP108" s="4"/>
      <c r="BA108" s="30"/>
      <c r="BB108" s="30"/>
      <c r="BC108" s="30"/>
      <c r="BD108" s="30"/>
      <c r="BE108" s="30"/>
      <c r="BH108" s="5"/>
      <c r="BI108" s="5"/>
      <c r="BJ108" s="4"/>
      <c r="BK108" s="4"/>
      <c r="CC108" s="5"/>
      <c r="CD108" s="5"/>
      <c r="CE108" s="4"/>
      <c r="CF108" s="4"/>
      <c r="CX108" s="5"/>
      <c r="CY108" s="5"/>
      <c r="CZ108" s="4"/>
      <c r="DA108" s="4"/>
      <c r="DS108" s="5"/>
      <c r="DT108" s="5"/>
      <c r="DU108" s="4"/>
      <c r="DV108" s="4"/>
      <c r="EN108" s="5"/>
      <c r="EO108" s="5"/>
      <c r="EP108" s="4"/>
      <c r="EQ108" s="4"/>
      <c r="FI108" s="350"/>
      <c r="FJ108" s="350"/>
      <c r="FK108" s="348"/>
      <c r="FL108" s="4"/>
      <c r="GD108" s="5"/>
      <c r="GE108" s="5"/>
      <c r="GF108" s="4"/>
      <c r="GG108" s="4"/>
      <c r="GX108" s="5"/>
      <c r="GY108" s="5"/>
      <c r="GZ108" s="4"/>
      <c r="HA108" s="4"/>
    </row>
    <row r="109" spans="7:209" ht="14.25" x14ac:dyDescent="0.2">
      <c r="G109" s="4"/>
      <c r="H109" s="5"/>
      <c r="I109" s="5"/>
      <c r="J109" s="4"/>
      <c r="K109" s="4"/>
      <c r="L109" s="4"/>
      <c r="M109" s="4"/>
      <c r="Q109" s="5"/>
      <c r="R109" s="5"/>
      <c r="S109" s="4"/>
      <c r="T109" s="4"/>
      <c r="U109" s="4"/>
      <c r="AK109" s="30"/>
      <c r="AM109" s="5"/>
      <c r="AN109" s="5"/>
      <c r="AO109" s="4"/>
      <c r="AP109" s="4"/>
      <c r="BA109" s="30"/>
      <c r="BB109" s="30"/>
      <c r="BC109" s="30"/>
      <c r="BD109" s="30"/>
      <c r="BE109" s="30"/>
      <c r="BH109" s="5"/>
      <c r="BI109" s="5"/>
      <c r="BJ109" s="4"/>
      <c r="BK109" s="4"/>
      <c r="CC109" s="5"/>
      <c r="CD109" s="5"/>
      <c r="CE109" s="4"/>
      <c r="CF109" s="4"/>
      <c r="CX109" s="5"/>
      <c r="CY109" s="5"/>
      <c r="CZ109" s="4"/>
      <c r="DA109" s="4"/>
      <c r="DS109" s="5"/>
      <c r="DT109" s="5"/>
      <c r="DU109" s="4"/>
      <c r="DV109" s="4"/>
      <c r="EN109" s="5"/>
      <c r="EO109" s="5"/>
      <c r="EP109" s="4"/>
      <c r="EQ109" s="4"/>
      <c r="FI109" s="350"/>
      <c r="FJ109" s="350"/>
      <c r="FK109" s="348"/>
      <c r="FL109" s="4"/>
      <c r="GD109" s="5"/>
      <c r="GE109" s="5"/>
      <c r="GF109" s="4"/>
      <c r="GG109" s="4"/>
      <c r="GX109" s="5"/>
      <c r="GY109" s="5"/>
      <c r="GZ109" s="4"/>
      <c r="HA109" s="4"/>
    </row>
    <row r="110" spans="7:209" ht="14.25" x14ac:dyDescent="0.2">
      <c r="G110" s="4"/>
      <c r="H110" s="5"/>
      <c r="I110" s="5"/>
      <c r="J110" s="4"/>
      <c r="K110" s="4"/>
      <c r="L110" s="4"/>
      <c r="M110" s="4"/>
      <c r="Q110" s="5"/>
      <c r="R110" s="5"/>
      <c r="S110" s="4"/>
      <c r="T110" s="4"/>
      <c r="U110" s="4"/>
      <c r="AK110" s="30"/>
      <c r="AM110" s="5"/>
      <c r="AN110" s="5"/>
      <c r="AO110" s="4"/>
      <c r="AP110" s="4"/>
      <c r="BA110" s="30"/>
      <c r="BB110" s="30"/>
      <c r="BC110" s="30"/>
      <c r="BD110" s="30"/>
      <c r="BE110" s="30"/>
      <c r="BH110" s="5"/>
      <c r="BI110" s="5"/>
      <c r="BJ110" s="4"/>
      <c r="BK110" s="4"/>
      <c r="CC110" s="5"/>
      <c r="CD110" s="5"/>
      <c r="CE110" s="4"/>
      <c r="CF110" s="4"/>
      <c r="CX110" s="5"/>
      <c r="CY110" s="5"/>
      <c r="CZ110" s="4"/>
      <c r="DA110" s="4"/>
      <c r="DS110" s="5"/>
      <c r="DT110" s="5"/>
      <c r="DU110" s="4"/>
      <c r="DV110" s="4"/>
      <c r="EN110" s="5"/>
      <c r="EO110" s="5"/>
      <c r="EP110" s="4"/>
      <c r="EQ110" s="4"/>
      <c r="FI110" s="350"/>
      <c r="FJ110" s="350"/>
      <c r="FK110" s="348"/>
      <c r="FL110" s="4"/>
      <c r="GD110" s="5"/>
      <c r="GE110" s="5"/>
      <c r="GF110" s="4"/>
      <c r="GG110" s="4"/>
      <c r="GX110" s="5"/>
      <c r="GY110" s="5"/>
      <c r="GZ110" s="4"/>
      <c r="HA110" s="4"/>
    </row>
    <row r="111" spans="7:209" ht="15" x14ac:dyDescent="0.25">
      <c r="G111" s="4"/>
      <c r="H111" s="5"/>
      <c r="I111" s="5"/>
      <c r="J111" s="4"/>
      <c r="K111" s="4"/>
      <c r="L111" s="4"/>
      <c r="M111" s="4"/>
      <c r="Q111" s="89"/>
      <c r="R111" s="89"/>
      <c r="S111" s="4"/>
      <c r="T111" s="4"/>
      <c r="U111" s="4"/>
      <c r="AK111" s="30"/>
      <c r="AM111" s="5"/>
      <c r="AN111" s="5"/>
      <c r="AO111" s="4"/>
      <c r="AP111" s="4"/>
      <c r="BA111" s="30"/>
      <c r="BB111" s="30"/>
      <c r="BC111" s="30"/>
      <c r="BD111" s="30"/>
      <c r="BE111" s="30"/>
      <c r="BH111" s="89"/>
      <c r="BI111" s="89"/>
      <c r="BJ111" s="4"/>
      <c r="BK111" s="4"/>
      <c r="CC111" s="89"/>
      <c r="CD111" s="89"/>
      <c r="CE111" s="4"/>
      <c r="CF111" s="4"/>
      <c r="CX111" s="89"/>
      <c r="CY111" s="89"/>
      <c r="CZ111" s="4"/>
      <c r="DA111" s="4"/>
      <c r="DS111" s="89"/>
      <c r="DT111" s="89"/>
      <c r="DU111" s="4"/>
      <c r="DV111" s="4"/>
      <c r="EN111" s="89"/>
      <c r="EO111" s="89"/>
      <c r="EP111" s="4"/>
      <c r="EQ111" s="4"/>
      <c r="FI111" s="351"/>
      <c r="FJ111" s="351"/>
      <c r="FK111" s="348"/>
      <c r="FL111" s="4"/>
      <c r="GD111" s="89"/>
      <c r="GE111" s="89"/>
      <c r="GF111" s="4"/>
      <c r="GG111" s="4"/>
      <c r="GX111" s="89"/>
      <c r="GY111" s="89"/>
      <c r="GZ111" s="4"/>
      <c r="HA111" s="4"/>
    </row>
    <row r="112" spans="7:209" ht="15" x14ac:dyDescent="0.25">
      <c r="G112" s="4"/>
      <c r="H112" s="89"/>
      <c r="I112" s="89"/>
      <c r="J112" s="4"/>
      <c r="K112" s="4"/>
      <c r="L112" s="4"/>
      <c r="M112" s="4"/>
      <c r="Q112" s="5"/>
      <c r="R112" s="5"/>
      <c r="S112" s="4"/>
      <c r="T112" s="4"/>
      <c r="U112" s="4"/>
      <c r="AK112" s="30"/>
      <c r="AM112" s="89"/>
      <c r="AN112" s="89"/>
      <c r="AO112" s="4"/>
      <c r="AP112" s="4"/>
      <c r="BA112" s="30"/>
      <c r="BB112" s="30"/>
      <c r="BC112" s="30"/>
      <c r="BD112" s="30"/>
      <c r="BE112" s="30"/>
      <c r="BH112" s="5"/>
      <c r="BI112" s="5"/>
      <c r="BJ112" s="4"/>
      <c r="BK112" s="4"/>
      <c r="CC112" s="5"/>
      <c r="CD112" s="5"/>
      <c r="CE112" s="4"/>
      <c r="CF112" s="4"/>
      <c r="CX112" s="5"/>
      <c r="CY112" s="5"/>
      <c r="CZ112" s="4"/>
      <c r="DA112" s="4"/>
      <c r="DS112" s="5"/>
      <c r="DT112" s="5"/>
      <c r="DU112" s="4"/>
      <c r="DV112" s="4"/>
      <c r="EN112" s="5"/>
      <c r="EO112" s="5"/>
      <c r="EP112" s="4"/>
      <c r="EQ112" s="4"/>
      <c r="FI112" s="350"/>
      <c r="FJ112" s="350"/>
      <c r="FK112" s="348"/>
      <c r="FL112" s="4"/>
      <c r="GD112" s="5"/>
      <c r="GE112" s="5"/>
      <c r="GF112" s="4"/>
      <c r="GG112" s="4"/>
      <c r="GX112" s="5"/>
      <c r="GY112" s="5"/>
      <c r="GZ112" s="4"/>
      <c r="HA112" s="4"/>
    </row>
    <row r="113" spans="7:209" ht="14.25" x14ac:dyDescent="0.2">
      <c r="G113" s="4"/>
      <c r="H113" s="5"/>
      <c r="I113" s="5"/>
      <c r="J113" s="4"/>
      <c r="K113" s="4"/>
      <c r="L113" s="4"/>
      <c r="M113" s="4"/>
      <c r="Q113" s="5"/>
      <c r="R113" s="5"/>
      <c r="S113" s="4"/>
      <c r="T113" s="4"/>
      <c r="U113" s="4"/>
      <c r="AK113" s="30"/>
      <c r="AM113" s="5"/>
      <c r="AN113" s="5"/>
      <c r="AO113" s="4"/>
      <c r="AP113" s="4"/>
      <c r="BA113" s="30"/>
      <c r="BB113" s="30"/>
      <c r="BC113" s="30"/>
      <c r="BD113" s="30"/>
      <c r="BE113" s="30"/>
      <c r="BH113" s="5"/>
      <c r="BI113" s="5"/>
      <c r="BJ113" s="4"/>
      <c r="BK113" s="4"/>
      <c r="CC113" s="5"/>
      <c r="CD113" s="5"/>
      <c r="CE113" s="4"/>
      <c r="CF113" s="4"/>
      <c r="CX113" s="5"/>
      <c r="CY113" s="5"/>
      <c r="CZ113" s="4"/>
      <c r="DA113" s="4"/>
      <c r="DS113" s="5"/>
      <c r="DT113" s="5"/>
      <c r="DU113" s="4"/>
      <c r="DV113" s="4"/>
      <c r="EN113" s="5"/>
      <c r="EO113" s="5"/>
      <c r="EP113" s="4"/>
      <c r="EQ113" s="4"/>
      <c r="FI113" s="350"/>
      <c r="FJ113" s="350"/>
      <c r="FK113" s="348"/>
      <c r="FL113" s="4"/>
      <c r="GD113" s="5"/>
      <c r="GE113" s="5"/>
      <c r="GF113" s="4"/>
      <c r="GG113" s="4"/>
      <c r="GX113" s="5"/>
      <c r="GY113" s="5"/>
      <c r="GZ113" s="4"/>
      <c r="HA113" s="4"/>
    </row>
    <row r="114" spans="7:209" ht="14.25" x14ac:dyDescent="0.2">
      <c r="G114" s="4"/>
      <c r="H114" s="5"/>
      <c r="I114" s="5"/>
      <c r="J114" s="4"/>
      <c r="K114" s="4"/>
      <c r="L114" s="4"/>
      <c r="M114" s="4"/>
      <c r="Q114" s="5"/>
      <c r="R114" s="5"/>
      <c r="S114" s="4"/>
      <c r="T114" s="4"/>
      <c r="U114" s="4"/>
      <c r="AK114" s="30"/>
      <c r="AM114" s="5"/>
      <c r="AN114" s="5"/>
      <c r="AO114" s="4"/>
      <c r="AP114" s="4"/>
      <c r="BA114" s="30"/>
      <c r="BB114" s="30"/>
      <c r="BC114" s="30"/>
      <c r="BD114" s="30"/>
      <c r="BE114" s="30"/>
      <c r="BH114" s="5"/>
      <c r="BI114" s="5"/>
      <c r="BJ114" s="4"/>
      <c r="BK114" s="4"/>
      <c r="CC114" s="5"/>
      <c r="CD114" s="5"/>
      <c r="CE114" s="4"/>
      <c r="CF114" s="4"/>
      <c r="CX114" s="5"/>
      <c r="CY114" s="5"/>
      <c r="CZ114" s="4"/>
      <c r="DA114" s="4"/>
      <c r="DS114" s="5"/>
      <c r="DT114" s="5"/>
      <c r="DU114" s="4"/>
      <c r="DV114" s="4"/>
      <c r="EN114" s="5"/>
      <c r="EO114" s="5"/>
      <c r="EP114" s="4"/>
      <c r="EQ114" s="4"/>
      <c r="FI114" s="350"/>
      <c r="FJ114" s="350"/>
      <c r="FK114" s="348"/>
      <c r="FL114" s="4"/>
      <c r="GD114" s="5"/>
      <c r="GE114" s="5"/>
      <c r="GF114" s="4"/>
      <c r="GG114" s="4"/>
      <c r="GX114" s="5"/>
      <c r="GY114" s="5"/>
      <c r="GZ114" s="4"/>
      <c r="HA114" s="4"/>
    </row>
    <row r="115" spans="7:209" ht="15" x14ac:dyDescent="0.25">
      <c r="G115" s="4"/>
      <c r="H115" s="5"/>
      <c r="I115" s="5"/>
      <c r="J115" s="4"/>
      <c r="K115" s="4"/>
      <c r="L115" s="4"/>
      <c r="M115" s="4"/>
      <c r="Q115" s="89"/>
      <c r="R115" s="89"/>
      <c r="S115" s="4"/>
      <c r="T115" s="4"/>
      <c r="U115" s="4"/>
      <c r="AK115" s="30"/>
      <c r="AM115" s="5"/>
      <c r="AN115" s="5"/>
      <c r="AO115" s="4"/>
      <c r="AP115" s="4"/>
      <c r="BA115" s="30"/>
      <c r="BB115" s="30"/>
      <c r="BC115" s="30"/>
      <c r="BD115" s="30"/>
      <c r="BE115" s="30"/>
      <c r="BH115" s="89"/>
      <c r="BI115" s="89"/>
      <c r="BJ115" s="4"/>
      <c r="BK115" s="4"/>
      <c r="CC115" s="89"/>
      <c r="CD115" s="89"/>
      <c r="CE115" s="4"/>
      <c r="CF115" s="4"/>
      <c r="CX115" s="89"/>
      <c r="CY115" s="89"/>
      <c r="CZ115" s="4"/>
      <c r="DA115" s="4"/>
      <c r="DS115" s="89"/>
      <c r="DT115" s="89"/>
      <c r="DU115" s="4"/>
      <c r="DV115" s="4"/>
      <c r="EN115" s="89"/>
      <c r="EO115" s="89"/>
      <c r="EP115" s="4"/>
      <c r="EQ115" s="4"/>
      <c r="FI115" s="351"/>
      <c r="FJ115" s="351"/>
      <c r="FK115" s="348"/>
      <c r="FL115" s="4"/>
      <c r="GD115" s="89"/>
      <c r="GE115" s="89"/>
      <c r="GF115" s="4"/>
      <c r="GG115" s="4"/>
      <c r="GX115" s="89"/>
      <c r="GY115" s="89"/>
      <c r="GZ115" s="4"/>
      <c r="HA115" s="4"/>
    </row>
    <row r="116" spans="7:209" ht="15" x14ac:dyDescent="0.25">
      <c r="G116" s="4"/>
      <c r="H116" s="89"/>
      <c r="I116" s="89"/>
      <c r="J116" s="4"/>
      <c r="K116" s="4"/>
      <c r="L116" s="4"/>
      <c r="M116" s="4"/>
      <c r="Q116" s="5"/>
      <c r="R116" s="5"/>
      <c r="S116" s="4"/>
      <c r="T116" s="4"/>
      <c r="U116" s="4"/>
      <c r="AK116" s="30"/>
      <c r="AM116" s="89"/>
      <c r="AN116" s="89"/>
      <c r="AO116" s="4"/>
      <c r="AP116" s="4"/>
      <c r="BA116" s="30"/>
      <c r="BB116" s="30"/>
      <c r="BC116" s="30"/>
      <c r="BD116" s="30"/>
      <c r="BE116" s="30"/>
      <c r="BH116" s="5"/>
      <c r="BI116" s="5"/>
      <c r="BJ116" s="4"/>
      <c r="BK116" s="4"/>
      <c r="CC116" s="5"/>
      <c r="CD116" s="5"/>
      <c r="CE116" s="4"/>
      <c r="CF116" s="4"/>
      <c r="CX116" s="5"/>
      <c r="CY116" s="5"/>
      <c r="CZ116" s="4"/>
      <c r="DA116" s="4"/>
      <c r="DS116" s="5"/>
      <c r="DT116" s="5"/>
      <c r="DU116" s="4"/>
      <c r="DV116" s="4"/>
      <c r="EN116" s="5"/>
      <c r="EO116" s="5"/>
      <c r="EP116" s="4"/>
      <c r="EQ116" s="4"/>
      <c r="FI116" s="350"/>
      <c r="FJ116" s="350"/>
      <c r="FK116" s="348"/>
      <c r="FL116" s="4"/>
      <c r="GD116" s="5"/>
      <c r="GE116" s="5"/>
      <c r="GF116" s="4"/>
      <c r="GG116" s="4"/>
      <c r="GX116" s="5"/>
      <c r="GY116" s="5"/>
      <c r="GZ116" s="4"/>
      <c r="HA116" s="4"/>
    </row>
    <row r="117" spans="7:209" ht="14.25" x14ac:dyDescent="0.2">
      <c r="G117" s="4"/>
      <c r="H117" s="5"/>
      <c r="I117" s="5"/>
      <c r="J117" s="4"/>
      <c r="K117" s="4"/>
      <c r="L117" s="4"/>
      <c r="M117" s="4"/>
      <c r="Q117" s="5"/>
      <c r="R117" s="5"/>
      <c r="S117" s="4"/>
      <c r="T117" s="4"/>
      <c r="U117" s="4"/>
      <c r="AK117" s="30"/>
      <c r="AM117" s="5"/>
      <c r="AN117" s="5"/>
      <c r="AO117" s="4"/>
      <c r="AP117" s="4"/>
      <c r="BA117" s="30"/>
      <c r="BB117" s="30"/>
      <c r="BC117" s="30"/>
      <c r="BD117" s="30"/>
      <c r="BE117" s="30"/>
      <c r="BH117" s="5"/>
      <c r="BI117" s="5"/>
      <c r="BJ117" s="4"/>
      <c r="BK117" s="4"/>
      <c r="CC117" s="5"/>
      <c r="CD117" s="5"/>
      <c r="CE117" s="4"/>
      <c r="CF117" s="4"/>
      <c r="CX117" s="5"/>
      <c r="CY117" s="5"/>
      <c r="CZ117" s="4"/>
      <c r="DA117" s="4"/>
      <c r="DS117" s="5"/>
      <c r="DT117" s="5"/>
      <c r="DU117" s="4"/>
      <c r="DV117" s="4"/>
      <c r="EN117" s="5"/>
      <c r="EO117" s="5"/>
      <c r="EP117" s="4"/>
      <c r="EQ117" s="4"/>
      <c r="FI117" s="350"/>
      <c r="FJ117" s="350"/>
      <c r="FK117" s="348"/>
      <c r="FL117" s="4"/>
      <c r="GD117" s="5"/>
      <c r="GE117" s="5"/>
      <c r="GF117" s="4"/>
      <c r="GG117" s="4"/>
      <c r="GX117" s="5"/>
      <c r="GY117" s="5"/>
      <c r="GZ117" s="4"/>
      <c r="HA117" s="4"/>
    </row>
    <row r="118" spans="7:209" ht="14.25" x14ac:dyDescent="0.2">
      <c r="G118" s="4"/>
      <c r="H118" s="5"/>
      <c r="I118" s="5"/>
      <c r="J118" s="4"/>
      <c r="K118" s="4"/>
      <c r="L118" s="4"/>
      <c r="M118" s="4"/>
      <c r="Q118" s="5"/>
      <c r="R118" s="5"/>
      <c r="S118" s="4"/>
      <c r="T118" s="4"/>
      <c r="U118" s="4"/>
      <c r="AK118" s="30"/>
      <c r="AM118" s="5"/>
      <c r="AN118" s="5"/>
      <c r="AO118" s="4"/>
      <c r="AP118" s="4"/>
      <c r="BA118" s="30"/>
      <c r="BB118" s="30"/>
      <c r="BC118" s="30"/>
      <c r="BD118" s="30"/>
      <c r="BE118" s="30"/>
      <c r="BH118" s="5"/>
      <c r="BI118" s="5"/>
      <c r="BJ118" s="4"/>
      <c r="BK118" s="4"/>
      <c r="CC118" s="5"/>
      <c r="CD118" s="5"/>
      <c r="CE118" s="4"/>
      <c r="CF118" s="4"/>
      <c r="CX118" s="5"/>
      <c r="CY118" s="5"/>
      <c r="CZ118" s="4"/>
      <c r="DA118" s="4"/>
      <c r="DS118" s="5"/>
      <c r="DT118" s="5"/>
      <c r="DU118" s="4"/>
      <c r="DV118" s="4"/>
      <c r="EN118" s="5"/>
      <c r="EO118" s="5"/>
      <c r="EP118" s="4"/>
      <c r="EQ118" s="4"/>
      <c r="FI118" s="350"/>
      <c r="FJ118" s="350"/>
      <c r="FK118" s="348"/>
      <c r="FL118" s="4"/>
      <c r="GD118" s="5"/>
      <c r="GE118" s="5"/>
      <c r="GF118" s="4"/>
      <c r="GG118" s="4"/>
      <c r="GX118" s="5"/>
      <c r="GY118" s="5"/>
      <c r="GZ118" s="4"/>
      <c r="HA118" s="4"/>
    </row>
    <row r="119" spans="7:209" ht="15" x14ac:dyDescent="0.25">
      <c r="G119" s="4"/>
      <c r="H119" s="5"/>
      <c r="I119" s="5"/>
      <c r="J119" s="4"/>
      <c r="K119" s="4"/>
      <c r="L119" s="4"/>
      <c r="M119" s="4"/>
      <c r="Q119" s="5"/>
      <c r="R119" s="5"/>
      <c r="S119" s="4"/>
      <c r="T119" s="4"/>
      <c r="U119" s="4"/>
      <c r="AK119" s="30"/>
      <c r="AM119" s="5"/>
      <c r="AN119" s="5"/>
      <c r="AO119" s="4"/>
      <c r="AP119" s="4"/>
      <c r="BA119" s="30"/>
      <c r="BB119" s="30"/>
      <c r="BC119" s="30"/>
      <c r="BD119" s="30"/>
      <c r="BE119" s="30"/>
      <c r="BH119" s="89"/>
      <c r="BI119" s="89"/>
      <c r="BJ119" s="4"/>
      <c r="BK119" s="4"/>
      <c r="CC119" s="89"/>
      <c r="CD119" s="89"/>
      <c r="CE119" s="4"/>
      <c r="CF119" s="4"/>
      <c r="CX119" s="89"/>
      <c r="CY119" s="89"/>
      <c r="CZ119" s="4"/>
      <c r="DA119" s="4"/>
      <c r="DS119" s="89"/>
      <c r="DT119" s="89"/>
      <c r="DU119" s="4"/>
      <c r="DV119" s="4"/>
      <c r="EN119" s="89"/>
      <c r="EO119" s="89"/>
      <c r="EP119" s="4"/>
      <c r="EQ119" s="4"/>
      <c r="FI119" s="351"/>
      <c r="FJ119" s="351"/>
      <c r="FK119" s="348"/>
      <c r="FL119" s="4"/>
      <c r="GD119" s="89"/>
      <c r="GE119" s="89"/>
      <c r="GF119" s="4"/>
      <c r="GG119" s="4"/>
      <c r="GX119" s="89"/>
      <c r="GY119" s="89"/>
      <c r="GZ119" s="4"/>
      <c r="HA119" s="4"/>
    </row>
    <row r="120" spans="7:209" ht="15" x14ac:dyDescent="0.25">
      <c r="G120" s="4"/>
      <c r="H120" s="5"/>
      <c r="I120" s="5"/>
      <c r="J120" s="4"/>
      <c r="K120" s="4"/>
      <c r="L120" s="4"/>
      <c r="M120" s="4"/>
      <c r="Q120" s="89"/>
      <c r="R120" s="89"/>
      <c r="S120" s="4"/>
      <c r="T120" s="4"/>
      <c r="U120" s="4"/>
      <c r="AK120" s="30"/>
      <c r="AM120" s="89"/>
      <c r="AN120" s="89"/>
      <c r="AO120" s="4"/>
      <c r="AP120" s="4"/>
      <c r="BA120" s="30"/>
      <c r="BB120" s="30"/>
      <c r="BC120" s="30"/>
      <c r="BD120" s="30"/>
      <c r="BE120" s="30"/>
      <c r="BH120" s="5"/>
      <c r="BI120" s="5"/>
      <c r="BJ120" s="4"/>
      <c r="BK120" s="4"/>
      <c r="CC120" s="5"/>
      <c r="CD120" s="5"/>
      <c r="CE120" s="4"/>
      <c r="CF120" s="4"/>
      <c r="CX120" s="5"/>
      <c r="CY120" s="5"/>
      <c r="CZ120" s="4"/>
      <c r="DA120" s="4"/>
      <c r="DS120" s="5"/>
      <c r="DT120" s="5"/>
      <c r="DU120" s="4"/>
      <c r="DV120" s="4"/>
      <c r="EN120" s="5"/>
      <c r="EO120" s="5"/>
      <c r="EP120" s="4"/>
      <c r="EQ120" s="4"/>
      <c r="FI120" s="350"/>
      <c r="FJ120" s="350"/>
      <c r="FK120" s="348"/>
      <c r="FL120" s="4"/>
      <c r="GD120" s="5"/>
      <c r="GE120" s="5"/>
      <c r="GF120" s="4"/>
      <c r="GG120" s="4"/>
      <c r="GX120" s="5"/>
      <c r="GY120" s="5"/>
      <c r="GZ120" s="4"/>
      <c r="HA120" s="4"/>
    </row>
    <row r="121" spans="7:209" ht="15" x14ac:dyDescent="0.25">
      <c r="G121" s="4"/>
      <c r="H121" s="89"/>
      <c r="I121" s="89"/>
      <c r="J121" s="4"/>
      <c r="K121" s="4"/>
      <c r="L121" s="4"/>
      <c r="M121" s="4"/>
      <c r="Q121" s="5"/>
      <c r="R121" s="5"/>
      <c r="S121" s="4"/>
      <c r="T121" s="4"/>
      <c r="U121" s="4"/>
      <c r="AK121" s="30"/>
      <c r="AM121" s="5"/>
      <c r="AN121" s="5"/>
      <c r="AO121" s="4"/>
      <c r="AP121" s="4"/>
      <c r="BA121" s="30"/>
      <c r="BB121" s="30"/>
      <c r="BC121" s="30"/>
      <c r="BD121" s="30"/>
      <c r="BE121" s="30"/>
      <c r="BH121" s="5"/>
      <c r="BI121" s="5"/>
      <c r="BJ121" s="4"/>
      <c r="BK121" s="4"/>
      <c r="CC121" s="5"/>
      <c r="CD121" s="5"/>
      <c r="CE121" s="4"/>
      <c r="CF121" s="4"/>
      <c r="CX121" s="5"/>
      <c r="CY121" s="5"/>
      <c r="CZ121" s="4"/>
      <c r="DA121" s="4"/>
      <c r="DS121" s="5"/>
      <c r="DT121" s="5"/>
      <c r="DU121" s="4"/>
      <c r="DV121" s="4"/>
      <c r="EN121" s="5"/>
      <c r="EO121" s="5"/>
      <c r="EP121" s="4"/>
      <c r="EQ121" s="4"/>
      <c r="FI121" s="350"/>
      <c r="FJ121" s="350"/>
      <c r="FK121" s="348"/>
      <c r="FL121" s="4"/>
      <c r="GD121" s="5"/>
      <c r="GE121" s="5"/>
      <c r="GF121" s="4"/>
      <c r="GG121" s="4"/>
      <c r="GX121" s="5"/>
      <c r="GY121" s="5"/>
      <c r="GZ121" s="4"/>
      <c r="HA121" s="4"/>
    </row>
    <row r="122" spans="7:209" ht="14.25" x14ac:dyDescent="0.2">
      <c r="G122" s="4"/>
      <c r="H122" s="5"/>
      <c r="I122" s="5"/>
      <c r="J122" s="4"/>
      <c r="K122" s="4"/>
      <c r="L122" s="4"/>
      <c r="M122" s="4"/>
      <c r="Q122" s="5"/>
      <c r="R122" s="5"/>
      <c r="S122" s="4"/>
      <c r="T122" s="4"/>
      <c r="U122" s="4"/>
      <c r="AK122" s="30"/>
      <c r="AM122" s="5"/>
      <c r="AN122" s="5"/>
      <c r="AO122" s="4"/>
      <c r="AP122" s="4"/>
      <c r="BA122" s="30"/>
      <c r="BB122" s="30"/>
      <c r="BC122" s="30"/>
      <c r="BD122" s="30"/>
      <c r="BE122" s="30"/>
      <c r="BH122" s="5"/>
      <c r="BI122" s="5"/>
      <c r="BJ122" s="4"/>
      <c r="BK122" s="4"/>
      <c r="CC122" s="5"/>
      <c r="CD122" s="5"/>
      <c r="CE122" s="4"/>
      <c r="CF122" s="4"/>
      <c r="CX122" s="5"/>
      <c r="CY122" s="5"/>
      <c r="CZ122" s="4"/>
      <c r="DA122" s="4"/>
      <c r="DS122" s="5"/>
      <c r="DT122" s="5"/>
      <c r="DU122" s="4"/>
      <c r="DV122" s="4"/>
      <c r="EN122" s="5"/>
      <c r="EO122" s="5"/>
      <c r="EP122" s="4"/>
      <c r="EQ122" s="4"/>
      <c r="FI122" s="350"/>
      <c r="FJ122" s="350"/>
      <c r="FK122" s="348"/>
      <c r="FL122" s="4"/>
      <c r="GD122" s="5"/>
      <c r="GE122" s="5"/>
      <c r="GF122" s="4"/>
      <c r="GG122" s="4"/>
      <c r="GX122" s="5"/>
      <c r="GY122" s="5"/>
      <c r="GZ122" s="4"/>
      <c r="HA122" s="4"/>
    </row>
    <row r="123" spans="7:209" ht="15" x14ac:dyDescent="0.25">
      <c r="G123" s="4"/>
      <c r="H123" s="5"/>
      <c r="I123" s="5"/>
      <c r="J123" s="4"/>
      <c r="K123" s="4"/>
      <c r="L123" s="4"/>
      <c r="M123" s="4"/>
      <c r="Q123" s="89"/>
      <c r="R123" s="89"/>
      <c r="S123" s="4"/>
      <c r="T123" s="4"/>
      <c r="U123" s="4"/>
      <c r="AK123" s="30"/>
      <c r="AM123" s="5"/>
      <c r="AN123" s="5"/>
      <c r="AO123" s="4"/>
      <c r="AP123" s="4"/>
      <c r="BA123" s="30"/>
      <c r="BB123" s="30"/>
      <c r="BC123" s="30"/>
      <c r="BD123" s="30"/>
      <c r="BE123" s="30"/>
      <c r="BH123" s="5"/>
      <c r="BI123" s="5"/>
      <c r="BJ123" s="4"/>
      <c r="BK123" s="4"/>
      <c r="CC123" s="5"/>
      <c r="CD123" s="5"/>
      <c r="CE123" s="4"/>
      <c r="CF123" s="4"/>
      <c r="CX123" s="5"/>
      <c r="CY123" s="5"/>
      <c r="CZ123" s="4"/>
      <c r="DA123" s="4"/>
      <c r="DS123" s="5"/>
      <c r="DT123" s="5"/>
      <c r="DU123" s="4"/>
      <c r="DV123" s="4"/>
      <c r="EN123" s="5"/>
      <c r="EO123" s="5"/>
      <c r="EP123" s="4"/>
      <c r="EQ123" s="4"/>
      <c r="FI123" s="350"/>
      <c r="FJ123" s="350"/>
      <c r="FK123" s="348"/>
      <c r="FL123" s="4"/>
      <c r="GD123" s="5"/>
      <c r="GE123" s="5"/>
      <c r="GF123" s="4"/>
      <c r="GG123" s="4"/>
      <c r="GX123" s="5"/>
      <c r="GY123" s="5"/>
      <c r="GZ123" s="4"/>
      <c r="HA123" s="4"/>
    </row>
    <row r="124" spans="7:209" ht="15" x14ac:dyDescent="0.25">
      <c r="G124" s="4"/>
      <c r="H124" s="89"/>
      <c r="I124" s="89"/>
      <c r="J124" s="4"/>
      <c r="K124" s="4"/>
      <c r="L124" s="4"/>
      <c r="M124" s="4"/>
      <c r="Q124" s="5"/>
      <c r="R124" s="5"/>
      <c r="S124" s="4"/>
      <c r="T124" s="4"/>
      <c r="U124" s="4"/>
      <c r="AK124" s="30"/>
      <c r="AM124" s="5"/>
      <c r="AN124" s="5"/>
      <c r="AO124" s="4"/>
      <c r="AP124" s="4"/>
      <c r="BA124" s="30"/>
      <c r="BB124" s="30"/>
      <c r="BC124" s="30"/>
      <c r="BD124" s="30"/>
      <c r="BE124" s="30"/>
      <c r="BH124" s="89"/>
      <c r="BI124" s="89"/>
      <c r="BJ124" s="4"/>
      <c r="BK124" s="4"/>
      <c r="CC124" s="89"/>
      <c r="CD124" s="89"/>
      <c r="CE124" s="4"/>
      <c r="CF124" s="4"/>
      <c r="CX124" s="89"/>
      <c r="CY124" s="89"/>
      <c r="CZ124" s="4"/>
      <c r="DA124" s="4"/>
      <c r="DS124" s="89"/>
      <c r="DT124" s="89"/>
      <c r="DU124" s="4"/>
      <c r="DV124" s="4"/>
      <c r="EN124" s="89"/>
      <c r="EO124" s="89"/>
      <c r="EP124" s="4"/>
      <c r="EQ124" s="4"/>
      <c r="FI124" s="351"/>
      <c r="FJ124" s="351"/>
      <c r="FK124" s="348"/>
      <c r="FL124" s="4"/>
      <c r="GD124" s="89"/>
      <c r="GE124" s="89"/>
      <c r="GF124" s="4"/>
      <c r="GG124" s="4"/>
      <c r="GX124" s="89"/>
      <c r="GY124" s="89"/>
      <c r="GZ124" s="4"/>
      <c r="HA124" s="4"/>
    </row>
    <row r="125" spans="7:209" ht="15" x14ac:dyDescent="0.25">
      <c r="G125" s="4"/>
      <c r="H125" s="5"/>
      <c r="I125" s="5"/>
      <c r="J125" s="4"/>
      <c r="K125" s="4"/>
      <c r="L125" s="4"/>
      <c r="M125" s="4"/>
      <c r="Q125" s="5"/>
      <c r="R125" s="5"/>
      <c r="S125" s="4"/>
      <c r="T125" s="4"/>
      <c r="U125" s="4"/>
      <c r="AK125" s="30"/>
      <c r="AM125" s="89"/>
      <c r="AN125" s="89"/>
      <c r="AO125" s="4"/>
      <c r="AP125" s="4"/>
      <c r="BA125" s="30"/>
      <c r="BB125" s="30"/>
      <c r="BC125" s="30"/>
      <c r="BD125" s="30"/>
      <c r="BE125" s="30"/>
      <c r="BH125" s="5"/>
      <c r="BI125" s="5"/>
      <c r="BJ125" s="4"/>
      <c r="BK125" s="4"/>
      <c r="CC125" s="5"/>
      <c r="CD125" s="5"/>
      <c r="CE125" s="4"/>
      <c r="CF125" s="4"/>
      <c r="CX125" s="5"/>
      <c r="CY125" s="5"/>
      <c r="CZ125" s="4"/>
      <c r="DA125" s="4"/>
      <c r="DS125" s="5"/>
      <c r="DT125" s="5"/>
      <c r="DU125" s="4"/>
      <c r="DV125" s="4"/>
      <c r="EN125" s="5"/>
      <c r="EO125" s="5"/>
      <c r="EP125" s="4"/>
      <c r="EQ125" s="4"/>
      <c r="FI125" s="350"/>
      <c r="FJ125" s="350"/>
      <c r="FK125" s="348"/>
      <c r="FL125" s="4"/>
      <c r="GD125" s="5"/>
      <c r="GE125" s="5"/>
      <c r="GF125" s="4"/>
      <c r="GG125" s="4"/>
      <c r="GX125" s="5"/>
      <c r="GY125" s="5"/>
      <c r="GZ125" s="4"/>
      <c r="HA125" s="4"/>
    </row>
    <row r="126" spans="7:209" ht="14.25" x14ac:dyDescent="0.2">
      <c r="G126" s="4"/>
      <c r="H126" s="5"/>
      <c r="I126" s="5"/>
      <c r="J126" s="4"/>
      <c r="K126" s="4"/>
      <c r="L126" s="4"/>
      <c r="M126" s="4"/>
      <c r="Q126" s="5"/>
      <c r="R126" s="5"/>
      <c r="S126" s="4"/>
      <c r="T126" s="4"/>
      <c r="U126" s="4"/>
      <c r="AK126" s="30"/>
      <c r="AM126" s="5"/>
      <c r="AN126" s="5"/>
      <c r="AO126" s="4"/>
      <c r="AP126" s="4"/>
      <c r="BA126" s="30"/>
      <c r="BB126" s="30"/>
      <c r="BC126" s="30"/>
      <c r="BD126" s="30"/>
      <c r="BE126" s="30"/>
      <c r="BH126" s="5"/>
      <c r="BI126" s="5"/>
      <c r="BJ126" s="4"/>
      <c r="BK126" s="4"/>
      <c r="CC126" s="5"/>
      <c r="CD126" s="5"/>
      <c r="CE126" s="4"/>
      <c r="CF126" s="4"/>
      <c r="CX126" s="5"/>
      <c r="CY126" s="5"/>
      <c r="CZ126" s="4"/>
      <c r="DA126" s="4"/>
      <c r="DS126" s="5"/>
      <c r="DT126" s="5"/>
      <c r="DU126" s="4"/>
      <c r="DV126" s="4"/>
      <c r="EN126" s="5"/>
      <c r="EO126" s="5"/>
      <c r="EP126" s="4"/>
      <c r="EQ126" s="4"/>
      <c r="FI126" s="350"/>
      <c r="FJ126" s="350"/>
      <c r="FK126" s="348"/>
      <c r="FL126" s="4"/>
      <c r="GD126" s="5"/>
      <c r="GE126" s="5"/>
      <c r="GF126" s="4"/>
      <c r="GG126" s="4"/>
      <c r="GX126" s="5"/>
      <c r="GY126" s="5"/>
      <c r="GZ126" s="4"/>
      <c r="HA126" s="4"/>
    </row>
    <row r="127" spans="7:209" ht="15" x14ac:dyDescent="0.25">
      <c r="G127" s="4"/>
      <c r="H127" s="5"/>
      <c r="I127" s="5"/>
      <c r="J127" s="4"/>
      <c r="K127" s="4"/>
      <c r="L127" s="4"/>
      <c r="M127" s="4"/>
      <c r="Q127" s="89"/>
      <c r="R127" s="89"/>
      <c r="S127" s="4"/>
      <c r="T127" s="4"/>
      <c r="U127" s="4"/>
      <c r="AK127" s="30"/>
      <c r="AM127" s="5"/>
      <c r="AN127" s="5"/>
      <c r="AO127" s="4"/>
      <c r="AP127" s="4"/>
      <c r="BA127" s="30"/>
      <c r="BB127" s="30"/>
      <c r="BC127" s="30"/>
      <c r="BD127" s="30"/>
      <c r="BE127" s="30"/>
      <c r="BH127" s="89"/>
      <c r="BI127" s="89"/>
      <c r="BJ127" s="4"/>
      <c r="BK127" s="4"/>
      <c r="CC127" s="89"/>
      <c r="CD127" s="89"/>
      <c r="CE127" s="4"/>
      <c r="CF127" s="4"/>
      <c r="CX127" s="89"/>
      <c r="CY127" s="89"/>
      <c r="CZ127" s="4"/>
      <c r="DA127" s="4"/>
      <c r="DS127" s="89"/>
      <c r="DT127" s="89"/>
      <c r="DU127" s="4"/>
      <c r="DV127" s="4"/>
      <c r="EN127" s="89"/>
      <c r="EO127" s="89"/>
      <c r="EP127" s="4"/>
      <c r="EQ127" s="4"/>
      <c r="FI127" s="351"/>
      <c r="FJ127" s="351"/>
      <c r="FK127" s="348"/>
      <c r="FL127" s="4"/>
      <c r="GD127" s="89"/>
      <c r="GE127" s="89"/>
      <c r="GF127" s="4"/>
      <c r="GG127" s="4"/>
      <c r="GX127" s="89"/>
      <c r="GY127" s="89"/>
      <c r="GZ127" s="4"/>
      <c r="HA127" s="4"/>
    </row>
    <row r="128" spans="7:209" ht="15" x14ac:dyDescent="0.25">
      <c r="G128" s="4"/>
      <c r="H128" s="89"/>
      <c r="I128" s="89"/>
      <c r="J128" s="4"/>
      <c r="K128" s="4"/>
      <c r="L128" s="4"/>
      <c r="M128" s="4"/>
      <c r="Q128" s="5"/>
      <c r="R128" s="5"/>
      <c r="S128" s="4"/>
      <c r="T128" s="4"/>
      <c r="U128" s="4"/>
      <c r="AK128" s="30"/>
      <c r="AM128" s="89"/>
      <c r="AN128" s="89"/>
      <c r="AO128" s="4"/>
      <c r="AP128" s="4"/>
      <c r="BA128" s="30"/>
      <c r="BB128" s="30"/>
      <c r="BC128" s="30"/>
      <c r="BD128" s="30"/>
      <c r="BE128" s="30"/>
      <c r="BH128" s="5"/>
      <c r="BI128" s="5"/>
      <c r="BJ128" s="4"/>
      <c r="BK128" s="4"/>
      <c r="CC128" s="5"/>
      <c r="CD128" s="5"/>
      <c r="CE128" s="4"/>
      <c r="CF128" s="4"/>
      <c r="CX128" s="5"/>
      <c r="CY128" s="5"/>
      <c r="CZ128" s="4"/>
      <c r="DA128" s="4"/>
      <c r="DS128" s="5"/>
      <c r="DT128" s="5"/>
      <c r="DU128" s="4"/>
      <c r="DV128" s="4"/>
      <c r="EN128" s="5"/>
      <c r="EO128" s="5"/>
      <c r="EP128" s="4"/>
      <c r="EQ128" s="4"/>
      <c r="FI128" s="350"/>
      <c r="FJ128" s="350"/>
      <c r="FK128" s="348"/>
      <c r="FL128" s="4"/>
      <c r="GD128" s="5"/>
      <c r="GE128" s="5"/>
      <c r="GF128" s="4"/>
      <c r="GG128" s="4"/>
      <c r="GX128" s="5"/>
      <c r="GY128" s="5"/>
      <c r="GZ128" s="4"/>
      <c r="HA128" s="4"/>
    </row>
    <row r="129" spans="7:209" ht="15" x14ac:dyDescent="0.25">
      <c r="G129" s="4"/>
      <c r="H129" s="5"/>
      <c r="I129" s="5"/>
      <c r="J129" s="4"/>
      <c r="K129" s="4"/>
      <c r="L129" s="4"/>
      <c r="M129" s="4"/>
      <c r="Q129" s="89"/>
      <c r="R129" s="89"/>
      <c r="S129" s="4"/>
      <c r="T129" s="4"/>
      <c r="U129" s="4"/>
      <c r="AK129" s="30"/>
      <c r="AM129" s="5"/>
      <c r="AN129" s="5"/>
      <c r="AO129" s="4"/>
      <c r="AP129" s="4"/>
      <c r="BA129" s="30"/>
      <c r="BB129" s="30"/>
      <c r="BC129" s="30"/>
      <c r="BD129" s="30"/>
      <c r="BE129" s="30"/>
      <c r="BH129" s="5"/>
      <c r="BI129" s="5"/>
      <c r="BJ129" s="4"/>
      <c r="BK129" s="4"/>
      <c r="CC129" s="5"/>
      <c r="CD129" s="5"/>
      <c r="CE129" s="4"/>
      <c r="CF129" s="4"/>
      <c r="CX129" s="5"/>
      <c r="CY129" s="5"/>
      <c r="CZ129" s="4"/>
      <c r="DA129" s="4"/>
      <c r="DS129" s="5"/>
      <c r="DT129" s="5"/>
      <c r="DU129" s="4"/>
      <c r="DV129" s="4"/>
      <c r="EN129" s="5"/>
      <c r="EO129" s="5"/>
      <c r="EP129" s="4"/>
      <c r="EQ129" s="4"/>
      <c r="FI129" s="350"/>
      <c r="FJ129" s="350"/>
      <c r="FK129" s="348"/>
      <c r="FL129" s="4"/>
      <c r="GD129" s="5"/>
      <c r="GE129" s="5"/>
      <c r="GF129" s="4"/>
      <c r="GG129" s="4"/>
      <c r="GX129" s="5"/>
      <c r="GY129" s="5"/>
      <c r="GZ129" s="4"/>
      <c r="HA129" s="4"/>
    </row>
    <row r="130" spans="7:209" ht="15" x14ac:dyDescent="0.25">
      <c r="G130" s="4"/>
      <c r="H130" s="89"/>
      <c r="I130" s="89"/>
      <c r="J130" s="4"/>
      <c r="K130" s="4"/>
      <c r="L130" s="4"/>
      <c r="M130" s="4"/>
      <c r="Q130" s="89"/>
      <c r="R130" s="89"/>
      <c r="S130" s="4"/>
      <c r="T130" s="4"/>
      <c r="U130" s="4"/>
      <c r="AM130" s="5"/>
      <c r="AN130" s="5"/>
      <c r="AO130" s="4"/>
      <c r="AP130" s="4"/>
      <c r="BA130" s="30"/>
      <c r="BB130" s="30"/>
      <c r="BC130" s="30"/>
      <c r="BD130" s="30"/>
      <c r="BE130" s="30"/>
      <c r="BH130" s="5"/>
      <c r="BI130" s="5"/>
      <c r="BJ130" s="4"/>
      <c r="BK130" s="4"/>
      <c r="CC130" s="5"/>
      <c r="CD130" s="5"/>
      <c r="CE130" s="4"/>
      <c r="CF130" s="4"/>
      <c r="CX130" s="5"/>
      <c r="CY130" s="5"/>
      <c r="CZ130" s="4"/>
      <c r="DA130" s="4"/>
      <c r="DS130" s="5"/>
      <c r="DT130" s="5"/>
      <c r="DU130" s="4"/>
      <c r="DV130" s="4"/>
      <c r="EN130" s="5"/>
      <c r="EO130" s="5"/>
      <c r="EP130" s="4"/>
      <c r="EQ130" s="4"/>
      <c r="FI130" s="350"/>
      <c r="FJ130" s="350"/>
      <c r="FK130" s="348"/>
      <c r="FL130" s="4"/>
      <c r="GD130" s="5"/>
      <c r="GE130" s="5"/>
      <c r="GF130" s="4"/>
      <c r="GG130" s="4"/>
      <c r="GX130" s="5"/>
      <c r="GY130" s="5"/>
      <c r="GZ130" s="4"/>
      <c r="HA130" s="4"/>
    </row>
    <row r="131" spans="7:209" ht="15" x14ac:dyDescent="0.25">
      <c r="G131" s="4"/>
      <c r="H131" s="89"/>
      <c r="I131" s="89"/>
      <c r="J131" s="4"/>
      <c r="K131" s="4"/>
      <c r="L131" s="4"/>
      <c r="M131" s="4"/>
      <c r="Q131" s="5"/>
      <c r="R131" s="5"/>
      <c r="S131" s="4"/>
      <c r="T131" s="4"/>
      <c r="U131" s="4"/>
      <c r="AM131" s="5"/>
      <c r="AN131" s="5"/>
      <c r="AO131" s="4"/>
      <c r="AP131" s="4"/>
      <c r="BA131" s="30"/>
      <c r="BB131" s="30"/>
      <c r="BC131" s="30"/>
      <c r="BD131" s="30"/>
      <c r="BE131" s="30"/>
      <c r="BH131" s="89"/>
      <c r="BI131" s="89"/>
      <c r="BJ131" s="4"/>
      <c r="BK131" s="4"/>
      <c r="CC131" s="89"/>
      <c r="CD131" s="89"/>
      <c r="CE131" s="4"/>
      <c r="CF131" s="4"/>
      <c r="CX131" s="89"/>
      <c r="CY131" s="89"/>
      <c r="CZ131" s="4"/>
      <c r="DA131" s="4"/>
      <c r="DS131" s="89"/>
      <c r="DT131" s="89"/>
      <c r="DU131" s="4"/>
      <c r="DV131" s="4"/>
      <c r="EN131" s="89"/>
      <c r="EO131" s="89"/>
      <c r="EP131" s="4"/>
      <c r="EQ131" s="4"/>
      <c r="FI131" s="351"/>
      <c r="FJ131" s="351"/>
      <c r="FK131" s="348"/>
      <c r="FL131" s="4"/>
      <c r="GD131" s="89"/>
      <c r="GE131" s="89"/>
      <c r="GF131" s="4"/>
      <c r="GG131" s="4"/>
      <c r="GX131" s="89"/>
      <c r="GY131" s="89"/>
      <c r="GZ131" s="4"/>
      <c r="HA131" s="4"/>
    </row>
    <row r="132" spans="7:209" ht="15" x14ac:dyDescent="0.25">
      <c r="G132" s="4"/>
      <c r="H132" s="5"/>
      <c r="I132" s="5"/>
      <c r="J132" s="4"/>
      <c r="K132" s="4"/>
      <c r="L132" s="4"/>
      <c r="M132" s="4"/>
      <c r="Q132" s="5"/>
      <c r="R132" s="5"/>
      <c r="S132" s="4"/>
      <c r="T132" s="4"/>
      <c r="U132" s="4"/>
      <c r="AM132" s="89"/>
      <c r="AN132" s="89"/>
      <c r="AO132" s="4"/>
      <c r="AP132" s="4"/>
      <c r="BA132" s="30"/>
      <c r="BB132" s="30"/>
      <c r="BC132" s="30"/>
      <c r="BD132" s="30"/>
      <c r="BE132" s="30"/>
      <c r="BH132" s="5"/>
      <c r="BI132" s="5"/>
      <c r="BJ132" s="4"/>
      <c r="BK132" s="4"/>
      <c r="CC132" s="5"/>
      <c r="CD132" s="5"/>
      <c r="CE132" s="4"/>
      <c r="CF132" s="4"/>
      <c r="CX132" s="5"/>
      <c r="CY132" s="5"/>
      <c r="CZ132" s="4"/>
      <c r="DA132" s="4"/>
      <c r="DS132" s="5"/>
      <c r="DT132" s="5"/>
      <c r="DU132" s="4"/>
      <c r="DV132" s="4"/>
      <c r="EN132" s="5"/>
      <c r="EO132" s="5"/>
      <c r="EP132" s="4"/>
      <c r="EQ132" s="4"/>
      <c r="FI132" s="350"/>
      <c r="FJ132" s="350"/>
      <c r="FK132" s="348"/>
      <c r="FL132" s="4"/>
      <c r="GD132" s="5"/>
      <c r="GE132" s="5"/>
      <c r="GF132" s="4"/>
      <c r="GG132" s="4"/>
      <c r="GX132" s="5"/>
      <c r="GY132" s="5"/>
      <c r="GZ132" s="4"/>
      <c r="HA132" s="4"/>
    </row>
    <row r="133" spans="7:209" ht="15" x14ac:dyDescent="0.25">
      <c r="G133" s="4"/>
      <c r="H133" s="5"/>
      <c r="I133" s="5"/>
      <c r="J133" s="4"/>
      <c r="K133" s="4"/>
      <c r="L133" s="4"/>
      <c r="M133" s="4"/>
      <c r="Q133" s="89"/>
      <c r="R133" s="89"/>
      <c r="S133" s="4"/>
      <c r="T133" s="4"/>
      <c r="U133" s="4"/>
      <c r="AM133" s="5"/>
      <c r="AN133" s="5"/>
      <c r="AO133" s="4"/>
      <c r="AP133" s="4"/>
      <c r="BH133" s="89"/>
      <c r="BI133" s="89"/>
      <c r="BJ133" s="4"/>
      <c r="BK133" s="4"/>
      <c r="CC133" s="89"/>
      <c r="CD133" s="89"/>
      <c r="CE133" s="4"/>
      <c r="CF133" s="4"/>
      <c r="CX133" s="89"/>
      <c r="CY133" s="89"/>
      <c r="CZ133" s="4"/>
      <c r="DA133" s="4"/>
      <c r="DS133" s="89"/>
      <c r="DT133" s="89"/>
      <c r="DU133" s="4"/>
      <c r="DV133" s="4"/>
      <c r="EN133" s="89"/>
      <c r="EO133" s="89"/>
      <c r="EP133" s="4"/>
      <c r="EQ133" s="4"/>
      <c r="FI133" s="351"/>
      <c r="FJ133" s="351"/>
      <c r="FK133" s="348"/>
      <c r="FL133" s="4"/>
      <c r="GD133" s="89"/>
      <c r="GE133" s="89"/>
      <c r="GF133" s="4"/>
      <c r="GG133" s="4"/>
      <c r="GX133" s="89"/>
      <c r="GY133" s="89"/>
      <c r="GZ133" s="4"/>
      <c r="HA133" s="4"/>
    </row>
    <row r="134" spans="7:209" ht="15" x14ac:dyDescent="0.25">
      <c r="G134" s="4"/>
      <c r="H134" s="89"/>
      <c r="I134" s="89"/>
      <c r="J134" s="4"/>
      <c r="K134" s="4"/>
      <c r="L134" s="4"/>
      <c r="M134" s="4"/>
      <c r="Q134" s="161"/>
      <c r="R134" s="161"/>
      <c r="S134" s="4"/>
      <c r="T134" s="4"/>
      <c r="U134" s="4"/>
      <c r="AM134" s="89"/>
      <c r="AN134" s="89"/>
      <c r="AO134" s="4"/>
      <c r="AP134" s="4"/>
      <c r="BH134" s="89"/>
      <c r="BI134" s="89"/>
      <c r="BJ134" s="4"/>
      <c r="BK134" s="4"/>
      <c r="CC134" s="89"/>
      <c r="CD134" s="89"/>
      <c r="CE134" s="4"/>
      <c r="CF134" s="4"/>
      <c r="CX134" s="89"/>
      <c r="CY134" s="89"/>
      <c r="CZ134" s="4"/>
      <c r="DA134" s="4"/>
      <c r="DS134" s="89"/>
      <c r="DT134" s="89"/>
      <c r="DU134" s="4"/>
      <c r="DV134" s="4"/>
      <c r="EN134" s="89"/>
      <c r="EO134" s="89"/>
      <c r="EP134" s="4"/>
      <c r="EQ134" s="4"/>
      <c r="FI134" s="351"/>
      <c r="FJ134" s="351"/>
      <c r="FK134" s="348"/>
      <c r="FL134" s="4"/>
      <c r="GD134" s="89"/>
      <c r="GE134" s="89"/>
      <c r="GF134" s="4"/>
      <c r="GG134" s="4"/>
      <c r="GX134" s="89"/>
      <c r="GY134" s="89"/>
      <c r="GZ134" s="4"/>
      <c r="HA134" s="4"/>
    </row>
    <row r="135" spans="7:209" ht="15" x14ac:dyDescent="0.25">
      <c r="G135" s="4"/>
      <c r="H135" s="161"/>
      <c r="I135" s="161"/>
      <c r="J135" s="4"/>
      <c r="K135" s="4"/>
      <c r="L135" s="4"/>
      <c r="M135" s="4"/>
      <c r="Q135" s="89"/>
      <c r="R135" s="89"/>
      <c r="S135" s="4"/>
      <c r="T135" s="4"/>
      <c r="U135" s="4"/>
      <c r="AM135" s="89"/>
      <c r="AN135" s="89"/>
      <c r="AO135" s="4"/>
      <c r="AP135" s="4"/>
      <c r="BH135" s="5"/>
      <c r="BI135" s="5"/>
      <c r="BJ135" s="4"/>
      <c r="BK135" s="4"/>
      <c r="CC135" s="5"/>
      <c r="CD135" s="5"/>
      <c r="CE135" s="4"/>
      <c r="CF135" s="4"/>
      <c r="CX135" s="5"/>
      <c r="CY135" s="5"/>
      <c r="CZ135" s="4"/>
      <c r="DA135" s="4"/>
      <c r="DS135" s="5"/>
      <c r="DT135" s="5"/>
      <c r="DU135" s="4"/>
      <c r="DV135" s="4"/>
      <c r="EN135" s="5"/>
      <c r="EO135" s="5"/>
      <c r="EP135" s="4"/>
      <c r="EQ135" s="4"/>
      <c r="FI135" s="350"/>
      <c r="FJ135" s="350"/>
      <c r="FK135" s="348"/>
      <c r="FL135" s="4"/>
      <c r="GD135" s="5"/>
      <c r="GE135" s="5"/>
      <c r="GF135" s="4"/>
      <c r="GG135" s="4"/>
      <c r="GX135" s="5"/>
      <c r="GY135" s="5"/>
      <c r="GZ135" s="4"/>
      <c r="HA135" s="4"/>
    </row>
    <row r="136" spans="7:209" ht="15" x14ac:dyDescent="0.25">
      <c r="G136" s="4"/>
      <c r="H136" s="89"/>
      <c r="I136" s="89"/>
      <c r="J136" s="4"/>
      <c r="K136" s="4"/>
      <c r="L136" s="4"/>
      <c r="M136" s="4"/>
      <c r="Q136" s="4"/>
      <c r="R136" s="5"/>
      <c r="S136" s="5"/>
      <c r="T136" s="4"/>
      <c r="U136" s="4"/>
      <c r="AM136" s="5"/>
      <c r="AN136" s="5"/>
      <c r="AO136" s="4"/>
      <c r="AP136" s="4"/>
      <c r="BH136" s="5"/>
      <c r="BI136" s="5"/>
      <c r="BJ136" s="4"/>
      <c r="BK136" s="4"/>
      <c r="CC136" s="5"/>
      <c r="CD136" s="5"/>
      <c r="CE136" s="4"/>
      <c r="CF136" s="4"/>
      <c r="CX136" s="5"/>
      <c r="CY136" s="5"/>
      <c r="CZ136" s="4"/>
      <c r="DA136" s="4"/>
      <c r="DS136" s="5"/>
      <c r="DT136" s="5"/>
      <c r="DU136" s="4"/>
      <c r="DV136" s="4"/>
      <c r="EN136" s="5"/>
      <c r="EO136" s="5"/>
      <c r="EP136" s="4"/>
      <c r="EQ136" s="4"/>
      <c r="FI136" s="350"/>
      <c r="FJ136" s="350"/>
      <c r="FK136" s="348"/>
      <c r="FL136" s="4"/>
      <c r="GD136" s="5"/>
      <c r="GE136" s="5"/>
      <c r="GF136" s="4"/>
      <c r="GG136" s="4"/>
      <c r="GX136" s="5"/>
      <c r="GY136" s="5"/>
      <c r="GZ136" s="4"/>
      <c r="HA136" s="4"/>
    </row>
    <row r="137" spans="7:209" ht="15" x14ac:dyDescent="0.25">
      <c r="G137" s="4"/>
      <c r="H137" s="4"/>
      <c r="I137" s="4"/>
      <c r="J137" s="4"/>
      <c r="K137" s="4"/>
      <c r="L137" s="4"/>
      <c r="M137" s="4"/>
      <c r="R137" s="89"/>
      <c r="S137" s="89"/>
      <c r="T137" s="4"/>
      <c r="U137" s="4"/>
      <c r="AM137" s="89"/>
      <c r="AN137" s="89"/>
      <c r="AO137" s="4"/>
      <c r="AP137" s="4"/>
      <c r="BH137" s="89"/>
      <c r="BI137" s="89"/>
      <c r="BJ137" s="4"/>
      <c r="BK137" s="4"/>
      <c r="CC137" s="89"/>
      <c r="CD137" s="89"/>
      <c r="CE137" s="4"/>
      <c r="CF137" s="4"/>
      <c r="CX137" s="89"/>
      <c r="CY137" s="89"/>
      <c r="CZ137" s="4"/>
      <c r="DA137" s="4"/>
      <c r="DS137" s="89"/>
      <c r="DT137" s="89"/>
      <c r="DU137" s="4"/>
      <c r="DV137" s="4"/>
      <c r="EN137" s="89"/>
      <c r="EO137" s="89"/>
      <c r="EP137" s="4"/>
      <c r="EQ137" s="4"/>
      <c r="FI137" s="351"/>
      <c r="FJ137" s="351"/>
      <c r="FK137" s="348"/>
      <c r="FL137" s="4"/>
      <c r="GD137" s="89"/>
      <c r="GE137" s="89"/>
      <c r="GF137" s="4"/>
      <c r="GG137" s="4"/>
      <c r="GX137" s="89"/>
      <c r="GY137" s="89"/>
      <c r="GZ137" s="4"/>
      <c r="HA137" s="4"/>
    </row>
    <row r="138" spans="7:209" ht="14.25" x14ac:dyDescent="0.2">
      <c r="G138" s="4"/>
      <c r="H138" s="4"/>
      <c r="I138" s="4"/>
      <c r="J138" s="4"/>
      <c r="K138" s="4"/>
      <c r="L138" s="4"/>
      <c r="M138" s="4"/>
      <c r="R138" s="5"/>
      <c r="S138" s="5"/>
      <c r="T138" s="4"/>
      <c r="U138" s="4"/>
      <c r="AM138" s="5"/>
      <c r="AN138" s="5"/>
      <c r="AO138" s="4"/>
      <c r="AP138" s="4"/>
      <c r="BH138" s="5"/>
      <c r="BI138" s="5"/>
      <c r="BJ138" s="4"/>
      <c r="BK138" s="4"/>
      <c r="CC138" s="5"/>
      <c r="CD138" s="5"/>
      <c r="CE138" s="4"/>
      <c r="CF138" s="4"/>
      <c r="CX138" s="5"/>
      <c r="CY138" s="5"/>
      <c r="CZ138" s="4"/>
      <c r="DA138" s="4"/>
      <c r="DS138" s="5"/>
      <c r="DT138" s="5"/>
      <c r="DU138" s="4"/>
      <c r="DV138" s="4"/>
      <c r="EN138" s="5"/>
      <c r="EO138" s="5"/>
      <c r="EP138" s="4"/>
      <c r="EQ138" s="4"/>
      <c r="FI138" s="350"/>
      <c r="FJ138" s="350"/>
      <c r="FK138" s="348"/>
      <c r="FL138" s="4"/>
      <c r="GD138" s="5"/>
      <c r="GE138" s="5"/>
      <c r="GF138" s="4"/>
      <c r="GG138" s="4"/>
      <c r="GX138" s="5"/>
      <c r="GY138" s="5"/>
      <c r="GZ138" s="4"/>
      <c r="HA138" s="4"/>
    </row>
    <row r="139" spans="7:209" ht="15" x14ac:dyDescent="0.25">
      <c r="R139" s="89"/>
      <c r="S139" s="89"/>
      <c r="T139" s="4"/>
      <c r="U139" s="4"/>
      <c r="AM139" s="89"/>
      <c r="AN139" s="89"/>
      <c r="AO139" s="4"/>
      <c r="AP139" s="4"/>
      <c r="BH139" s="89"/>
      <c r="BI139" s="89"/>
      <c r="BJ139" s="4"/>
      <c r="BK139" s="4"/>
      <c r="CC139" s="89"/>
      <c r="CD139" s="89"/>
      <c r="CE139" s="4"/>
      <c r="CF139" s="4"/>
      <c r="CX139" s="89"/>
      <c r="CY139" s="89"/>
      <c r="CZ139" s="4"/>
      <c r="DA139" s="4"/>
      <c r="DS139" s="89"/>
      <c r="DT139" s="89"/>
      <c r="DU139" s="4"/>
      <c r="DV139" s="4"/>
      <c r="EN139" s="89"/>
      <c r="EO139" s="89"/>
      <c r="EP139" s="4"/>
      <c r="EQ139" s="4"/>
      <c r="FI139" s="351"/>
      <c r="FJ139" s="351"/>
      <c r="FK139" s="348"/>
      <c r="FL139" s="4"/>
      <c r="GD139" s="89"/>
      <c r="GE139" s="89"/>
      <c r="GF139" s="4"/>
      <c r="GG139" s="4"/>
      <c r="GX139" s="89"/>
      <c r="GY139" s="89"/>
      <c r="GZ139" s="4"/>
      <c r="HA139" s="4"/>
    </row>
    <row r="140" spans="7:209" x14ac:dyDescent="0.2">
      <c r="R140" s="4"/>
      <c r="S140" s="4"/>
      <c r="T140" s="4"/>
      <c r="U140" s="4"/>
      <c r="AM140" s="4"/>
      <c r="AN140" s="4"/>
      <c r="AO140" s="4"/>
      <c r="AP140" s="4"/>
      <c r="BH140" s="4"/>
      <c r="BI140" s="4"/>
      <c r="BJ140" s="4"/>
      <c r="BK140" s="4"/>
      <c r="CC140" s="4"/>
      <c r="CD140" s="4"/>
      <c r="CE140" s="4"/>
      <c r="CF140" s="4"/>
      <c r="CX140" s="4"/>
      <c r="CY140" s="4"/>
      <c r="CZ140" s="4"/>
      <c r="DA140" s="4"/>
      <c r="DS140" s="4"/>
      <c r="DT140" s="4"/>
      <c r="DU140" s="4"/>
      <c r="DV140" s="4"/>
      <c r="EN140" s="4"/>
      <c r="EO140" s="4"/>
      <c r="EP140" s="4"/>
      <c r="EQ140" s="4"/>
      <c r="FI140" s="348"/>
      <c r="FJ140" s="348"/>
      <c r="FK140" s="348"/>
      <c r="FL140" s="4"/>
      <c r="GD140" s="4"/>
      <c r="GE140" s="4"/>
      <c r="GF140" s="4"/>
      <c r="GG140" s="4"/>
      <c r="GX140" s="4"/>
      <c r="GY140" s="4"/>
      <c r="GZ140" s="4"/>
      <c r="HA140" s="4"/>
    </row>
    <row r="141" spans="7:209" x14ac:dyDescent="0.2">
      <c r="R141" s="4"/>
      <c r="S141" s="4"/>
      <c r="T141" s="4"/>
      <c r="U141" s="4"/>
      <c r="AM141" s="4"/>
      <c r="AN141" s="4"/>
      <c r="AO141" s="4"/>
      <c r="AP141" s="4"/>
      <c r="BH141" s="4"/>
      <c r="BI141" s="4"/>
      <c r="BJ141" s="4"/>
      <c r="BK141" s="4"/>
      <c r="CC141" s="4"/>
      <c r="CD141" s="4"/>
      <c r="CE141" s="4"/>
      <c r="CF141" s="4"/>
      <c r="CX141" s="4"/>
      <c r="CY141" s="4"/>
      <c r="CZ141" s="4"/>
      <c r="DA141" s="4"/>
      <c r="DS141" s="4"/>
      <c r="DT141" s="4"/>
      <c r="DU141" s="4"/>
      <c r="DV141" s="4"/>
      <c r="EN141" s="4"/>
      <c r="EO141" s="4"/>
      <c r="EP141" s="4"/>
      <c r="EQ141" s="4"/>
      <c r="FI141" s="348"/>
      <c r="FJ141" s="348"/>
      <c r="FK141" s="348"/>
      <c r="FL141" s="4"/>
      <c r="GD141" s="4"/>
      <c r="GE141" s="4"/>
      <c r="GF141" s="4"/>
      <c r="GG141" s="4"/>
      <c r="GX141" s="4"/>
      <c r="GY141" s="4"/>
      <c r="GZ141" s="4"/>
      <c r="HA141" s="4"/>
    </row>
  </sheetData>
  <dataConsolidate/>
  <mergeCells count="296">
    <mergeCell ref="GX3:GY3"/>
    <mergeCell ref="GY4:GY5"/>
    <mergeCell ref="GQ1:GU2"/>
    <mergeCell ref="GW1:HA2"/>
    <mergeCell ref="HC1:HD2"/>
    <mergeCell ref="GK3:GK5"/>
    <mergeCell ref="GL3:GM3"/>
    <mergeCell ref="GN3:GN5"/>
    <mergeCell ref="GO3:GO5"/>
    <mergeCell ref="GP3:GP5"/>
    <mergeCell ref="GQ3:GQ5"/>
    <mergeCell ref="GZ3:GZ5"/>
    <mergeCell ref="HA3:HA5"/>
    <mergeCell ref="HB3:HB5"/>
    <mergeCell ref="HC3:HC5"/>
    <mergeCell ref="HD3:HD5"/>
    <mergeCell ref="GL4:GL5"/>
    <mergeCell ref="GM4:GM5"/>
    <mergeCell ref="GR4:GR5"/>
    <mergeCell ref="GS4:GS5"/>
    <mergeCell ref="GX4:GX5"/>
    <mergeCell ref="GR3:GS3"/>
    <mergeCell ref="GT3:GT5"/>
    <mergeCell ref="GU3:GU5"/>
    <mergeCell ref="GV3:GV5"/>
    <mergeCell ref="GW3:GW5"/>
    <mergeCell ref="B43:B44"/>
    <mergeCell ref="A43:A44"/>
    <mergeCell ref="B45:B47"/>
    <mergeCell ref="A45:A47"/>
    <mergeCell ref="B48:B51"/>
    <mergeCell ref="A48:A51"/>
    <mergeCell ref="B52:B53"/>
    <mergeCell ref="A52:A53"/>
    <mergeCell ref="GK1:GO2"/>
    <mergeCell ref="B22:B27"/>
    <mergeCell ref="A22:A27"/>
    <mergeCell ref="B35:B42"/>
    <mergeCell ref="A35:A42"/>
    <mergeCell ref="A11:A15"/>
    <mergeCell ref="B11:B15"/>
    <mergeCell ref="A18:A21"/>
    <mergeCell ref="B18:B21"/>
    <mergeCell ref="A16:A17"/>
    <mergeCell ref="B16:B17"/>
    <mergeCell ref="GC3:GC5"/>
    <mergeCell ref="GD3:GE3"/>
    <mergeCell ref="GE4:GE5"/>
    <mergeCell ref="FK3:FK5"/>
    <mergeCell ref="FL3:FL5"/>
    <mergeCell ref="FM3:FM5"/>
    <mergeCell ref="FN3:FN5"/>
    <mergeCell ref="FO3:FO5"/>
    <mergeCell ref="FC4:FC5"/>
    <mergeCell ref="FD4:FD5"/>
    <mergeCell ref="FI4:FI5"/>
    <mergeCell ref="FC3:FD3"/>
    <mergeCell ref="FE3:FE5"/>
    <mergeCell ref="FF3:FF5"/>
    <mergeCell ref="FQ1:FU2"/>
    <mergeCell ref="FW1:GA2"/>
    <mergeCell ref="GC1:GG2"/>
    <mergeCell ref="GF3:GF5"/>
    <mergeCell ref="GG3:GG5"/>
    <mergeCell ref="GI1:GJ2"/>
    <mergeCell ref="FQ3:FQ5"/>
    <mergeCell ref="FR3:FS3"/>
    <mergeCell ref="FT3:FT5"/>
    <mergeCell ref="FU3:FU5"/>
    <mergeCell ref="FW3:FW5"/>
    <mergeCell ref="FS4:FS5"/>
    <mergeCell ref="GH3:GH5"/>
    <mergeCell ref="GB3:GB5"/>
    <mergeCell ref="FV3:FV5"/>
    <mergeCell ref="FR4:FR5"/>
    <mergeCell ref="GI3:GI5"/>
    <mergeCell ref="GJ3:GJ5"/>
    <mergeCell ref="FX4:FX5"/>
    <mergeCell ref="FY4:FY5"/>
    <mergeCell ref="GD4:GD5"/>
    <mergeCell ref="FX3:FY3"/>
    <mergeCell ref="FZ3:FZ5"/>
    <mergeCell ref="GA3:GA5"/>
    <mergeCell ref="FG3:FG5"/>
    <mergeCell ref="FH3:FH5"/>
    <mergeCell ref="FI3:FJ3"/>
    <mergeCell ref="FJ4:FJ5"/>
    <mergeCell ref="EV1:FA2"/>
    <mergeCell ref="FB1:FG2"/>
    <mergeCell ref="FH1:FM2"/>
    <mergeCell ref="FN1:FO2"/>
    <mergeCell ref="EV3:EV5"/>
    <mergeCell ref="EW3:EX3"/>
    <mergeCell ref="EY3:EY5"/>
    <mergeCell ref="EZ3:EZ5"/>
    <mergeCell ref="FA3:FA5"/>
    <mergeCell ref="FB3:FB5"/>
    <mergeCell ref="EW4:EW5"/>
    <mergeCell ref="EX4:EX5"/>
    <mergeCell ref="EH4:EH5"/>
    <mergeCell ref="EI4:EI5"/>
    <mergeCell ref="EN4:EN5"/>
    <mergeCell ref="EH3:EI3"/>
    <mergeCell ref="EJ3:EJ5"/>
    <mergeCell ref="EK3:EK5"/>
    <mergeCell ref="EL3:EL5"/>
    <mergeCell ref="EM3:EM5"/>
    <mergeCell ref="EN3:EO3"/>
    <mergeCell ref="EO4:EO5"/>
    <mergeCell ref="EA1:EF2"/>
    <mergeCell ref="EG1:EL2"/>
    <mergeCell ref="EM1:ER2"/>
    <mergeCell ref="ES1:ET2"/>
    <mergeCell ref="EA3:EA5"/>
    <mergeCell ref="EB3:EC3"/>
    <mergeCell ref="ED3:ED5"/>
    <mergeCell ref="EE3:EE5"/>
    <mergeCell ref="EF3:EF5"/>
    <mergeCell ref="EG3:EG5"/>
    <mergeCell ref="EP3:EP5"/>
    <mergeCell ref="EQ3:EQ5"/>
    <mergeCell ref="ER3:ER5"/>
    <mergeCell ref="ES3:ES5"/>
    <mergeCell ref="ET3:ET5"/>
    <mergeCell ref="EB4:EB5"/>
    <mergeCell ref="EC4:EC5"/>
    <mergeCell ref="DN4:DN5"/>
    <mergeCell ref="DS4:DS5"/>
    <mergeCell ref="DM3:DN3"/>
    <mergeCell ref="DO3:DO5"/>
    <mergeCell ref="DP3:DP5"/>
    <mergeCell ref="DQ3:DQ5"/>
    <mergeCell ref="DR3:DR5"/>
    <mergeCell ref="DS3:DT3"/>
    <mergeCell ref="DT4:DT5"/>
    <mergeCell ref="DR1:DW2"/>
    <mergeCell ref="DX1:DY2"/>
    <mergeCell ref="DF3:DF5"/>
    <mergeCell ref="DG3:DH3"/>
    <mergeCell ref="DI3:DI5"/>
    <mergeCell ref="DJ3:DJ5"/>
    <mergeCell ref="DK3:DK5"/>
    <mergeCell ref="DM4:DM5"/>
    <mergeCell ref="DU3:DU5"/>
    <mergeCell ref="DV3:DV5"/>
    <mergeCell ref="DW3:DW5"/>
    <mergeCell ref="DX3:DX5"/>
    <mergeCell ref="DY3:DY5"/>
    <mergeCell ref="DL3:DL5"/>
    <mergeCell ref="CZ3:CZ5"/>
    <mergeCell ref="DA3:DA5"/>
    <mergeCell ref="DB3:DB5"/>
    <mergeCell ref="DC3:DC5"/>
    <mergeCell ref="DD3:DD5"/>
    <mergeCell ref="DG4:DG5"/>
    <mergeCell ref="DH4:DH5"/>
    <mergeCell ref="DF1:DK2"/>
    <mergeCell ref="DL1:DQ2"/>
    <mergeCell ref="CK1:CP2"/>
    <mergeCell ref="CQ1:CV2"/>
    <mergeCell ref="CW1:DB2"/>
    <mergeCell ref="DC1:DD2"/>
    <mergeCell ref="CK3:CK5"/>
    <mergeCell ref="CL3:CM3"/>
    <mergeCell ref="CN3:CN5"/>
    <mergeCell ref="CO3:CO5"/>
    <mergeCell ref="CP3:CP5"/>
    <mergeCell ref="CQ3:CQ5"/>
    <mergeCell ref="CR4:CR5"/>
    <mergeCell ref="CS4:CS5"/>
    <mergeCell ref="CX4:CX5"/>
    <mergeCell ref="CR3:CS3"/>
    <mergeCell ref="CT3:CT5"/>
    <mergeCell ref="CU3:CU5"/>
    <mergeCell ref="CV3:CV5"/>
    <mergeCell ref="CW3:CW5"/>
    <mergeCell ref="CX3:CY3"/>
    <mergeCell ref="CY4:CY5"/>
    <mergeCell ref="CM4:CM5"/>
    <mergeCell ref="BW4:BW5"/>
    <mergeCell ref="BX4:BX5"/>
    <mergeCell ref="CC4:CC5"/>
    <mergeCell ref="BW3:BX3"/>
    <mergeCell ref="BY3:BY5"/>
    <mergeCell ref="BZ3:BZ5"/>
    <mergeCell ref="CA3:CA5"/>
    <mergeCell ref="CB3:CB5"/>
    <mergeCell ref="CL4:CL5"/>
    <mergeCell ref="BP1:BU2"/>
    <mergeCell ref="BV1:CA2"/>
    <mergeCell ref="CB1:CG2"/>
    <mergeCell ref="CH1:CI2"/>
    <mergeCell ref="BP3:BP5"/>
    <mergeCell ref="BQ3:BR3"/>
    <mergeCell ref="BS3:BS5"/>
    <mergeCell ref="BT3:BT5"/>
    <mergeCell ref="CC3:CD3"/>
    <mergeCell ref="CE3:CE5"/>
    <mergeCell ref="CF3:CF5"/>
    <mergeCell ref="CG3:CG5"/>
    <mergeCell ref="CH3:CH5"/>
    <mergeCell ref="CI3:CI5"/>
    <mergeCell ref="BU3:BU5"/>
    <mergeCell ref="BV3:BV5"/>
    <mergeCell ref="BJ3:BJ5"/>
    <mergeCell ref="BK3:BK5"/>
    <mergeCell ref="BL3:BL5"/>
    <mergeCell ref="BM3:BM5"/>
    <mergeCell ref="BN3:BN5"/>
    <mergeCell ref="BQ4:BQ5"/>
    <mergeCell ref="BR4:BR5"/>
    <mergeCell ref="CD4:CD5"/>
    <mergeCell ref="BM1:BN2"/>
    <mergeCell ref="AU3:AU5"/>
    <mergeCell ref="AV3:AW3"/>
    <mergeCell ref="AX3:AX5"/>
    <mergeCell ref="AY3:AY5"/>
    <mergeCell ref="AZ3:AZ5"/>
    <mergeCell ref="BA3:BA5"/>
    <mergeCell ref="BB4:BB5"/>
    <mergeCell ref="BC4:BC5"/>
    <mergeCell ref="BH4:BH5"/>
    <mergeCell ref="BG3:BG5"/>
    <mergeCell ref="BH3:BI3"/>
    <mergeCell ref="BI4:BI5"/>
    <mergeCell ref="AO3:AO5"/>
    <mergeCell ref="AP3:AP5"/>
    <mergeCell ref="AQ3:AQ5"/>
    <mergeCell ref="AR3:AR5"/>
    <mergeCell ref="AS3:AS5"/>
    <mergeCell ref="AV4:AV5"/>
    <mergeCell ref="AU1:AZ2"/>
    <mergeCell ref="BA1:BF2"/>
    <mergeCell ref="BG1:BL2"/>
    <mergeCell ref="BB3:BC3"/>
    <mergeCell ref="BD3:BD5"/>
    <mergeCell ref="BE3:BE5"/>
    <mergeCell ref="BF3:BF5"/>
    <mergeCell ref="AW4:AW5"/>
    <mergeCell ref="AR1:AS2"/>
    <mergeCell ref="AE3:AE5"/>
    <mergeCell ref="AF3:AF5"/>
    <mergeCell ref="AG3:AH3"/>
    <mergeCell ref="AI3:AI5"/>
    <mergeCell ref="AJ3:AJ5"/>
    <mergeCell ref="AK3:AK5"/>
    <mergeCell ref="W1:X2"/>
    <mergeCell ref="Q1:V2"/>
    <mergeCell ref="Z1:AE2"/>
    <mergeCell ref="AF1:AK2"/>
    <mergeCell ref="AL1:AQ2"/>
    <mergeCell ref="Z3:Z5"/>
    <mergeCell ref="AA3:AB3"/>
    <mergeCell ref="AC3:AC5"/>
    <mergeCell ref="AD3:AD5"/>
    <mergeCell ref="Q3:Q5"/>
    <mergeCell ref="AB4:AB5"/>
    <mergeCell ref="AH4:AH5"/>
    <mergeCell ref="AM4:AM5"/>
    <mergeCell ref="AN4:AN5"/>
    <mergeCell ref="W3:W5"/>
    <mergeCell ref="X3:X5"/>
    <mergeCell ref="AL3:AL5"/>
    <mergeCell ref="S4:S5"/>
    <mergeCell ref="AM3:AN3"/>
    <mergeCell ref="AA4:AA5"/>
    <mergeCell ref="R3:S3"/>
    <mergeCell ref="T3:T5"/>
    <mergeCell ref="U3:U5"/>
    <mergeCell ref="V3:V5"/>
    <mergeCell ref="R4:R5"/>
    <mergeCell ref="AG4:AG5"/>
    <mergeCell ref="A54:C54"/>
    <mergeCell ref="A28:A34"/>
    <mergeCell ref="B28:B34"/>
    <mergeCell ref="E1:J2"/>
    <mergeCell ref="C1:C5"/>
    <mergeCell ref="A1:A5"/>
    <mergeCell ref="B1:B5"/>
    <mergeCell ref="G4:G5"/>
    <mergeCell ref="K1:P2"/>
    <mergeCell ref="L3:M3"/>
    <mergeCell ref="N3:N5"/>
    <mergeCell ref="P3:P5"/>
    <mergeCell ref="M4:M5"/>
    <mergeCell ref="E3:E5"/>
    <mergeCell ref="F3:G3"/>
    <mergeCell ref="H3:H5"/>
    <mergeCell ref="I3:I5"/>
    <mergeCell ref="F4:F5"/>
    <mergeCell ref="J3:J5"/>
    <mergeCell ref="O3:O5"/>
    <mergeCell ref="K3:K5"/>
    <mergeCell ref="L4:L5"/>
    <mergeCell ref="A6:A10"/>
    <mergeCell ref="B6:B10"/>
  </mergeCells>
  <phoneticPr fontId="0" type="noConversion"/>
  <printOptions horizontalCentered="1" verticalCentered="1"/>
  <pageMargins left="0.59055118110236227" right="0.51181102362204722" top="0.39370078740157483" bottom="0" header="0.39370078740157483" footer="0.19685039370078741"/>
  <pageSetup paperSize="9" scale="50" pageOrder="overThenDown" orientation="landscape" r:id="rId1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/>
  <dimension ref="A1:HN99"/>
  <sheetViews>
    <sheetView zoomScale="90" zoomScaleNormal="90" workbookViewId="0">
      <pane xSplit="3" ySplit="5" topLeftCell="D33" activePane="bottomRight" state="frozen"/>
      <selection activeCell="GF21" sqref="GF21"/>
      <selection pane="topRight" activeCell="GF21" sqref="GF21"/>
      <selection pane="bottomLeft" activeCell="GF21" sqref="GF21"/>
      <selection pane="bottomRight" activeCell="GF21" sqref="GF21"/>
    </sheetView>
  </sheetViews>
  <sheetFormatPr defaultColWidth="11.42578125" defaultRowHeight="12.75" x14ac:dyDescent="0.2"/>
  <cols>
    <col min="1" max="1" width="9.28515625" style="9" customWidth="1"/>
    <col min="2" max="2" width="11.7109375" style="9" customWidth="1"/>
    <col min="3" max="3" width="37" style="18" hidden="1" customWidth="1"/>
    <col min="4" max="4" width="3.7109375" style="18" hidden="1" customWidth="1"/>
    <col min="5" max="5" width="19.7109375" style="9" hidden="1" customWidth="1"/>
    <col min="6" max="6" width="20.28515625" style="9" hidden="1" customWidth="1"/>
    <col min="7" max="7" width="18.7109375" style="9" hidden="1" customWidth="1"/>
    <col min="8" max="8" width="15.7109375" style="9" hidden="1" customWidth="1"/>
    <col min="9" max="9" width="11.7109375" style="9" hidden="1" customWidth="1"/>
    <col min="10" max="10" width="9.7109375" style="9" hidden="1" customWidth="1"/>
    <col min="11" max="11" width="8.7109375" style="9" hidden="1" customWidth="1"/>
    <col min="12" max="12" width="23" style="9" hidden="1" customWidth="1"/>
    <col min="13" max="13" width="16.85546875" style="9" hidden="1" customWidth="1"/>
    <col min="14" max="14" width="18.7109375" style="9" hidden="1" customWidth="1"/>
    <col min="15" max="15" width="14.28515625" style="9" hidden="1" customWidth="1"/>
    <col min="16" max="16" width="10.140625" style="9" hidden="1" customWidth="1"/>
    <col min="17" max="17" width="9.28515625" style="11" hidden="1" customWidth="1"/>
    <col min="18" max="18" width="15.85546875" style="9" hidden="1" customWidth="1"/>
    <col min="19" max="19" width="14.7109375" style="9" hidden="1" customWidth="1"/>
    <col min="20" max="20" width="18.7109375" style="9" hidden="1" customWidth="1"/>
    <col min="21" max="21" width="15.140625" style="9" hidden="1" customWidth="1"/>
    <col min="22" max="22" width="9.85546875" style="9" hidden="1" customWidth="1"/>
    <col min="23" max="23" width="9.28515625" style="11" hidden="1" customWidth="1"/>
    <col min="24" max="24" width="9.28515625" style="9" hidden="1" customWidth="1"/>
    <col min="25" max="25" width="12.28515625" style="9" hidden="1" customWidth="1"/>
    <col min="26" max="26" width="2.28515625" style="9" hidden="1" customWidth="1"/>
    <col min="27" max="31" width="18.7109375" style="9" hidden="1" customWidth="1"/>
    <col min="32" max="32" width="9.28515625" style="9" hidden="1" customWidth="1"/>
    <col min="33" max="33" width="9.7109375" style="9" hidden="1" customWidth="1"/>
    <col min="34" max="34" width="14.85546875" style="9" hidden="1" customWidth="1"/>
    <col min="35" max="35" width="14.140625" style="9" hidden="1" customWidth="1"/>
    <col min="36" max="36" width="19.85546875" style="9" hidden="1" customWidth="1"/>
    <col min="37" max="37" width="19.28515625" style="9" hidden="1" customWidth="1"/>
    <col min="38" max="38" width="9.28515625" style="9" hidden="1" customWidth="1"/>
    <col min="39" max="39" width="11.85546875" style="11" hidden="1" customWidth="1"/>
    <col min="40" max="40" width="16.42578125" style="9" hidden="1" customWidth="1"/>
    <col min="41" max="41" width="13.85546875" style="9" hidden="1" customWidth="1"/>
    <col min="42" max="42" width="15.28515625" style="9" hidden="1" customWidth="1"/>
    <col min="43" max="43" width="14" style="9" hidden="1" customWidth="1"/>
    <col min="44" max="44" width="12" style="9" hidden="1" customWidth="1"/>
    <col min="45" max="45" width="9.28515625" style="11" hidden="1" customWidth="1"/>
    <col min="46" max="47" width="9.28515625" style="9" hidden="1" customWidth="1"/>
    <col min="48" max="48" width="2.28515625" style="9" hidden="1" customWidth="1"/>
    <col min="49" max="49" width="15.7109375" style="9" hidden="1" customWidth="1"/>
    <col min="50" max="51" width="14.7109375" style="9" hidden="1" customWidth="1"/>
    <col min="52" max="52" width="13" style="9" hidden="1" customWidth="1"/>
    <col min="53" max="53" width="12.7109375" style="9" hidden="1" customWidth="1"/>
    <col min="54" max="55" width="9.28515625" style="9" hidden="1" customWidth="1"/>
    <col min="56" max="56" width="15.28515625" style="9" hidden="1" customWidth="1"/>
    <col min="57" max="57" width="13.140625" style="9" hidden="1" customWidth="1"/>
    <col min="58" max="58" width="14.28515625" style="9" hidden="1" customWidth="1"/>
    <col min="59" max="59" width="12.7109375" style="9" hidden="1" customWidth="1"/>
    <col min="60" max="60" width="11.42578125" style="9" hidden="1" customWidth="1"/>
    <col min="61" max="61" width="11.42578125" style="11" hidden="1" customWidth="1"/>
    <col min="62" max="62" width="14.7109375" style="9" hidden="1" customWidth="1"/>
    <col min="63" max="63" width="14" style="9" hidden="1" customWidth="1"/>
    <col min="64" max="64" width="15" style="9" hidden="1" customWidth="1"/>
    <col min="65" max="65" width="13.28515625" style="9" hidden="1" customWidth="1"/>
    <col min="66" max="66" width="11.42578125" style="9" hidden="1" customWidth="1"/>
    <col min="67" max="67" width="11.42578125" style="11" hidden="1" customWidth="1"/>
    <col min="68" max="69" width="11.42578125" style="9" hidden="1" customWidth="1"/>
    <col min="70" max="70" width="1.140625" style="9" hidden="1" customWidth="1"/>
    <col min="71" max="71" width="14.85546875" style="9" hidden="1" customWidth="1"/>
    <col min="72" max="72" width="14.7109375" style="9" hidden="1" customWidth="1"/>
    <col min="73" max="73" width="15.28515625" style="9" hidden="1" customWidth="1"/>
    <col min="74" max="74" width="12.7109375" style="9" hidden="1" customWidth="1"/>
    <col min="75" max="77" width="11.42578125" style="9" hidden="1" customWidth="1"/>
    <col min="78" max="78" width="16" style="9" hidden="1" customWidth="1"/>
    <col min="79" max="79" width="13.28515625" style="9" hidden="1" customWidth="1"/>
    <col min="80" max="80" width="16" style="9" hidden="1" customWidth="1"/>
    <col min="81" max="81" width="14.7109375" style="9" hidden="1" customWidth="1"/>
    <col min="82" max="82" width="11.42578125" style="9" hidden="1" customWidth="1"/>
    <col min="83" max="83" width="11.42578125" style="11" hidden="1" customWidth="1"/>
    <col min="84" max="84" width="15" style="9" hidden="1" customWidth="1"/>
    <col min="85" max="85" width="14" style="9" hidden="1" customWidth="1"/>
    <col min="86" max="86" width="14.28515625" style="9" hidden="1" customWidth="1"/>
    <col min="87" max="87" width="13.7109375" style="9" hidden="1" customWidth="1"/>
    <col min="88" max="88" width="11.42578125" style="9" hidden="1" customWidth="1"/>
    <col min="89" max="89" width="11.42578125" style="11" hidden="1" customWidth="1"/>
    <col min="90" max="91" width="11.42578125" style="9" hidden="1" customWidth="1"/>
    <col min="92" max="92" width="2.7109375" style="9" hidden="1" customWidth="1"/>
    <col min="93" max="93" width="15.28515625" style="9" hidden="1" customWidth="1"/>
    <col min="94" max="94" width="14.140625" style="9" hidden="1" customWidth="1"/>
    <col min="95" max="95" width="16.28515625" style="9" hidden="1" customWidth="1"/>
    <col min="96" max="96" width="10.7109375" style="9" hidden="1" customWidth="1"/>
    <col min="97" max="99" width="11.42578125" style="9" hidden="1" customWidth="1"/>
    <col min="100" max="100" width="15.7109375" style="9" hidden="1" customWidth="1"/>
    <col min="101" max="101" width="14.28515625" style="9" hidden="1" customWidth="1"/>
    <col min="102" max="102" width="17.140625" style="9" hidden="1" customWidth="1"/>
    <col min="103" max="103" width="19.28515625" style="9" hidden="1" customWidth="1"/>
    <col min="104" max="104" width="11.42578125" style="9" hidden="1" customWidth="1"/>
    <col min="105" max="105" width="10.28515625" style="9" hidden="1" customWidth="1"/>
    <col min="106" max="106" width="14.7109375" style="9" hidden="1" customWidth="1"/>
    <col min="107" max="107" width="15.7109375" style="9" hidden="1" customWidth="1"/>
    <col min="108" max="108" width="14.7109375" style="9" hidden="1" customWidth="1"/>
    <col min="109" max="109" width="13.28515625" style="9" hidden="1" customWidth="1"/>
    <col min="110" max="113" width="11.42578125" style="9" hidden="1" customWidth="1"/>
    <col min="114" max="114" width="1.140625" style="9" hidden="1" customWidth="1"/>
    <col min="115" max="115" width="15.7109375" style="9" hidden="1" customWidth="1"/>
    <col min="116" max="116" width="13.28515625" style="9" hidden="1" customWidth="1"/>
    <col min="117" max="118" width="15.28515625" style="9" hidden="1" customWidth="1"/>
    <col min="119" max="120" width="11.42578125" style="9" hidden="1" customWidth="1"/>
    <col min="121" max="121" width="10.7109375" style="9" hidden="1" customWidth="1"/>
    <col min="122" max="122" width="15.7109375" style="9" hidden="1" customWidth="1"/>
    <col min="123" max="123" width="14.28515625" style="9" hidden="1" customWidth="1"/>
    <col min="124" max="124" width="16.7109375" style="9" hidden="1" customWidth="1"/>
    <col min="125" max="125" width="14.7109375" style="9" hidden="1" customWidth="1"/>
    <col min="126" max="127" width="11.42578125" style="9" hidden="1" customWidth="1"/>
    <col min="128" max="128" width="15.28515625" style="9" hidden="1" customWidth="1"/>
    <col min="129" max="129" width="13.28515625" style="9" hidden="1" customWidth="1"/>
    <col min="130" max="130" width="14.28515625" style="9" hidden="1" customWidth="1"/>
    <col min="131" max="131" width="15" style="9" hidden="1" customWidth="1"/>
    <col min="132" max="135" width="11.42578125" style="9" hidden="1" customWidth="1"/>
    <col min="136" max="136" width="3.140625" style="9" hidden="1" customWidth="1"/>
    <col min="137" max="137" width="14.7109375" style="9" hidden="1" customWidth="1"/>
    <col min="138" max="138" width="14.28515625" style="9" hidden="1" customWidth="1"/>
    <col min="139" max="139" width="16.140625" style="9" hidden="1" customWidth="1"/>
    <col min="140" max="140" width="13.28515625" style="9" hidden="1" customWidth="1"/>
    <col min="141" max="143" width="11.42578125" style="9" hidden="1" customWidth="1"/>
    <col min="144" max="144" width="17" style="9" hidden="1" customWidth="1"/>
    <col min="145" max="145" width="13.7109375" style="336" hidden="1" customWidth="1"/>
    <col min="146" max="146" width="15.7109375" style="336" hidden="1" customWidth="1"/>
    <col min="147" max="147" width="13.7109375" style="336" hidden="1" customWidth="1"/>
    <col min="148" max="149" width="11.42578125" style="9" hidden="1" customWidth="1"/>
    <col min="150" max="150" width="17.7109375" style="9" hidden="1" customWidth="1"/>
    <col min="151" max="151" width="13.7109375" style="336" hidden="1" customWidth="1"/>
    <col min="152" max="152" width="15.140625" style="336" hidden="1" customWidth="1"/>
    <col min="153" max="153" width="13" style="336" hidden="1" customWidth="1"/>
    <col min="154" max="154" width="12.42578125" style="9" hidden="1" customWidth="1"/>
    <col min="155" max="157" width="11.42578125" style="9" hidden="1" customWidth="1"/>
    <col min="158" max="158" width="3" style="9" hidden="1" customWidth="1"/>
    <col min="159" max="159" width="16.28515625" style="9" hidden="1" customWidth="1"/>
    <col min="160" max="160" width="14.140625" style="9" hidden="1" customWidth="1"/>
    <col min="161" max="161" width="15.7109375" style="9" hidden="1" customWidth="1"/>
    <col min="162" max="162" width="13.28515625" style="9" hidden="1" customWidth="1"/>
    <col min="163" max="163" width="9.140625" style="9" hidden="1" customWidth="1"/>
    <col min="164" max="165" width="11.42578125" style="9" hidden="1" customWidth="1"/>
    <col min="166" max="166" width="16.42578125" style="9" hidden="1" customWidth="1"/>
    <col min="167" max="167" width="14" style="336" hidden="1" customWidth="1"/>
    <col min="168" max="168" width="15.42578125" style="336" hidden="1" customWidth="1"/>
    <col min="169" max="169" width="13.85546875" style="336" hidden="1" customWidth="1"/>
    <col min="170" max="170" width="10.85546875" style="9" hidden="1" customWidth="1"/>
    <col min="171" max="171" width="11.42578125" style="9" hidden="1" customWidth="1"/>
    <col min="172" max="172" width="17.42578125" style="9" hidden="1" customWidth="1"/>
    <col min="173" max="175" width="17.42578125" style="336" hidden="1" customWidth="1"/>
    <col min="176" max="179" width="11.42578125" style="9" hidden="1" customWidth="1"/>
    <col min="180" max="180" width="2.7109375" style="9" customWidth="1"/>
    <col min="181" max="181" width="15.85546875" style="9" customWidth="1"/>
    <col min="182" max="182" width="14.42578125" style="336" customWidth="1"/>
    <col min="183" max="183" width="15.42578125" style="336" customWidth="1"/>
    <col min="184" max="184" width="14" style="336" customWidth="1"/>
    <col min="185" max="187" width="11.42578125" style="9" customWidth="1"/>
    <col min="188" max="188" width="14.7109375" style="9" customWidth="1"/>
    <col min="189" max="189" width="13.5703125" style="9" customWidth="1"/>
    <col min="190" max="190" width="18" style="9" customWidth="1"/>
    <col min="191" max="191" width="16.7109375" style="9" customWidth="1"/>
    <col min="192" max="193" width="9.140625" style="9" customWidth="1"/>
    <col min="194" max="194" width="15.42578125" style="9" customWidth="1"/>
    <col min="195" max="195" width="13.7109375" style="9" customWidth="1"/>
    <col min="196" max="196" width="14.140625" style="9" customWidth="1"/>
    <col min="197" max="197" width="15.85546875" style="9" customWidth="1"/>
    <col min="198" max="200" width="9.140625" style="9" customWidth="1"/>
    <col min="201" max="201" width="9.85546875" style="9" customWidth="1"/>
    <col min="202" max="202" width="15.85546875" style="9" customWidth="1"/>
    <col min="203" max="203" width="14.42578125" style="336" customWidth="1"/>
    <col min="204" max="204" width="15.42578125" style="336" customWidth="1"/>
    <col min="205" max="205" width="14" style="336" customWidth="1"/>
    <col min="206" max="208" width="11.42578125" style="9" customWidth="1"/>
    <col min="209" max="209" width="14.7109375" style="9" customWidth="1"/>
    <col min="210" max="210" width="13.5703125" style="9" customWidth="1"/>
    <col min="211" max="211" width="18" style="9" customWidth="1"/>
    <col min="212" max="212" width="16.7109375" style="9" customWidth="1"/>
    <col min="213" max="214" width="9.140625" style="9" customWidth="1"/>
    <col min="215" max="215" width="15.42578125" style="9" customWidth="1"/>
    <col min="216" max="216" width="13.7109375" style="9" customWidth="1"/>
    <col min="217" max="217" width="14.140625" style="9" customWidth="1"/>
    <col min="218" max="218" width="15.85546875" style="9" customWidth="1"/>
    <col min="219" max="221" width="9.140625" style="9" customWidth="1"/>
    <col min="222" max="222" width="9.85546875" style="9" customWidth="1"/>
    <col min="223" max="16384" width="11.42578125" style="9"/>
  </cols>
  <sheetData>
    <row r="1" spans="1:222" s="12" customFormat="1" ht="14.1" customHeight="1" thickTop="1" x14ac:dyDescent="0.2">
      <c r="A1" s="900" t="s">
        <v>134</v>
      </c>
      <c r="B1" s="903" t="s">
        <v>135</v>
      </c>
      <c r="C1" s="42"/>
      <c r="D1" s="75"/>
      <c r="E1" s="894" t="s">
        <v>104</v>
      </c>
      <c r="F1" s="895"/>
      <c r="G1" s="895"/>
      <c r="H1" s="895"/>
      <c r="I1" s="895"/>
      <c r="J1" s="896"/>
      <c r="K1" s="848" t="s">
        <v>139</v>
      </c>
      <c r="L1" s="894" t="s">
        <v>105</v>
      </c>
      <c r="M1" s="895"/>
      <c r="N1" s="895"/>
      <c r="O1" s="895"/>
      <c r="P1" s="895"/>
      <c r="Q1" s="896"/>
      <c r="R1" s="894" t="s">
        <v>106</v>
      </c>
      <c r="S1" s="895"/>
      <c r="T1" s="895"/>
      <c r="U1" s="895"/>
      <c r="V1" s="895"/>
      <c r="W1" s="896"/>
      <c r="X1" s="842" t="s">
        <v>168</v>
      </c>
      <c r="Y1" s="844"/>
      <c r="Z1" s="100"/>
      <c r="AA1" s="894" t="s">
        <v>113</v>
      </c>
      <c r="AB1" s="895"/>
      <c r="AC1" s="895"/>
      <c r="AD1" s="895"/>
      <c r="AE1" s="895"/>
      <c r="AF1" s="896"/>
      <c r="AG1" s="848" t="s">
        <v>139</v>
      </c>
      <c r="AH1" s="894" t="s">
        <v>114</v>
      </c>
      <c r="AI1" s="895"/>
      <c r="AJ1" s="895"/>
      <c r="AK1" s="895"/>
      <c r="AL1" s="895"/>
      <c r="AM1" s="896"/>
      <c r="AN1" s="894" t="s">
        <v>115</v>
      </c>
      <c r="AO1" s="895"/>
      <c r="AP1" s="895"/>
      <c r="AQ1" s="895"/>
      <c r="AR1" s="895"/>
      <c r="AS1" s="896"/>
      <c r="AT1" s="850" t="s">
        <v>168</v>
      </c>
      <c r="AU1" s="851"/>
      <c r="AV1" s="100"/>
      <c r="AW1" s="894" t="s">
        <v>116</v>
      </c>
      <c r="AX1" s="895"/>
      <c r="AY1" s="895"/>
      <c r="AZ1" s="895"/>
      <c r="BA1" s="895"/>
      <c r="BB1" s="896"/>
      <c r="BC1" s="848" t="s">
        <v>168</v>
      </c>
      <c r="BD1" s="894" t="s">
        <v>117</v>
      </c>
      <c r="BE1" s="895"/>
      <c r="BF1" s="895"/>
      <c r="BG1" s="895"/>
      <c r="BH1" s="895"/>
      <c r="BI1" s="896"/>
      <c r="BJ1" s="894" t="s">
        <v>118</v>
      </c>
      <c r="BK1" s="895"/>
      <c r="BL1" s="895"/>
      <c r="BM1" s="895"/>
      <c r="BN1" s="895"/>
      <c r="BO1" s="896"/>
      <c r="BP1" s="850" t="s">
        <v>168</v>
      </c>
      <c r="BQ1" s="851"/>
      <c r="BR1" s="91"/>
      <c r="BS1" s="894" t="s">
        <v>119</v>
      </c>
      <c r="BT1" s="895"/>
      <c r="BU1" s="895"/>
      <c r="BV1" s="895"/>
      <c r="BW1" s="895"/>
      <c r="BX1" s="896"/>
      <c r="BY1" s="848" t="s">
        <v>168</v>
      </c>
      <c r="BZ1" s="894" t="s">
        <v>120</v>
      </c>
      <c r="CA1" s="895"/>
      <c r="CB1" s="895"/>
      <c r="CC1" s="895"/>
      <c r="CD1" s="895"/>
      <c r="CE1" s="896"/>
      <c r="CF1" s="894" t="s">
        <v>121</v>
      </c>
      <c r="CG1" s="895"/>
      <c r="CH1" s="895"/>
      <c r="CI1" s="895"/>
      <c r="CJ1" s="895"/>
      <c r="CK1" s="896"/>
      <c r="CL1" s="850" t="s">
        <v>168</v>
      </c>
      <c r="CM1" s="851"/>
      <c r="CN1" s="100"/>
      <c r="CO1" s="894" t="s">
        <v>122</v>
      </c>
      <c r="CP1" s="895"/>
      <c r="CQ1" s="895"/>
      <c r="CR1" s="895"/>
      <c r="CS1" s="895"/>
      <c r="CT1" s="896"/>
      <c r="CU1" s="848" t="s">
        <v>168</v>
      </c>
      <c r="CV1" s="842" t="s">
        <v>123</v>
      </c>
      <c r="CW1" s="843"/>
      <c r="CX1" s="843"/>
      <c r="CY1" s="843"/>
      <c r="CZ1" s="843"/>
      <c r="DA1" s="844"/>
      <c r="DB1" s="842" t="s">
        <v>124</v>
      </c>
      <c r="DC1" s="843"/>
      <c r="DD1" s="843"/>
      <c r="DE1" s="843"/>
      <c r="DF1" s="843"/>
      <c r="DG1" s="844"/>
      <c r="DH1" s="850" t="s">
        <v>168</v>
      </c>
      <c r="DI1" s="851"/>
      <c r="DJ1" s="100"/>
      <c r="DK1" s="842" t="s">
        <v>125</v>
      </c>
      <c r="DL1" s="843"/>
      <c r="DM1" s="843"/>
      <c r="DN1" s="843"/>
      <c r="DO1" s="843"/>
      <c r="DP1" s="844"/>
      <c r="DQ1" s="848" t="s">
        <v>168</v>
      </c>
      <c r="DR1" s="842" t="s">
        <v>126</v>
      </c>
      <c r="DS1" s="843"/>
      <c r="DT1" s="843"/>
      <c r="DU1" s="843"/>
      <c r="DV1" s="843"/>
      <c r="DW1" s="844"/>
      <c r="DX1" s="842" t="s">
        <v>127</v>
      </c>
      <c r="DY1" s="843"/>
      <c r="DZ1" s="843"/>
      <c r="EA1" s="843"/>
      <c r="EB1" s="843"/>
      <c r="EC1" s="844"/>
      <c r="ED1" s="850" t="s">
        <v>168</v>
      </c>
      <c r="EE1" s="851"/>
      <c r="EF1" s="100"/>
      <c r="EG1" s="842" t="s">
        <v>128</v>
      </c>
      <c r="EH1" s="843"/>
      <c r="EI1" s="843"/>
      <c r="EJ1" s="843"/>
      <c r="EK1" s="843"/>
      <c r="EL1" s="844"/>
      <c r="EM1" s="848" t="s">
        <v>168</v>
      </c>
      <c r="EN1" s="842" t="s">
        <v>129</v>
      </c>
      <c r="EO1" s="843"/>
      <c r="EP1" s="843"/>
      <c r="EQ1" s="843"/>
      <c r="ER1" s="843"/>
      <c r="ES1" s="844"/>
      <c r="ET1" s="842" t="s">
        <v>130</v>
      </c>
      <c r="EU1" s="843"/>
      <c r="EV1" s="843"/>
      <c r="EW1" s="843"/>
      <c r="EX1" s="843"/>
      <c r="EY1" s="844"/>
      <c r="EZ1" s="850" t="s">
        <v>168</v>
      </c>
      <c r="FA1" s="851"/>
      <c r="FB1" s="100"/>
      <c r="FC1" s="842" t="s">
        <v>131</v>
      </c>
      <c r="FD1" s="843"/>
      <c r="FE1" s="843"/>
      <c r="FF1" s="843"/>
      <c r="FG1" s="843"/>
      <c r="FH1" s="844"/>
      <c r="FI1" s="848" t="s">
        <v>168</v>
      </c>
      <c r="FJ1" s="842" t="s">
        <v>132</v>
      </c>
      <c r="FK1" s="843"/>
      <c r="FL1" s="843"/>
      <c r="FM1" s="843"/>
      <c r="FN1" s="843"/>
      <c r="FO1" s="844"/>
      <c r="FP1" s="842" t="s">
        <v>133</v>
      </c>
      <c r="FQ1" s="843"/>
      <c r="FR1" s="843"/>
      <c r="FS1" s="843"/>
      <c r="FT1" s="843"/>
      <c r="FU1" s="844"/>
      <c r="FV1" s="850" t="s">
        <v>168</v>
      </c>
      <c r="FW1" s="851"/>
      <c r="FX1" s="100"/>
      <c r="FY1" s="842" t="s">
        <v>226</v>
      </c>
      <c r="FZ1" s="843"/>
      <c r="GA1" s="843"/>
      <c r="GB1" s="843"/>
      <c r="GC1" s="843"/>
      <c r="GD1" s="844"/>
      <c r="GE1" s="848" t="s">
        <v>168</v>
      </c>
      <c r="GF1" s="842" t="s">
        <v>227</v>
      </c>
      <c r="GG1" s="843"/>
      <c r="GH1" s="843"/>
      <c r="GI1" s="843"/>
      <c r="GJ1" s="843"/>
      <c r="GK1" s="844"/>
      <c r="GL1" s="842" t="s">
        <v>228</v>
      </c>
      <c r="GM1" s="843"/>
      <c r="GN1" s="843"/>
      <c r="GO1" s="843"/>
      <c r="GP1" s="843"/>
      <c r="GQ1" s="844"/>
      <c r="GR1" s="850" t="s">
        <v>168</v>
      </c>
      <c r="GS1" s="851"/>
      <c r="GT1" s="842" t="s">
        <v>236</v>
      </c>
      <c r="GU1" s="843"/>
      <c r="GV1" s="843"/>
      <c r="GW1" s="843"/>
      <c r="GX1" s="843"/>
      <c r="GY1" s="844"/>
      <c r="GZ1" s="848" t="s">
        <v>168</v>
      </c>
      <c r="HA1" s="842" t="s">
        <v>235</v>
      </c>
      <c r="HB1" s="843"/>
      <c r="HC1" s="843"/>
      <c r="HD1" s="843"/>
      <c r="HE1" s="843"/>
      <c r="HF1" s="844"/>
      <c r="HG1" s="842" t="s">
        <v>237</v>
      </c>
      <c r="HH1" s="843"/>
      <c r="HI1" s="843"/>
      <c r="HJ1" s="843"/>
      <c r="HK1" s="843"/>
      <c r="HL1" s="844"/>
      <c r="HM1" s="850" t="s">
        <v>168</v>
      </c>
      <c r="HN1" s="851"/>
    </row>
    <row r="2" spans="1:222" s="23" customFormat="1" ht="26.25" customHeight="1" thickBot="1" x14ac:dyDescent="0.3">
      <c r="A2" s="901"/>
      <c r="B2" s="904"/>
      <c r="C2" s="43"/>
      <c r="D2" s="76"/>
      <c r="E2" s="897"/>
      <c r="F2" s="898"/>
      <c r="G2" s="898"/>
      <c r="H2" s="898"/>
      <c r="I2" s="898"/>
      <c r="J2" s="899"/>
      <c r="K2" s="849"/>
      <c r="L2" s="897"/>
      <c r="M2" s="898"/>
      <c r="N2" s="898"/>
      <c r="O2" s="898"/>
      <c r="P2" s="898"/>
      <c r="Q2" s="899"/>
      <c r="R2" s="897"/>
      <c r="S2" s="898"/>
      <c r="T2" s="898"/>
      <c r="U2" s="898"/>
      <c r="V2" s="898"/>
      <c r="W2" s="899"/>
      <c r="X2" s="845"/>
      <c r="Y2" s="847"/>
      <c r="Z2" s="101"/>
      <c r="AA2" s="897"/>
      <c r="AB2" s="898"/>
      <c r="AC2" s="898"/>
      <c r="AD2" s="898"/>
      <c r="AE2" s="898"/>
      <c r="AF2" s="899"/>
      <c r="AG2" s="849"/>
      <c r="AH2" s="897"/>
      <c r="AI2" s="898"/>
      <c r="AJ2" s="898"/>
      <c r="AK2" s="898"/>
      <c r="AL2" s="898"/>
      <c r="AM2" s="899"/>
      <c r="AN2" s="897"/>
      <c r="AO2" s="898"/>
      <c r="AP2" s="898"/>
      <c r="AQ2" s="898"/>
      <c r="AR2" s="898"/>
      <c r="AS2" s="899"/>
      <c r="AT2" s="852"/>
      <c r="AU2" s="853"/>
      <c r="AV2" s="101"/>
      <c r="AW2" s="897"/>
      <c r="AX2" s="898"/>
      <c r="AY2" s="898"/>
      <c r="AZ2" s="898"/>
      <c r="BA2" s="898"/>
      <c r="BB2" s="899"/>
      <c r="BC2" s="849"/>
      <c r="BD2" s="897"/>
      <c r="BE2" s="898"/>
      <c r="BF2" s="898"/>
      <c r="BG2" s="898"/>
      <c r="BH2" s="898"/>
      <c r="BI2" s="899"/>
      <c r="BJ2" s="897"/>
      <c r="BK2" s="898"/>
      <c r="BL2" s="898"/>
      <c r="BM2" s="898"/>
      <c r="BN2" s="898"/>
      <c r="BO2" s="899"/>
      <c r="BP2" s="852"/>
      <c r="BQ2" s="853"/>
      <c r="BR2" s="92"/>
      <c r="BS2" s="897"/>
      <c r="BT2" s="898"/>
      <c r="BU2" s="898"/>
      <c r="BV2" s="898"/>
      <c r="BW2" s="898"/>
      <c r="BX2" s="899"/>
      <c r="BY2" s="849"/>
      <c r="BZ2" s="897"/>
      <c r="CA2" s="898"/>
      <c r="CB2" s="898"/>
      <c r="CC2" s="898"/>
      <c r="CD2" s="898"/>
      <c r="CE2" s="899"/>
      <c r="CF2" s="897"/>
      <c r="CG2" s="898"/>
      <c r="CH2" s="898"/>
      <c r="CI2" s="898"/>
      <c r="CJ2" s="898"/>
      <c r="CK2" s="899"/>
      <c r="CL2" s="852"/>
      <c r="CM2" s="853"/>
      <c r="CN2" s="101"/>
      <c r="CO2" s="897"/>
      <c r="CP2" s="898"/>
      <c r="CQ2" s="898"/>
      <c r="CR2" s="898"/>
      <c r="CS2" s="898"/>
      <c r="CT2" s="899"/>
      <c r="CU2" s="849"/>
      <c r="CV2" s="845"/>
      <c r="CW2" s="846"/>
      <c r="CX2" s="846"/>
      <c r="CY2" s="846"/>
      <c r="CZ2" s="846"/>
      <c r="DA2" s="847"/>
      <c r="DB2" s="845"/>
      <c r="DC2" s="846"/>
      <c r="DD2" s="846"/>
      <c r="DE2" s="846"/>
      <c r="DF2" s="846"/>
      <c r="DG2" s="847"/>
      <c r="DH2" s="852"/>
      <c r="DI2" s="853"/>
      <c r="DJ2" s="101"/>
      <c r="DK2" s="845"/>
      <c r="DL2" s="846"/>
      <c r="DM2" s="846"/>
      <c r="DN2" s="846"/>
      <c r="DO2" s="846"/>
      <c r="DP2" s="847"/>
      <c r="DQ2" s="849"/>
      <c r="DR2" s="845"/>
      <c r="DS2" s="846"/>
      <c r="DT2" s="846"/>
      <c r="DU2" s="846"/>
      <c r="DV2" s="846"/>
      <c r="DW2" s="847"/>
      <c r="DX2" s="845"/>
      <c r="DY2" s="846"/>
      <c r="DZ2" s="846"/>
      <c r="EA2" s="846"/>
      <c r="EB2" s="846"/>
      <c r="EC2" s="847"/>
      <c r="ED2" s="852"/>
      <c r="EE2" s="853"/>
      <c r="EF2" s="101"/>
      <c r="EG2" s="845"/>
      <c r="EH2" s="846"/>
      <c r="EI2" s="846"/>
      <c r="EJ2" s="846"/>
      <c r="EK2" s="846"/>
      <c r="EL2" s="847"/>
      <c r="EM2" s="849"/>
      <c r="EN2" s="845"/>
      <c r="EO2" s="846"/>
      <c r="EP2" s="846"/>
      <c r="EQ2" s="846"/>
      <c r="ER2" s="846"/>
      <c r="ES2" s="847"/>
      <c r="ET2" s="845"/>
      <c r="EU2" s="846"/>
      <c r="EV2" s="846"/>
      <c r="EW2" s="846"/>
      <c r="EX2" s="846"/>
      <c r="EY2" s="847"/>
      <c r="EZ2" s="852"/>
      <c r="FA2" s="853"/>
      <c r="FB2" s="101"/>
      <c r="FC2" s="845"/>
      <c r="FD2" s="846"/>
      <c r="FE2" s="846"/>
      <c r="FF2" s="846"/>
      <c r="FG2" s="846"/>
      <c r="FH2" s="847"/>
      <c r="FI2" s="849"/>
      <c r="FJ2" s="845"/>
      <c r="FK2" s="846"/>
      <c r="FL2" s="846"/>
      <c r="FM2" s="846"/>
      <c r="FN2" s="846"/>
      <c r="FO2" s="847"/>
      <c r="FP2" s="845"/>
      <c r="FQ2" s="846"/>
      <c r="FR2" s="846"/>
      <c r="FS2" s="846"/>
      <c r="FT2" s="846"/>
      <c r="FU2" s="847"/>
      <c r="FV2" s="852"/>
      <c r="FW2" s="853"/>
      <c r="FX2" s="101"/>
      <c r="FY2" s="845"/>
      <c r="FZ2" s="846"/>
      <c r="GA2" s="846"/>
      <c r="GB2" s="846"/>
      <c r="GC2" s="846"/>
      <c r="GD2" s="847"/>
      <c r="GE2" s="849"/>
      <c r="GF2" s="845"/>
      <c r="GG2" s="846"/>
      <c r="GH2" s="846"/>
      <c r="GI2" s="846"/>
      <c r="GJ2" s="846"/>
      <c r="GK2" s="847"/>
      <c r="GL2" s="845"/>
      <c r="GM2" s="846"/>
      <c r="GN2" s="846"/>
      <c r="GO2" s="846"/>
      <c r="GP2" s="846"/>
      <c r="GQ2" s="847"/>
      <c r="GR2" s="852"/>
      <c r="GS2" s="853"/>
      <c r="GT2" s="845"/>
      <c r="GU2" s="846"/>
      <c r="GV2" s="846"/>
      <c r="GW2" s="846"/>
      <c r="GX2" s="846"/>
      <c r="GY2" s="847"/>
      <c r="GZ2" s="849"/>
      <c r="HA2" s="845"/>
      <c r="HB2" s="846"/>
      <c r="HC2" s="846"/>
      <c r="HD2" s="846"/>
      <c r="HE2" s="846"/>
      <c r="HF2" s="847"/>
      <c r="HG2" s="845"/>
      <c r="HH2" s="846"/>
      <c r="HI2" s="846"/>
      <c r="HJ2" s="846"/>
      <c r="HK2" s="846"/>
      <c r="HL2" s="847"/>
      <c r="HM2" s="852"/>
      <c r="HN2" s="853"/>
    </row>
    <row r="3" spans="1:222" s="12" customFormat="1" ht="14.1" customHeight="1" thickBot="1" x14ac:dyDescent="0.25">
      <c r="A3" s="901"/>
      <c r="B3" s="904"/>
      <c r="C3" s="44" t="s">
        <v>0</v>
      </c>
      <c r="D3" s="77"/>
      <c r="E3" s="876" t="s">
        <v>187</v>
      </c>
      <c r="F3" s="879" t="s">
        <v>1</v>
      </c>
      <c r="G3" s="880"/>
      <c r="H3" s="874" t="s">
        <v>137</v>
      </c>
      <c r="I3" s="874" t="s">
        <v>189</v>
      </c>
      <c r="J3" s="885" t="s">
        <v>138</v>
      </c>
      <c r="K3" s="881" t="s">
        <v>140</v>
      </c>
      <c r="L3" s="876" t="s">
        <v>187</v>
      </c>
      <c r="M3" s="879" t="s">
        <v>1</v>
      </c>
      <c r="N3" s="880"/>
      <c r="O3" s="874" t="s">
        <v>137</v>
      </c>
      <c r="P3" s="874" t="s">
        <v>189</v>
      </c>
      <c r="Q3" s="885" t="s">
        <v>138</v>
      </c>
      <c r="R3" s="876" t="s">
        <v>187</v>
      </c>
      <c r="S3" s="879" t="s">
        <v>1</v>
      </c>
      <c r="T3" s="880"/>
      <c r="U3" s="874" t="s">
        <v>137</v>
      </c>
      <c r="V3" s="874" t="s">
        <v>189</v>
      </c>
      <c r="W3" s="885" t="s">
        <v>138</v>
      </c>
      <c r="X3" s="891" t="s">
        <v>142</v>
      </c>
      <c r="Y3" s="888" t="s">
        <v>141</v>
      </c>
      <c r="Z3" s="9"/>
      <c r="AA3" s="876" t="s">
        <v>187</v>
      </c>
      <c r="AB3" s="879" t="s">
        <v>1</v>
      </c>
      <c r="AC3" s="880"/>
      <c r="AD3" s="874" t="s">
        <v>137</v>
      </c>
      <c r="AE3" s="874" t="s">
        <v>189</v>
      </c>
      <c r="AF3" s="885" t="s">
        <v>138</v>
      </c>
      <c r="AG3" s="881" t="s">
        <v>143</v>
      </c>
      <c r="AH3" s="876" t="s">
        <v>187</v>
      </c>
      <c r="AI3" s="879" t="s">
        <v>1</v>
      </c>
      <c r="AJ3" s="880"/>
      <c r="AK3" s="874" t="s">
        <v>137</v>
      </c>
      <c r="AL3" s="874" t="s">
        <v>189</v>
      </c>
      <c r="AM3" s="885" t="s">
        <v>138</v>
      </c>
      <c r="AN3" s="876" t="s">
        <v>187</v>
      </c>
      <c r="AO3" s="879" t="s">
        <v>1</v>
      </c>
      <c r="AP3" s="880"/>
      <c r="AQ3" s="874" t="s">
        <v>137</v>
      </c>
      <c r="AR3" s="874" t="s">
        <v>189</v>
      </c>
      <c r="AS3" s="885" t="s">
        <v>138</v>
      </c>
      <c r="AT3" s="891" t="s">
        <v>144</v>
      </c>
      <c r="AU3" s="888" t="s">
        <v>145</v>
      </c>
      <c r="AV3" s="9"/>
      <c r="AW3" s="876" t="s">
        <v>187</v>
      </c>
      <c r="AX3" s="879" t="s">
        <v>1</v>
      </c>
      <c r="AY3" s="880"/>
      <c r="AZ3" s="874" t="s">
        <v>137</v>
      </c>
      <c r="BA3" s="874" t="s">
        <v>189</v>
      </c>
      <c r="BB3" s="885" t="s">
        <v>138</v>
      </c>
      <c r="BC3" s="881" t="s">
        <v>146</v>
      </c>
      <c r="BD3" s="876" t="s">
        <v>187</v>
      </c>
      <c r="BE3" s="879" t="s">
        <v>1</v>
      </c>
      <c r="BF3" s="880"/>
      <c r="BG3" s="874" t="s">
        <v>137</v>
      </c>
      <c r="BH3" s="874" t="s">
        <v>189</v>
      </c>
      <c r="BI3" s="885" t="s">
        <v>138</v>
      </c>
      <c r="BJ3" s="876" t="s">
        <v>187</v>
      </c>
      <c r="BK3" s="879" t="s">
        <v>1</v>
      </c>
      <c r="BL3" s="880"/>
      <c r="BM3" s="874" t="s">
        <v>137</v>
      </c>
      <c r="BN3" s="874" t="s">
        <v>189</v>
      </c>
      <c r="BO3" s="885" t="s">
        <v>138</v>
      </c>
      <c r="BP3" s="891" t="s">
        <v>147</v>
      </c>
      <c r="BQ3" s="888" t="s">
        <v>148</v>
      </c>
      <c r="BR3" s="90"/>
      <c r="BS3" s="876" t="s">
        <v>187</v>
      </c>
      <c r="BT3" s="879" t="s">
        <v>1</v>
      </c>
      <c r="BU3" s="880"/>
      <c r="BV3" s="874" t="s">
        <v>137</v>
      </c>
      <c r="BW3" s="874" t="s">
        <v>189</v>
      </c>
      <c r="BX3" s="885" t="s">
        <v>138</v>
      </c>
      <c r="BY3" s="881" t="s">
        <v>149</v>
      </c>
      <c r="BZ3" s="876" t="s">
        <v>187</v>
      </c>
      <c r="CA3" s="879" t="s">
        <v>1</v>
      </c>
      <c r="CB3" s="880"/>
      <c r="CC3" s="874" t="s">
        <v>137</v>
      </c>
      <c r="CD3" s="874" t="s">
        <v>189</v>
      </c>
      <c r="CE3" s="885" t="s">
        <v>138</v>
      </c>
      <c r="CF3" s="876" t="s">
        <v>187</v>
      </c>
      <c r="CG3" s="879" t="s">
        <v>1</v>
      </c>
      <c r="CH3" s="880"/>
      <c r="CI3" s="874" t="s">
        <v>137</v>
      </c>
      <c r="CJ3" s="874" t="s">
        <v>189</v>
      </c>
      <c r="CK3" s="885" t="s">
        <v>138</v>
      </c>
      <c r="CL3" s="891" t="s">
        <v>150</v>
      </c>
      <c r="CM3" s="888" t="s">
        <v>151</v>
      </c>
      <c r="CN3" s="9"/>
      <c r="CO3" s="876" t="s">
        <v>187</v>
      </c>
      <c r="CP3" s="879" t="s">
        <v>1</v>
      </c>
      <c r="CQ3" s="880"/>
      <c r="CR3" s="874" t="s">
        <v>137</v>
      </c>
      <c r="CS3" s="874" t="s">
        <v>189</v>
      </c>
      <c r="CT3" s="885" t="s">
        <v>138</v>
      </c>
      <c r="CU3" s="881" t="s">
        <v>152</v>
      </c>
      <c r="CV3" s="876" t="s">
        <v>187</v>
      </c>
      <c r="CW3" s="879" t="s">
        <v>1</v>
      </c>
      <c r="CX3" s="880"/>
      <c r="CY3" s="874" t="s">
        <v>137</v>
      </c>
      <c r="CZ3" s="874" t="s">
        <v>189</v>
      </c>
      <c r="DA3" s="885" t="s">
        <v>138</v>
      </c>
      <c r="DB3" s="876" t="s">
        <v>187</v>
      </c>
      <c r="DC3" s="879" t="s">
        <v>1</v>
      </c>
      <c r="DD3" s="880"/>
      <c r="DE3" s="874" t="s">
        <v>137</v>
      </c>
      <c r="DF3" s="874" t="s">
        <v>189</v>
      </c>
      <c r="DG3" s="885" t="s">
        <v>138</v>
      </c>
      <c r="DH3" s="891" t="s">
        <v>153</v>
      </c>
      <c r="DI3" s="888" t="s">
        <v>154</v>
      </c>
      <c r="DJ3" s="9"/>
      <c r="DK3" s="876" t="s">
        <v>187</v>
      </c>
      <c r="DL3" s="879" t="s">
        <v>1</v>
      </c>
      <c r="DM3" s="880"/>
      <c r="DN3" s="874" t="s">
        <v>137</v>
      </c>
      <c r="DO3" s="874" t="s">
        <v>189</v>
      </c>
      <c r="DP3" s="885" t="s">
        <v>138</v>
      </c>
      <c r="DQ3" s="881" t="s">
        <v>155</v>
      </c>
      <c r="DR3" s="876" t="s">
        <v>187</v>
      </c>
      <c r="DS3" s="879" t="s">
        <v>1</v>
      </c>
      <c r="DT3" s="880"/>
      <c r="DU3" s="874" t="s">
        <v>137</v>
      </c>
      <c r="DV3" s="874" t="s">
        <v>189</v>
      </c>
      <c r="DW3" s="885" t="s">
        <v>138</v>
      </c>
      <c r="DX3" s="876" t="s">
        <v>187</v>
      </c>
      <c r="DY3" s="879" t="s">
        <v>1</v>
      </c>
      <c r="DZ3" s="880"/>
      <c r="EA3" s="874" t="s">
        <v>137</v>
      </c>
      <c r="EB3" s="874" t="s">
        <v>189</v>
      </c>
      <c r="EC3" s="885" t="s">
        <v>138</v>
      </c>
      <c r="ED3" s="891" t="s">
        <v>156</v>
      </c>
      <c r="EE3" s="888" t="s">
        <v>157</v>
      </c>
      <c r="EF3" s="9"/>
      <c r="EG3" s="876" t="s">
        <v>187</v>
      </c>
      <c r="EH3" s="879" t="s">
        <v>1</v>
      </c>
      <c r="EI3" s="880"/>
      <c r="EJ3" s="874" t="s">
        <v>137</v>
      </c>
      <c r="EK3" s="874" t="s">
        <v>189</v>
      </c>
      <c r="EL3" s="885" t="s">
        <v>138</v>
      </c>
      <c r="EM3" s="881" t="s">
        <v>158</v>
      </c>
      <c r="EN3" s="876" t="s">
        <v>187</v>
      </c>
      <c r="EO3" s="909" t="s">
        <v>1</v>
      </c>
      <c r="EP3" s="910"/>
      <c r="EQ3" s="911" t="s">
        <v>137</v>
      </c>
      <c r="ER3" s="911" t="s">
        <v>189</v>
      </c>
      <c r="ES3" s="914" t="s">
        <v>138</v>
      </c>
      <c r="ET3" s="906" t="s">
        <v>187</v>
      </c>
      <c r="EU3" s="909" t="s">
        <v>1</v>
      </c>
      <c r="EV3" s="910"/>
      <c r="EW3" s="911" t="s">
        <v>137</v>
      </c>
      <c r="EX3" s="911" t="s">
        <v>189</v>
      </c>
      <c r="EY3" s="914" t="s">
        <v>138</v>
      </c>
      <c r="EZ3" s="917" t="s">
        <v>159</v>
      </c>
      <c r="FA3" s="925" t="s">
        <v>160</v>
      </c>
      <c r="FB3" s="358"/>
      <c r="FC3" s="906" t="s">
        <v>187</v>
      </c>
      <c r="FD3" s="909" t="s">
        <v>1</v>
      </c>
      <c r="FE3" s="910"/>
      <c r="FF3" s="911" t="s">
        <v>137</v>
      </c>
      <c r="FG3" s="911" t="s">
        <v>189</v>
      </c>
      <c r="FH3" s="914" t="s">
        <v>138</v>
      </c>
      <c r="FI3" s="922" t="s">
        <v>161</v>
      </c>
      <c r="FJ3" s="906" t="s">
        <v>187</v>
      </c>
      <c r="FK3" s="909" t="s">
        <v>1</v>
      </c>
      <c r="FL3" s="910"/>
      <c r="FM3" s="911" t="s">
        <v>137</v>
      </c>
      <c r="FN3" s="911" t="s">
        <v>189</v>
      </c>
      <c r="FO3" s="914" t="s">
        <v>138</v>
      </c>
      <c r="FP3" s="906" t="s">
        <v>187</v>
      </c>
      <c r="FQ3" s="909" t="s">
        <v>1</v>
      </c>
      <c r="FR3" s="910"/>
      <c r="FS3" s="911" t="s">
        <v>137</v>
      </c>
      <c r="FT3" s="911" t="s">
        <v>189</v>
      </c>
      <c r="FU3" s="914" t="s">
        <v>138</v>
      </c>
      <c r="FV3" s="917" t="s">
        <v>162</v>
      </c>
      <c r="FW3" s="925" t="s">
        <v>163</v>
      </c>
      <c r="FX3" s="358"/>
      <c r="FY3" s="906" t="s">
        <v>187</v>
      </c>
      <c r="FZ3" s="909" t="s">
        <v>1</v>
      </c>
      <c r="GA3" s="910"/>
      <c r="GB3" s="911" t="s">
        <v>137</v>
      </c>
      <c r="GC3" s="911" t="s">
        <v>189</v>
      </c>
      <c r="GD3" s="885" t="s">
        <v>138</v>
      </c>
      <c r="GE3" s="881" t="s">
        <v>164</v>
      </c>
      <c r="GF3" s="876" t="s">
        <v>187</v>
      </c>
      <c r="GG3" s="879" t="s">
        <v>1</v>
      </c>
      <c r="GH3" s="880"/>
      <c r="GI3" s="874" t="s">
        <v>137</v>
      </c>
      <c r="GJ3" s="874" t="s">
        <v>189</v>
      </c>
      <c r="GK3" s="885" t="s">
        <v>138</v>
      </c>
      <c r="GL3" s="876" t="s">
        <v>187</v>
      </c>
      <c r="GM3" s="879" t="s">
        <v>1</v>
      </c>
      <c r="GN3" s="880"/>
      <c r="GO3" s="874" t="s">
        <v>137</v>
      </c>
      <c r="GP3" s="874" t="s">
        <v>189</v>
      </c>
      <c r="GQ3" s="885" t="s">
        <v>138</v>
      </c>
      <c r="GR3" s="891" t="s">
        <v>165</v>
      </c>
      <c r="GS3" s="888" t="s">
        <v>166</v>
      </c>
      <c r="GT3" s="906" t="s">
        <v>187</v>
      </c>
      <c r="GU3" s="909" t="s">
        <v>1</v>
      </c>
      <c r="GV3" s="910"/>
      <c r="GW3" s="911" t="s">
        <v>137</v>
      </c>
      <c r="GX3" s="911" t="s">
        <v>189</v>
      </c>
      <c r="GY3" s="885" t="s">
        <v>138</v>
      </c>
      <c r="GZ3" s="881" t="s">
        <v>229</v>
      </c>
      <c r="HA3" s="876" t="s">
        <v>187</v>
      </c>
      <c r="HB3" s="879" t="s">
        <v>1</v>
      </c>
      <c r="HC3" s="880"/>
      <c r="HD3" s="874" t="s">
        <v>137</v>
      </c>
      <c r="HE3" s="874" t="s">
        <v>189</v>
      </c>
      <c r="HF3" s="885" t="s">
        <v>138</v>
      </c>
      <c r="HG3" s="876" t="s">
        <v>187</v>
      </c>
      <c r="HH3" s="879" t="s">
        <v>1</v>
      </c>
      <c r="HI3" s="880"/>
      <c r="HJ3" s="874" t="s">
        <v>137</v>
      </c>
      <c r="HK3" s="874" t="s">
        <v>189</v>
      </c>
      <c r="HL3" s="885" t="s">
        <v>138</v>
      </c>
      <c r="HM3" s="891" t="s">
        <v>230</v>
      </c>
      <c r="HN3" s="888" t="s">
        <v>231</v>
      </c>
    </row>
    <row r="4" spans="1:222" s="12" customFormat="1" ht="12.75" customHeight="1" x14ac:dyDescent="0.2">
      <c r="A4" s="901"/>
      <c r="B4" s="904"/>
      <c r="C4" s="45" t="s">
        <v>2</v>
      </c>
      <c r="D4" s="78"/>
      <c r="E4" s="877"/>
      <c r="F4" s="872" t="s">
        <v>188</v>
      </c>
      <c r="G4" s="874" t="s">
        <v>136</v>
      </c>
      <c r="H4" s="884"/>
      <c r="I4" s="884"/>
      <c r="J4" s="886"/>
      <c r="K4" s="882"/>
      <c r="L4" s="877"/>
      <c r="M4" s="872" t="s">
        <v>188</v>
      </c>
      <c r="N4" s="874" t="s">
        <v>136</v>
      </c>
      <c r="O4" s="884"/>
      <c r="P4" s="884"/>
      <c r="Q4" s="886"/>
      <c r="R4" s="877"/>
      <c r="S4" s="872" t="s">
        <v>188</v>
      </c>
      <c r="T4" s="874" t="s">
        <v>136</v>
      </c>
      <c r="U4" s="884"/>
      <c r="V4" s="884"/>
      <c r="W4" s="886"/>
      <c r="X4" s="892"/>
      <c r="Y4" s="889"/>
      <c r="Z4" s="9"/>
      <c r="AA4" s="877"/>
      <c r="AB4" s="872" t="s">
        <v>188</v>
      </c>
      <c r="AC4" s="874" t="s">
        <v>136</v>
      </c>
      <c r="AD4" s="884"/>
      <c r="AE4" s="884"/>
      <c r="AF4" s="886"/>
      <c r="AG4" s="882"/>
      <c r="AH4" s="877"/>
      <c r="AI4" s="872" t="s">
        <v>188</v>
      </c>
      <c r="AJ4" s="874" t="s">
        <v>136</v>
      </c>
      <c r="AK4" s="884"/>
      <c r="AL4" s="884"/>
      <c r="AM4" s="886"/>
      <c r="AN4" s="877"/>
      <c r="AO4" s="872" t="s">
        <v>188</v>
      </c>
      <c r="AP4" s="874" t="s">
        <v>136</v>
      </c>
      <c r="AQ4" s="884"/>
      <c r="AR4" s="884"/>
      <c r="AS4" s="886"/>
      <c r="AT4" s="892"/>
      <c r="AU4" s="889"/>
      <c r="AV4" s="9"/>
      <c r="AW4" s="877"/>
      <c r="AX4" s="872" t="s">
        <v>188</v>
      </c>
      <c r="AY4" s="874" t="s">
        <v>136</v>
      </c>
      <c r="AZ4" s="884"/>
      <c r="BA4" s="884"/>
      <c r="BB4" s="886"/>
      <c r="BC4" s="882"/>
      <c r="BD4" s="877"/>
      <c r="BE4" s="872" t="s">
        <v>188</v>
      </c>
      <c r="BF4" s="874" t="s">
        <v>136</v>
      </c>
      <c r="BG4" s="884"/>
      <c r="BH4" s="884"/>
      <c r="BI4" s="886"/>
      <c r="BJ4" s="877"/>
      <c r="BK4" s="872" t="s">
        <v>188</v>
      </c>
      <c r="BL4" s="874" t="s">
        <v>136</v>
      </c>
      <c r="BM4" s="884"/>
      <c r="BN4" s="884"/>
      <c r="BO4" s="886"/>
      <c r="BP4" s="892"/>
      <c r="BQ4" s="889"/>
      <c r="BR4" s="90"/>
      <c r="BS4" s="877"/>
      <c r="BT4" s="872" t="s">
        <v>188</v>
      </c>
      <c r="BU4" s="874" t="s">
        <v>136</v>
      </c>
      <c r="BV4" s="884"/>
      <c r="BW4" s="884"/>
      <c r="BX4" s="886"/>
      <c r="BY4" s="882"/>
      <c r="BZ4" s="877"/>
      <c r="CA4" s="872" t="s">
        <v>188</v>
      </c>
      <c r="CB4" s="874" t="s">
        <v>136</v>
      </c>
      <c r="CC4" s="884"/>
      <c r="CD4" s="884"/>
      <c r="CE4" s="886"/>
      <c r="CF4" s="877"/>
      <c r="CG4" s="872" t="s">
        <v>188</v>
      </c>
      <c r="CH4" s="874" t="s">
        <v>136</v>
      </c>
      <c r="CI4" s="884"/>
      <c r="CJ4" s="884"/>
      <c r="CK4" s="886"/>
      <c r="CL4" s="892"/>
      <c r="CM4" s="889"/>
      <c r="CN4" s="9"/>
      <c r="CO4" s="877"/>
      <c r="CP4" s="872" t="s">
        <v>188</v>
      </c>
      <c r="CQ4" s="874" t="s">
        <v>136</v>
      </c>
      <c r="CR4" s="884"/>
      <c r="CS4" s="884"/>
      <c r="CT4" s="886"/>
      <c r="CU4" s="882"/>
      <c r="CV4" s="877"/>
      <c r="CW4" s="872" t="s">
        <v>188</v>
      </c>
      <c r="CX4" s="874" t="s">
        <v>136</v>
      </c>
      <c r="CY4" s="884"/>
      <c r="CZ4" s="884"/>
      <c r="DA4" s="886"/>
      <c r="DB4" s="877"/>
      <c r="DC4" s="872" t="s">
        <v>188</v>
      </c>
      <c r="DD4" s="874" t="s">
        <v>136</v>
      </c>
      <c r="DE4" s="884"/>
      <c r="DF4" s="884"/>
      <c r="DG4" s="886"/>
      <c r="DH4" s="892"/>
      <c r="DI4" s="889"/>
      <c r="DJ4" s="9"/>
      <c r="DK4" s="877"/>
      <c r="DL4" s="872" t="s">
        <v>188</v>
      </c>
      <c r="DM4" s="874" t="s">
        <v>136</v>
      </c>
      <c r="DN4" s="884"/>
      <c r="DO4" s="884"/>
      <c r="DP4" s="886"/>
      <c r="DQ4" s="882"/>
      <c r="DR4" s="877"/>
      <c r="DS4" s="872" t="s">
        <v>188</v>
      </c>
      <c r="DT4" s="874" t="s">
        <v>136</v>
      </c>
      <c r="DU4" s="884"/>
      <c r="DV4" s="884"/>
      <c r="DW4" s="886"/>
      <c r="DX4" s="877"/>
      <c r="DY4" s="872" t="s">
        <v>188</v>
      </c>
      <c r="DZ4" s="874" t="s">
        <v>136</v>
      </c>
      <c r="EA4" s="884"/>
      <c r="EB4" s="884"/>
      <c r="EC4" s="886"/>
      <c r="ED4" s="892"/>
      <c r="EE4" s="889"/>
      <c r="EF4" s="9"/>
      <c r="EG4" s="877"/>
      <c r="EH4" s="872" t="s">
        <v>188</v>
      </c>
      <c r="EI4" s="874" t="s">
        <v>136</v>
      </c>
      <c r="EJ4" s="884"/>
      <c r="EK4" s="884"/>
      <c r="EL4" s="886"/>
      <c r="EM4" s="882"/>
      <c r="EN4" s="877"/>
      <c r="EO4" s="920" t="s">
        <v>188</v>
      </c>
      <c r="EP4" s="911" t="s">
        <v>136</v>
      </c>
      <c r="EQ4" s="912"/>
      <c r="ER4" s="912"/>
      <c r="ES4" s="915"/>
      <c r="ET4" s="907"/>
      <c r="EU4" s="920" t="s">
        <v>188</v>
      </c>
      <c r="EV4" s="911" t="s">
        <v>136</v>
      </c>
      <c r="EW4" s="912"/>
      <c r="EX4" s="912"/>
      <c r="EY4" s="915"/>
      <c r="EZ4" s="918"/>
      <c r="FA4" s="926"/>
      <c r="FB4" s="358"/>
      <c r="FC4" s="907"/>
      <c r="FD4" s="920" t="s">
        <v>188</v>
      </c>
      <c r="FE4" s="911" t="s">
        <v>136</v>
      </c>
      <c r="FF4" s="912"/>
      <c r="FG4" s="912"/>
      <c r="FH4" s="915"/>
      <c r="FI4" s="923"/>
      <c r="FJ4" s="907"/>
      <c r="FK4" s="920" t="s">
        <v>188</v>
      </c>
      <c r="FL4" s="911" t="s">
        <v>136</v>
      </c>
      <c r="FM4" s="912"/>
      <c r="FN4" s="912"/>
      <c r="FO4" s="915"/>
      <c r="FP4" s="907"/>
      <c r="FQ4" s="920" t="s">
        <v>188</v>
      </c>
      <c r="FR4" s="911" t="s">
        <v>136</v>
      </c>
      <c r="FS4" s="912"/>
      <c r="FT4" s="912"/>
      <c r="FU4" s="915"/>
      <c r="FV4" s="918"/>
      <c r="FW4" s="926"/>
      <c r="FX4" s="358"/>
      <c r="FY4" s="907"/>
      <c r="FZ4" s="920" t="s">
        <v>188</v>
      </c>
      <c r="GA4" s="911" t="s">
        <v>136</v>
      </c>
      <c r="GB4" s="912"/>
      <c r="GC4" s="912"/>
      <c r="GD4" s="886"/>
      <c r="GE4" s="882"/>
      <c r="GF4" s="877"/>
      <c r="GG4" s="872" t="s">
        <v>188</v>
      </c>
      <c r="GH4" s="874" t="s">
        <v>136</v>
      </c>
      <c r="GI4" s="884"/>
      <c r="GJ4" s="884"/>
      <c r="GK4" s="886"/>
      <c r="GL4" s="877"/>
      <c r="GM4" s="872" t="s">
        <v>188</v>
      </c>
      <c r="GN4" s="874" t="s">
        <v>136</v>
      </c>
      <c r="GO4" s="884"/>
      <c r="GP4" s="884"/>
      <c r="GQ4" s="886"/>
      <c r="GR4" s="892"/>
      <c r="GS4" s="889"/>
      <c r="GT4" s="907"/>
      <c r="GU4" s="920" t="s">
        <v>188</v>
      </c>
      <c r="GV4" s="911" t="s">
        <v>136</v>
      </c>
      <c r="GW4" s="912"/>
      <c r="GX4" s="912"/>
      <c r="GY4" s="886"/>
      <c r="GZ4" s="882"/>
      <c r="HA4" s="877"/>
      <c r="HB4" s="872" t="s">
        <v>188</v>
      </c>
      <c r="HC4" s="874" t="s">
        <v>136</v>
      </c>
      <c r="HD4" s="884"/>
      <c r="HE4" s="884"/>
      <c r="HF4" s="886"/>
      <c r="HG4" s="877"/>
      <c r="HH4" s="872" t="s">
        <v>188</v>
      </c>
      <c r="HI4" s="874" t="s">
        <v>136</v>
      </c>
      <c r="HJ4" s="884"/>
      <c r="HK4" s="884"/>
      <c r="HL4" s="886"/>
      <c r="HM4" s="892"/>
      <c r="HN4" s="889"/>
    </row>
    <row r="5" spans="1:222" s="12" customFormat="1" ht="21.75" customHeight="1" thickBot="1" x14ac:dyDescent="0.25">
      <c r="A5" s="902"/>
      <c r="B5" s="905"/>
      <c r="C5" s="46"/>
      <c r="D5" s="77"/>
      <c r="E5" s="878"/>
      <c r="F5" s="873"/>
      <c r="G5" s="875"/>
      <c r="H5" s="875"/>
      <c r="I5" s="875"/>
      <c r="J5" s="887"/>
      <c r="K5" s="883"/>
      <c r="L5" s="878"/>
      <c r="M5" s="873"/>
      <c r="N5" s="875"/>
      <c r="O5" s="875"/>
      <c r="P5" s="875"/>
      <c r="Q5" s="887"/>
      <c r="R5" s="878"/>
      <c r="S5" s="873"/>
      <c r="T5" s="875"/>
      <c r="U5" s="875"/>
      <c r="V5" s="875"/>
      <c r="W5" s="887"/>
      <c r="X5" s="893"/>
      <c r="Y5" s="890"/>
      <c r="Z5" s="9"/>
      <c r="AA5" s="878"/>
      <c r="AB5" s="873"/>
      <c r="AC5" s="875"/>
      <c r="AD5" s="875"/>
      <c r="AE5" s="875"/>
      <c r="AF5" s="887"/>
      <c r="AG5" s="883"/>
      <c r="AH5" s="878"/>
      <c r="AI5" s="873"/>
      <c r="AJ5" s="875"/>
      <c r="AK5" s="875"/>
      <c r="AL5" s="875"/>
      <c r="AM5" s="887"/>
      <c r="AN5" s="878"/>
      <c r="AO5" s="873"/>
      <c r="AP5" s="875"/>
      <c r="AQ5" s="875"/>
      <c r="AR5" s="875"/>
      <c r="AS5" s="887"/>
      <c r="AT5" s="893"/>
      <c r="AU5" s="890"/>
      <c r="AV5" s="9"/>
      <c r="AW5" s="878"/>
      <c r="AX5" s="873"/>
      <c r="AY5" s="875"/>
      <c r="AZ5" s="875"/>
      <c r="BA5" s="875"/>
      <c r="BB5" s="887"/>
      <c r="BC5" s="883"/>
      <c r="BD5" s="878"/>
      <c r="BE5" s="873"/>
      <c r="BF5" s="875"/>
      <c r="BG5" s="875"/>
      <c r="BH5" s="875"/>
      <c r="BI5" s="887"/>
      <c r="BJ5" s="878"/>
      <c r="BK5" s="873"/>
      <c r="BL5" s="875"/>
      <c r="BM5" s="875"/>
      <c r="BN5" s="875"/>
      <c r="BO5" s="887"/>
      <c r="BP5" s="893"/>
      <c r="BQ5" s="890"/>
      <c r="BR5" s="90"/>
      <c r="BS5" s="878"/>
      <c r="BT5" s="873"/>
      <c r="BU5" s="875"/>
      <c r="BV5" s="875"/>
      <c r="BW5" s="875"/>
      <c r="BX5" s="887"/>
      <c r="BY5" s="883"/>
      <c r="BZ5" s="878"/>
      <c r="CA5" s="873"/>
      <c r="CB5" s="875"/>
      <c r="CC5" s="875"/>
      <c r="CD5" s="875"/>
      <c r="CE5" s="887"/>
      <c r="CF5" s="878"/>
      <c r="CG5" s="873"/>
      <c r="CH5" s="875"/>
      <c r="CI5" s="875"/>
      <c r="CJ5" s="875"/>
      <c r="CK5" s="887"/>
      <c r="CL5" s="893"/>
      <c r="CM5" s="890"/>
      <c r="CN5" s="9"/>
      <c r="CO5" s="878"/>
      <c r="CP5" s="873"/>
      <c r="CQ5" s="875"/>
      <c r="CR5" s="875"/>
      <c r="CS5" s="875"/>
      <c r="CT5" s="887"/>
      <c r="CU5" s="883"/>
      <c r="CV5" s="878"/>
      <c r="CW5" s="873"/>
      <c r="CX5" s="875"/>
      <c r="CY5" s="875"/>
      <c r="CZ5" s="875"/>
      <c r="DA5" s="887"/>
      <c r="DB5" s="878"/>
      <c r="DC5" s="873"/>
      <c r="DD5" s="875"/>
      <c r="DE5" s="875"/>
      <c r="DF5" s="875"/>
      <c r="DG5" s="887"/>
      <c r="DH5" s="893"/>
      <c r="DI5" s="890"/>
      <c r="DJ5" s="9"/>
      <c r="DK5" s="878"/>
      <c r="DL5" s="873"/>
      <c r="DM5" s="875"/>
      <c r="DN5" s="875"/>
      <c r="DO5" s="875"/>
      <c r="DP5" s="887"/>
      <c r="DQ5" s="883"/>
      <c r="DR5" s="878"/>
      <c r="DS5" s="873"/>
      <c r="DT5" s="875"/>
      <c r="DU5" s="875"/>
      <c r="DV5" s="875"/>
      <c r="DW5" s="887"/>
      <c r="DX5" s="878"/>
      <c r="DY5" s="873"/>
      <c r="DZ5" s="875"/>
      <c r="EA5" s="875"/>
      <c r="EB5" s="875"/>
      <c r="EC5" s="887"/>
      <c r="ED5" s="893"/>
      <c r="EE5" s="890"/>
      <c r="EF5" s="9"/>
      <c r="EG5" s="878"/>
      <c r="EH5" s="873"/>
      <c r="EI5" s="875"/>
      <c r="EJ5" s="875"/>
      <c r="EK5" s="875"/>
      <c r="EL5" s="887"/>
      <c r="EM5" s="883"/>
      <c r="EN5" s="878"/>
      <c r="EO5" s="921"/>
      <c r="EP5" s="913"/>
      <c r="EQ5" s="913"/>
      <c r="ER5" s="913"/>
      <c r="ES5" s="916"/>
      <c r="ET5" s="908"/>
      <c r="EU5" s="921"/>
      <c r="EV5" s="913"/>
      <c r="EW5" s="913"/>
      <c r="EX5" s="913"/>
      <c r="EY5" s="916"/>
      <c r="EZ5" s="919"/>
      <c r="FA5" s="927"/>
      <c r="FB5" s="358"/>
      <c r="FC5" s="908"/>
      <c r="FD5" s="921"/>
      <c r="FE5" s="913"/>
      <c r="FF5" s="913"/>
      <c r="FG5" s="913"/>
      <c r="FH5" s="916"/>
      <c r="FI5" s="924"/>
      <c r="FJ5" s="908"/>
      <c r="FK5" s="921"/>
      <c r="FL5" s="913"/>
      <c r="FM5" s="913"/>
      <c r="FN5" s="913"/>
      <c r="FO5" s="916"/>
      <c r="FP5" s="908"/>
      <c r="FQ5" s="921"/>
      <c r="FR5" s="913"/>
      <c r="FS5" s="913"/>
      <c r="FT5" s="913"/>
      <c r="FU5" s="916"/>
      <c r="FV5" s="919"/>
      <c r="FW5" s="927"/>
      <c r="FX5" s="358"/>
      <c r="FY5" s="908"/>
      <c r="FZ5" s="921"/>
      <c r="GA5" s="913"/>
      <c r="GB5" s="913"/>
      <c r="GC5" s="913"/>
      <c r="GD5" s="887"/>
      <c r="GE5" s="883"/>
      <c r="GF5" s="878"/>
      <c r="GG5" s="873"/>
      <c r="GH5" s="875"/>
      <c r="GI5" s="875"/>
      <c r="GJ5" s="875"/>
      <c r="GK5" s="887"/>
      <c r="GL5" s="878"/>
      <c r="GM5" s="873"/>
      <c r="GN5" s="875"/>
      <c r="GO5" s="875"/>
      <c r="GP5" s="875"/>
      <c r="GQ5" s="887"/>
      <c r="GR5" s="893"/>
      <c r="GS5" s="890"/>
      <c r="GT5" s="908"/>
      <c r="GU5" s="921"/>
      <c r="GV5" s="913"/>
      <c r="GW5" s="913"/>
      <c r="GX5" s="913"/>
      <c r="GY5" s="887"/>
      <c r="GZ5" s="883"/>
      <c r="HA5" s="878"/>
      <c r="HB5" s="873"/>
      <c r="HC5" s="875"/>
      <c r="HD5" s="875"/>
      <c r="HE5" s="875"/>
      <c r="HF5" s="887"/>
      <c r="HG5" s="878"/>
      <c r="HH5" s="873"/>
      <c r="HI5" s="875"/>
      <c r="HJ5" s="875"/>
      <c r="HK5" s="875"/>
      <c r="HL5" s="887"/>
      <c r="HM5" s="893"/>
      <c r="HN5" s="890"/>
    </row>
    <row r="6" spans="1:222" ht="18" customHeight="1" thickTop="1" x14ac:dyDescent="0.3">
      <c r="A6" s="93">
        <v>301</v>
      </c>
      <c r="B6" s="96" t="s">
        <v>3</v>
      </c>
      <c r="C6" s="47" t="s">
        <v>4</v>
      </c>
      <c r="D6" s="57"/>
      <c r="E6" s="103">
        <v>0</v>
      </c>
      <c r="F6" s="104">
        <v>0</v>
      </c>
      <c r="G6" s="104">
        <v>0</v>
      </c>
      <c r="H6" s="104"/>
      <c r="I6" s="104">
        <v>0</v>
      </c>
      <c r="J6" s="105">
        <v>5</v>
      </c>
      <c r="K6" s="52">
        <v>0</v>
      </c>
      <c r="L6" s="103">
        <v>0</v>
      </c>
      <c r="M6" s="104">
        <v>0</v>
      </c>
      <c r="N6" s="104">
        <v>0</v>
      </c>
      <c r="O6" s="104"/>
      <c r="P6" s="104">
        <v>0</v>
      </c>
      <c r="Q6" s="105">
        <v>5</v>
      </c>
      <c r="R6" s="103">
        <v>0</v>
      </c>
      <c r="S6" s="104">
        <v>0</v>
      </c>
      <c r="T6" s="104">
        <v>0</v>
      </c>
      <c r="U6" s="104"/>
      <c r="V6" s="104">
        <v>0</v>
      </c>
      <c r="W6" s="105">
        <v>5</v>
      </c>
      <c r="X6" s="51">
        <v>0</v>
      </c>
      <c r="Y6" s="52">
        <v>0</v>
      </c>
      <c r="AA6" s="103">
        <v>0</v>
      </c>
      <c r="AB6" s="104">
        <v>0</v>
      </c>
      <c r="AC6" s="104">
        <v>0</v>
      </c>
      <c r="AD6" s="104">
        <v>0</v>
      </c>
      <c r="AE6" s="104">
        <v>0</v>
      </c>
      <c r="AF6" s="105">
        <v>5</v>
      </c>
      <c r="AG6" s="52">
        <v>0</v>
      </c>
      <c r="AH6" s="103">
        <v>0</v>
      </c>
      <c r="AI6" s="104">
        <v>0</v>
      </c>
      <c r="AJ6" s="104">
        <v>0</v>
      </c>
      <c r="AK6" s="104">
        <v>0</v>
      </c>
      <c r="AL6" s="104">
        <v>0</v>
      </c>
      <c r="AM6" s="105">
        <v>5</v>
      </c>
      <c r="AN6" s="103">
        <v>0</v>
      </c>
      <c r="AO6" s="104">
        <v>0</v>
      </c>
      <c r="AP6" s="104">
        <v>0</v>
      </c>
      <c r="AQ6" s="104">
        <v>0</v>
      </c>
      <c r="AR6" s="104">
        <v>0</v>
      </c>
      <c r="AS6" s="105">
        <v>5</v>
      </c>
      <c r="AT6" s="51">
        <v>0</v>
      </c>
      <c r="AU6" s="52">
        <v>0</v>
      </c>
      <c r="AW6" s="103">
        <v>0</v>
      </c>
      <c r="AX6" s="104">
        <v>0</v>
      </c>
      <c r="AY6" s="104">
        <v>0</v>
      </c>
      <c r="AZ6" s="104">
        <v>0</v>
      </c>
      <c r="BA6" s="104">
        <v>0</v>
      </c>
      <c r="BB6" s="105">
        <v>5</v>
      </c>
      <c r="BC6" s="52">
        <v>0</v>
      </c>
      <c r="BD6" s="103">
        <v>0</v>
      </c>
      <c r="BE6" s="104">
        <v>0</v>
      </c>
      <c r="BF6" s="104">
        <v>0</v>
      </c>
      <c r="BG6" s="104">
        <v>0</v>
      </c>
      <c r="BH6" s="104">
        <v>0</v>
      </c>
      <c r="BI6" s="105">
        <v>5</v>
      </c>
      <c r="BJ6" s="103">
        <v>0</v>
      </c>
      <c r="BK6" s="104">
        <v>0</v>
      </c>
      <c r="BL6" s="104">
        <v>0</v>
      </c>
      <c r="BM6" s="104">
        <v>0</v>
      </c>
      <c r="BN6" s="104">
        <v>0</v>
      </c>
      <c r="BO6" s="105">
        <v>5</v>
      </c>
      <c r="BP6" s="51">
        <v>0</v>
      </c>
      <c r="BQ6" s="52">
        <v>0</v>
      </c>
      <c r="BS6" s="103">
        <v>0</v>
      </c>
      <c r="BT6" s="104">
        <v>0</v>
      </c>
      <c r="BU6" s="104">
        <v>0</v>
      </c>
      <c r="BV6" s="104">
        <v>0</v>
      </c>
      <c r="BW6" s="104">
        <v>0</v>
      </c>
      <c r="BX6" s="105">
        <v>5</v>
      </c>
      <c r="BY6" s="52">
        <v>0</v>
      </c>
      <c r="BZ6" s="103">
        <v>0</v>
      </c>
      <c r="CA6" s="104">
        <v>0</v>
      </c>
      <c r="CB6" s="104">
        <v>0</v>
      </c>
      <c r="CC6" s="104">
        <v>0</v>
      </c>
      <c r="CD6" s="104">
        <v>0</v>
      </c>
      <c r="CE6" s="105">
        <v>5</v>
      </c>
      <c r="CF6" s="103">
        <v>0</v>
      </c>
      <c r="CG6" s="104">
        <v>0</v>
      </c>
      <c r="CH6" s="104">
        <v>0</v>
      </c>
      <c r="CI6" s="104">
        <v>0</v>
      </c>
      <c r="CJ6" s="104">
        <v>0</v>
      </c>
      <c r="CK6" s="105">
        <v>5</v>
      </c>
      <c r="CL6" s="51">
        <v>0</v>
      </c>
      <c r="CM6" s="52">
        <v>0</v>
      </c>
      <c r="CO6" s="103">
        <v>0</v>
      </c>
      <c r="CP6" s="104">
        <v>0</v>
      </c>
      <c r="CQ6" s="104">
        <v>0</v>
      </c>
      <c r="CR6" s="104">
        <v>0</v>
      </c>
      <c r="CS6" s="104">
        <v>0</v>
      </c>
      <c r="CT6" s="105">
        <v>5</v>
      </c>
      <c r="CU6" s="52">
        <v>0</v>
      </c>
      <c r="CV6" s="103">
        <v>0</v>
      </c>
      <c r="CW6" s="104">
        <v>0</v>
      </c>
      <c r="CX6" s="104">
        <v>0</v>
      </c>
      <c r="CY6" s="104">
        <v>0</v>
      </c>
      <c r="CZ6" s="104">
        <v>0</v>
      </c>
      <c r="DA6" s="105">
        <v>5</v>
      </c>
      <c r="DB6" s="103">
        <v>0</v>
      </c>
      <c r="DC6" s="104">
        <v>0</v>
      </c>
      <c r="DD6" s="104">
        <v>0</v>
      </c>
      <c r="DE6" s="104">
        <v>0</v>
      </c>
      <c r="DF6" s="104">
        <v>0</v>
      </c>
      <c r="DG6" s="105">
        <v>5</v>
      </c>
      <c r="DH6" s="51">
        <v>0</v>
      </c>
      <c r="DI6" s="52">
        <v>0</v>
      </c>
      <c r="DK6" s="103">
        <v>0</v>
      </c>
      <c r="DL6" s="104">
        <v>0</v>
      </c>
      <c r="DM6" s="104">
        <v>0</v>
      </c>
      <c r="DN6" s="104">
        <v>0</v>
      </c>
      <c r="DO6" s="104">
        <v>0</v>
      </c>
      <c r="DP6" s="105">
        <v>5</v>
      </c>
      <c r="DQ6" s="52">
        <v>0</v>
      </c>
      <c r="DR6" s="103">
        <v>0</v>
      </c>
      <c r="DS6" s="104">
        <v>0</v>
      </c>
      <c r="DT6" s="104">
        <v>0</v>
      </c>
      <c r="DU6" s="104">
        <v>0</v>
      </c>
      <c r="DV6" s="104">
        <v>0</v>
      </c>
      <c r="DW6" s="105">
        <v>5</v>
      </c>
      <c r="DX6" s="103">
        <v>0</v>
      </c>
      <c r="DY6" s="104">
        <v>0</v>
      </c>
      <c r="DZ6" s="104">
        <v>0</v>
      </c>
      <c r="EA6" s="104">
        <v>0</v>
      </c>
      <c r="EB6" s="104">
        <v>0</v>
      </c>
      <c r="EC6" s="105">
        <v>5</v>
      </c>
      <c r="ED6" s="51">
        <v>0</v>
      </c>
      <c r="EE6" s="52">
        <v>0</v>
      </c>
      <c r="EG6" s="103">
        <v>0</v>
      </c>
      <c r="EH6" s="104">
        <v>0</v>
      </c>
      <c r="EI6" s="104">
        <v>0</v>
      </c>
      <c r="EJ6" s="104">
        <v>0</v>
      </c>
      <c r="EK6" s="104">
        <v>0</v>
      </c>
      <c r="EL6" s="105">
        <v>5</v>
      </c>
      <c r="EM6" s="52">
        <v>0</v>
      </c>
      <c r="EN6" s="103">
        <v>0</v>
      </c>
      <c r="EO6" s="104">
        <v>0</v>
      </c>
      <c r="EP6" s="104">
        <v>0</v>
      </c>
      <c r="EQ6" s="104">
        <v>0</v>
      </c>
      <c r="ER6" s="104">
        <v>0</v>
      </c>
      <c r="ES6" s="105">
        <v>5</v>
      </c>
      <c r="ET6" s="103">
        <v>0</v>
      </c>
      <c r="EU6" s="104">
        <v>0</v>
      </c>
      <c r="EV6" s="104">
        <v>0</v>
      </c>
      <c r="EW6" s="104">
        <v>0</v>
      </c>
      <c r="EX6" s="104">
        <v>0</v>
      </c>
      <c r="EY6" s="105">
        <v>5</v>
      </c>
      <c r="EZ6" s="359">
        <v>0</v>
      </c>
      <c r="FA6" s="360">
        <v>0</v>
      </c>
      <c r="FB6" s="358"/>
      <c r="FC6" s="103">
        <v>0</v>
      </c>
      <c r="FD6" s="104">
        <v>0</v>
      </c>
      <c r="FE6" s="104">
        <v>0</v>
      </c>
      <c r="FF6" s="104">
        <v>0</v>
      </c>
      <c r="FG6" s="104">
        <v>0</v>
      </c>
      <c r="FH6" s="105">
        <v>5</v>
      </c>
      <c r="FI6" s="360">
        <v>0</v>
      </c>
      <c r="FJ6" s="103">
        <v>0</v>
      </c>
      <c r="FK6" s="104">
        <v>0</v>
      </c>
      <c r="FL6" s="104">
        <v>0</v>
      </c>
      <c r="FM6" s="104">
        <v>0</v>
      </c>
      <c r="FN6" s="104">
        <v>0</v>
      </c>
      <c r="FO6" s="105">
        <v>5</v>
      </c>
      <c r="FP6" s="103">
        <v>0</v>
      </c>
      <c r="FQ6" s="104">
        <v>0</v>
      </c>
      <c r="FR6" s="104">
        <v>0</v>
      </c>
      <c r="FS6" s="104">
        <v>0</v>
      </c>
      <c r="FT6" s="104">
        <v>0</v>
      </c>
      <c r="FU6" s="105">
        <v>5</v>
      </c>
      <c r="FV6" s="359">
        <v>0</v>
      </c>
      <c r="FW6" s="360">
        <v>0</v>
      </c>
      <c r="FX6" s="358"/>
      <c r="FY6" s="103">
        <v>0</v>
      </c>
      <c r="FZ6" s="104">
        <v>0</v>
      </c>
      <c r="GA6" s="104">
        <v>0</v>
      </c>
      <c r="GB6" s="104">
        <v>0</v>
      </c>
      <c r="GC6" s="104">
        <v>0</v>
      </c>
      <c r="GD6" s="105">
        <v>5</v>
      </c>
      <c r="GE6" s="52">
        <v>0</v>
      </c>
      <c r="GF6" s="103">
        <v>0</v>
      </c>
      <c r="GG6" s="104">
        <v>0</v>
      </c>
      <c r="GH6" s="104">
        <v>0</v>
      </c>
      <c r="GI6" s="104">
        <v>0</v>
      </c>
      <c r="GJ6" s="104">
        <v>0</v>
      </c>
      <c r="GK6" s="105">
        <f>RANK(GJ6,GJ$6:GJ$49,0)</f>
        <v>5</v>
      </c>
      <c r="GL6" s="103">
        <v>0</v>
      </c>
      <c r="GM6" s="104">
        <v>0</v>
      </c>
      <c r="GN6" s="104">
        <v>0</v>
      </c>
      <c r="GO6" s="104">
        <v>0</v>
      </c>
      <c r="GP6" s="104">
        <v>0</v>
      </c>
      <c r="GQ6" s="105">
        <f>RANK(GP6,GP$6:GP$49,0)</f>
        <v>5</v>
      </c>
      <c r="GR6" s="51">
        <v>0</v>
      </c>
      <c r="GS6" s="52">
        <v>0</v>
      </c>
      <c r="GT6" s="103">
        <v>0</v>
      </c>
      <c r="GU6" s="104">
        <v>0</v>
      </c>
      <c r="GV6" s="104">
        <v>0</v>
      </c>
      <c r="GW6" s="104">
        <v>0</v>
      </c>
      <c r="GX6" s="104">
        <v>0</v>
      </c>
      <c r="GY6" s="105">
        <f>RANK(GX6,GX$6:GX$49,0)</f>
        <v>5</v>
      </c>
      <c r="GZ6" s="52"/>
      <c r="HA6" s="103">
        <v>0</v>
      </c>
      <c r="HB6" s="104">
        <v>0</v>
      </c>
      <c r="HC6" s="104">
        <v>0</v>
      </c>
      <c r="HD6" s="104">
        <v>0</v>
      </c>
      <c r="HE6" s="104">
        <v>0</v>
      </c>
      <c r="HF6" s="105">
        <f>RANK(HE6,HE$6:HE$49,0)</f>
        <v>5</v>
      </c>
      <c r="HG6" s="103">
        <v>0</v>
      </c>
      <c r="HH6" s="104">
        <v>0</v>
      </c>
      <c r="HI6" s="104">
        <v>0</v>
      </c>
      <c r="HJ6" s="104">
        <v>0</v>
      </c>
      <c r="HK6" s="104">
        <v>0</v>
      </c>
      <c r="HL6" s="105">
        <f>RANK(HK6,HK$6:HK$49,0)</f>
        <v>5</v>
      </c>
      <c r="HM6" s="51"/>
      <c r="HN6" s="52"/>
    </row>
    <row r="7" spans="1:222" ht="18" customHeight="1" x14ac:dyDescent="0.3">
      <c r="A7" s="93">
        <v>302</v>
      </c>
      <c r="B7" s="96" t="s">
        <v>5</v>
      </c>
      <c r="C7" s="47" t="s">
        <v>6</v>
      </c>
      <c r="D7" s="57"/>
      <c r="E7" s="103">
        <v>0</v>
      </c>
      <c r="F7" s="104">
        <v>0</v>
      </c>
      <c r="G7" s="104">
        <v>0</v>
      </c>
      <c r="H7" s="104"/>
      <c r="I7" s="104">
        <v>0</v>
      </c>
      <c r="J7" s="105">
        <v>5</v>
      </c>
      <c r="K7" s="52">
        <v>0</v>
      </c>
      <c r="L7" s="103">
        <v>0</v>
      </c>
      <c r="M7" s="104">
        <v>0</v>
      </c>
      <c r="N7" s="104">
        <v>0</v>
      </c>
      <c r="O7" s="104"/>
      <c r="P7" s="104">
        <v>0</v>
      </c>
      <c r="Q7" s="105">
        <v>5</v>
      </c>
      <c r="R7" s="103">
        <v>0</v>
      </c>
      <c r="S7" s="104">
        <v>0</v>
      </c>
      <c r="T7" s="104">
        <v>0</v>
      </c>
      <c r="U7" s="104"/>
      <c r="V7" s="104">
        <v>0</v>
      </c>
      <c r="W7" s="105">
        <v>5</v>
      </c>
      <c r="X7" s="51">
        <v>0</v>
      </c>
      <c r="Y7" s="52">
        <v>0</v>
      </c>
      <c r="AA7" s="103">
        <v>0</v>
      </c>
      <c r="AB7" s="104">
        <v>0</v>
      </c>
      <c r="AC7" s="104">
        <v>0</v>
      </c>
      <c r="AD7" s="104">
        <v>0</v>
      </c>
      <c r="AE7" s="104">
        <v>0</v>
      </c>
      <c r="AF7" s="105">
        <v>5</v>
      </c>
      <c r="AG7" s="52">
        <v>0</v>
      </c>
      <c r="AH7" s="103">
        <v>0</v>
      </c>
      <c r="AI7" s="104">
        <v>0</v>
      </c>
      <c r="AJ7" s="104">
        <v>0</v>
      </c>
      <c r="AK7" s="104">
        <v>0</v>
      </c>
      <c r="AL7" s="104">
        <v>0</v>
      </c>
      <c r="AM7" s="105">
        <v>5</v>
      </c>
      <c r="AN7" s="103">
        <v>0</v>
      </c>
      <c r="AO7" s="104">
        <v>0</v>
      </c>
      <c r="AP7" s="104">
        <v>0</v>
      </c>
      <c r="AQ7" s="104">
        <v>0</v>
      </c>
      <c r="AR7" s="104">
        <v>0</v>
      </c>
      <c r="AS7" s="105">
        <v>5</v>
      </c>
      <c r="AT7" s="51">
        <v>0</v>
      </c>
      <c r="AU7" s="52">
        <v>0</v>
      </c>
      <c r="AW7" s="103">
        <v>0</v>
      </c>
      <c r="AX7" s="104">
        <v>0</v>
      </c>
      <c r="AY7" s="104">
        <v>0</v>
      </c>
      <c r="AZ7" s="104">
        <v>0</v>
      </c>
      <c r="BA7" s="104">
        <v>0</v>
      </c>
      <c r="BB7" s="41">
        <v>5</v>
      </c>
      <c r="BC7" s="52">
        <v>0</v>
      </c>
      <c r="BD7" s="37">
        <v>0</v>
      </c>
      <c r="BE7" s="61">
        <v>0</v>
      </c>
      <c r="BF7" s="61">
        <v>0</v>
      </c>
      <c r="BG7" s="61">
        <v>0</v>
      </c>
      <c r="BH7" s="20">
        <v>0</v>
      </c>
      <c r="BI7" s="41">
        <v>5</v>
      </c>
      <c r="BJ7" s="37">
        <v>0</v>
      </c>
      <c r="BK7" s="61">
        <v>0</v>
      </c>
      <c r="BL7" s="61">
        <v>0</v>
      </c>
      <c r="BM7" s="61">
        <v>0</v>
      </c>
      <c r="BN7" s="20">
        <v>0</v>
      </c>
      <c r="BO7" s="41">
        <v>5</v>
      </c>
      <c r="BP7" s="51">
        <v>0</v>
      </c>
      <c r="BQ7" s="52">
        <v>0</v>
      </c>
      <c r="BS7" s="37">
        <v>0</v>
      </c>
      <c r="BT7" s="20">
        <v>0</v>
      </c>
      <c r="BU7" s="20">
        <v>0</v>
      </c>
      <c r="BV7" s="20">
        <v>0</v>
      </c>
      <c r="BW7" s="20">
        <v>0</v>
      </c>
      <c r="BX7" s="41">
        <v>5</v>
      </c>
      <c r="BY7" s="40">
        <v>0</v>
      </c>
      <c r="BZ7" s="37">
        <v>0</v>
      </c>
      <c r="CA7" s="61">
        <v>0</v>
      </c>
      <c r="CB7" s="61">
        <v>0</v>
      </c>
      <c r="CC7" s="61">
        <v>0</v>
      </c>
      <c r="CD7" s="20">
        <v>0</v>
      </c>
      <c r="CE7" s="105">
        <v>5</v>
      </c>
      <c r="CF7" s="37">
        <v>0</v>
      </c>
      <c r="CG7" s="61">
        <v>0</v>
      </c>
      <c r="CH7" s="61">
        <v>0</v>
      </c>
      <c r="CI7" s="61">
        <v>0</v>
      </c>
      <c r="CJ7" s="20">
        <v>0</v>
      </c>
      <c r="CK7" s="105">
        <v>5</v>
      </c>
      <c r="CL7" s="51">
        <v>0</v>
      </c>
      <c r="CM7" s="52">
        <v>0</v>
      </c>
      <c r="CO7" s="103">
        <v>0</v>
      </c>
      <c r="CP7" s="104">
        <v>0</v>
      </c>
      <c r="CQ7" s="104">
        <v>0</v>
      </c>
      <c r="CR7" s="104">
        <v>0</v>
      </c>
      <c r="CS7" s="104">
        <v>0</v>
      </c>
      <c r="CT7" s="62">
        <v>5</v>
      </c>
      <c r="CU7" s="40">
        <v>0</v>
      </c>
      <c r="CV7" s="103">
        <v>0</v>
      </c>
      <c r="CW7" s="104">
        <v>0</v>
      </c>
      <c r="CX7" s="104">
        <v>0</v>
      </c>
      <c r="CY7" s="104">
        <v>0</v>
      </c>
      <c r="CZ7" s="104">
        <v>0</v>
      </c>
      <c r="DA7" s="105">
        <v>5</v>
      </c>
      <c r="DB7" s="37">
        <v>0</v>
      </c>
      <c r="DC7" s="20">
        <v>0</v>
      </c>
      <c r="DD7" s="20">
        <v>0</v>
      </c>
      <c r="DE7" s="20">
        <v>0</v>
      </c>
      <c r="DF7" s="20">
        <v>0</v>
      </c>
      <c r="DG7" s="105">
        <v>5</v>
      </c>
      <c r="DH7" s="51">
        <v>0</v>
      </c>
      <c r="DI7" s="52">
        <v>0</v>
      </c>
      <c r="DK7" s="37">
        <v>0</v>
      </c>
      <c r="DL7" s="20">
        <v>0</v>
      </c>
      <c r="DM7" s="20">
        <v>0</v>
      </c>
      <c r="DN7" s="20">
        <v>0</v>
      </c>
      <c r="DO7" s="20">
        <v>0</v>
      </c>
      <c r="DP7" s="105">
        <v>5</v>
      </c>
      <c r="DQ7" s="40">
        <v>0</v>
      </c>
      <c r="DR7" s="37">
        <v>0</v>
      </c>
      <c r="DS7" s="20">
        <v>0</v>
      </c>
      <c r="DT7" s="20">
        <v>0</v>
      </c>
      <c r="DU7" s="20">
        <v>0</v>
      </c>
      <c r="DV7" s="20">
        <v>0</v>
      </c>
      <c r="DW7" s="105">
        <v>5</v>
      </c>
      <c r="DX7" s="37">
        <v>0</v>
      </c>
      <c r="DY7" s="20">
        <v>0</v>
      </c>
      <c r="DZ7" s="20">
        <v>0</v>
      </c>
      <c r="EA7" s="20">
        <v>0</v>
      </c>
      <c r="EB7" s="20">
        <v>0</v>
      </c>
      <c r="EC7" s="105">
        <v>5</v>
      </c>
      <c r="ED7" s="51">
        <v>0</v>
      </c>
      <c r="EE7" s="52">
        <v>0</v>
      </c>
      <c r="EG7" s="37">
        <v>0</v>
      </c>
      <c r="EH7" s="20">
        <v>0</v>
      </c>
      <c r="EI7" s="20">
        <v>0</v>
      </c>
      <c r="EJ7" s="20">
        <v>0</v>
      </c>
      <c r="EK7" s="20">
        <v>0</v>
      </c>
      <c r="EL7" s="105">
        <v>5</v>
      </c>
      <c r="EM7" s="40">
        <v>0</v>
      </c>
      <c r="EN7" s="37">
        <v>0</v>
      </c>
      <c r="EO7" s="354">
        <v>0</v>
      </c>
      <c r="EP7" s="354">
        <v>0</v>
      </c>
      <c r="EQ7" s="354">
        <v>0</v>
      </c>
      <c r="ER7" s="354">
        <v>0</v>
      </c>
      <c r="ES7" s="105">
        <v>5</v>
      </c>
      <c r="ET7" s="361">
        <v>0</v>
      </c>
      <c r="EU7" s="354">
        <v>0</v>
      </c>
      <c r="EV7" s="354">
        <v>0</v>
      </c>
      <c r="EW7" s="354">
        <v>0</v>
      </c>
      <c r="EX7" s="354">
        <v>0</v>
      </c>
      <c r="EY7" s="384">
        <v>5</v>
      </c>
      <c r="EZ7" s="359">
        <v>0</v>
      </c>
      <c r="FA7" s="360">
        <v>0</v>
      </c>
      <c r="FB7" s="358"/>
      <c r="FC7" s="361">
        <v>0</v>
      </c>
      <c r="FD7" s="354">
        <v>0</v>
      </c>
      <c r="FE7" s="354">
        <v>0</v>
      </c>
      <c r="FF7" s="354">
        <v>0</v>
      </c>
      <c r="FG7" s="354">
        <v>0</v>
      </c>
      <c r="FH7" s="105">
        <v>5</v>
      </c>
      <c r="FI7" s="385">
        <v>0</v>
      </c>
      <c r="FJ7" s="361">
        <v>0</v>
      </c>
      <c r="FK7" s="354">
        <v>0</v>
      </c>
      <c r="FL7" s="354">
        <v>0</v>
      </c>
      <c r="FM7" s="354">
        <v>0</v>
      </c>
      <c r="FN7" s="354">
        <v>0</v>
      </c>
      <c r="FO7" s="105">
        <v>5</v>
      </c>
      <c r="FP7" s="361">
        <v>0</v>
      </c>
      <c r="FQ7" s="104">
        <v>0</v>
      </c>
      <c r="FR7" s="104">
        <v>0</v>
      </c>
      <c r="FS7" s="104">
        <v>0</v>
      </c>
      <c r="FT7" s="354">
        <v>0</v>
      </c>
      <c r="FU7" s="105">
        <v>5</v>
      </c>
      <c r="FV7" s="359">
        <v>0</v>
      </c>
      <c r="FW7" s="360">
        <v>0</v>
      </c>
      <c r="FX7" s="358"/>
      <c r="FY7" s="103">
        <v>0</v>
      </c>
      <c r="FZ7" s="104">
        <v>0</v>
      </c>
      <c r="GA7" s="104">
        <v>0</v>
      </c>
      <c r="GB7" s="104">
        <v>0</v>
      </c>
      <c r="GC7" s="104">
        <v>0</v>
      </c>
      <c r="GD7" s="105">
        <v>5</v>
      </c>
      <c r="GE7" s="40">
        <v>0</v>
      </c>
      <c r="GF7" s="37">
        <v>0</v>
      </c>
      <c r="GG7" s="20">
        <v>0</v>
      </c>
      <c r="GH7" s="20">
        <v>0</v>
      </c>
      <c r="GI7" s="20">
        <v>0</v>
      </c>
      <c r="GJ7" s="20">
        <v>0</v>
      </c>
      <c r="GK7" s="105">
        <f t="shared" ref="GK7:GK49" si="0">RANK(GJ7,GJ$6:GJ$49,0)</f>
        <v>5</v>
      </c>
      <c r="GL7" s="37">
        <v>0</v>
      </c>
      <c r="GM7" s="20">
        <v>0</v>
      </c>
      <c r="GN7" s="20">
        <v>0</v>
      </c>
      <c r="GO7" s="20">
        <v>0</v>
      </c>
      <c r="GP7" s="20">
        <v>0</v>
      </c>
      <c r="GQ7" s="105">
        <f t="shared" ref="GQ7:GQ49" si="1">RANK(GP7,GP$6:GP$49,0)</f>
        <v>5</v>
      </c>
      <c r="GR7" s="51">
        <v>0</v>
      </c>
      <c r="GS7" s="52">
        <v>0</v>
      </c>
      <c r="GT7" s="103">
        <v>0</v>
      </c>
      <c r="GU7" s="104">
        <v>0</v>
      </c>
      <c r="GV7" s="104">
        <v>0</v>
      </c>
      <c r="GW7" s="104">
        <v>0</v>
      </c>
      <c r="GX7" s="104">
        <v>0</v>
      </c>
      <c r="GY7" s="105">
        <f t="shared" ref="GY7:GY49" si="2">RANK(GX7,GX$6:GX$49,0)</f>
        <v>5</v>
      </c>
      <c r="GZ7" s="40"/>
      <c r="HA7" s="37">
        <v>0</v>
      </c>
      <c r="HB7" s="20">
        <v>0</v>
      </c>
      <c r="HC7" s="20">
        <v>0</v>
      </c>
      <c r="HD7" s="20">
        <v>0</v>
      </c>
      <c r="HE7" s="20">
        <v>0</v>
      </c>
      <c r="HF7" s="105">
        <f t="shared" ref="HF7:HF49" si="3">RANK(HE7,HE$6:HE$49,0)</f>
        <v>5</v>
      </c>
      <c r="HG7" s="37">
        <v>0</v>
      </c>
      <c r="HH7" s="20">
        <v>0</v>
      </c>
      <c r="HI7" s="20">
        <v>0</v>
      </c>
      <c r="HJ7" s="20">
        <v>0</v>
      </c>
      <c r="HK7" s="20">
        <v>0</v>
      </c>
      <c r="HL7" s="105">
        <f t="shared" ref="HL7:HL49" si="4">RANK(HK7,HK$6:HK$49,0)</f>
        <v>5</v>
      </c>
      <c r="HM7" s="51"/>
      <c r="HN7" s="52"/>
    </row>
    <row r="8" spans="1:222" ht="18" customHeight="1" x14ac:dyDescent="0.3">
      <c r="A8" s="93">
        <v>303</v>
      </c>
      <c r="B8" s="96" t="s">
        <v>7</v>
      </c>
      <c r="C8" s="47" t="s">
        <v>8</v>
      </c>
      <c r="D8" s="57"/>
      <c r="E8" s="103">
        <v>0</v>
      </c>
      <c r="F8" s="104">
        <v>0</v>
      </c>
      <c r="G8" s="104">
        <v>0</v>
      </c>
      <c r="H8" s="104"/>
      <c r="I8" s="104">
        <v>0</v>
      </c>
      <c r="J8" s="105">
        <v>5</v>
      </c>
      <c r="K8" s="52">
        <v>0</v>
      </c>
      <c r="L8" s="103">
        <v>0</v>
      </c>
      <c r="M8" s="104">
        <v>0</v>
      </c>
      <c r="N8" s="104">
        <v>0</v>
      </c>
      <c r="O8" s="104"/>
      <c r="P8" s="104">
        <v>0</v>
      </c>
      <c r="Q8" s="105">
        <v>5</v>
      </c>
      <c r="R8" s="103">
        <v>0</v>
      </c>
      <c r="S8" s="104">
        <v>0</v>
      </c>
      <c r="T8" s="104">
        <v>0</v>
      </c>
      <c r="U8" s="104"/>
      <c r="V8" s="104">
        <v>0</v>
      </c>
      <c r="W8" s="105">
        <v>5</v>
      </c>
      <c r="X8" s="51">
        <v>0</v>
      </c>
      <c r="Y8" s="52">
        <v>0</v>
      </c>
      <c r="AA8" s="103">
        <v>0</v>
      </c>
      <c r="AB8" s="104">
        <v>0</v>
      </c>
      <c r="AC8" s="104">
        <v>0</v>
      </c>
      <c r="AD8" s="104">
        <v>0</v>
      </c>
      <c r="AE8" s="104">
        <v>0</v>
      </c>
      <c r="AF8" s="105">
        <v>5</v>
      </c>
      <c r="AG8" s="52">
        <v>0</v>
      </c>
      <c r="AH8" s="103">
        <v>0</v>
      </c>
      <c r="AI8" s="104">
        <v>0</v>
      </c>
      <c r="AJ8" s="104">
        <v>0</v>
      </c>
      <c r="AK8" s="104">
        <v>0</v>
      </c>
      <c r="AL8" s="104">
        <v>0</v>
      </c>
      <c r="AM8" s="105">
        <v>5</v>
      </c>
      <c r="AN8" s="103">
        <v>0</v>
      </c>
      <c r="AO8" s="104">
        <v>0</v>
      </c>
      <c r="AP8" s="104">
        <v>0</v>
      </c>
      <c r="AQ8" s="104">
        <v>0</v>
      </c>
      <c r="AR8" s="104">
        <v>0</v>
      </c>
      <c r="AS8" s="105">
        <v>5</v>
      </c>
      <c r="AT8" s="51">
        <v>0</v>
      </c>
      <c r="AU8" s="52">
        <v>0</v>
      </c>
      <c r="AW8" s="103">
        <v>0</v>
      </c>
      <c r="AX8" s="104">
        <v>0</v>
      </c>
      <c r="AY8" s="104">
        <v>0</v>
      </c>
      <c r="AZ8" s="104">
        <v>0</v>
      </c>
      <c r="BA8" s="104">
        <v>0</v>
      </c>
      <c r="BB8" s="41">
        <v>5</v>
      </c>
      <c r="BC8" s="52">
        <v>0</v>
      </c>
      <c r="BD8" s="37">
        <v>0</v>
      </c>
      <c r="BE8" s="61">
        <v>0</v>
      </c>
      <c r="BF8" s="61">
        <v>0</v>
      </c>
      <c r="BG8" s="61">
        <v>0</v>
      </c>
      <c r="BH8" s="20">
        <v>0</v>
      </c>
      <c r="BI8" s="41">
        <v>5</v>
      </c>
      <c r="BJ8" s="37">
        <v>0</v>
      </c>
      <c r="BK8" s="61">
        <v>0</v>
      </c>
      <c r="BL8" s="61">
        <v>0</v>
      </c>
      <c r="BM8" s="61">
        <v>0</v>
      </c>
      <c r="BN8" s="20">
        <v>0</v>
      </c>
      <c r="BO8" s="41">
        <v>5</v>
      </c>
      <c r="BP8" s="51">
        <v>0</v>
      </c>
      <c r="BQ8" s="52">
        <v>0</v>
      </c>
      <c r="BS8" s="37">
        <v>0</v>
      </c>
      <c r="BT8" s="20">
        <v>0</v>
      </c>
      <c r="BU8" s="20">
        <v>0</v>
      </c>
      <c r="BV8" s="20">
        <v>0</v>
      </c>
      <c r="BW8" s="20">
        <v>0</v>
      </c>
      <c r="BX8" s="41">
        <v>5</v>
      </c>
      <c r="BY8" s="40">
        <v>0</v>
      </c>
      <c r="BZ8" s="37">
        <v>0</v>
      </c>
      <c r="CA8" s="61">
        <v>0</v>
      </c>
      <c r="CB8" s="61">
        <v>0</v>
      </c>
      <c r="CC8" s="61">
        <v>0</v>
      </c>
      <c r="CD8" s="20">
        <v>0</v>
      </c>
      <c r="CE8" s="105">
        <v>5</v>
      </c>
      <c r="CF8" s="37">
        <v>0</v>
      </c>
      <c r="CG8" s="61">
        <v>0</v>
      </c>
      <c r="CH8" s="61">
        <v>0</v>
      </c>
      <c r="CI8" s="61">
        <v>0</v>
      </c>
      <c r="CJ8" s="20">
        <v>0</v>
      </c>
      <c r="CK8" s="105">
        <v>5</v>
      </c>
      <c r="CL8" s="51">
        <v>0</v>
      </c>
      <c r="CM8" s="52">
        <v>0</v>
      </c>
      <c r="CO8" s="103">
        <v>0</v>
      </c>
      <c r="CP8" s="104">
        <v>0</v>
      </c>
      <c r="CQ8" s="104">
        <v>0</v>
      </c>
      <c r="CR8" s="104">
        <v>0</v>
      </c>
      <c r="CS8" s="104">
        <v>0</v>
      </c>
      <c r="CT8" s="62">
        <v>5</v>
      </c>
      <c r="CU8" s="40">
        <v>0</v>
      </c>
      <c r="CV8" s="103">
        <v>0</v>
      </c>
      <c r="CW8" s="104">
        <v>0</v>
      </c>
      <c r="CX8" s="104">
        <v>0</v>
      </c>
      <c r="CY8" s="104">
        <v>0</v>
      </c>
      <c r="CZ8" s="104">
        <v>0</v>
      </c>
      <c r="DA8" s="105">
        <v>5</v>
      </c>
      <c r="DB8" s="37">
        <v>0</v>
      </c>
      <c r="DC8" s="20">
        <v>0</v>
      </c>
      <c r="DD8" s="20">
        <v>0</v>
      </c>
      <c r="DE8" s="20">
        <v>0</v>
      </c>
      <c r="DF8" s="20">
        <v>0</v>
      </c>
      <c r="DG8" s="105">
        <v>5</v>
      </c>
      <c r="DH8" s="51">
        <v>0</v>
      </c>
      <c r="DI8" s="52">
        <v>0</v>
      </c>
      <c r="DK8" s="37">
        <v>0</v>
      </c>
      <c r="DL8" s="20">
        <v>0</v>
      </c>
      <c r="DM8" s="20">
        <v>0</v>
      </c>
      <c r="DN8" s="20">
        <v>0</v>
      </c>
      <c r="DO8" s="20">
        <v>0</v>
      </c>
      <c r="DP8" s="105">
        <v>5</v>
      </c>
      <c r="DQ8" s="40">
        <v>0</v>
      </c>
      <c r="DR8" s="37">
        <v>0</v>
      </c>
      <c r="DS8" s="20">
        <v>0</v>
      </c>
      <c r="DT8" s="20">
        <v>0</v>
      </c>
      <c r="DU8" s="20">
        <v>0</v>
      </c>
      <c r="DV8" s="20">
        <v>0</v>
      </c>
      <c r="DW8" s="105">
        <v>5</v>
      </c>
      <c r="DX8" s="37">
        <v>0</v>
      </c>
      <c r="DY8" s="20">
        <v>0</v>
      </c>
      <c r="DZ8" s="20">
        <v>0</v>
      </c>
      <c r="EA8" s="20">
        <v>0</v>
      </c>
      <c r="EB8" s="20">
        <v>0</v>
      </c>
      <c r="EC8" s="105">
        <v>5</v>
      </c>
      <c r="ED8" s="51">
        <v>0</v>
      </c>
      <c r="EE8" s="52">
        <v>0</v>
      </c>
      <c r="EG8" s="37">
        <v>0</v>
      </c>
      <c r="EH8" s="20">
        <v>0</v>
      </c>
      <c r="EI8" s="20">
        <v>0</v>
      </c>
      <c r="EJ8" s="20">
        <v>0</v>
      </c>
      <c r="EK8" s="20">
        <v>0</v>
      </c>
      <c r="EL8" s="105">
        <v>5</v>
      </c>
      <c r="EM8" s="40">
        <v>0</v>
      </c>
      <c r="EN8" s="37">
        <v>0</v>
      </c>
      <c r="EO8" s="354">
        <v>0</v>
      </c>
      <c r="EP8" s="354">
        <v>0</v>
      </c>
      <c r="EQ8" s="354">
        <v>0</v>
      </c>
      <c r="ER8" s="354">
        <v>0</v>
      </c>
      <c r="ES8" s="105">
        <v>5</v>
      </c>
      <c r="ET8" s="361">
        <v>0</v>
      </c>
      <c r="EU8" s="354">
        <v>0</v>
      </c>
      <c r="EV8" s="354">
        <v>0</v>
      </c>
      <c r="EW8" s="354">
        <v>0</v>
      </c>
      <c r="EX8" s="354">
        <v>0</v>
      </c>
      <c r="EY8" s="384">
        <v>5</v>
      </c>
      <c r="EZ8" s="359">
        <v>0</v>
      </c>
      <c r="FA8" s="360">
        <v>0</v>
      </c>
      <c r="FB8" s="358"/>
      <c r="FC8" s="361">
        <v>0</v>
      </c>
      <c r="FD8" s="354">
        <v>0</v>
      </c>
      <c r="FE8" s="354">
        <v>0</v>
      </c>
      <c r="FF8" s="354">
        <v>0</v>
      </c>
      <c r="FG8" s="354">
        <v>0</v>
      </c>
      <c r="FH8" s="105">
        <v>5</v>
      </c>
      <c r="FI8" s="385">
        <v>0</v>
      </c>
      <c r="FJ8" s="361">
        <v>0</v>
      </c>
      <c r="FK8" s="354">
        <v>0</v>
      </c>
      <c r="FL8" s="354">
        <v>0</v>
      </c>
      <c r="FM8" s="354">
        <v>0</v>
      </c>
      <c r="FN8" s="354">
        <v>0</v>
      </c>
      <c r="FO8" s="105">
        <v>5</v>
      </c>
      <c r="FP8" s="361">
        <v>0</v>
      </c>
      <c r="FQ8" s="104">
        <v>0</v>
      </c>
      <c r="FR8" s="104">
        <v>0</v>
      </c>
      <c r="FS8" s="104">
        <v>0</v>
      </c>
      <c r="FT8" s="354">
        <v>0</v>
      </c>
      <c r="FU8" s="105">
        <v>5</v>
      </c>
      <c r="FV8" s="359">
        <v>0</v>
      </c>
      <c r="FW8" s="360">
        <v>0</v>
      </c>
      <c r="FX8" s="358"/>
      <c r="FY8" s="103">
        <v>0</v>
      </c>
      <c r="FZ8" s="104">
        <v>0</v>
      </c>
      <c r="GA8" s="104">
        <v>0</v>
      </c>
      <c r="GB8" s="104">
        <v>0</v>
      </c>
      <c r="GC8" s="104">
        <v>0</v>
      </c>
      <c r="GD8" s="105">
        <v>5</v>
      </c>
      <c r="GE8" s="40">
        <v>0</v>
      </c>
      <c r="GF8" s="37">
        <v>0</v>
      </c>
      <c r="GG8" s="20">
        <v>0</v>
      </c>
      <c r="GH8" s="20">
        <v>0</v>
      </c>
      <c r="GI8" s="20">
        <v>0</v>
      </c>
      <c r="GJ8" s="20">
        <v>0</v>
      </c>
      <c r="GK8" s="105">
        <f t="shared" si="0"/>
        <v>5</v>
      </c>
      <c r="GL8" s="37">
        <v>0</v>
      </c>
      <c r="GM8" s="20">
        <v>0</v>
      </c>
      <c r="GN8" s="20">
        <v>0</v>
      </c>
      <c r="GO8" s="20">
        <v>0</v>
      </c>
      <c r="GP8" s="20">
        <v>0</v>
      </c>
      <c r="GQ8" s="105">
        <f t="shared" si="1"/>
        <v>5</v>
      </c>
      <c r="GR8" s="51">
        <v>0</v>
      </c>
      <c r="GS8" s="52">
        <v>0</v>
      </c>
      <c r="GT8" s="103">
        <v>0</v>
      </c>
      <c r="GU8" s="104">
        <v>0</v>
      </c>
      <c r="GV8" s="104">
        <v>0</v>
      </c>
      <c r="GW8" s="104">
        <v>0</v>
      </c>
      <c r="GX8" s="104">
        <v>0</v>
      </c>
      <c r="GY8" s="105">
        <f t="shared" si="2"/>
        <v>5</v>
      </c>
      <c r="GZ8" s="40"/>
      <c r="HA8" s="37">
        <v>0</v>
      </c>
      <c r="HB8" s="20">
        <v>0</v>
      </c>
      <c r="HC8" s="20">
        <v>0</v>
      </c>
      <c r="HD8" s="20">
        <v>0</v>
      </c>
      <c r="HE8" s="20">
        <v>0</v>
      </c>
      <c r="HF8" s="105">
        <f t="shared" si="3"/>
        <v>5</v>
      </c>
      <c r="HG8" s="37">
        <v>0</v>
      </c>
      <c r="HH8" s="20">
        <v>0</v>
      </c>
      <c r="HI8" s="20">
        <v>0</v>
      </c>
      <c r="HJ8" s="20">
        <v>0</v>
      </c>
      <c r="HK8" s="20">
        <v>0</v>
      </c>
      <c r="HL8" s="105">
        <f t="shared" si="4"/>
        <v>5</v>
      </c>
      <c r="HM8" s="51"/>
      <c r="HN8" s="52"/>
    </row>
    <row r="9" spans="1:222" ht="18" customHeight="1" x14ac:dyDescent="0.3">
      <c r="A9" s="93">
        <v>304</v>
      </c>
      <c r="B9" s="96" t="s">
        <v>9</v>
      </c>
      <c r="C9" s="47" t="s">
        <v>10</v>
      </c>
      <c r="D9" s="57"/>
      <c r="E9" s="103">
        <v>0</v>
      </c>
      <c r="F9" s="104">
        <v>0</v>
      </c>
      <c r="G9" s="104">
        <v>0</v>
      </c>
      <c r="H9" s="104"/>
      <c r="I9" s="104">
        <v>0</v>
      </c>
      <c r="J9" s="105">
        <v>5</v>
      </c>
      <c r="K9" s="52">
        <v>0</v>
      </c>
      <c r="L9" s="103">
        <v>0</v>
      </c>
      <c r="M9" s="104">
        <v>0</v>
      </c>
      <c r="N9" s="104">
        <v>0</v>
      </c>
      <c r="O9" s="104"/>
      <c r="P9" s="104">
        <v>0</v>
      </c>
      <c r="Q9" s="105">
        <v>5</v>
      </c>
      <c r="R9" s="103">
        <v>0</v>
      </c>
      <c r="S9" s="104">
        <v>0</v>
      </c>
      <c r="T9" s="104">
        <v>0</v>
      </c>
      <c r="U9" s="104"/>
      <c r="V9" s="104">
        <v>0</v>
      </c>
      <c r="W9" s="105">
        <v>5</v>
      </c>
      <c r="X9" s="51">
        <v>0</v>
      </c>
      <c r="Y9" s="52">
        <v>0</v>
      </c>
      <c r="AA9" s="103">
        <v>0</v>
      </c>
      <c r="AB9" s="104">
        <v>0</v>
      </c>
      <c r="AC9" s="104">
        <v>0</v>
      </c>
      <c r="AD9" s="104">
        <v>0</v>
      </c>
      <c r="AE9" s="104">
        <v>0</v>
      </c>
      <c r="AF9" s="105">
        <v>5</v>
      </c>
      <c r="AG9" s="52">
        <v>0</v>
      </c>
      <c r="AH9" s="103">
        <v>0</v>
      </c>
      <c r="AI9" s="104">
        <v>0</v>
      </c>
      <c r="AJ9" s="104">
        <v>0</v>
      </c>
      <c r="AK9" s="104">
        <v>0</v>
      </c>
      <c r="AL9" s="104">
        <v>0</v>
      </c>
      <c r="AM9" s="105">
        <v>5</v>
      </c>
      <c r="AN9" s="103">
        <v>0</v>
      </c>
      <c r="AO9" s="104">
        <v>0</v>
      </c>
      <c r="AP9" s="104">
        <v>0</v>
      </c>
      <c r="AQ9" s="104">
        <v>0</v>
      </c>
      <c r="AR9" s="104">
        <v>0</v>
      </c>
      <c r="AS9" s="105">
        <v>5</v>
      </c>
      <c r="AT9" s="51">
        <v>0</v>
      </c>
      <c r="AU9" s="52">
        <v>0</v>
      </c>
      <c r="AW9" s="103">
        <v>0</v>
      </c>
      <c r="AX9" s="104">
        <v>0</v>
      </c>
      <c r="AY9" s="104">
        <v>0</v>
      </c>
      <c r="AZ9" s="104">
        <v>0</v>
      </c>
      <c r="BA9" s="104">
        <v>0</v>
      </c>
      <c r="BB9" s="41">
        <v>5</v>
      </c>
      <c r="BC9" s="52">
        <v>0</v>
      </c>
      <c r="BD9" s="37">
        <v>0</v>
      </c>
      <c r="BE9" s="61">
        <v>0</v>
      </c>
      <c r="BF9" s="61">
        <v>0</v>
      </c>
      <c r="BG9" s="61">
        <v>0</v>
      </c>
      <c r="BH9" s="20">
        <v>0</v>
      </c>
      <c r="BI9" s="41">
        <v>5</v>
      </c>
      <c r="BJ9" s="37">
        <v>0</v>
      </c>
      <c r="BK9" s="61">
        <v>0</v>
      </c>
      <c r="BL9" s="61">
        <v>0</v>
      </c>
      <c r="BM9" s="61">
        <v>0</v>
      </c>
      <c r="BN9" s="20">
        <v>0</v>
      </c>
      <c r="BO9" s="41">
        <v>5</v>
      </c>
      <c r="BP9" s="51">
        <v>0</v>
      </c>
      <c r="BQ9" s="52">
        <v>0</v>
      </c>
      <c r="BS9" s="37">
        <v>0</v>
      </c>
      <c r="BT9" s="20">
        <v>0</v>
      </c>
      <c r="BU9" s="20">
        <v>0</v>
      </c>
      <c r="BV9" s="20">
        <v>0</v>
      </c>
      <c r="BW9" s="20">
        <v>0</v>
      </c>
      <c r="BX9" s="41">
        <v>5</v>
      </c>
      <c r="BY9" s="40">
        <v>0</v>
      </c>
      <c r="BZ9" s="37">
        <v>0</v>
      </c>
      <c r="CA9" s="61">
        <v>0</v>
      </c>
      <c r="CB9" s="61">
        <v>0</v>
      </c>
      <c r="CC9" s="61">
        <v>0</v>
      </c>
      <c r="CD9" s="20">
        <v>0</v>
      </c>
      <c r="CE9" s="105">
        <v>5</v>
      </c>
      <c r="CF9" s="37">
        <v>0</v>
      </c>
      <c r="CG9" s="61">
        <v>0</v>
      </c>
      <c r="CH9" s="61">
        <v>0</v>
      </c>
      <c r="CI9" s="61">
        <v>0</v>
      </c>
      <c r="CJ9" s="20">
        <v>0</v>
      </c>
      <c r="CK9" s="105">
        <v>5</v>
      </c>
      <c r="CL9" s="51">
        <v>0</v>
      </c>
      <c r="CM9" s="52">
        <v>0</v>
      </c>
      <c r="CO9" s="103">
        <v>0</v>
      </c>
      <c r="CP9" s="104">
        <v>0</v>
      </c>
      <c r="CQ9" s="104">
        <v>0</v>
      </c>
      <c r="CR9" s="104">
        <v>0</v>
      </c>
      <c r="CS9" s="104">
        <v>0</v>
      </c>
      <c r="CT9" s="62">
        <v>5</v>
      </c>
      <c r="CU9" s="40">
        <v>0</v>
      </c>
      <c r="CV9" s="103">
        <v>0</v>
      </c>
      <c r="CW9" s="104">
        <v>0</v>
      </c>
      <c r="CX9" s="104">
        <v>0</v>
      </c>
      <c r="CY9" s="104">
        <v>0</v>
      </c>
      <c r="CZ9" s="104">
        <v>0</v>
      </c>
      <c r="DA9" s="105">
        <v>5</v>
      </c>
      <c r="DB9" s="37">
        <v>0</v>
      </c>
      <c r="DC9" s="20">
        <v>0</v>
      </c>
      <c r="DD9" s="20">
        <v>0</v>
      </c>
      <c r="DE9" s="20">
        <v>0</v>
      </c>
      <c r="DF9" s="20">
        <v>0</v>
      </c>
      <c r="DG9" s="105">
        <v>5</v>
      </c>
      <c r="DH9" s="51">
        <v>0</v>
      </c>
      <c r="DI9" s="52">
        <v>0</v>
      </c>
      <c r="DK9" s="37">
        <v>0</v>
      </c>
      <c r="DL9" s="20">
        <v>0</v>
      </c>
      <c r="DM9" s="20">
        <v>0</v>
      </c>
      <c r="DN9" s="20">
        <v>0</v>
      </c>
      <c r="DO9" s="20">
        <v>0</v>
      </c>
      <c r="DP9" s="105">
        <v>5</v>
      </c>
      <c r="DQ9" s="40">
        <v>0</v>
      </c>
      <c r="DR9" s="37">
        <v>0</v>
      </c>
      <c r="DS9" s="20">
        <v>0</v>
      </c>
      <c r="DT9" s="20">
        <v>0</v>
      </c>
      <c r="DU9" s="20">
        <v>0</v>
      </c>
      <c r="DV9" s="20">
        <v>0</v>
      </c>
      <c r="DW9" s="105">
        <v>5</v>
      </c>
      <c r="DX9" s="37">
        <v>0</v>
      </c>
      <c r="DY9" s="20">
        <v>0</v>
      </c>
      <c r="DZ9" s="20">
        <v>0</v>
      </c>
      <c r="EA9" s="20">
        <v>0</v>
      </c>
      <c r="EB9" s="20">
        <v>0</v>
      </c>
      <c r="EC9" s="105">
        <v>5</v>
      </c>
      <c r="ED9" s="51">
        <v>0</v>
      </c>
      <c r="EE9" s="52">
        <v>0</v>
      </c>
      <c r="EG9" s="37">
        <v>0</v>
      </c>
      <c r="EH9" s="20">
        <v>0</v>
      </c>
      <c r="EI9" s="20">
        <v>0</v>
      </c>
      <c r="EJ9" s="20">
        <v>0</v>
      </c>
      <c r="EK9" s="20">
        <v>0</v>
      </c>
      <c r="EL9" s="105">
        <v>5</v>
      </c>
      <c r="EM9" s="40">
        <v>0</v>
      </c>
      <c r="EN9" s="37">
        <v>0</v>
      </c>
      <c r="EO9" s="354">
        <v>0</v>
      </c>
      <c r="EP9" s="354">
        <v>0</v>
      </c>
      <c r="EQ9" s="354">
        <v>0</v>
      </c>
      <c r="ER9" s="354">
        <v>0</v>
      </c>
      <c r="ES9" s="105">
        <v>5</v>
      </c>
      <c r="ET9" s="361">
        <v>0</v>
      </c>
      <c r="EU9" s="354">
        <v>0</v>
      </c>
      <c r="EV9" s="354">
        <v>0</v>
      </c>
      <c r="EW9" s="354">
        <v>0</v>
      </c>
      <c r="EX9" s="354">
        <v>0</v>
      </c>
      <c r="EY9" s="384">
        <v>5</v>
      </c>
      <c r="EZ9" s="359">
        <v>0</v>
      </c>
      <c r="FA9" s="360">
        <v>0</v>
      </c>
      <c r="FB9" s="358"/>
      <c r="FC9" s="361">
        <v>0</v>
      </c>
      <c r="FD9" s="354">
        <v>0</v>
      </c>
      <c r="FE9" s="354">
        <v>0</v>
      </c>
      <c r="FF9" s="354">
        <v>0</v>
      </c>
      <c r="FG9" s="354">
        <v>0</v>
      </c>
      <c r="FH9" s="105">
        <v>5</v>
      </c>
      <c r="FI9" s="385">
        <v>0</v>
      </c>
      <c r="FJ9" s="361">
        <v>0</v>
      </c>
      <c r="FK9" s="354">
        <v>0</v>
      </c>
      <c r="FL9" s="354">
        <v>0</v>
      </c>
      <c r="FM9" s="354">
        <v>0</v>
      </c>
      <c r="FN9" s="354">
        <v>0</v>
      </c>
      <c r="FO9" s="105">
        <v>5</v>
      </c>
      <c r="FP9" s="361">
        <v>0</v>
      </c>
      <c r="FQ9" s="354">
        <v>0</v>
      </c>
      <c r="FR9" s="354">
        <v>0</v>
      </c>
      <c r="FS9" s="354">
        <v>0</v>
      </c>
      <c r="FT9" s="354">
        <v>0</v>
      </c>
      <c r="FU9" s="105">
        <v>5</v>
      </c>
      <c r="FV9" s="359">
        <v>0</v>
      </c>
      <c r="FW9" s="360">
        <v>0</v>
      </c>
      <c r="FX9" s="358"/>
      <c r="FY9" s="103">
        <v>0</v>
      </c>
      <c r="FZ9" s="104">
        <v>0</v>
      </c>
      <c r="GA9" s="104">
        <v>0</v>
      </c>
      <c r="GB9" s="104">
        <v>0</v>
      </c>
      <c r="GC9" s="104">
        <v>0</v>
      </c>
      <c r="GD9" s="105">
        <v>5</v>
      </c>
      <c r="GE9" s="40">
        <v>0</v>
      </c>
      <c r="GF9" s="37">
        <v>0</v>
      </c>
      <c r="GG9" s="20">
        <v>0</v>
      </c>
      <c r="GH9" s="20">
        <v>0</v>
      </c>
      <c r="GI9" s="20">
        <v>0</v>
      </c>
      <c r="GJ9" s="20">
        <v>0</v>
      </c>
      <c r="GK9" s="105">
        <f t="shared" si="0"/>
        <v>5</v>
      </c>
      <c r="GL9" s="37">
        <v>0</v>
      </c>
      <c r="GM9" s="20">
        <v>0</v>
      </c>
      <c r="GN9" s="20">
        <v>0</v>
      </c>
      <c r="GO9" s="20">
        <v>0</v>
      </c>
      <c r="GP9" s="20">
        <v>0</v>
      </c>
      <c r="GQ9" s="105">
        <f t="shared" si="1"/>
        <v>5</v>
      </c>
      <c r="GR9" s="51">
        <v>0</v>
      </c>
      <c r="GS9" s="52">
        <v>0</v>
      </c>
      <c r="GT9" s="103">
        <v>0</v>
      </c>
      <c r="GU9" s="104">
        <v>0</v>
      </c>
      <c r="GV9" s="104">
        <v>0</v>
      </c>
      <c r="GW9" s="104">
        <v>0</v>
      </c>
      <c r="GX9" s="104">
        <v>0</v>
      </c>
      <c r="GY9" s="105">
        <f t="shared" si="2"/>
        <v>5</v>
      </c>
      <c r="GZ9" s="40"/>
      <c r="HA9" s="37">
        <v>0</v>
      </c>
      <c r="HB9" s="20">
        <v>0</v>
      </c>
      <c r="HC9" s="20">
        <v>0</v>
      </c>
      <c r="HD9" s="20">
        <v>0</v>
      </c>
      <c r="HE9" s="20">
        <v>0</v>
      </c>
      <c r="HF9" s="105">
        <f t="shared" si="3"/>
        <v>5</v>
      </c>
      <c r="HG9" s="37">
        <v>0</v>
      </c>
      <c r="HH9" s="20">
        <v>0</v>
      </c>
      <c r="HI9" s="20">
        <v>0</v>
      </c>
      <c r="HJ9" s="20">
        <v>0</v>
      </c>
      <c r="HK9" s="20">
        <v>0</v>
      </c>
      <c r="HL9" s="105">
        <f t="shared" si="4"/>
        <v>5</v>
      </c>
      <c r="HM9" s="51"/>
      <c r="HN9" s="52"/>
    </row>
    <row r="10" spans="1:222" ht="18" customHeight="1" x14ac:dyDescent="0.3">
      <c r="A10" s="93">
        <v>306</v>
      </c>
      <c r="B10" s="96" t="s">
        <v>11</v>
      </c>
      <c r="C10" s="47" t="s">
        <v>12</v>
      </c>
      <c r="D10" s="57"/>
      <c r="E10" s="103">
        <v>0</v>
      </c>
      <c r="F10" s="104">
        <v>0</v>
      </c>
      <c r="G10" s="104">
        <v>0</v>
      </c>
      <c r="H10" s="104"/>
      <c r="I10" s="104">
        <v>0</v>
      </c>
      <c r="J10" s="105">
        <v>5</v>
      </c>
      <c r="K10" s="52">
        <v>0</v>
      </c>
      <c r="L10" s="103">
        <v>0</v>
      </c>
      <c r="M10" s="104">
        <v>0</v>
      </c>
      <c r="N10" s="104">
        <v>0</v>
      </c>
      <c r="O10" s="104"/>
      <c r="P10" s="104">
        <v>0</v>
      </c>
      <c r="Q10" s="105">
        <v>5</v>
      </c>
      <c r="R10" s="103">
        <v>0</v>
      </c>
      <c r="S10" s="104">
        <v>0</v>
      </c>
      <c r="T10" s="104">
        <v>0</v>
      </c>
      <c r="U10" s="104"/>
      <c r="V10" s="104">
        <v>0</v>
      </c>
      <c r="W10" s="105">
        <v>5</v>
      </c>
      <c r="X10" s="51">
        <v>0</v>
      </c>
      <c r="Y10" s="52">
        <v>0</v>
      </c>
      <c r="AA10" s="103">
        <v>0</v>
      </c>
      <c r="AB10" s="104">
        <v>0</v>
      </c>
      <c r="AC10" s="104">
        <v>0</v>
      </c>
      <c r="AD10" s="104">
        <v>0</v>
      </c>
      <c r="AE10" s="104">
        <v>0</v>
      </c>
      <c r="AF10" s="105">
        <v>5</v>
      </c>
      <c r="AG10" s="52">
        <v>0</v>
      </c>
      <c r="AH10" s="103">
        <v>0</v>
      </c>
      <c r="AI10" s="104">
        <v>0</v>
      </c>
      <c r="AJ10" s="104">
        <v>0</v>
      </c>
      <c r="AK10" s="104">
        <v>0</v>
      </c>
      <c r="AL10" s="104">
        <v>0</v>
      </c>
      <c r="AM10" s="105">
        <v>5</v>
      </c>
      <c r="AN10" s="103">
        <v>0</v>
      </c>
      <c r="AO10" s="104">
        <v>0</v>
      </c>
      <c r="AP10" s="104">
        <v>0</v>
      </c>
      <c r="AQ10" s="104">
        <v>0</v>
      </c>
      <c r="AR10" s="104">
        <v>0</v>
      </c>
      <c r="AS10" s="105">
        <v>5</v>
      </c>
      <c r="AT10" s="51">
        <v>0</v>
      </c>
      <c r="AU10" s="52">
        <v>0</v>
      </c>
      <c r="AW10" s="103">
        <v>0</v>
      </c>
      <c r="AX10" s="104">
        <v>0</v>
      </c>
      <c r="AY10" s="104">
        <v>0</v>
      </c>
      <c r="AZ10" s="104">
        <v>0</v>
      </c>
      <c r="BA10" s="104">
        <v>0</v>
      </c>
      <c r="BB10" s="41">
        <v>5</v>
      </c>
      <c r="BC10" s="52">
        <v>0</v>
      </c>
      <c r="BD10" s="37">
        <v>0</v>
      </c>
      <c r="BE10" s="61">
        <v>0</v>
      </c>
      <c r="BF10" s="61">
        <v>0</v>
      </c>
      <c r="BG10" s="61">
        <v>0</v>
      </c>
      <c r="BH10" s="20">
        <v>0</v>
      </c>
      <c r="BI10" s="41">
        <v>5</v>
      </c>
      <c r="BJ10" s="37">
        <v>0</v>
      </c>
      <c r="BK10" s="61">
        <v>0</v>
      </c>
      <c r="BL10" s="61">
        <v>0</v>
      </c>
      <c r="BM10" s="61">
        <v>0</v>
      </c>
      <c r="BN10" s="20">
        <v>0</v>
      </c>
      <c r="BO10" s="41">
        <v>5</v>
      </c>
      <c r="BP10" s="51">
        <v>0</v>
      </c>
      <c r="BQ10" s="52">
        <v>0</v>
      </c>
      <c r="BS10" s="37">
        <v>0</v>
      </c>
      <c r="BT10" s="20">
        <v>0</v>
      </c>
      <c r="BU10" s="20">
        <v>0</v>
      </c>
      <c r="BV10" s="20">
        <v>0</v>
      </c>
      <c r="BW10" s="20">
        <v>0</v>
      </c>
      <c r="BX10" s="41">
        <v>5</v>
      </c>
      <c r="BY10" s="40">
        <v>0</v>
      </c>
      <c r="BZ10" s="37">
        <v>0</v>
      </c>
      <c r="CA10" s="61">
        <v>0</v>
      </c>
      <c r="CB10" s="61">
        <v>0</v>
      </c>
      <c r="CC10" s="61">
        <v>0</v>
      </c>
      <c r="CD10" s="20">
        <v>0</v>
      </c>
      <c r="CE10" s="105">
        <v>5</v>
      </c>
      <c r="CF10" s="37">
        <v>0</v>
      </c>
      <c r="CG10" s="61">
        <v>0</v>
      </c>
      <c r="CH10" s="61">
        <v>0</v>
      </c>
      <c r="CI10" s="61">
        <v>0</v>
      </c>
      <c r="CJ10" s="20">
        <v>0</v>
      </c>
      <c r="CK10" s="105">
        <v>5</v>
      </c>
      <c r="CL10" s="51">
        <v>0</v>
      </c>
      <c r="CM10" s="52">
        <v>0</v>
      </c>
      <c r="CO10" s="103">
        <v>0</v>
      </c>
      <c r="CP10" s="104">
        <v>0</v>
      </c>
      <c r="CQ10" s="104">
        <v>0</v>
      </c>
      <c r="CR10" s="104">
        <v>0</v>
      </c>
      <c r="CS10" s="104">
        <v>0</v>
      </c>
      <c r="CT10" s="62">
        <v>5</v>
      </c>
      <c r="CU10" s="40">
        <v>0</v>
      </c>
      <c r="CV10" s="103">
        <v>0</v>
      </c>
      <c r="CW10" s="104">
        <v>0</v>
      </c>
      <c r="CX10" s="104">
        <v>0</v>
      </c>
      <c r="CY10" s="104">
        <v>0</v>
      </c>
      <c r="CZ10" s="104">
        <v>0</v>
      </c>
      <c r="DA10" s="105">
        <v>5</v>
      </c>
      <c r="DB10" s="37">
        <v>0</v>
      </c>
      <c r="DC10" s="20">
        <v>0</v>
      </c>
      <c r="DD10" s="20">
        <v>0</v>
      </c>
      <c r="DE10" s="20">
        <v>0</v>
      </c>
      <c r="DF10" s="20">
        <v>0</v>
      </c>
      <c r="DG10" s="105">
        <v>5</v>
      </c>
      <c r="DH10" s="51">
        <v>0</v>
      </c>
      <c r="DI10" s="52">
        <v>0</v>
      </c>
      <c r="DK10" s="37">
        <v>0</v>
      </c>
      <c r="DL10" s="20">
        <v>0</v>
      </c>
      <c r="DM10" s="20">
        <v>0</v>
      </c>
      <c r="DN10" s="20">
        <v>0</v>
      </c>
      <c r="DO10" s="20">
        <v>0</v>
      </c>
      <c r="DP10" s="105">
        <v>5</v>
      </c>
      <c r="DQ10" s="40">
        <v>0</v>
      </c>
      <c r="DR10" s="37">
        <v>0</v>
      </c>
      <c r="DS10" s="20">
        <v>0</v>
      </c>
      <c r="DT10" s="20">
        <v>0</v>
      </c>
      <c r="DU10" s="20">
        <v>0</v>
      </c>
      <c r="DV10" s="20">
        <v>0</v>
      </c>
      <c r="DW10" s="105">
        <v>5</v>
      </c>
      <c r="DX10" s="37">
        <v>0</v>
      </c>
      <c r="DY10" s="20">
        <v>0</v>
      </c>
      <c r="DZ10" s="20">
        <v>0</v>
      </c>
      <c r="EA10" s="20">
        <v>0</v>
      </c>
      <c r="EB10" s="20">
        <v>0</v>
      </c>
      <c r="EC10" s="105">
        <v>5</v>
      </c>
      <c r="ED10" s="51">
        <v>0</v>
      </c>
      <c r="EE10" s="52">
        <v>0</v>
      </c>
      <c r="EG10" s="37">
        <v>0</v>
      </c>
      <c r="EH10" s="20">
        <v>0</v>
      </c>
      <c r="EI10" s="20">
        <v>0</v>
      </c>
      <c r="EJ10" s="20">
        <v>0</v>
      </c>
      <c r="EK10" s="20">
        <v>0</v>
      </c>
      <c r="EL10" s="105">
        <v>5</v>
      </c>
      <c r="EM10" s="40">
        <v>0</v>
      </c>
      <c r="EN10" s="37">
        <v>0</v>
      </c>
      <c r="EO10" s="354">
        <v>0</v>
      </c>
      <c r="EP10" s="354">
        <v>0</v>
      </c>
      <c r="EQ10" s="354">
        <v>0</v>
      </c>
      <c r="ER10" s="354">
        <v>0</v>
      </c>
      <c r="ES10" s="105">
        <v>5</v>
      </c>
      <c r="ET10" s="361">
        <v>0</v>
      </c>
      <c r="EU10" s="354">
        <v>0</v>
      </c>
      <c r="EV10" s="354">
        <v>0</v>
      </c>
      <c r="EW10" s="354">
        <v>0</v>
      </c>
      <c r="EX10" s="354">
        <v>0</v>
      </c>
      <c r="EY10" s="384">
        <v>5</v>
      </c>
      <c r="EZ10" s="359">
        <v>0</v>
      </c>
      <c r="FA10" s="360">
        <v>0</v>
      </c>
      <c r="FB10" s="358"/>
      <c r="FC10" s="361">
        <v>0</v>
      </c>
      <c r="FD10" s="354">
        <v>0</v>
      </c>
      <c r="FE10" s="354">
        <v>0</v>
      </c>
      <c r="FF10" s="354">
        <v>0</v>
      </c>
      <c r="FG10" s="354">
        <v>0</v>
      </c>
      <c r="FH10" s="105">
        <v>5</v>
      </c>
      <c r="FI10" s="385">
        <v>0</v>
      </c>
      <c r="FJ10" s="361">
        <v>0</v>
      </c>
      <c r="FK10" s="354">
        <v>0</v>
      </c>
      <c r="FL10" s="354">
        <v>0</v>
      </c>
      <c r="FM10" s="354">
        <v>0</v>
      </c>
      <c r="FN10" s="354">
        <v>0</v>
      </c>
      <c r="FO10" s="105">
        <v>5</v>
      </c>
      <c r="FP10" s="361">
        <v>0</v>
      </c>
      <c r="FQ10" s="354">
        <v>0</v>
      </c>
      <c r="FR10" s="354">
        <v>0</v>
      </c>
      <c r="FS10" s="354">
        <v>0</v>
      </c>
      <c r="FT10" s="354">
        <v>0</v>
      </c>
      <c r="FU10" s="105">
        <v>5</v>
      </c>
      <c r="FV10" s="359">
        <v>0</v>
      </c>
      <c r="FW10" s="360">
        <v>0</v>
      </c>
      <c r="FX10" s="358"/>
      <c r="FY10" s="103">
        <v>0</v>
      </c>
      <c r="FZ10" s="104">
        <v>0</v>
      </c>
      <c r="GA10" s="104">
        <v>0</v>
      </c>
      <c r="GB10" s="104">
        <v>0</v>
      </c>
      <c r="GC10" s="104">
        <v>0</v>
      </c>
      <c r="GD10" s="105">
        <v>5</v>
      </c>
      <c r="GE10" s="40">
        <v>0</v>
      </c>
      <c r="GF10" s="37">
        <v>0</v>
      </c>
      <c r="GG10" s="20">
        <v>0</v>
      </c>
      <c r="GH10" s="20">
        <v>0</v>
      </c>
      <c r="GI10" s="20">
        <v>0</v>
      </c>
      <c r="GJ10" s="20">
        <v>0</v>
      </c>
      <c r="GK10" s="105">
        <f t="shared" si="0"/>
        <v>5</v>
      </c>
      <c r="GL10" s="37">
        <v>0</v>
      </c>
      <c r="GM10" s="20">
        <v>0</v>
      </c>
      <c r="GN10" s="20">
        <v>0</v>
      </c>
      <c r="GO10" s="20">
        <v>0</v>
      </c>
      <c r="GP10" s="20">
        <v>0</v>
      </c>
      <c r="GQ10" s="105">
        <f t="shared" si="1"/>
        <v>5</v>
      </c>
      <c r="GR10" s="51">
        <v>0</v>
      </c>
      <c r="GS10" s="52">
        <v>0</v>
      </c>
      <c r="GT10" s="103">
        <v>0</v>
      </c>
      <c r="GU10" s="104">
        <v>0</v>
      </c>
      <c r="GV10" s="104">
        <v>0</v>
      </c>
      <c r="GW10" s="104">
        <v>0</v>
      </c>
      <c r="GX10" s="104">
        <v>0</v>
      </c>
      <c r="GY10" s="105">
        <f t="shared" si="2"/>
        <v>5</v>
      </c>
      <c r="GZ10" s="40"/>
      <c r="HA10" s="37">
        <v>0</v>
      </c>
      <c r="HB10" s="20">
        <v>0</v>
      </c>
      <c r="HC10" s="20">
        <v>0</v>
      </c>
      <c r="HD10" s="20">
        <v>0</v>
      </c>
      <c r="HE10" s="20">
        <v>0</v>
      </c>
      <c r="HF10" s="105">
        <f t="shared" si="3"/>
        <v>5</v>
      </c>
      <c r="HG10" s="37">
        <v>0</v>
      </c>
      <c r="HH10" s="20">
        <v>0</v>
      </c>
      <c r="HI10" s="20">
        <v>0</v>
      </c>
      <c r="HJ10" s="20">
        <v>0</v>
      </c>
      <c r="HK10" s="20">
        <v>0</v>
      </c>
      <c r="HL10" s="105">
        <f t="shared" si="4"/>
        <v>5</v>
      </c>
      <c r="HM10" s="51"/>
      <c r="HN10" s="52"/>
    </row>
    <row r="11" spans="1:222" ht="18" customHeight="1" x14ac:dyDescent="0.3">
      <c r="A11" s="93">
        <v>307</v>
      </c>
      <c r="B11" s="96" t="s">
        <v>13</v>
      </c>
      <c r="C11" s="47" t="s">
        <v>14</v>
      </c>
      <c r="D11" s="57"/>
      <c r="E11" s="103">
        <v>231870000</v>
      </c>
      <c r="F11" s="104">
        <v>9542000</v>
      </c>
      <c r="G11" s="104">
        <v>222328000</v>
      </c>
      <c r="H11" s="104">
        <v>671</v>
      </c>
      <c r="I11" s="104">
        <v>27612</v>
      </c>
      <c r="J11" s="105">
        <v>3</v>
      </c>
      <c r="K11" s="52">
        <v>99.143540329137593</v>
      </c>
      <c r="L11" s="103">
        <v>226171594</v>
      </c>
      <c r="M11" s="104">
        <v>14464900</v>
      </c>
      <c r="N11" s="104">
        <v>211706694</v>
      </c>
      <c r="O11" s="104">
        <v>638</v>
      </c>
      <c r="P11" s="104">
        <v>27652</v>
      </c>
      <c r="Q11" s="105">
        <v>3</v>
      </c>
      <c r="R11" s="103">
        <v>226602782</v>
      </c>
      <c r="S11" s="104">
        <v>18342115</v>
      </c>
      <c r="T11" s="104">
        <v>208260667</v>
      </c>
      <c r="U11" s="104">
        <v>609</v>
      </c>
      <c r="V11" s="104">
        <v>28498</v>
      </c>
      <c r="W11" s="105">
        <v>3</v>
      </c>
      <c r="X11" s="51">
        <v>103.05945320410821</v>
      </c>
      <c r="Y11" s="52">
        <v>102.30284027039002</v>
      </c>
      <c r="AA11" s="103">
        <v>236445180</v>
      </c>
      <c r="AB11" s="104">
        <v>6892000</v>
      </c>
      <c r="AC11" s="104">
        <v>229553180</v>
      </c>
      <c r="AD11" s="104">
        <v>566</v>
      </c>
      <c r="AE11" s="104">
        <v>33798</v>
      </c>
      <c r="AF11" s="105">
        <v>1</v>
      </c>
      <c r="AG11" s="52">
        <v>122.40330291177747</v>
      </c>
      <c r="AH11" s="103">
        <v>218059299</v>
      </c>
      <c r="AI11" s="104">
        <v>7895200</v>
      </c>
      <c r="AJ11" s="104">
        <v>210164099</v>
      </c>
      <c r="AK11" s="104">
        <v>566</v>
      </c>
      <c r="AL11" s="104">
        <v>30943</v>
      </c>
      <c r="AM11" s="105">
        <v>1</v>
      </c>
      <c r="AN11" s="103">
        <v>222174541</v>
      </c>
      <c r="AO11" s="104">
        <v>13093163</v>
      </c>
      <c r="AP11" s="104">
        <v>209081378</v>
      </c>
      <c r="AQ11" s="104">
        <v>558</v>
      </c>
      <c r="AR11" s="104">
        <v>31225</v>
      </c>
      <c r="AS11" s="105">
        <v>2</v>
      </c>
      <c r="AT11" s="51">
        <v>100.91135313318036</v>
      </c>
      <c r="AU11" s="52">
        <v>109.5690925678995</v>
      </c>
      <c r="AW11" s="103">
        <v>218075961</v>
      </c>
      <c r="AX11" s="104">
        <v>7240218</v>
      </c>
      <c r="AY11" s="104">
        <v>210835743</v>
      </c>
      <c r="AZ11" s="104">
        <v>505</v>
      </c>
      <c r="BA11" s="104">
        <v>34791</v>
      </c>
      <c r="BB11" s="41">
        <v>1</v>
      </c>
      <c r="BC11" s="52">
        <v>102.93804367122314</v>
      </c>
      <c r="BD11" s="37">
        <v>205256719</v>
      </c>
      <c r="BE11" s="61">
        <v>7240218</v>
      </c>
      <c r="BF11" s="61">
        <v>198016501</v>
      </c>
      <c r="BG11" s="61">
        <v>505</v>
      </c>
      <c r="BH11" s="20">
        <v>32676</v>
      </c>
      <c r="BI11" s="41">
        <v>1</v>
      </c>
      <c r="BJ11" s="37">
        <v>206837408</v>
      </c>
      <c r="BK11" s="61">
        <v>10405801</v>
      </c>
      <c r="BL11" s="61">
        <v>196431607</v>
      </c>
      <c r="BM11" s="61">
        <v>498</v>
      </c>
      <c r="BN11" s="20">
        <v>32870</v>
      </c>
      <c r="BO11" s="41">
        <v>2</v>
      </c>
      <c r="BP11" s="51">
        <v>100.59370792018608</v>
      </c>
      <c r="BQ11" s="52">
        <v>105.26821457165731</v>
      </c>
      <c r="BS11" s="37">
        <v>226167663</v>
      </c>
      <c r="BT11" s="20">
        <v>7457425</v>
      </c>
      <c r="BU11" s="20">
        <v>218710238</v>
      </c>
      <c r="BV11" s="20">
        <v>505</v>
      </c>
      <c r="BW11" s="20">
        <v>36091</v>
      </c>
      <c r="BX11" s="41">
        <v>1</v>
      </c>
      <c r="BY11" s="40">
        <v>103.73659854560087</v>
      </c>
      <c r="BZ11" s="37">
        <v>224728877</v>
      </c>
      <c r="CA11" s="61">
        <v>8981569</v>
      </c>
      <c r="CB11" s="61">
        <v>215747308</v>
      </c>
      <c r="CC11" s="61">
        <v>513</v>
      </c>
      <c r="CD11" s="20">
        <v>35047</v>
      </c>
      <c r="CE11" s="105">
        <v>1</v>
      </c>
      <c r="CF11" s="37">
        <v>218744244.26999998</v>
      </c>
      <c r="CG11" s="61">
        <v>9906614</v>
      </c>
      <c r="CH11" s="61">
        <v>208837630.26999998</v>
      </c>
      <c r="CI11" s="61">
        <v>492</v>
      </c>
      <c r="CJ11" s="20">
        <v>35372</v>
      </c>
      <c r="CK11" s="105">
        <v>2</v>
      </c>
      <c r="CL11" s="51">
        <v>100.92732616201101</v>
      </c>
      <c r="CM11" s="52">
        <v>107.61180407666566</v>
      </c>
      <c r="CO11" s="103">
        <v>276315536</v>
      </c>
      <c r="CP11" s="104">
        <v>7457425</v>
      </c>
      <c r="CQ11" s="104">
        <v>268858111</v>
      </c>
      <c r="CR11" s="104">
        <v>605</v>
      </c>
      <c r="CS11" s="104">
        <v>37033</v>
      </c>
      <c r="CT11" s="62">
        <v>1</v>
      </c>
      <c r="CU11" s="40">
        <v>102.61006899226955</v>
      </c>
      <c r="CV11" s="103">
        <v>277473274</v>
      </c>
      <c r="CW11" s="104">
        <v>8459073</v>
      </c>
      <c r="CX11" s="104">
        <v>269014201</v>
      </c>
      <c r="CY11" s="104">
        <v>605</v>
      </c>
      <c r="CZ11" s="104">
        <v>37054</v>
      </c>
      <c r="DA11" s="105">
        <v>1</v>
      </c>
      <c r="DB11" s="37">
        <v>270305350</v>
      </c>
      <c r="DC11" s="20">
        <v>7699284</v>
      </c>
      <c r="DD11" s="20">
        <v>262606066</v>
      </c>
      <c r="DE11" s="20">
        <v>560</v>
      </c>
      <c r="DF11" s="20">
        <v>39078</v>
      </c>
      <c r="DG11" s="105">
        <v>2</v>
      </c>
      <c r="DH11" s="51">
        <v>105.46229826739352</v>
      </c>
      <c r="DI11" s="52">
        <v>110.47721361528893</v>
      </c>
      <c r="DK11" s="37">
        <v>311095015</v>
      </c>
      <c r="DL11" s="20">
        <v>7457425</v>
      </c>
      <c r="DM11" s="20">
        <v>303637590</v>
      </c>
      <c r="DN11" s="20">
        <v>607</v>
      </c>
      <c r="DO11" s="20">
        <v>41686</v>
      </c>
      <c r="DP11" s="105">
        <v>1</v>
      </c>
      <c r="DQ11" s="40">
        <v>112.56446952717847</v>
      </c>
      <c r="DR11" s="37">
        <v>311380153</v>
      </c>
      <c r="DS11" s="20">
        <v>7457425</v>
      </c>
      <c r="DT11" s="20">
        <v>303922728</v>
      </c>
      <c r="DU11" s="20">
        <v>608</v>
      </c>
      <c r="DV11" s="20">
        <v>41656</v>
      </c>
      <c r="DW11" s="105">
        <v>1</v>
      </c>
      <c r="DX11" s="37">
        <v>306612462</v>
      </c>
      <c r="DY11" s="20">
        <v>6613405</v>
      </c>
      <c r="DZ11" s="20">
        <v>299999057</v>
      </c>
      <c r="EA11" s="20">
        <v>581.79999999999995</v>
      </c>
      <c r="EB11" s="20">
        <v>42970</v>
      </c>
      <c r="EC11" s="105">
        <v>2</v>
      </c>
      <c r="ED11" s="51">
        <v>103.15440752832725</v>
      </c>
      <c r="EE11" s="52">
        <v>109.95956804340037</v>
      </c>
      <c r="EG11" s="37">
        <v>328152966</v>
      </c>
      <c r="EH11" s="20">
        <v>9172425</v>
      </c>
      <c r="EI11" s="20">
        <v>318980541</v>
      </c>
      <c r="EJ11" s="20">
        <v>608</v>
      </c>
      <c r="EK11" s="20">
        <v>43720</v>
      </c>
      <c r="EL11" s="105">
        <v>1</v>
      </c>
      <c r="EM11" s="40">
        <v>104.87933598810153</v>
      </c>
      <c r="EN11" s="37">
        <v>328152966</v>
      </c>
      <c r="EO11" s="354">
        <v>9172425</v>
      </c>
      <c r="EP11" s="354">
        <v>318980541</v>
      </c>
      <c r="EQ11" s="354">
        <v>608</v>
      </c>
      <c r="ER11" s="354">
        <v>43720</v>
      </c>
      <c r="ES11" s="105">
        <v>1</v>
      </c>
      <c r="ET11" s="361">
        <v>329395791</v>
      </c>
      <c r="EU11" s="354">
        <v>10850363</v>
      </c>
      <c r="EV11" s="354">
        <v>318545428</v>
      </c>
      <c r="EW11" s="354">
        <v>585.66000000000008</v>
      </c>
      <c r="EX11" s="354">
        <v>45326</v>
      </c>
      <c r="EY11" s="384">
        <v>1</v>
      </c>
      <c r="EZ11" s="359">
        <v>103.67337602927722</v>
      </c>
      <c r="FA11" s="360">
        <v>105.48289504305328</v>
      </c>
      <c r="FB11" s="358"/>
      <c r="FC11" s="361">
        <v>340549578</v>
      </c>
      <c r="FD11" s="354">
        <v>9172425</v>
      </c>
      <c r="FE11" s="354">
        <v>331377153</v>
      </c>
      <c r="FF11" s="354">
        <v>611</v>
      </c>
      <c r="FG11" s="354">
        <v>45196</v>
      </c>
      <c r="FH11" s="105">
        <v>1</v>
      </c>
      <c r="FI11" s="385">
        <v>103.37602927721868</v>
      </c>
      <c r="FJ11" s="361">
        <v>341438578</v>
      </c>
      <c r="FK11" s="354">
        <v>10061425</v>
      </c>
      <c r="FL11" s="354">
        <v>331377153</v>
      </c>
      <c r="FM11" s="354">
        <v>611</v>
      </c>
      <c r="FN11" s="354">
        <v>45196</v>
      </c>
      <c r="FO11" s="105">
        <v>1</v>
      </c>
      <c r="FP11" s="361">
        <v>338310948</v>
      </c>
      <c r="FQ11" s="354">
        <v>13387143</v>
      </c>
      <c r="FR11" s="354">
        <v>324923805</v>
      </c>
      <c r="FS11" s="354">
        <v>587.68000000000006</v>
      </c>
      <c r="FT11" s="354">
        <v>46074</v>
      </c>
      <c r="FU11" s="105">
        <v>3</v>
      </c>
      <c r="FV11" s="359">
        <v>101.94264979201699</v>
      </c>
      <c r="FW11" s="360">
        <v>101.65026695494859</v>
      </c>
      <c r="FX11" s="358"/>
      <c r="FY11" s="103">
        <v>369763626</v>
      </c>
      <c r="FZ11" s="104">
        <v>9172425</v>
      </c>
      <c r="GA11" s="104">
        <v>360591201</v>
      </c>
      <c r="GB11" s="104">
        <v>656</v>
      </c>
      <c r="GC11" s="104">
        <v>45807</v>
      </c>
      <c r="GD11" s="105">
        <v>1</v>
      </c>
      <c r="GE11" s="40">
        <v>100.18143198513143</v>
      </c>
      <c r="GF11" s="37">
        <v>369763626</v>
      </c>
      <c r="GG11" s="20">
        <v>9172425</v>
      </c>
      <c r="GH11" s="20">
        <v>360591201</v>
      </c>
      <c r="GI11" s="20">
        <v>656</v>
      </c>
      <c r="GJ11" s="20">
        <v>45807</v>
      </c>
      <c r="GK11" s="105">
        <f t="shared" si="0"/>
        <v>1</v>
      </c>
      <c r="GL11" s="37">
        <v>356326659</v>
      </c>
      <c r="GM11" s="20">
        <v>9557156</v>
      </c>
      <c r="GN11" s="20">
        <v>346769503</v>
      </c>
      <c r="GO11" s="20">
        <v>625.57000000000005</v>
      </c>
      <c r="GP11" s="20">
        <v>46194</v>
      </c>
      <c r="GQ11" s="105">
        <f t="shared" si="1"/>
        <v>3</v>
      </c>
      <c r="GR11" s="51">
        <v>102.24548593547252</v>
      </c>
      <c r="GS11" s="52">
        <v>100.90289534227549</v>
      </c>
      <c r="GT11" s="103">
        <v>460406410</v>
      </c>
      <c r="GU11" s="104">
        <v>9172425</v>
      </c>
      <c r="GV11" s="104">
        <v>451233985</v>
      </c>
      <c r="GW11" s="104">
        <v>740</v>
      </c>
      <c r="GX11" s="104">
        <v>50815</v>
      </c>
      <c r="GY11" s="105">
        <f t="shared" si="2"/>
        <v>1</v>
      </c>
      <c r="GZ11" s="40"/>
      <c r="HA11" s="37">
        <v>465033916</v>
      </c>
      <c r="HB11" s="20">
        <v>9172425</v>
      </c>
      <c r="HC11" s="20">
        <v>455861491</v>
      </c>
      <c r="HD11" s="20">
        <v>740</v>
      </c>
      <c r="HE11" s="20">
        <v>51336</v>
      </c>
      <c r="HF11" s="105">
        <f t="shared" si="3"/>
        <v>1</v>
      </c>
      <c r="HG11" s="37">
        <v>423678883</v>
      </c>
      <c r="HH11" s="20">
        <v>9523744</v>
      </c>
      <c r="HI11" s="20">
        <v>414155139</v>
      </c>
      <c r="HJ11" s="20">
        <v>676.81</v>
      </c>
      <c r="HK11" s="20">
        <v>50994</v>
      </c>
      <c r="HL11" s="105">
        <f t="shared" si="4"/>
        <v>2</v>
      </c>
      <c r="HM11" s="51"/>
      <c r="HN11" s="52"/>
    </row>
    <row r="12" spans="1:222" ht="18" customHeight="1" x14ac:dyDescent="0.3">
      <c r="A12" s="93">
        <v>308</v>
      </c>
      <c r="B12" s="96" t="s">
        <v>83</v>
      </c>
      <c r="C12" s="47" t="s">
        <v>84</v>
      </c>
      <c r="D12" s="57"/>
      <c r="E12" s="103">
        <v>0</v>
      </c>
      <c r="F12" s="104">
        <v>0</v>
      </c>
      <c r="G12" s="104">
        <v>0</v>
      </c>
      <c r="H12" s="104"/>
      <c r="I12" s="104">
        <v>0</v>
      </c>
      <c r="J12" s="105">
        <v>5</v>
      </c>
      <c r="K12" s="52">
        <v>0</v>
      </c>
      <c r="L12" s="103">
        <v>0</v>
      </c>
      <c r="M12" s="104">
        <v>0</v>
      </c>
      <c r="N12" s="104">
        <v>0</v>
      </c>
      <c r="O12" s="104"/>
      <c r="P12" s="104">
        <v>0</v>
      </c>
      <c r="Q12" s="105">
        <v>5</v>
      </c>
      <c r="R12" s="103">
        <v>0</v>
      </c>
      <c r="S12" s="104">
        <v>0</v>
      </c>
      <c r="T12" s="104">
        <v>0</v>
      </c>
      <c r="U12" s="104"/>
      <c r="V12" s="104">
        <v>0</v>
      </c>
      <c r="W12" s="105">
        <v>5</v>
      </c>
      <c r="X12" s="51">
        <v>0</v>
      </c>
      <c r="Y12" s="52">
        <v>0</v>
      </c>
      <c r="AA12" s="103">
        <v>0</v>
      </c>
      <c r="AB12" s="104">
        <v>0</v>
      </c>
      <c r="AC12" s="104">
        <v>0</v>
      </c>
      <c r="AD12" s="104">
        <v>0</v>
      </c>
      <c r="AE12" s="104">
        <v>0</v>
      </c>
      <c r="AF12" s="105">
        <v>5</v>
      </c>
      <c r="AG12" s="52">
        <v>0</v>
      </c>
      <c r="AH12" s="103">
        <v>0</v>
      </c>
      <c r="AI12" s="104"/>
      <c r="AJ12" s="104"/>
      <c r="AK12" s="104"/>
      <c r="AL12" s="104">
        <v>0</v>
      </c>
      <c r="AM12" s="105">
        <v>5</v>
      </c>
      <c r="AN12" s="103">
        <v>0</v>
      </c>
      <c r="AO12" s="104">
        <v>0</v>
      </c>
      <c r="AP12" s="104">
        <v>0</v>
      </c>
      <c r="AQ12" s="104">
        <v>0</v>
      </c>
      <c r="AR12" s="104">
        <v>0</v>
      </c>
      <c r="AS12" s="105">
        <v>5</v>
      </c>
      <c r="AT12" s="51">
        <v>0</v>
      </c>
      <c r="AU12" s="52">
        <v>0</v>
      </c>
      <c r="AW12" s="103">
        <v>0</v>
      </c>
      <c r="AX12" s="104">
        <v>0</v>
      </c>
      <c r="AY12" s="104">
        <v>0</v>
      </c>
      <c r="AZ12" s="104">
        <v>0</v>
      </c>
      <c r="BA12" s="104">
        <v>0</v>
      </c>
      <c r="BB12" s="41">
        <v>5</v>
      </c>
      <c r="BC12" s="52">
        <v>0</v>
      </c>
      <c r="BD12" s="37">
        <v>0</v>
      </c>
      <c r="BE12" s="61">
        <v>0</v>
      </c>
      <c r="BF12" s="61">
        <v>0</v>
      </c>
      <c r="BG12" s="61">
        <v>0</v>
      </c>
      <c r="BH12" s="20">
        <v>0</v>
      </c>
      <c r="BI12" s="41">
        <v>5</v>
      </c>
      <c r="BJ12" s="37">
        <v>0</v>
      </c>
      <c r="BK12" s="61">
        <v>0</v>
      </c>
      <c r="BL12" s="61">
        <v>0</v>
      </c>
      <c r="BM12" s="61">
        <v>0</v>
      </c>
      <c r="BN12" s="20">
        <v>0</v>
      </c>
      <c r="BO12" s="41">
        <v>5</v>
      </c>
      <c r="BP12" s="51">
        <v>0</v>
      </c>
      <c r="BQ12" s="52">
        <v>0</v>
      </c>
      <c r="BS12" s="37">
        <v>0</v>
      </c>
      <c r="BT12" s="20">
        <v>0</v>
      </c>
      <c r="BU12" s="20">
        <v>0</v>
      </c>
      <c r="BV12" s="20">
        <v>0</v>
      </c>
      <c r="BW12" s="20">
        <v>0</v>
      </c>
      <c r="BX12" s="41">
        <v>5</v>
      </c>
      <c r="BY12" s="40">
        <v>0</v>
      </c>
      <c r="BZ12" s="37">
        <v>0</v>
      </c>
      <c r="CA12" s="61">
        <v>0</v>
      </c>
      <c r="CB12" s="61">
        <v>0</v>
      </c>
      <c r="CC12" s="61">
        <v>0</v>
      </c>
      <c r="CD12" s="20">
        <v>0</v>
      </c>
      <c r="CE12" s="105">
        <v>5</v>
      </c>
      <c r="CF12" s="37">
        <v>0</v>
      </c>
      <c r="CG12" s="61">
        <v>0</v>
      </c>
      <c r="CH12" s="61">
        <v>0</v>
      </c>
      <c r="CI12" s="61">
        <v>0</v>
      </c>
      <c r="CJ12" s="20">
        <v>0</v>
      </c>
      <c r="CK12" s="105">
        <v>5</v>
      </c>
      <c r="CL12" s="51">
        <v>0</v>
      </c>
      <c r="CM12" s="52">
        <v>0</v>
      </c>
      <c r="CO12" s="103">
        <v>0</v>
      </c>
      <c r="CP12" s="104">
        <v>0</v>
      </c>
      <c r="CQ12" s="104">
        <v>0</v>
      </c>
      <c r="CR12" s="104">
        <v>0</v>
      </c>
      <c r="CS12" s="104">
        <v>0</v>
      </c>
      <c r="CT12" s="62">
        <v>5</v>
      </c>
      <c r="CU12" s="40">
        <v>0</v>
      </c>
      <c r="CV12" s="103">
        <v>0</v>
      </c>
      <c r="CW12" s="104">
        <v>0</v>
      </c>
      <c r="CX12" s="104">
        <v>0</v>
      </c>
      <c r="CY12" s="104">
        <v>0</v>
      </c>
      <c r="CZ12" s="104">
        <v>0</v>
      </c>
      <c r="DA12" s="105">
        <v>5</v>
      </c>
      <c r="DB12" s="37">
        <v>0</v>
      </c>
      <c r="DC12" s="20">
        <v>0</v>
      </c>
      <c r="DD12" s="20">
        <v>0</v>
      </c>
      <c r="DE12" s="20">
        <v>0</v>
      </c>
      <c r="DF12" s="20">
        <v>0</v>
      </c>
      <c r="DG12" s="105">
        <v>5</v>
      </c>
      <c r="DH12" s="51">
        <v>0</v>
      </c>
      <c r="DI12" s="52">
        <v>0</v>
      </c>
      <c r="DK12" s="37">
        <v>0</v>
      </c>
      <c r="DL12" s="20">
        <v>0</v>
      </c>
      <c r="DM12" s="20">
        <v>0</v>
      </c>
      <c r="DN12" s="20">
        <v>0</v>
      </c>
      <c r="DO12" s="20">
        <v>0</v>
      </c>
      <c r="DP12" s="105">
        <v>5</v>
      </c>
      <c r="DQ12" s="40">
        <v>0</v>
      </c>
      <c r="DR12" s="37">
        <v>0</v>
      </c>
      <c r="DS12" s="20">
        <v>0</v>
      </c>
      <c r="DT12" s="20">
        <v>0</v>
      </c>
      <c r="DU12" s="20">
        <v>0</v>
      </c>
      <c r="DV12" s="20">
        <v>0</v>
      </c>
      <c r="DW12" s="105">
        <v>5</v>
      </c>
      <c r="DX12" s="37">
        <v>0</v>
      </c>
      <c r="DY12" s="20">
        <v>0</v>
      </c>
      <c r="DZ12" s="20">
        <v>0</v>
      </c>
      <c r="EA12" s="20">
        <v>0</v>
      </c>
      <c r="EB12" s="20">
        <v>0</v>
      </c>
      <c r="EC12" s="105">
        <v>5</v>
      </c>
      <c r="ED12" s="51">
        <v>0</v>
      </c>
      <c r="EE12" s="52">
        <v>0</v>
      </c>
      <c r="EG12" s="37">
        <v>0</v>
      </c>
      <c r="EH12" s="20">
        <v>0</v>
      </c>
      <c r="EI12" s="20">
        <v>0</v>
      </c>
      <c r="EJ12" s="20">
        <v>0</v>
      </c>
      <c r="EK12" s="20">
        <v>0</v>
      </c>
      <c r="EL12" s="105">
        <v>5</v>
      </c>
      <c r="EM12" s="40">
        <v>0</v>
      </c>
      <c r="EN12" s="37">
        <v>0</v>
      </c>
      <c r="EO12" s="354">
        <v>0</v>
      </c>
      <c r="EP12" s="354">
        <v>0</v>
      </c>
      <c r="EQ12" s="354">
        <v>0</v>
      </c>
      <c r="ER12" s="354">
        <v>0</v>
      </c>
      <c r="ES12" s="105">
        <v>5</v>
      </c>
      <c r="ET12" s="361">
        <v>0</v>
      </c>
      <c r="EU12" s="354">
        <v>0</v>
      </c>
      <c r="EV12" s="354">
        <v>0</v>
      </c>
      <c r="EW12" s="354">
        <v>0</v>
      </c>
      <c r="EX12" s="354">
        <v>0</v>
      </c>
      <c r="EY12" s="384">
        <v>5</v>
      </c>
      <c r="EZ12" s="359">
        <v>0</v>
      </c>
      <c r="FA12" s="360">
        <v>0</v>
      </c>
      <c r="FB12" s="358"/>
      <c r="FC12" s="361">
        <v>0</v>
      </c>
      <c r="FD12" s="354">
        <v>0</v>
      </c>
      <c r="FE12" s="354">
        <v>0</v>
      </c>
      <c r="FF12" s="354">
        <v>0</v>
      </c>
      <c r="FG12" s="354">
        <v>0</v>
      </c>
      <c r="FH12" s="105">
        <v>5</v>
      </c>
      <c r="FI12" s="385">
        <v>0</v>
      </c>
      <c r="FJ12" s="361">
        <v>0</v>
      </c>
      <c r="FK12" s="354">
        <v>0</v>
      </c>
      <c r="FL12" s="354">
        <v>0</v>
      </c>
      <c r="FM12" s="354">
        <v>0</v>
      </c>
      <c r="FN12" s="354">
        <v>0</v>
      </c>
      <c r="FO12" s="105">
        <v>5</v>
      </c>
      <c r="FP12" s="361">
        <v>0</v>
      </c>
      <c r="FQ12" s="354">
        <v>0</v>
      </c>
      <c r="FR12" s="354">
        <v>0</v>
      </c>
      <c r="FS12" s="354">
        <v>0</v>
      </c>
      <c r="FT12" s="354">
        <v>0</v>
      </c>
      <c r="FU12" s="105">
        <v>5</v>
      </c>
      <c r="FV12" s="359">
        <v>0</v>
      </c>
      <c r="FW12" s="360">
        <v>0</v>
      </c>
      <c r="FX12" s="358"/>
      <c r="FY12" s="103">
        <v>0</v>
      </c>
      <c r="FZ12" s="104">
        <v>0</v>
      </c>
      <c r="GA12" s="104">
        <v>0</v>
      </c>
      <c r="GB12" s="104">
        <v>0</v>
      </c>
      <c r="GC12" s="104">
        <v>0</v>
      </c>
      <c r="GD12" s="105">
        <v>5</v>
      </c>
      <c r="GE12" s="40">
        <v>0</v>
      </c>
      <c r="GF12" s="37">
        <v>0</v>
      </c>
      <c r="GG12" s="20">
        <v>0</v>
      </c>
      <c r="GH12" s="20">
        <v>0</v>
      </c>
      <c r="GI12" s="20">
        <v>0</v>
      </c>
      <c r="GJ12" s="20">
        <v>0</v>
      </c>
      <c r="GK12" s="105">
        <f t="shared" si="0"/>
        <v>5</v>
      </c>
      <c r="GL12" s="37">
        <v>0</v>
      </c>
      <c r="GM12" s="20">
        <v>0</v>
      </c>
      <c r="GN12" s="20">
        <v>0</v>
      </c>
      <c r="GO12" s="20">
        <v>0</v>
      </c>
      <c r="GP12" s="20">
        <v>0</v>
      </c>
      <c r="GQ12" s="105">
        <f t="shared" si="1"/>
        <v>5</v>
      </c>
      <c r="GR12" s="51">
        <v>0</v>
      </c>
      <c r="GS12" s="52">
        <v>0</v>
      </c>
      <c r="GT12" s="103">
        <v>0</v>
      </c>
      <c r="GU12" s="104">
        <v>0</v>
      </c>
      <c r="GV12" s="104">
        <v>0</v>
      </c>
      <c r="GW12" s="104">
        <v>0</v>
      </c>
      <c r="GX12" s="104">
        <v>0</v>
      </c>
      <c r="GY12" s="105">
        <f t="shared" si="2"/>
        <v>5</v>
      </c>
      <c r="GZ12" s="40"/>
      <c r="HA12" s="37">
        <v>0</v>
      </c>
      <c r="HB12" s="20">
        <v>0</v>
      </c>
      <c r="HC12" s="20">
        <v>0</v>
      </c>
      <c r="HD12" s="20">
        <v>0</v>
      </c>
      <c r="HE12" s="20">
        <v>0</v>
      </c>
      <c r="HF12" s="105">
        <f t="shared" si="3"/>
        <v>5</v>
      </c>
      <c r="HG12" s="37">
        <v>0</v>
      </c>
      <c r="HH12" s="20">
        <v>0</v>
      </c>
      <c r="HI12" s="20">
        <v>0</v>
      </c>
      <c r="HJ12" s="20">
        <v>0</v>
      </c>
      <c r="HK12" s="20">
        <v>0</v>
      </c>
      <c r="HL12" s="105">
        <f t="shared" si="4"/>
        <v>5</v>
      </c>
      <c r="HM12" s="51"/>
      <c r="HN12" s="52"/>
    </row>
    <row r="13" spans="1:222" ht="18" customHeight="1" x14ac:dyDescent="0.3">
      <c r="A13" s="93">
        <v>309</v>
      </c>
      <c r="B13" s="96" t="s">
        <v>85</v>
      </c>
      <c r="C13" s="47" t="s">
        <v>94</v>
      </c>
      <c r="D13" s="57"/>
      <c r="E13" s="103">
        <v>0</v>
      </c>
      <c r="F13" s="104">
        <v>0</v>
      </c>
      <c r="G13" s="104">
        <v>0</v>
      </c>
      <c r="H13" s="104"/>
      <c r="I13" s="104">
        <v>0</v>
      </c>
      <c r="J13" s="105">
        <v>5</v>
      </c>
      <c r="K13" s="52">
        <v>0</v>
      </c>
      <c r="L13" s="103">
        <v>0</v>
      </c>
      <c r="M13" s="104">
        <v>0</v>
      </c>
      <c r="N13" s="104">
        <v>0</v>
      </c>
      <c r="O13" s="104"/>
      <c r="P13" s="104">
        <v>0</v>
      </c>
      <c r="Q13" s="105">
        <v>5</v>
      </c>
      <c r="R13" s="103">
        <v>0</v>
      </c>
      <c r="S13" s="104">
        <v>0</v>
      </c>
      <c r="T13" s="104">
        <v>0</v>
      </c>
      <c r="U13" s="104"/>
      <c r="V13" s="104">
        <v>0</v>
      </c>
      <c r="W13" s="105">
        <v>5</v>
      </c>
      <c r="X13" s="51">
        <v>0</v>
      </c>
      <c r="Y13" s="52">
        <v>0</v>
      </c>
      <c r="AA13" s="103">
        <v>0</v>
      </c>
      <c r="AB13" s="104">
        <v>0</v>
      </c>
      <c r="AC13" s="104">
        <v>0</v>
      </c>
      <c r="AD13" s="104">
        <v>0</v>
      </c>
      <c r="AE13" s="104">
        <v>0</v>
      </c>
      <c r="AF13" s="105">
        <v>5</v>
      </c>
      <c r="AG13" s="52">
        <v>0</v>
      </c>
      <c r="AH13" s="103">
        <v>0</v>
      </c>
      <c r="AI13" s="104"/>
      <c r="AJ13" s="104"/>
      <c r="AK13" s="104"/>
      <c r="AL13" s="104">
        <v>0</v>
      </c>
      <c r="AM13" s="105">
        <v>5</v>
      </c>
      <c r="AN13" s="103">
        <v>0</v>
      </c>
      <c r="AO13" s="104">
        <v>0</v>
      </c>
      <c r="AP13" s="104">
        <v>0</v>
      </c>
      <c r="AQ13" s="104">
        <v>0</v>
      </c>
      <c r="AR13" s="104">
        <v>0</v>
      </c>
      <c r="AS13" s="105">
        <v>5</v>
      </c>
      <c r="AT13" s="51">
        <v>0</v>
      </c>
      <c r="AU13" s="52">
        <v>0</v>
      </c>
      <c r="AW13" s="103">
        <v>0</v>
      </c>
      <c r="AX13" s="104">
        <v>0</v>
      </c>
      <c r="AY13" s="104">
        <v>0</v>
      </c>
      <c r="AZ13" s="104">
        <v>0</v>
      </c>
      <c r="BA13" s="104">
        <v>0</v>
      </c>
      <c r="BB13" s="41">
        <v>5</v>
      </c>
      <c r="BC13" s="52">
        <v>0</v>
      </c>
      <c r="BD13" s="37">
        <v>0</v>
      </c>
      <c r="BE13" s="61">
        <v>0</v>
      </c>
      <c r="BF13" s="61">
        <v>0</v>
      </c>
      <c r="BG13" s="61">
        <v>0</v>
      </c>
      <c r="BH13" s="20">
        <v>0</v>
      </c>
      <c r="BI13" s="41">
        <v>5</v>
      </c>
      <c r="BJ13" s="37">
        <v>0</v>
      </c>
      <c r="BK13" s="61">
        <v>0</v>
      </c>
      <c r="BL13" s="61">
        <v>0</v>
      </c>
      <c r="BM13" s="61">
        <v>0</v>
      </c>
      <c r="BN13" s="20">
        <v>0</v>
      </c>
      <c r="BO13" s="41">
        <v>5</v>
      </c>
      <c r="BP13" s="51">
        <v>0</v>
      </c>
      <c r="BQ13" s="52">
        <v>0</v>
      </c>
      <c r="BS13" s="37">
        <v>0</v>
      </c>
      <c r="BT13" s="20">
        <v>0</v>
      </c>
      <c r="BU13" s="20">
        <v>0</v>
      </c>
      <c r="BV13" s="20">
        <v>0</v>
      </c>
      <c r="BW13" s="20">
        <v>0</v>
      </c>
      <c r="BX13" s="41">
        <v>5</v>
      </c>
      <c r="BY13" s="40">
        <v>0</v>
      </c>
      <c r="BZ13" s="37">
        <v>0</v>
      </c>
      <c r="CA13" s="61">
        <v>0</v>
      </c>
      <c r="CB13" s="61">
        <v>0</v>
      </c>
      <c r="CC13" s="61">
        <v>0</v>
      </c>
      <c r="CD13" s="20">
        <v>0</v>
      </c>
      <c r="CE13" s="105">
        <v>5</v>
      </c>
      <c r="CF13" s="37">
        <v>0</v>
      </c>
      <c r="CG13" s="61">
        <v>0</v>
      </c>
      <c r="CH13" s="61">
        <v>0</v>
      </c>
      <c r="CI13" s="61">
        <v>0</v>
      </c>
      <c r="CJ13" s="20">
        <v>0</v>
      </c>
      <c r="CK13" s="105">
        <v>5</v>
      </c>
      <c r="CL13" s="51">
        <v>0</v>
      </c>
      <c r="CM13" s="52">
        <v>0</v>
      </c>
      <c r="CO13" s="103">
        <v>0</v>
      </c>
      <c r="CP13" s="104">
        <v>0</v>
      </c>
      <c r="CQ13" s="104">
        <v>0</v>
      </c>
      <c r="CR13" s="104">
        <v>0</v>
      </c>
      <c r="CS13" s="104">
        <v>0</v>
      </c>
      <c r="CT13" s="62">
        <v>5</v>
      </c>
      <c r="CU13" s="40">
        <v>0</v>
      </c>
      <c r="CV13" s="103">
        <v>0</v>
      </c>
      <c r="CW13" s="104">
        <v>0</v>
      </c>
      <c r="CX13" s="104">
        <v>0</v>
      </c>
      <c r="CY13" s="104">
        <v>0</v>
      </c>
      <c r="CZ13" s="104">
        <v>0</v>
      </c>
      <c r="DA13" s="105">
        <v>5</v>
      </c>
      <c r="DB13" s="37">
        <v>0</v>
      </c>
      <c r="DC13" s="20">
        <v>0</v>
      </c>
      <c r="DD13" s="20">
        <v>0</v>
      </c>
      <c r="DE13" s="20">
        <v>0</v>
      </c>
      <c r="DF13" s="20">
        <v>0</v>
      </c>
      <c r="DG13" s="105">
        <v>5</v>
      </c>
      <c r="DH13" s="51">
        <v>0</v>
      </c>
      <c r="DI13" s="52">
        <v>0</v>
      </c>
      <c r="DK13" s="37">
        <v>0</v>
      </c>
      <c r="DL13" s="20">
        <v>0</v>
      </c>
      <c r="DM13" s="20">
        <v>0</v>
      </c>
      <c r="DN13" s="20">
        <v>0</v>
      </c>
      <c r="DO13" s="20">
        <v>0</v>
      </c>
      <c r="DP13" s="105">
        <v>5</v>
      </c>
      <c r="DQ13" s="40">
        <v>0</v>
      </c>
      <c r="DR13" s="37">
        <v>0</v>
      </c>
      <c r="DS13" s="20">
        <v>0</v>
      </c>
      <c r="DT13" s="20">
        <v>0</v>
      </c>
      <c r="DU13" s="20">
        <v>0</v>
      </c>
      <c r="DV13" s="20">
        <v>0</v>
      </c>
      <c r="DW13" s="105">
        <v>5</v>
      </c>
      <c r="DX13" s="37">
        <v>0</v>
      </c>
      <c r="DY13" s="20">
        <v>0</v>
      </c>
      <c r="DZ13" s="20">
        <v>0</v>
      </c>
      <c r="EA13" s="20">
        <v>0</v>
      </c>
      <c r="EB13" s="20">
        <v>0</v>
      </c>
      <c r="EC13" s="105">
        <v>5</v>
      </c>
      <c r="ED13" s="51">
        <v>0</v>
      </c>
      <c r="EE13" s="52">
        <v>0</v>
      </c>
      <c r="EG13" s="37">
        <v>0</v>
      </c>
      <c r="EH13" s="20">
        <v>0</v>
      </c>
      <c r="EI13" s="20">
        <v>0</v>
      </c>
      <c r="EJ13" s="20">
        <v>0</v>
      </c>
      <c r="EK13" s="20">
        <v>0</v>
      </c>
      <c r="EL13" s="105">
        <v>5</v>
      </c>
      <c r="EM13" s="40">
        <v>0</v>
      </c>
      <c r="EN13" s="37">
        <v>0</v>
      </c>
      <c r="EO13" s="354">
        <v>0</v>
      </c>
      <c r="EP13" s="354">
        <v>0</v>
      </c>
      <c r="EQ13" s="354">
        <v>0</v>
      </c>
      <c r="ER13" s="354">
        <v>0</v>
      </c>
      <c r="ES13" s="105">
        <v>5</v>
      </c>
      <c r="ET13" s="361">
        <v>0</v>
      </c>
      <c r="EU13" s="354">
        <v>0</v>
      </c>
      <c r="EV13" s="354">
        <v>0</v>
      </c>
      <c r="EW13" s="354">
        <v>0</v>
      </c>
      <c r="EX13" s="354">
        <v>0</v>
      </c>
      <c r="EY13" s="384">
        <v>5</v>
      </c>
      <c r="EZ13" s="359">
        <v>0</v>
      </c>
      <c r="FA13" s="360">
        <v>0</v>
      </c>
      <c r="FB13" s="358"/>
      <c r="FC13" s="361">
        <v>0</v>
      </c>
      <c r="FD13" s="354">
        <v>0</v>
      </c>
      <c r="FE13" s="354">
        <v>0</v>
      </c>
      <c r="FF13" s="354">
        <v>0</v>
      </c>
      <c r="FG13" s="354">
        <v>0</v>
      </c>
      <c r="FH13" s="105">
        <v>5</v>
      </c>
      <c r="FI13" s="385">
        <v>0</v>
      </c>
      <c r="FJ13" s="361">
        <v>0</v>
      </c>
      <c r="FK13" s="354">
        <v>0</v>
      </c>
      <c r="FL13" s="354">
        <v>0</v>
      </c>
      <c r="FM13" s="354">
        <v>0</v>
      </c>
      <c r="FN13" s="354">
        <v>0</v>
      </c>
      <c r="FO13" s="105">
        <v>5</v>
      </c>
      <c r="FP13" s="361">
        <v>0</v>
      </c>
      <c r="FQ13" s="354">
        <v>0</v>
      </c>
      <c r="FR13" s="354">
        <v>0</v>
      </c>
      <c r="FS13" s="354">
        <v>0</v>
      </c>
      <c r="FT13" s="354">
        <v>0</v>
      </c>
      <c r="FU13" s="105">
        <v>5</v>
      </c>
      <c r="FV13" s="359">
        <v>0</v>
      </c>
      <c r="FW13" s="360">
        <v>0</v>
      </c>
      <c r="FX13" s="358"/>
      <c r="FY13" s="103">
        <v>0</v>
      </c>
      <c r="FZ13" s="104">
        <v>0</v>
      </c>
      <c r="GA13" s="104">
        <v>0</v>
      </c>
      <c r="GB13" s="104">
        <v>0</v>
      </c>
      <c r="GC13" s="104">
        <v>0</v>
      </c>
      <c r="GD13" s="105">
        <v>5</v>
      </c>
      <c r="GE13" s="40">
        <v>0</v>
      </c>
      <c r="GF13" s="37">
        <v>0</v>
      </c>
      <c r="GG13" s="20">
        <v>0</v>
      </c>
      <c r="GH13" s="20">
        <v>0</v>
      </c>
      <c r="GI13" s="20">
        <v>0</v>
      </c>
      <c r="GJ13" s="20">
        <v>0</v>
      </c>
      <c r="GK13" s="105">
        <f t="shared" si="0"/>
        <v>5</v>
      </c>
      <c r="GL13" s="37">
        <v>0</v>
      </c>
      <c r="GM13" s="20">
        <v>0</v>
      </c>
      <c r="GN13" s="20">
        <v>0</v>
      </c>
      <c r="GO13" s="20">
        <v>0</v>
      </c>
      <c r="GP13" s="20">
        <v>0</v>
      </c>
      <c r="GQ13" s="105">
        <f t="shared" si="1"/>
        <v>5</v>
      </c>
      <c r="GR13" s="51">
        <v>0</v>
      </c>
      <c r="GS13" s="52">
        <v>0</v>
      </c>
      <c r="GT13" s="103">
        <v>0</v>
      </c>
      <c r="GU13" s="104">
        <v>0</v>
      </c>
      <c r="GV13" s="104">
        <v>0</v>
      </c>
      <c r="GW13" s="104">
        <v>0</v>
      </c>
      <c r="GX13" s="104">
        <v>0</v>
      </c>
      <c r="GY13" s="105">
        <f t="shared" si="2"/>
        <v>5</v>
      </c>
      <c r="GZ13" s="40"/>
      <c r="HA13" s="37">
        <v>0</v>
      </c>
      <c r="HB13" s="20">
        <v>0</v>
      </c>
      <c r="HC13" s="20">
        <v>0</v>
      </c>
      <c r="HD13" s="20">
        <v>0</v>
      </c>
      <c r="HE13" s="20">
        <v>0</v>
      </c>
      <c r="HF13" s="105">
        <f t="shared" si="3"/>
        <v>5</v>
      </c>
      <c r="HG13" s="37">
        <v>0</v>
      </c>
      <c r="HH13" s="20">
        <v>0</v>
      </c>
      <c r="HI13" s="20">
        <v>0</v>
      </c>
      <c r="HJ13" s="20">
        <v>0</v>
      </c>
      <c r="HK13" s="20">
        <v>0</v>
      </c>
      <c r="HL13" s="105">
        <f t="shared" si="4"/>
        <v>5</v>
      </c>
      <c r="HM13" s="51"/>
      <c r="HN13" s="52"/>
    </row>
    <row r="14" spans="1:222" ht="18" customHeight="1" x14ac:dyDescent="0.3">
      <c r="A14" s="93">
        <v>312</v>
      </c>
      <c r="B14" s="96" t="s">
        <v>15</v>
      </c>
      <c r="C14" s="47" t="s">
        <v>16</v>
      </c>
      <c r="D14" s="57"/>
      <c r="E14" s="103">
        <v>2072311000</v>
      </c>
      <c r="F14" s="104">
        <v>9889000</v>
      </c>
      <c r="G14" s="104">
        <v>2062422000</v>
      </c>
      <c r="H14" s="104">
        <v>5734</v>
      </c>
      <c r="I14" s="104">
        <v>29974</v>
      </c>
      <c r="J14" s="105">
        <v>1</v>
      </c>
      <c r="K14" s="52">
        <v>99.885892742018612</v>
      </c>
      <c r="L14" s="103">
        <v>2076833704</v>
      </c>
      <c r="M14" s="104">
        <v>9889000</v>
      </c>
      <c r="N14" s="104">
        <v>2066944704</v>
      </c>
      <c r="O14" s="104">
        <v>5728</v>
      </c>
      <c r="P14" s="104">
        <v>30071</v>
      </c>
      <c r="Q14" s="105">
        <v>1</v>
      </c>
      <c r="R14" s="103">
        <v>2075700339</v>
      </c>
      <c r="S14" s="104">
        <v>8755635</v>
      </c>
      <c r="T14" s="104">
        <v>2066944704</v>
      </c>
      <c r="U14" s="104">
        <v>5371</v>
      </c>
      <c r="V14" s="104">
        <v>32070</v>
      </c>
      <c r="W14" s="105">
        <v>1</v>
      </c>
      <c r="X14" s="51">
        <v>106.64760067839447</v>
      </c>
      <c r="Y14" s="52">
        <v>102.76095732250371</v>
      </c>
      <c r="AA14" s="103">
        <v>2077193260</v>
      </c>
      <c r="AB14" s="104">
        <v>8326260</v>
      </c>
      <c r="AC14" s="104">
        <v>2068867000</v>
      </c>
      <c r="AD14" s="104">
        <v>5728</v>
      </c>
      <c r="AE14" s="104">
        <v>30099</v>
      </c>
      <c r="AF14" s="105">
        <v>2</v>
      </c>
      <c r="AG14" s="52">
        <v>100.41702809101221</v>
      </c>
      <c r="AH14" s="103">
        <v>2089713382</v>
      </c>
      <c r="AI14" s="104">
        <v>8848635</v>
      </c>
      <c r="AJ14" s="104">
        <v>2080864747</v>
      </c>
      <c r="AK14" s="104">
        <v>5728</v>
      </c>
      <c r="AL14" s="104">
        <v>30273</v>
      </c>
      <c r="AM14" s="105">
        <v>2</v>
      </c>
      <c r="AN14" s="103">
        <v>2095845411</v>
      </c>
      <c r="AO14" s="104">
        <v>9983613</v>
      </c>
      <c r="AP14" s="104">
        <v>2085861798</v>
      </c>
      <c r="AQ14" s="104">
        <v>5374</v>
      </c>
      <c r="AR14" s="104">
        <v>32345</v>
      </c>
      <c r="AS14" s="105">
        <v>1</v>
      </c>
      <c r="AT14" s="51">
        <v>106.8443827833383</v>
      </c>
      <c r="AU14" s="52">
        <v>100.85749922045525</v>
      </c>
      <c r="AW14" s="103">
        <v>2182143449</v>
      </c>
      <c r="AX14" s="104">
        <v>8746944</v>
      </c>
      <c r="AY14" s="104">
        <v>2173396505</v>
      </c>
      <c r="AZ14" s="104">
        <v>5728</v>
      </c>
      <c r="BA14" s="104">
        <v>31619</v>
      </c>
      <c r="BB14" s="41">
        <v>2</v>
      </c>
      <c r="BC14" s="52">
        <v>105.05000166118477</v>
      </c>
      <c r="BD14" s="37">
        <v>2218709591</v>
      </c>
      <c r="BE14" s="61">
        <v>11244444</v>
      </c>
      <c r="BF14" s="61">
        <v>2207465147</v>
      </c>
      <c r="BG14" s="61">
        <v>5727</v>
      </c>
      <c r="BH14" s="20">
        <v>32121</v>
      </c>
      <c r="BI14" s="41">
        <v>2</v>
      </c>
      <c r="BJ14" s="37">
        <v>2218709591</v>
      </c>
      <c r="BK14" s="61">
        <v>11244444</v>
      </c>
      <c r="BL14" s="61">
        <v>2207465147</v>
      </c>
      <c r="BM14" s="61">
        <v>5397</v>
      </c>
      <c r="BN14" s="20">
        <v>34085</v>
      </c>
      <c r="BO14" s="41">
        <v>1</v>
      </c>
      <c r="BP14" s="51">
        <v>106.11438000062266</v>
      </c>
      <c r="BQ14" s="52">
        <v>105.37950224145926</v>
      </c>
      <c r="BS14" s="37">
        <v>2356689277</v>
      </c>
      <c r="BT14" s="20">
        <v>9009352</v>
      </c>
      <c r="BU14" s="20">
        <v>2347679925</v>
      </c>
      <c r="BV14" s="20">
        <v>5895</v>
      </c>
      <c r="BW14" s="20">
        <v>33187</v>
      </c>
      <c r="BX14" s="41">
        <v>2</v>
      </c>
      <c r="BY14" s="40">
        <v>104.95904361301749</v>
      </c>
      <c r="BZ14" s="37">
        <v>2376993516</v>
      </c>
      <c r="CA14" s="61">
        <v>9062152</v>
      </c>
      <c r="CB14" s="61">
        <v>2367931364</v>
      </c>
      <c r="CC14" s="61">
        <v>5895</v>
      </c>
      <c r="CD14" s="20">
        <v>33474</v>
      </c>
      <c r="CE14" s="105">
        <v>2</v>
      </c>
      <c r="CF14" s="37">
        <v>2316559908</v>
      </c>
      <c r="CG14" s="61">
        <v>9009352</v>
      </c>
      <c r="CH14" s="61">
        <v>2307550556</v>
      </c>
      <c r="CI14" s="61">
        <v>5394</v>
      </c>
      <c r="CJ14" s="20">
        <v>35650</v>
      </c>
      <c r="CK14" s="105">
        <v>1</v>
      </c>
      <c r="CL14" s="51">
        <v>106.50056760470814</v>
      </c>
      <c r="CM14" s="52">
        <v>104.59146252017015</v>
      </c>
      <c r="CO14" s="103">
        <v>2650991999</v>
      </c>
      <c r="CP14" s="104">
        <v>9128266</v>
      </c>
      <c r="CQ14" s="104">
        <v>2641863733</v>
      </c>
      <c r="CR14" s="104">
        <v>6259</v>
      </c>
      <c r="CS14" s="104">
        <v>35174</v>
      </c>
      <c r="CT14" s="62">
        <v>2</v>
      </c>
      <c r="CU14" s="40">
        <v>105.98728417753939</v>
      </c>
      <c r="CV14" s="103">
        <v>2773580885</v>
      </c>
      <c r="CW14" s="104">
        <v>11148791</v>
      </c>
      <c r="CX14" s="104">
        <v>2762432094</v>
      </c>
      <c r="CY14" s="104">
        <v>6259</v>
      </c>
      <c r="CZ14" s="104">
        <v>36779</v>
      </c>
      <c r="DA14" s="105">
        <v>2</v>
      </c>
      <c r="DB14" s="37">
        <v>2772724887</v>
      </c>
      <c r="DC14" s="20">
        <v>10585800</v>
      </c>
      <c r="DD14" s="20">
        <v>2762139087</v>
      </c>
      <c r="DE14" s="20">
        <v>5509</v>
      </c>
      <c r="DF14" s="20">
        <v>41782</v>
      </c>
      <c r="DG14" s="105">
        <v>1</v>
      </c>
      <c r="DH14" s="51">
        <v>113.602871203676</v>
      </c>
      <c r="DI14" s="52">
        <v>117.20056100981766</v>
      </c>
      <c r="DK14" s="37">
        <v>3073420179</v>
      </c>
      <c r="DL14" s="20">
        <v>9009352</v>
      </c>
      <c r="DM14" s="20">
        <v>3064410827</v>
      </c>
      <c r="DN14" s="20">
        <v>6303</v>
      </c>
      <c r="DO14" s="20">
        <v>40515</v>
      </c>
      <c r="DP14" s="105">
        <v>2</v>
      </c>
      <c r="DQ14" s="40">
        <v>115.18451128674589</v>
      </c>
      <c r="DR14" s="37">
        <v>3074398203</v>
      </c>
      <c r="DS14" s="20">
        <v>9987376</v>
      </c>
      <c r="DT14" s="20">
        <v>3064410827</v>
      </c>
      <c r="DU14" s="20">
        <v>6303</v>
      </c>
      <c r="DV14" s="20">
        <v>40515</v>
      </c>
      <c r="DW14" s="105">
        <v>2</v>
      </c>
      <c r="DX14" s="37">
        <v>3063161160</v>
      </c>
      <c r="DY14" s="20">
        <v>9670688</v>
      </c>
      <c r="DZ14" s="20">
        <v>3053490472</v>
      </c>
      <c r="EA14" s="20">
        <v>5655.82</v>
      </c>
      <c r="EB14" s="20">
        <v>44990</v>
      </c>
      <c r="EC14" s="105">
        <v>1</v>
      </c>
      <c r="ED14" s="51">
        <v>111.04529186720968</v>
      </c>
      <c r="EE14" s="52">
        <v>107.67794744148198</v>
      </c>
      <c r="EG14" s="37">
        <v>3061139248</v>
      </c>
      <c r="EH14" s="20">
        <v>9009352</v>
      </c>
      <c r="EI14" s="20">
        <v>3052129896</v>
      </c>
      <c r="EJ14" s="20">
        <v>6154</v>
      </c>
      <c r="EK14" s="20">
        <v>41330</v>
      </c>
      <c r="EL14" s="105">
        <v>2</v>
      </c>
      <c r="EM14" s="40">
        <v>102.01160064173762</v>
      </c>
      <c r="EN14" s="37">
        <v>2989661913</v>
      </c>
      <c r="EO14" s="354">
        <v>10063660</v>
      </c>
      <c r="EP14" s="354">
        <v>2979598253</v>
      </c>
      <c r="EQ14" s="354">
        <v>6154</v>
      </c>
      <c r="ER14" s="354">
        <v>40348</v>
      </c>
      <c r="ES14" s="105">
        <v>3</v>
      </c>
      <c r="ET14" s="361">
        <v>3016486981</v>
      </c>
      <c r="EU14" s="354">
        <v>10150028</v>
      </c>
      <c r="EV14" s="354">
        <v>3006336953</v>
      </c>
      <c r="EW14" s="354">
        <v>5625.12</v>
      </c>
      <c r="EX14" s="354">
        <v>44537</v>
      </c>
      <c r="EY14" s="384">
        <v>2</v>
      </c>
      <c r="EZ14" s="359">
        <v>110.38217507683157</v>
      </c>
      <c r="FA14" s="360">
        <v>98.993109579906644</v>
      </c>
      <c r="FB14" s="358"/>
      <c r="FC14" s="361">
        <v>3169640415</v>
      </c>
      <c r="FD14" s="354">
        <v>9009352</v>
      </c>
      <c r="FE14" s="354">
        <v>3160631063</v>
      </c>
      <c r="FF14" s="354">
        <v>5899</v>
      </c>
      <c r="FG14" s="354">
        <v>44649</v>
      </c>
      <c r="FH14" s="105">
        <v>2</v>
      </c>
      <c r="FI14" s="385">
        <v>108.03048632954271</v>
      </c>
      <c r="FJ14" s="361">
        <v>3172007958</v>
      </c>
      <c r="FK14" s="354">
        <v>9662746</v>
      </c>
      <c r="FL14" s="354">
        <v>3162345212</v>
      </c>
      <c r="FM14" s="354">
        <v>5899</v>
      </c>
      <c r="FN14" s="354">
        <v>44673</v>
      </c>
      <c r="FO14" s="105">
        <v>2</v>
      </c>
      <c r="FP14" s="361">
        <v>3123781249</v>
      </c>
      <c r="FQ14" s="354">
        <v>9436402</v>
      </c>
      <c r="FR14" s="354">
        <v>3114344847</v>
      </c>
      <c r="FS14" s="354">
        <v>5508.6900000000005</v>
      </c>
      <c r="FT14" s="354">
        <v>47113</v>
      </c>
      <c r="FU14" s="105">
        <v>1</v>
      </c>
      <c r="FV14" s="359">
        <v>105.46191211693865</v>
      </c>
      <c r="FW14" s="360">
        <v>105.78395491389183</v>
      </c>
      <c r="FX14" s="358"/>
      <c r="FY14" s="103">
        <v>3106427794</v>
      </c>
      <c r="FZ14" s="104">
        <v>9009352</v>
      </c>
      <c r="GA14" s="104">
        <v>3097418442</v>
      </c>
      <c r="GB14" s="104">
        <v>5749</v>
      </c>
      <c r="GC14" s="104">
        <v>44898</v>
      </c>
      <c r="GD14" s="105">
        <v>2</v>
      </c>
      <c r="GE14" s="40">
        <v>100</v>
      </c>
      <c r="GF14" s="37">
        <v>3114451826</v>
      </c>
      <c r="GG14" s="20">
        <v>9897840</v>
      </c>
      <c r="GH14" s="20">
        <v>3104553986</v>
      </c>
      <c r="GI14" s="20">
        <v>5749</v>
      </c>
      <c r="GJ14" s="20">
        <v>45001</v>
      </c>
      <c r="GK14" s="105">
        <f t="shared" si="0"/>
        <v>2</v>
      </c>
      <c r="GL14" s="37">
        <v>3045111301</v>
      </c>
      <c r="GM14" s="20">
        <v>9486978</v>
      </c>
      <c r="GN14" s="20">
        <v>3035624323</v>
      </c>
      <c r="GO14" s="20">
        <v>5279.4</v>
      </c>
      <c r="GP14" s="20">
        <v>47916</v>
      </c>
      <c r="GQ14" s="105">
        <f t="shared" si="1"/>
        <v>1</v>
      </c>
      <c r="GR14" s="51">
        <v>104.71455127774418</v>
      </c>
      <c r="GS14" s="52">
        <v>99.238002249909798</v>
      </c>
      <c r="GT14" s="103">
        <v>3342252092</v>
      </c>
      <c r="GU14" s="104">
        <v>9009352</v>
      </c>
      <c r="GV14" s="104">
        <v>3333242740</v>
      </c>
      <c r="GW14" s="104">
        <v>5699</v>
      </c>
      <c r="GX14" s="104">
        <v>48740</v>
      </c>
      <c r="GY14" s="105">
        <f t="shared" si="2"/>
        <v>2</v>
      </c>
      <c r="GZ14" s="40"/>
      <c r="HA14" s="37">
        <v>3321407658</v>
      </c>
      <c r="HB14" s="20">
        <v>10256229</v>
      </c>
      <c r="HC14" s="20">
        <v>3311151429</v>
      </c>
      <c r="HD14" s="20">
        <v>5699</v>
      </c>
      <c r="HE14" s="20">
        <v>48417</v>
      </c>
      <c r="HF14" s="105">
        <f t="shared" si="3"/>
        <v>2</v>
      </c>
      <c r="HG14" s="37">
        <v>3227858243</v>
      </c>
      <c r="HH14" s="20">
        <v>7968930</v>
      </c>
      <c r="HI14" s="20">
        <v>3219889313</v>
      </c>
      <c r="HJ14" s="20">
        <v>5206.5</v>
      </c>
      <c r="HK14" s="20">
        <v>51536</v>
      </c>
      <c r="HL14" s="105">
        <f t="shared" si="4"/>
        <v>1</v>
      </c>
      <c r="HM14" s="51"/>
      <c r="HN14" s="52"/>
    </row>
    <row r="15" spans="1:222" ht="18" customHeight="1" x14ac:dyDescent="0.3">
      <c r="A15" s="93">
        <v>313</v>
      </c>
      <c r="B15" s="96" t="s">
        <v>17</v>
      </c>
      <c r="C15" s="47" t="s">
        <v>18</v>
      </c>
      <c r="D15" s="57"/>
      <c r="E15" s="103">
        <v>0</v>
      </c>
      <c r="F15" s="104">
        <v>0</v>
      </c>
      <c r="G15" s="104">
        <v>0</v>
      </c>
      <c r="H15" s="104"/>
      <c r="I15" s="104">
        <v>0</v>
      </c>
      <c r="J15" s="105">
        <v>5</v>
      </c>
      <c r="K15" s="52">
        <v>0</v>
      </c>
      <c r="L15" s="103">
        <v>0</v>
      </c>
      <c r="M15" s="104">
        <v>0</v>
      </c>
      <c r="N15" s="104">
        <v>0</v>
      </c>
      <c r="O15" s="104"/>
      <c r="P15" s="104">
        <v>0</v>
      </c>
      <c r="Q15" s="105">
        <v>5</v>
      </c>
      <c r="R15" s="103">
        <v>0</v>
      </c>
      <c r="S15" s="104">
        <v>0</v>
      </c>
      <c r="T15" s="104">
        <v>0</v>
      </c>
      <c r="U15" s="104"/>
      <c r="V15" s="104">
        <v>0</v>
      </c>
      <c r="W15" s="105">
        <v>5</v>
      </c>
      <c r="X15" s="51">
        <v>0</v>
      </c>
      <c r="Y15" s="52">
        <v>0</v>
      </c>
      <c r="AA15" s="103">
        <v>0</v>
      </c>
      <c r="AB15" s="104">
        <v>0</v>
      </c>
      <c r="AC15" s="104">
        <v>0</v>
      </c>
      <c r="AD15" s="104">
        <v>0</v>
      </c>
      <c r="AE15" s="104">
        <v>0</v>
      </c>
      <c r="AF15" s="105">
        <v>5</v>
      </c>
      <c r="AG15" s="52">
        <v>0</v>
      </c>
      <c r="AH15" s="103">
        <v>0</v>
      </c>
      <c r="AI15" s="104"/>
      <c r="AJ15" s="104"/>
      <c r="AK15" s="104"/>
      <c r="AL15" s="104">
        <v>0</v>
      </c>
      <c r="AM15" s="105">
        <v>5</v>
      </c>
      <c r="AN15" s="103">
        <v>0</v>
      </c>
      <c r="AO15" s="104">
        <v>0</v>
      </c>
      <c r="AP15" s="104">
        <v>0</v>
      </c>
      <c r="AQ15" s="104">
        <v>0</v>
      </c>
      <c r="AR15" s="104">
        <v>0</v>
      </c>
      <c r="AS15" s="105">
        <v>5</v>
      </c>
      <c r="AT15" s="51">
        <v>0</v>
      </c>
      <c r="AU15" s="52">
        <v>0</v>
      </c>
      <c r="AW15" s="103">
        <v>0</v>
      </c>
      <c r="AX15" s="104">
        <v>0</v>
      </c>
      <c r="AY15" s="104">
        <v>0</v>
      </c>
      <c r="AZ15" s="104">
        <v>0</v>
      </c>
      <c r="BA15" s="104">
        <v>0</v>
      </c>
      <c r="BB15" s="41">
        <v>5</v>
      </c>
      <c r="BC15" s="52">
        <v>0</v>
      </c>
      <c r="BD15" s="37">
        <v>0</v>
      </c>
      <c r="BE15" s="61">
        <v>0</v>
      </c>
      <c r="BF15" s="61">
        <v>0</v>
      </c>
      <c r="BG15" s="61">
        <v>0</v>
      </c>
      <c r="BH15" s="20">
        <v>0</v>
      </c>
      <c r="BI15" s="41">
        <v>5</v>
      </c>
      <c r="BJ15" s="37">
        <v>0</v>
      </c>
      <c r="BK15" s="61">
        <v>0</v>
      </c>
      <c r="BL15" s="61">
        <v>0</v>
      </c>
      <c r="BM15" s="61">
        <v>0</v>
      </c>
      <c r="BN15" s="20">
        <v>0</v>
      </c>
      <c r="BO15" s="41">
        <v>5</v>
      </c>
      <c r="BP15" s="51">
        <v>0</v>
      </c>
      <c r="BQ15" s="52">
        <v>0</v>
      </c>
      <c r="BS15" s="37">
        <v>0</v>
      </c>
      <c r="BT15" s="20">
        <v>0</v>
      </c>
      <c r="BU15" s="20">
        <v>0</v>
      </c>
      <c r="BV15" s="20">
        <v>0</v>
      </c>
      <c r="BW15" s="20">
        <v>0</v>
      </c>
      <c r="BX15" s="41">
        <v>5</v>
      </c>
      <c r="BY15" s="40">
        <v>0</v>
      </c>
      <c r="BZ15" s="37">
        <v>0</v>
      </c>
      <c r="CA15" s="61">
        <v>0</v>
      </c>
      <c r="CB15" s="61">
        <v>0</v>
      </c>
      <c r="CC15" s="61">
        <v>0</v>
      </c>
      <c r="CD15" s="20">
        <v>0</v>
      </c>
      <c r="CE15" s="105">
        <v>5</v>
      </c>
      <c r="CF15" s="37">
        <v>0</v>
      </c>
      <c r="CG15" s="61">
        <v>0</v>
      </c>
      <c r="CH15" s="61">
        <v>0</v>
      </c>
      <c r="CI15" s="61">
        <v>0</v>
      </c>
      <c r="CJ15" s="20">
        <v>0</v>
      </c>
      <c r="CK15" s="105">
        <v>5</v>
      </c>
      <c r="CL15" s="51">
        <v>0</v>
      </c>
      <c r="CM15" s="52">
        <v>0</v>
      </c>
      <c r="CO15" s="103">
        <v>0</v>
      </c>
      <c r="CP15" s="104">
        <v>0</v>
      </c>
      <c r="CQ15" s="104">
        <v>0</v>
      </c>
      <c r="CR15" s="104">
        <v>0</v>
      </c>
      <c r="CS15" s="104">
        <v>0</v>
      </c>
      <c r="CT15" s="62">
        <v>5</v>
      </c>
      <c r="CU15" s="40">
        <v>0</v>
      </c>
      <c r="CV15" s="103">
        <v>0</v>
      </c>
      <c r="CW15" s="104">
        <v>0</v>
      </c>
      <c r="CX15" s="104">
        <v>0</v>
      </c>
      <c r="CY15" s="104">
        <v>0</v>
      </c>
      <c r="CZ15" s="104">
        <v>0</v>
      </c>
      <c r="DA15" s="105">
        <v>5</v>
      </c>
      <c r="DB15" s="37">
        <v>0</v>
      </c>
      <c r="DC15" s="20">
        <v>0</v>
      </c>
      <c r="DD15" s="20">
        <v>0</v>
      </c>
      <c r="DE15" s="20">
        <v>0</v>
      </c>
      <c r="DF15" s="20">
        <v>0</v>
      </c>
      <c r="DG15" s="105">
        <v>5</v>
      </c>
      <c r="DH15" s="51">
        <v>0</v>
      </c>
      <c r="DI15" s="52">
        <v>0</v>
      </c>
      <c r="DK15" s="37">
        <v>0</v>
      </c>
      <c r="DL15" s="20">
        <v>0</v>
      </c>
      <c r="DM15" s="20">
        <v>0</v>
      </c>
      <c r="DN15" s="20">
        <v>0</v>
      </c>
      <c r="DO15" s="20">
        <v>0</v>
      </c>
      <c r="DP15" s="105">
        <v>5</v>
      </c>
      <c r="DQ15" s="40">
        <v>0</v>
      </c>
      <c r="DR15" s="37">
        <v>0</v>
      </c>
      <c r="DS15" s="20">
        <v>0</v>
      </c>
      <c r="DT15" s="20">
        <v>0</v>
      </c>
      <c r="DU15" s="20">
        <v>0</v>
      </c>
      <c r="DV15" s="20">
        <v>0</v>
      </c>
      <c r="DW15" s="105">
        <v>5</v>
      </c>
      <c r="DX15" s="37">
        <v>0</v>
      </c>
      <c r="DY15" s="20">
        <v>0</v>
      </c>
      <c r="DZ15" s="20">
        <v>0</v>
      </c>
      <c r="EA15" s="20">
        <v>0</v>
      </c>
      <c r="EB15" s="20">
        <v>0</v>
      </c>
      <c r="EC15" s="105">
        <v>5</v>
      </c>
      <c r="ED15" s="51">
        <v>0</v>
      </c>
      <c r="EE15" s="52">
        <v>0</v>
      </c>
      <c r="EG15" s="37">
        <v>0</v>
      </c>
      <c r="EH15" s="20">
        <v>0</v>
      </c>
      <c r="EI15" s="20">
        <v>0</v>
      </c>
      <c r="EJ15" s="20">
        <v>0</v>
      </c>
      <c r="EK15" s="20">
        <v>0</v>
      </c>
      <c r="EL15" s="105">
        <v>5</v>
      </c>
      <c r="EM15" s="40">
        <v>0</v>
      </c>
      <c r="EN15" s="37">
        <v>0</v>
      </c>
      <c r="EO15" s="354">
        <v>0</v>
      </c>
      <c r="EP15" s="354">
        <v>0</v>
      </c>
      <c r="EQ15" s="354">
        <v>0</v>
      </c>
      <c r="ER15" s="354">
        <v>0</v>
      </c>
      <c r="ES15" s="105">
        <v>5</v>
      </c>
      <c r="ET15" s="361">
        <v>0</v>
      </c>
      <c r="EU15" s="354">
        <v>0</v>
      </c>
      <c r="EV15" s="354">
        <v>0</v>
      </c>
      <c r="EW15" s="354">
        <v>0</v>
      </c>
      <c r="EX15" s="354">
        <v>0</v>
      </c>
      <c r="EY15" s="384">
        <v>5</v>
      </c>
      <c r="EZ15" s="359">
        <v>0</v>
      </c>
      <c r="FA15" s="360">
        <v>0</v>
      </c>
      <c r="FB15" s="358"/>
      <c r="FC15" s="361">
        <v>0</v>
      </c>
      <c r="FD15" s="354">
        <v>0</v>
      </c>
      <c r="FE15" s="354">
        <v>0</v>
      </c>
      <c r="FF15" s="354">
        <v>0</v>
      </c>
      <c r="FG15" s="354">
        <v>0</v>
      </c>
      <c r="FH15" s="105">
        <v>5</v>
      </c>
      <c r="FI15" s="385">
        <v>0</v>
      </c>
      <c r="FJ15" s="361">
        <v>0</v>
      </c>
      <c r="FK15" s="354">
        <v>0</v>
      </c>
      <c r="FL15" s="354">
        <v>0</v>
      </c>
      <c r="FM15" s="354">
        <v>0</v>
      </c>
      <c r="FN15" s="354">
        <v>0</v>
      </c>
      <c r="FO15" s="105">
        <v>5</v>
      </c>
      <c r="FP15" s="361">
        <v>0</v>
      </c>
      <c r="FQ15" s="354">
        <v>0</v>
      </c>
      <c r="FR15" s="354">
        <v>0</v>
      </c>
      <c r="FS15" s="354">
        <v>0</v>
      </c>
      <c r="FT15" s="354">
        <v>0</v>
      </c>
      <c r="FU15" s="105">
        <v>5</v>
      </c>
      <c r="FV15" s="359">
        <v>0</v>
      </c>
      <c r="FW15" s="360">
        <v>0</v>
      </c>
      <c r="FX15" s="358"/>
      <c r="FY15" s="103">
        <v>0</v>
      </c>
      <c r="FZ15" s="104">
        <v>0</v>
      </c>
      <c r="GA15" s="104">
        <v>0</v>
      </c>
      <c r="GB15" s="104">
        <v>0</v>
      </c>
      <c r="GC15" s="104">
        <v>0</v>
      </c>
      <c r="GD15" s="105">
        <v>5</v>
      </c>
      <c r="GE15" s="40">
        <v>0</v>
      </c>
      <c r="GF15" s="37">
        <v>0</v>
      </c>
      <c r="GG15" s="20">
        <v>0</v>
      </c>
      <c r="GH15" s="20">
        <v>0</v>
      </c>
      <c r="GI15" s="20">
        <v>0</v>
      </c>
      <c r="GJ15" s="20">
        <v>0</v>
      </c>
      <c r="GK15" s="105">
        <f t="shared" si="0"/>
        <v>5</v>
      </c>
      <c r="GL15" s="37">
        <v>0</v>
      </c>
      <c r="GM15" s="20">
        <v>0</v>
      </c>
      <c r="GN15" s="20">
        <v>0</v>
      </c>
      <c r="GO15" s="20">
        <v>0</v>
      </c>
      <c r="GP15" s="20">
        <v>0</v>
      </c>
      <c r="GQ15" s="105">
        <f t="shared" si="1"/>
        <v>5</v>
      </c>
      <c r="GR15" s="51">
        <v>0</v>
      </c>
      <c r="GS15" s="52">
        <v>0</v>
      </c>
      <c r="GT15" s="103">
        <v>0</v>
      </c>
      <c r="GU15" s="104">
        <v>0</v>
      </c>
      <c r="GV15" s="104">
        <v>0</v>
      </c>
      <c r="GW15" s="104">
        <v>0</v>
      </c>
      <c r="GX15" s="104">
        <v>0</v>
      </c>
      <c r="GY15" s="105">
        <f t="shared" si="2"/>
        <v>5</v>
      </c>
      <c r="GZ15" s="40"/>
      <c r="HA15" s="37">
        <v>0</v>
      </c>
      <c r="HB15" s="20">
        <v>0</v>
      </c>
      <c r="HC15" s="20">
        <v>0</v>
      </c>
      <c r="HD15" s="20">
        <v>0</v>
      </c>
      <c r="HE15" s="20">
        <v>0</v>
      </c>
      <c r="HF15" s="105">
        <f t="shared" si="3"/>
        <v>5</v>
      </c>
      <c r="HG15" s="37">
        <v>0</v>
      </c>
      <c r="HH15" s="20">
        <v>0</v>
      </c>
      <c r="HI15" s="20">
        <v>0</v>
      </c>
      <c r="HJ15" s="20">
        <v>0</v>
      </c>
      <c r="HK15" s="20">
        <v>0</v>
      </c>
      <c r="HL15" s="105">
        <f t="shared" si="4"/>
        <v>5</v>
      </c>
      <c r="HM15" s="51"/>
      <c r="HN15" s="52"/>
    </row>
    <row r="16" spans="1:222" ht="18" customHeight="1" x14ac:dyDescent="0.3">
      <c r="A16" s="93">
        <v>314</v>
      </c>
      <c r="B16" s="96" t="s">
        <v>19</v>
      </c>
      <c r="C16" s="47" t="s">
        <v>20</v>
      </c>
      <c r="D16" s="57"/>
      <c r="E16" s="103">
        <v>17496878000</v>
      </c>
      <c r="F16" s="104">
        <v>142088000</v>
      </c>
      <c r="G16" s="104">
        <v>17354790000</v>
      </c>
      <c r="H16" s="104">
        <v>51765</v>
      </c>
      <c r="I16" s="104">
        <v>27938</v>
      </c>
      <c r="J16" s="105">
        <v>2</v>
      </c>
      <c r="K16" s="52">
        <v>102.35636346431436</v>
      </c>
      <c r="L16" s="103">
        <v>18034769183</v>
      </c>
      <c r="M16" s="104">
        <v>307227496</v>
      </c>
      <c r="N16" s="104">
        <v>17727541687</v>
      </c>
      <c r="O16" s="104">
        <v>51925</v>
      </c>
      <c r="P16" s="104">
        <v>28451</v>
      </c>
      <c r="Q16" s="105">
        <v>2</v>
      </c>
      <c r="R16" s="103">
        <v>18155195425</v>
      </c>
      <c r="S16" s="104">
        <v>308726884</v>
      </c>
      <c r="T16" s="104">
        <v>17846468541</v>
      </c>
      <c r="U16" s="104">
        <v>50586</v>
      </c>
      <c r="V16" s="104">
        <v>29400</v>
      </c>
      <c r="W16" s="105">
        <v>2</v>
      </c>
      <c r="X16" s="51">
        <v>103.33555938279851</v>
      </c>
      <c r="Y16" s="52">
        <v>101.43647061108696</v>
      </c>
      <c r="AA16" s="103">
        <v>18309380134</v>
      </c>
      <c r="AB16" s="104">
        <v>144935672</v>
      </c>
      <c r="AC16" s="104">
        <v>18164444462</v>
      </c>
      <c r="AD16" s="104">
        <v>51847</v>
      </c>
      <c r="AE16" s="104">
        <v>29196</v>
      </c>
      <c r="AF16" s="105">
        <v>3</v>
      </c>
      <c r="AG16" s="52">
        <v>104.50282768988475</v>
      </c>
      <c r="AH16" s="103">
        <v>18803552330</v>
      </c>
      <c r="AI16" s="104">
        <v>153380392</v>
      </c>
      <c r="AJ16" s="104">
        <v>18650171938</v>
      </c>
      <c r="AK16" s="104">
        <v>53013</v>
      </c>
      <c r="AL16" s="104">
        <v>29317</v>
      </c>
      <c r="AM16" s="105">
        <v>3</v>
      </c>
      <c r="AN16" s="103">
        <v>18827549047</v>
      </c>
      <c r="AO16" s="104">
        <v>155446187</v>
      </c>
      <c r="AP16" s="104">
        <v>18672102860</v>
      </c>
      <c r="AQ16" s="104">
        <v>51420</v>
      </c>
      <c r="AR16" s="104">
        <v>30261</v>
      </c>
      <c r="AS16" s="105">
        <v>3</v>
      </c>
      <c r="AT16" s="51">
        <v>103.21997475867244</v>
      </c>
      <c r="AU16" s="52">
        <v>102.92857142857143</v>
      </c>
      <c r="AW16" s="103">
        <v>19376635524</v>
      </c>
      <c r="AX16" s="104">
        <v>149474869</v>
      </c>
      <c r="AY16" s="104">
        <v>19227160655</v>
      </c>
      <c r="AZ16" s="104">
        <v>52948</v>
      </c>
      <c r="BA16" s="104">
        <v>30261</v>
      </c>
      <c r="BB16" s="41">
        <v>3</v>
      </c>
      <c r="BC16" s="52">
        <v>103.64775996711879</v>
      </c>
      <c r="BD16" s="37">
        <v>19875894257</v>
      </c>
      <c r="BE16" s="61">
        <v>160534439</v>
      </c>
      <c r="BF16" s="61">
        <v>19715359818</v>
      </c>
      <c r="BG16" s="61">
        <v>53131</v>
      </c>
      <c r="BH16" s="20">
        <v>30923</v>
      </c>
      <c r="BI16" s="41">
        <v>3</v>
      </c>
      <c r="BJ16" s="37">
        <v>19993532864.48</v>
      </c>
      <c r="BK16" s="61">
        <v>162962723</v>
      </c>
      <c r="BL16" s="61">
        <v>19830570141.48</v>
      </c>
      <c r="BM16" s="61">
        <v>52052</v>
      </c>
      <c r="BN16" s="20">
        <v>31748</v>
      </c>
      <c r="BO16" s="41">
        <v>3</v>
      </c>
      <c r="BP16" s="51">
        <v>102.66791708437086</v>
      </c>
      <c r="BQ16" s="52">
        <v>104.91391560093849</v>
      </c>
      <c r="BS16" s="37">
        <v>20181981656</v>
      </c>
      <c r="BT16" s="20">
        <v>171216082</v>
      </c>
      <c r="BU16" s="20">
        <v>20010765574</v>
      </c>
      <c r="BV16" s="20">
        <v>53357</v>
      </c>
      <c r="BW16" s="20">
        <v>31253</v>
      </c>
      <c r="BX16" s="41">
        <v>3</v>
      </c>
      <c r="BY16" s="40">
        <v>103.27814678959717</v>
      </c>
      <c r="BZ16" s="37">
        <v>20882728058</v>
      </c>
      <c r="CA16" s="61">
        <v>163296758</v>
      </c>
      <c r="CB16" s="61">
        <v>20719431300</v>
      </c>
      <c r="CC16" s="61">
        <v>53904</v>
      </c>
      <c r="CD16" s="20">
        <v>32031</v>
      </c>
      <c r="CE16" s="105">
        <v>3</v>
      </c>
      <c r="CF16" s="37">
        <v>20914344922</v>
      </c>
      <c r="CG16" s="61">
        <v>166310125.53</v>
      </c>
      <c r="CH16" s="61">
        <v>20748034796.470001</v>
      </c>
      <c r="CI16" s="61">
        <v>52365</v>
      </c>
      <c r="CJ16" s="20">
        <v>33018</v>
      </c>
      <c r="CK16" s="105">
        <v>3</v>
      </c>
      <c r="CL16" s="51">
        <v>103.08138990353095</v>
      </c>
      <c r="CM16" s="52">
        <v>104.00025198437697</v>
      </c>
      <c r="CO16" s="103">
        <v>21392055598</v>
      </c>
      <c r="CP16" s="104">
        <v>157915168</v>
      </c>
      <c r="CQ16" s="104">
        <v>21234140430</v>
      </c>
      <c r="CR16" s="104">
        <v>54747</v>
      </c>
      <c r="CS16" s="104">
        <v>32322</v>
      </c>
      <c r="CT16" s="62">
        <v>3</v>
      </c>
      <c r="CU16" s="40">
        <v>103.42047163472307</v>
      </c>
      <c r="CV16" s="103">
        <v>22698690723</v>
      </c>
      <c r="CW16" s="104">
        <v>158878203</v>
      </c>
      <c r="CX16" s="104">
        <v>22539812520</v>
      </c>
      <c r="CY16" s="104">
        <v>53915.67</v>
      </c>
      <c r="CZ16" s="104">
        <v>34838</v>
      </c>
      <c r="DA16" s="105">
        <v>3</v>
      </c>
      <c r="DB16" s="37">
        <v>22714178699.420002</v>
      </c>
      <c r="DC16" s="20">
        <v>160346701</v>
      </c>
      <c r="DD16" s="20">
        <v>22553831998.420002</v>
      </c>
      <c r="DE16" s="20">
        <v>52243</v>
      </c>
      <c r="DF16" s="20">
        <v>35976</v>
      </c>
      <c r="DG16" s="105">
        <v>3</v>
      </c>
      <c r="DH16" s="51">
        <v>103.26654802227453</v>
      </c>
      <c r="DI16" s="52">
        <v>108.95874977285118</v>
      </c>
      <c r="DK16" s="37">
        <v>25182069338</v>
      </c>
      <c r="DL16" s="20">
        <v>157915168</v>
      </c>
      <c r="DM16" s="20">
        <v>25024154170</v>
      </c>
      <c r="DN16" s="20">
        <v>54074</v>
      </c>
      <c r="DO16" s="20">
        <v>38565</v>
      </c>
      <c r="DP16" s="105">
        <v>3</v>
      </c>
      <c r="DQ16" s="40">
        <v>119.31501763504733</v>
      </c>
      <c r="DR16" s="37">
        <v>25546977128</v>
      </c>
      <c r="DS16" s="20">
        <v>158516936</v>
      </c>
      <c r="DT16" s="20">
        <v>25388460192</v>
      </c>
      <c r="DU16" s="20">
        <v>54134</v>
      </c>
      <c r="DV16" s="20">
        <v>39083</v>
      </c>
      <c r="DW16" s="105">
        <v>3</v>
      </c>
      <c r="DX16" s="37">
        <v>25574776319.32</v>
      </c>
      <c r="DY16" s="20">
        <v>159731941</v>
      </c>
      <c r="DZ16" s="20">
        <v>25415044378.32</v>
      </c>
      <c r="EA16" s="20">
        <v>52229.14</v>
      </c>
      <c r="EB16" s="20">
        <v>40551</v>
      </c>
      <c r="EC16" s="105">
        <v>3</v>
      </c>
      <c r="ED16" s="51">
        <v>103.75610879410486</v>
      </c>
      <c r="EE16" s="52">
        <v>112.71681120747165</v>
      </c>
      <c r="EG16" s="37">
        <v>26905174183</v>
      </c>
      <c r="EH16" s="20">
        <v>157915168</v>
      </c>
      <c r="EI16" s="20">
        <v>26747259015</v>
      </c>
      <c r="EJ16" s="20">
        <v>53992</v>
      </c>
      <c r="EK16" s="20">
        <v>41283</v>
      </c>
      <c r="EL16" s="105">
        <v>3</v>
      </c>
      <c r="EM16" s="40">
        <v>107.04784130688448</v>
      </c>
      <c r="EN16" s="37">
        <v>27391825882</v>
      </c>
      <c r="EO16" s="354">
        <v>158441051</v>
      </c>
      <c r="EP16" s="354">
        <v>27233384831</v>
      </c>
      <c r="EQ16" s="354">
        <v>54928</v>
      </c>
      <c r="ER16" s="354">
        <v>41317</v>
      </c>
      <c r="ES16" s="105">
        <v>2</v>
      </c>
      <c r="ET16" s="361">
        <v>27412014337.290001</v>
      </c>
      <c r="EU16" s="354">
        <v>159438006</v>
      </c>
      <c r="EV16" s="354">
        <v>27252576331.290001</v>
      </c>
      <c r="EW16" s="354">
        <v>52292.060000000005</v>
      </c>
      <c r="EX16" s="354">
        <v>43430</v>
      </c>
      <c r="EY16" s="384">
        <v>3</v>
      </c>
      <c r="EZ16" s="359">
        <v>105.11411767553307</v>
      </c>
      <c r="FA16" s="360">
        <v>107.09970161031788</v>
      </c>
      <c r="FB16" s="358"/>
      <c r="FC16" s="361">
        <v>27942596883</v>
      </c>
      <c r="FD16" s="354">
        <v>157915168</v>
      </c>
      <c r="FE16" s="354">
        <v>27784681715</v>
      </c>
      <c r="FF16" s="354">
        <v>55002</v>
      </c>
      <c r="FG16" s="354">
        <v>42096</v>
      </c>
      <c r="FH16" s="105">
        <v>3</v>
      </c>
      <c r="FI16" s="385">
        <v>101.96933362400988</v>
      </c>
      <c r="FJ16" s="361">
        <v>29187720830</v>
      </c>
      <c r="FK16" s="354">
        <v>158900126</v>
      </c>
      <c r="FL16" s="354">
        <v>29028820704</v>
      </c>
      <c r="FM16" s="354">
        <v>54991</v>
      </c>
      <c r="FN16" s="354">
        <v>43990</v>
      </c>
      <c r="FO16" s="105">
        <v>3</v>
      </c>
      <c r="FP16" s="361">
        <v>29139027599.019997</v>
      </c>
      <c r="FQ16" s="354">
        <v>156472281</v>
      </c>
      <c r="FR16" s="354">
        <v>28982555318.019997</v>
      </c>
      <c r="FS16" s="354">
        <v>52170.789999999994</v>
      </c>
      <c r="FT16" s="354">
        <v>46294</v>
      </c>
      <c r="FU16" s="105">
        <v>2</v>
      </c>
      <c r="FV16" s="359">
        <v>105.23755398954309</v>
      </c>
      <c r="FW16" s="360">
        <v>106.594519917108</v>
      </c>
      <c r="FX16" s="358"/>
      <c r="FY16" s="103">
        <v>29293555408</v>
      </c>
      <c r="FZ16" s="104">
        <v>157915168</v>
      </c>
      <c r="GA16" s="104">
        <v>29135640240</v>
      </c>
      <c r="GB16" s="104">
        <v>55958</v>
      </c>
      <c r="GC16" s="104">
        <v>43389</v>
      </c>
      <c r="GD16" s="105">
        <v>3</v>
      </c>
      <c r="GE16" s="40">
        <v>102.11183960471304</v>
      </c>
      <c r="GF16" s="37">
        <v>30255481481</v>
      </c>
      <c r="GG16" s="20">
        <v>157636335</v>
      </c>
      <c r="GH16" s="20">
        <v>30097845146</v>
      </c>
      <c r="GI16" s="20">
        <v>55959</v>
      </c>
      <c r="GJ16" s="20">
        <v>44821</v>
      </c>
      <c r="GK16" s="105">
        <f t="shared" si="0"/>
        <v>3</v>
      </c>
      <c r="GL16" s="37">
        <v>29866497666.079994</v>
      </c>
      <c r="GM16" s="20">
        <v>155879477</v>
      </c>
      <c r="GN16" s="20">
        <v>29710618189.079994</v>
      </c>
      <c r="GO16" s="20">
        <v>52215.479999999996</v>
      </c>
      <c r="GP16" s="20">
        <v>47417</v>
      </c>
      <c r="GQ16" s="105">
        <f t="shared" si="1"/>
        <v>2</v>
      </c>
      <c r="GR16" s="51">
        <v>105.501079525009</v>
      </c>
      <c r="GS16" s="52">
        <v>101.33062599904956</v>
      </c>
      <c r="GT16" s="103">
        <v>31701308904</v>
      </c>
      <c r="GU16" s="104">
        <v>157915168</v>
      </c>
      <c r="GV16" s="104">
        <v>31543393736</v>
      </c>
      <c r="GW16" s="104">
        <v>56261</v>
      </c>
      <c r="GX16" s="104">
        <v>46722</v>
      </c>
      <c r="GY16" s="105">
        <f t="shared" si="2"/>
        <v>3</v>
      </c>
      <c r="GZ16" s="40"/>
      <c r="HA16" s="37">
        <v>31941972381</v>
      </c>
      <c r="HB16" s="20">
        <v>154368569</v>
      </c>
      <c r="HC16" s="20">
        <v>31787603812</v>
      </c>
      <c r="HD16" s="20">
        <v>56261</v>
      </c>
      <c r="HE16" s="20">
        <v>47084</v>
      </c>
      <c r="HF16" s="105">
        <f t="shared" si="3"/>
        <v>3</v>
      </c>
      <c r="HG16" s="37">
        <v>32113521136.489998</v>
      </c>
      <c r="HH16" s="20">
        <v>242186389</v>
      </c>
      <c r="HI16" s="20">
        <v>31871334747.489998</v>
      </c>
      <c r="HJ16" s="20">
        <v>52210.710000000006</v>
      </c>
      <c r="HK16" s="20">
        <v>50870</v>
      </c>
      <c r="HL16" s="105">
        <f t="shared" si="4"/>
        <v>3</v>
      </c>
      <c r="HM16" s="51"/>
      <c r="HN16" s="52"/>
    </row>
    <row r="17" spans="1:222" ht="18" customHeight="1" x14ac:dyDescent="0.3">
      <c r="A17" s="93">
        <v>315</v>
      </c>
      <c r="B17" s="96" t="s">
        <v>21</v>
      </c>
      <c r="C17" s="47" t="s">
        <v>22</v>
      </c>
      <c r="D17" s="57"/>
      <c r="E17" s="103">
        <v>0</v>
      </c>
      <c r="F17" s="104">
        <v>0</v>
      </c>
      <c r="G17" s="104">
        <v>0</v>
      </c>
      <c r="H17" s="104"/>
      <c r="I17" s="104">
        <v>0</v>
      </c>
      <c r="J17" s="105">
        <v>5</v>
      </c>
      <c r="K17" s="52">
        <v>0</v>
      </c>
      <c r="L17" s="103">
        <v>0</v>
      </c>
      <c r="M17" s="104">
        <v>0</v>
      </c>
      <c r="N17" s="104">
        <v>0</v>
      </c>
      <c r="O17" s="104"/>
      <c r="P17" s="104">
        <v>0</v>
      </c>
      <c r="Q17" s="105">
        <v>5</v>
      </c>
      <c r="R17" s="103">
        <v>0</v>
      </c>
      <c r="S17" s="104">
        <v>0</v>
      </c>
      <c r="T17" s="104">
        <v>0</v>
      </c>
      <c r="U17" s="104"/>
      <c r="V17" s="104">
        <v>0</v>
      </c>
      <c r="W17" s="105">
        <v>5</v>
      </c>
      <c r="X17" s="51">
        <v>0</v>
      </c>
      <c r="Y17" s="52">
        <v>0</v>
      </c>
      <c r="AA17" s="103">
        <v>0</v>
      </c>
      <c r="AB17" s="104">
        <v>0</v>
      </c>
      <c r="AC17" s="104">
        <v>0</v>
      </c>
      <c r="AD17" s="104">
        <v>0</v>
      </c>
      <c r="AE17" s="104">
        <v>0</v>
      </c>
      <c r="AF17" s="105">
        <v>5</v>
      </c>
      <c r="AG17" s="52">
        <v>0</v>
      </c>
      <c r="AH17" s="103">
        <v>0</v>
      </c>
      <c r="AI17" s="104"/>
      <c r="AJ17" s="104"/>
      <c r="AK17" s="104"/>
      <c r="AL17" s="104">
        <v>0</v>
      </c>
      <c r="AM17" s="105">
        <v>5</v>
      </c>
      <c r="AN17" s="103">
        <v>0</v>
      </c>
      <c r="AO17" s="104">
        <v>0</v>
      </c>
      <c r="AP17" s="104">
        <v>0</v>
      </c>
      <c r="AQ17" s="104">
        <v>0</v>
      </c>
      <c r="AR17" s="104">
        <v>0</v>
      </c>
      <c r="AS17" s="105">
        <v>5</v>
      </c>
      <c r="AT17" s="51">
        <v>0</v>
      </c>
      <c r="AU17" s="52">
        <v>0</v>
      </c>
      <c r="AW17" s="103">
        <v>0</v>
      </c>
      <c r="AX17" s="104">
        <v>0</v>
      </c>
      <c r="AY17" s="104">
        <v>0</v>
      </c>
      <c r="AZ17" s="104">
        <v>0</v>
      </c>
      <c r="BA17" s="104">
        <v>0</v>
      </c>
      <c r="BB17" s="41">
        <v>5</v>
      </c>
      <c r="BC17" s="52">
        <v>0</v>
      </c>
      <c r="BD17" s="37">
        <v>0</v>
      </c>
      <c r="BE17" s="61">
        <v>0</v>
      </c>
      <c r="BF17" s="61">
        <v>0</v>
      </c>
      <c r="BG17" s="61">
        <v>0</v>
      </c>
      <c r="BH17" s="20">
        <v>0</v>
      </c>
      <c r="BI17" s="41">
        <v>5</v>
      </c>
      <c r="BJ17" s="37">
        <v>0</v>
      </c>
      <c r="BK17" s="61">
        <v>0</v>
      </c>
      <c r="BL17" s="61">
        <v>0</v>
      </c>
      <c r="BM17" s="61">
        <v>0</v>
      </c>
      <c r="BN17" s="20">
        <v>0</v>
      </c>
      <c r="BO17" s="41">
        <v>5</v>
      </c>
      <c r="BP17" s="51">
        <v>0</v>
      </c>
      <c r="BQ17" s="52">
        <v>0</v>
      </c>
      <c r="BS17" s="37">
        <v>0</v>
      </c>
      <c r="BT17" s="20">
        <v>0</v>
      </c>
      <c r="BU17" s="20">
        <v>0</v>
      </c>
      <c r="BV17" s="20">
        <v>0</v>
      </c>
      <c r="BW17" s="20">
        <v>0</v>
      </c>
      <c r="BX17" s="41">
        <v>5</v>
      </c>
      <c r="BY17" s="40">
        <v>0</v>
      </c>
      <c r="BZ17" s="37">
        <v>0</v>
      </c>
      <c r="CA17" s="61">
        <v>0</v>
      </c>
      <c r="CB17" s="61">
        <v>0</v>
      </c>
      <c r="CC17" s="61">
        <v>0</v>
      </c>
      <c r="CD17" s="20">
        <v>0</v>
      </c>
      <c r="CE17" s="105">
        <v>5</v>
      </c>
      <c r="CF17" s="37">
        <v>0</v>
      </c>
      <c r="CG17" s="61">
        <v>0</v>
      </c>
      <c r="CH17" s="61">
        <v>0</v>
      </c>
      <c r="CI17" s="61">
        <v>0</v>
      </c>
      <c r="CJ17" s="20">
        <v>0</v>
      </c>
      <c r="CK17" s="105">
        <v>5</v>
      </c>
      <c r="CL17" s="51">
        <v>0</v>
      </c>
      <c r="CM17" s="52">
        <v>0</v>
      </c>
      <c r="CO17" s="103">
        <v>0</v>
      </c>
      <c r="CP17" s="104">
        <v>0</v>
      </c>
      <c r="CQ17" s="104">
        <v>0</v>
      </c>
      <c r="CR17" s="104">
        <v>0</v>
      </c>
      <c r="CS17" s="104">
        <v>0</v>
      </c>
      <c r="CT17" s="62">
        <v>5</v>
      </c>
      <c r="CU17" s="40">
        <v>0</v>
      </c>
      <c r="CV17" s="103">
        <v>0</v>
      </c>
      <c r="CW17" s="104">
        <v>0</v>
      </c>
      <c r="CX17" s="104">
        <v>0</v>
      </c>
      <c r="CY17" s="104">
        <v>0</v>
      </c>
      <c r="CZ17" s="104">
        <v>0</v>
      </c>
      <c r="DA17" s="105">
        <v>5</v>
      </c>
      <c r="DB17" s="37">
        <v>0</v>
      </c>
      <c r="DC17" s="20">
        <v>0</v>
      </c>
      <c r="DD17" s="20">
        <v>0</v>
      </c>
      <c r="DE17" s="20">
        <v>0</v>
      </c>
      <c r="DF17" s="20">
        <v>0</v>
      </c>
      <c r="DG17" s="105">
        <v>5</v>
      </c>
      <c r="DH17" s="51">
        <v>0</v>
      </c>
      <c r="DI17" s="52">
        <v>0</v>
      </c>
      <c r="DK17" s="37">
        <v>0</v>
      </c>
      <c r="DL17" s="20">
        <v>0</v>
      </c>
      <c r="DM17" s="20">
        <v>0</v>
      </c>
      <c r="DN17" s="20">
        <v>0</v>
      </c>
      <c r="DO17" s="20">
        <v>0</v>
      </c>
      <c r="DP17" s="105">
        <v>5</v>
      </c>
      <c r="DQ17" s="40">
        <v>0</v>
      </c>
      <c r="DR17" s="37">
        <v>0</v>
      </c>
      <c r="DS17" s="20">
        <v>0</v>
      </c>
      <c r="DT17" s="20">
        <v>0</v>
      </c>
      <c r="DU17" s="20">
        <v>0</v>
      </c>
      <c r="DV17" s="20">
        <v>0</v>
      </c>
      <c r="DW17" s="105">
        <v>5</v>
      </c>
      <c r="DX17" s="37">
        <v>0</v>
      </c>
      <c r="DY17" s="20">
        <v>0</v>
      </c>
      <c r="DZ17" s="20">
        <v>0</v>
      </c>
      <c r="EA17" s="20">
        <v>0</v>
      </c>
      <c r="EB17" s="20">
        <v>0</v>
      </c>
      <c r="EC17" s="105">
        <v>5</v>
      </c>
      <c r="ED17" s="51">
        <v>0</v>
      </c>
      <c r="EE17" s="52">
        <v>0</v>
      </c>
      <c r="EG17" s="37">
        <v>0</v>
      </c>
      <c r="EH17" s="20">
        <v>0</v>
      </c>
      <c r="EI17" s="20">
        <v>0</v>
      </c>
      <c r="EJ17" s="20">
        <v>0</v>
      </c>
      <c r="EK17" s="20">
        <v>0</v>
      </c>
      <c r="EL17" s="105">
        <v>5</v>
      </c>
      <c r="EM17" s="40">
        <v>0</v>
      </c>
      <c r="EN17" s="37">
        <v>0</v>
      </c>
      <c r="EO17" s="354">
        <v>0</v>
      </c>
      <c r="EP17" s="354">
        <v>0</v>
      </c>
      <c r="EQ17" s="354">
        <v>0</v>
      </c>
      <c r="ER17" s="354">
        <v>0</v>
      </c>
      <c r="ES17" s="105">
        <v>5</v>
      </c>
      <c r="ET17" s="361">
        <v>0</v>
      </c>
      <c r="EU17" s="354">
        <v>0</v>
      </c>
      <c r="EV17" s="354">
        <v>0</v>
      </c>
      <c r="EW17" s="354">
        <v>0</v>
      </c>
      <c r="EX17" s="354">
        <v>0</v>
      </c>
      <c r="EY17" s="384">
        <v>5</v>
      </c>
      <c r="EZ17" s="359">
        <v>0</v>
      </c>
      <c r="FA17" s="360">
        <v>0</v>
      </c>
      <c r="FB17" s="358"/>
      <c r="FC17" s="361">
        <v>0</v>
      </c>
      <c r="FD17" s="354">
        <v>0</v>
      </c>
      <c r="FE17" s="354">
        <v>0</v>
      </c>
      <c r="FF17" s="354">
        <v>0</v>
      </c>
      <c r="FG17" s="354">
        <v>0</v>
      </c>
      <c r="FH17" s="105">
        <v>5</v>
      </c>
      <c r="FI17" s="385">
        <v>0</v>
      </c>
      <c r="FJ17" s="361">
        <v>0</v>
      </c>
      <c r="FK17" s="354">
        <v>0</v>
      </c>
      <c r="FL17" s="354">
        <v>0</v>
      </c>
      <c r="FM17" s="354">
        <v>0</v>
      </c>
      <c r="FN17" s="354">
        <v>0</v>
      </c>
      <c r="FO17" s="105">
        <v>5</v>
      </c>
      <c r="FP17" s="361">
        <v>0</v>
      </c>
      <c r="FQ17" s="354">
        <v>0</v>
      </c>
      <c r="FR17" s="354">
        <v>0</v>
      </c>
      <c r="FS17" s="354">
        <v>0</v>
      </c>
      <c r="FT17" s="354">
        <v>0</v>
      </c>
      <c r="FU17" s="105">
        <v>5</v>
      </c>
      <c r="FV17" s="359">
        <v>0</v>
      </c>
      <c r="FW17" s="360">
        <v>0</v>
      </c>
      <c r="FX17" s="358"/>
      <c r="FY17" s="103">
        <v>0</v>
      </c>
      <c r="FZ17" s="104">
        <v>0</v>
      </c>
      <c r="GA17" s="104">
        <v>0</v>
      </c>
      <c r="GB17" s="104">
        <v>0</v>
      </c>
      <c r="GC17" s="104">
        <v>0</v>
      </c>
      <c r="GD17" s="105">
        <v>5</v>
      </c>
      <c r="GE17" s="40">
        <v>0</v>
      </c>
      <c r="GF17" s="37">
        <v>0</v>
      </c>
      <c r="GG17" s="20">
        <v>0</v>
      </c>
      <c r="GH17" s="20">
        <v>0</v>
      </c>
      <c r="GI17" s="20">
        <v>0</v>
      </c>
      <c r="GJ17" s="20">
        <v>0</v>
      </c>
      <c r="GK17" s="105">
        <f t="shared" si="0"/>
        <v>5</v>
      </c>
      <c r="GL17" s="37">
        <v>0</v>
      </c>
      <c r="GM17" s="20">
        <v>0</v>
      </c>
      <c r="GN17" s="20">
        <v>0</v>
      </c>
      <c r="GO17" s="20">
        <v>0</v>
      </c>
      <c r="GP17" s="20">
        <v>0</v>
      </c>
      <c r="GQ17" s="105">
        <f t="shared" si="1"/>
        <v>5</v>
      </c>
      <c r="GR17" s="51">
        <v>0</v>
      </c>
      <c r="GS17" s="52">
        <v>0</v>
      </c>
      <c r="GT17" s="103">
        <v>0</v>
      </c>
      <c r="GU17" s="104">
        <v>0</v>
      </c>
      <c r="GV17" s="104">
        <v>0</v>
      </c>
      <c r="GW17" s="104">
        <v>0</v>
      </c>
      <c r="GX17" s="104">
        <v>0</v>
      </c>
      <c r="GY17" s="105">
        <f t="shared" si="2"/>
        <v>5</v>
      </c>
      <c r="GZ17" s="40"/>
      <c r="HA17" s="37">
        <v>0</v>
      </c>
      <c r="HB17" s="20">
        <v>0</v>
      </c>
      <c r="HC17" s="20">
        <v>0</v>
      </c>
      <c r="HD17" s="20">
        <v>0</v>
      </c>
      <c r="HE17" s="20">
        <v>0</v>
      </c>
      <c r="HF17" s="105">
        <f t="shared" si="3"/>
        <v>5</v>
      </c>
      <c r="HG17" s="37">
        <v>0</v>
      </c>
      <c r="HH17" s="20">
        <v>0</v>
      </c>
      <c r="HI17" s="20">
        <v>0</v>
      </c>
      <c r="HJ17" s="20">
        <v>0</v>
      </c>
      <c r="HK17" s="20">
        <v>0</v>
      </c>
      <c r="HL17" s="105">
        <f t="shared" si="4"/>
        <v>5</v>
      </c>
      <c r="HM17" s="51"/>
      <c r="HN17" s="52"/>
    </row>
    <row r="18" spans="1:222" ht="18" customHeight="1" x14ac:dyDescent="0.3">
      <c r="A18" s="93">
        <v>317</v>
      </c>
      <c r="B18" s="96" t="s">
        <v>23</v>
      </c>
      <c r="C18" s="47" t="s">
        <v>24</v>
      </c>
      <c r="D18" s="57"/>
      <c r="E18" s="103">
        <v>0</v>
      </c>
      <c r="F18" s="104">
        <v>0</v>
      </c>
      <c r="G18" s="104">
        <v>0</v>
      </c>
      <c r="H18" s="104"/>
      <c r="I18" s="104">
        <v>0</v>
      </c>
      <c r="J18" s="105">
        <v>5</v>
      </c>
      <c r="K18" s="52">
        <v>0</v>
      </c>
      <c r="L18" s="103">
        <v>0</v>
      </c>
      <c r="M18" s="104">
        <v>0</v>
      </c>
      <c r="N18" s="104">
        <v>0</v>
      </c>
      <c r="O18" s="104"/>
      <c r="P18" s="104">
        <v>0</v>
      </c>
      <c r="Q18" s="105">
        <v>5</v>
      </c>
      <c r="R18" s="103">
        <v>0</v>
      </c>
      <c r="S18" s="104">
        <v>0</v>
      </c>
      <c r="T18" s="104">
        <v>0</v>
      </c>
      <c r="U18" s="104"/>
      <c r="V18" s="104">
        <v>0</v>
      </c>
      <c r="W18" s="105">
        <v>5</v>
      </c>
      <c r="X18" s="51">
        <v>0</v>
      </c>
      <c r="Y18" s="52">
        <v>0</v>
      </c>
      <c r="AA18" s="103">
        <v>0</v>
      </c>
      <c r="AB18" s="104">
        <v>0</v>
      </c>
      <c r="AC18" s="104">
        <v>0</v>
      </c>
      <c r="AD18" s="104">
        <v>0</v>
      </c>
      <c r="AE18" s="104">
        <v>0</v>
      </c>
      <c r="AF18" s="105">
        <v>5</v>
      </c>
      <c r="AG18" s="52">
        <v>0</v>
      </c>
      <c r="AH18" s="103">
        <v>0</v>
      </c>
      <c r="AI18" s="104"/>
      <c r="AJ18" s="104"/>
      <c r="AK18" s="104"/>
      <c r="AL18" s="104">
        <v>0</v>
      </c>
      <c r="AM18" s="105">
        <v>5</v>
      </c>
      <c r="AN18" s="103">
        <v>0</v>
      </c>
      <c r="AO18" s="104">
        <v>0</v>
      </c>
      <c r="AP18" s="104">
        <v>0</v>
      </c>
      <c r="AQ18" s="104">
        <v>0</v>
      </c>
      <c r="AR18" s="104">
        <v>0</v>
      </c>
      <c r="AS18" s="105">
        <v>5</v>
      </c>
      <c r="AT18" s="51">
        <v>0</v>
      </c>
      <c r="AU18" s="52">
        <v>0</v>
      </c>
      <c r="AW18" s="103">
        <v>0</v>
      </c>
      <c r="AX18" s="104">
        <v>0</v>
      </c>
      <c r="AY18" s="104">
        <v>0</v>
      </c>
      <c r="AZ18" s="104">
        <v>0</v>
      </c>
      <c r="BA18" s="104">
        <v>0</v>
      </c>
      <c r="BB18" s="41">
        <v>5</v>
      </c>
      <c r="BC18" s="52">
        <v>0</v>
      </c>
      <c r="BD18" s="103">
        <v>0</v>
      </c>
      <c r="BE18" s="104">
        <v>0</v>
      </c>
      <c r="BF18" s="104">
        <v>0</v>
      </c>
      <c r="BG18" s="104">
        <v>0</v>
      </c>
      <c r="BH18" s="104">
        <v>0</v>
      </c>
      <c r="BI18" s="41">
        <v>5</v>
      </c>
      <c r="BJ18" s="37">
        <v>0</v>
      </c>
      <c r="BK18" s="61">
        <v>0</v>
      </c>
      <c r="BL18" s="61">
        <v>0</v>
      </c>
      <c r="BM18" s="61">
        <v>0</v>
      </c>
      <c r="BN18" s="20">
        <v>0</v>
      </c>
      <c r="BO18" s="41">
        <v>5</v>
      </c>
      <c r="BP18" s="51">
        <v>0</v>
      </c>
      <c r="BQ18" s="52">
        <v>0</v>
      </c>
      <c r="BS18" s="37">
        <v>0</v>
      </c>
      <c r="BT18" s="20">
        <v>0</v>
      </c>
      <c r="BU18" s="20">
        <v>0</v>
      </c>
      <c r="BV18" s="20">
        <v>0</v>
      </c>
      <c r="BW18" s="20">
        <v>0</v>
      </c>
      <c r="BX18" s="41">
        <v>5</v>
      </c>
      <c r="BY18" s="40">
        <v>0</v>
      </c>
      <c r="BZ18" s="37">
        <v>0</v>
      </c>
      <c r="CA18" s="61">
        <v>0</v>
      </c>
      <c r="CB18" s="61">
        <v>0</v>
      </c>
      <c r="CC18" s="61">
        <v>0</v>
      </c>
      <c r="CD18" s="20">
        <v>0</v>
      </c>
      <c r="CE18" s="105">
        <v>5</v>
      </c>
      <c r="CF18" s="37">
        <v>0</v>
      </c>
      <c r="CG18" s="61">
        <v>0</v>
      </c>
      <c r="CH18" s="61">
        <v>0</v>
      </c>
      <c r="CI18" s="61">
        <v>0</v>
      </c>
      <c r="CJ18" s="20">
        <v>0</v>
      </c>
      <c r="CK18" s="105">
        <v>5</v>
      </c>
      <c r="CL18" s="51">
        <v>0</v>
      </c>
      <c r="CM18" s="52">
        <v>0</v>
      </c>
      <c r="CO18" s="103">
        <v>0</v>
      </c>
      <c r="CP18" s="104">
        <v>0</v>
      </c>
      <c r="CQ18" s="104">
        <v>0</v>
      </c>
      <c r="CR18" s="104">
        <v>0</v>
      </c>
      <c r="CS18" s="104">
        <v>0</v>
      </c>
      <c r="CT18" s="62">
        <v>5</v>
      </c>
      <c r="CU18" s="40">
        <v>0</v>
      </c>
      <c r="CV18" s="103">
        <v>0</v>
      </c>
      <c r="CW18" s="104">
        <v>0</v>
      </c>
      <c r="CX18" s="104">
        <v>0</v>
      </c>
      <c r="CY18" s="104">
        <v>0</v>
      </c>
      <c r="CZ18" s="104">
        <v>0</v>
      </c>
      <c r="DA18" s="105">
        <v>5</v>
      </c>
      <c r="DB18" s="37">
        <v>0</v>
      </c>
      <c r="DC18" s="20">
        <v>0</v>
      </c>
      <c r="DD18" s="20">
        <v>0</v>
      </c>
      <c r="DE18" s="20">
        <v>0</v>
      </c>
      <c r="DF18" s="20">
        <v>0</v>
      </c>
      <c r="DG18" s="105">
        <v>5</v>
      </c>
      <c r="DH18" s="51">
        <v>0</v>
      </c>
      <c r="DI18" s="52">
        <v>0</v>
      </c>
      <c r="DK18" s="37">
        <v>0</v>
      </c>
      <c r="DL18" s="20">
        <v>0</v>
      </c>
      <c r="DM18" s="20">
        <v>0</v>
      </c>
      <c r="DN18" s="20">
        <v>0</v>
      </c>
      <c r="DO18" s="20">
        <v>0</v>
      </c>
      <c r="DP18" s="105">
        <v>5</v>
      </c>
      <c r="DQ18" s="40">
        <v>0</v>
      </c>
      <c r="DR18" s="37">
        <v>0</v>
      </c>
      <c r="DS18" s="20">
        <v>0</v>
      </c>
      <c r="DT18" s="20">
        <v>0</v>
      </c>
      <c r="DU18" s="20">
        <v>0</v>
      </c>
      <c r="DV18" s="20">
        <v>0</v>
      </c>
      <c r="DW18" s="105">
        <v>5</v>
      </c>
      <c r="DX18" s="37">
        <v>0</v>
      </c>
      <c r="DY18" s="20">
        <v>0</v>
      </c>
      <c r="DZ18" s="20">
        <v>0</v>
      </c>
      <c r="EA18" s="20">
        <v>0</v>
      </c>
      <c r="EB18" s="20">
        <v>0</v>
      </c>
      <c r="EC18" s="105">
        <v>5</v>
      </c>
      <c r="ED18" s="51">
        <v>0</v>
      </c>
      <c r="EE18" s="52">
        <v>0</v>
      </c>
      <c r="EG18" s="37">
        <v>0</v>
      </c>
      <c r="EH18" s="20">
        <v>0</v>
      </c>
      <c r="EI18" s="20">
        <v>0</v>
      </c>
      <c r="EJ18" s="20">
        <v>0</v>
      </c>
      <c r="EK18" s="20">
        <v>0</v>
      </c>
      <c r="EL18" s="105">
        <v>5</v>
      </c>
      <c r="EM18" s="40">
        <v>0</v>
      </c>
      <c r="EN18" s="37">
        <v>0</v>
      </c>
      <c r="EO18" s="354">
        <v>0</v>
      </c>
      <c r="EP18" s="354">
        <v>0</v>
      </c>
      <c r="EQ18" s="354">
        <v>0</v>
      </c>
      <c r="ER18" s="354">
        <v>0</v>
      </c>
      <c r="ES18" s="105">
        <v>5</v>
      </c>
      <c r="ET18" s="361">
        <v>0</v>
      </c>
      <c r="EU18" s="354">
        <v>0</v>
      </c>
      <c r="EV18" s="354">
        <v>0</v>
      </c>
      <c r="EW18" s="354">
        <v>0</v>
      </c>
      <c r="EX18" s="354">
        <v>0</v>
      </c>
      <c r="EY18" s="384">
        <v>5</v>
      </c>
      <c r="EZ18" s="359">
        <v>0</v>
      </c>
      <c r="FA18" s="360">
        <v>0</v>
      </c>
      <c r="FB18" s="358"/>
      <c r="FC18" s="361">
        <v>0</v>
      </c>
      <c r="FD18" s="354">
        <v>0</v>
      </c>
      <c r="FE18" s="354">
        <v>0</v>
      </c>
      <c r="FF18" s="354">
        <v>0</v>
      </c>
      <c r="FG18" s="354">
        <v>0</v>
      </c>
      <c r="FH18" s="105">
        <v>5</v>
      </c>
      <c r="FI18" s="385">
        <v>0</v>
      </c>
      <c r="FJ18" s="361">
        <v>0</v>
      </c>
      <c r="FK18" s="354">
        <v>0</v>
      </c>
      <c r="FL18" s="354">
        <v>0</v>
      </c>
      <c r="FM18" s="354">
        <v>0</v>
      </c>
      <c r="FN18" s="354">
        <v>0</v>
      </c>
      <c r="FO18" s="105">
        <v>5</v>
      </c>
      <c r="FP18" s="361">
        <v>0</v>
      </c>
      <c r="FQ18" s="354">
        <v>0</v>
      </c>
      <c r="FR18" s="354">
        <v>0</v>
      </c>
      <c r="FS18" s="354">
        <v>0</v>
      </c>
      <c r="FT18" s="354">
        <v>0</v>
      </c>
      <c r="FU18" s="105">
        <v>5</v>
      </c>
      <c r="FV18" s="359">
        <v>0</v>
      </c>
      <c r="FW18" s="360">
        <v>0</v>
      </c>
      <c r="FX18" s="358"/>
      <c r="FY18" s="103">
        <v>0</v>
      </c>
      <c r="FZ18" s="104">
        <v>0</v>
      </c>
      <c r="GA18" s="104">
        <v>0</v>
      </c>
      <c r="GB18" s="104">
        <v>0</v>
      </c>
      <c r="GC18" s="104">
        <v>0</v>
      </c>
      <c r="GD18" s="105">
        <v>5</v>
      </c>
      <c r="GE18" s="40">
        <v>0</v>
      </c>
      <c r="GF18" s="37">
        <v>0</v>
      </c>
      <c r="GG18" s="20">
        <v>0</v>
      </c>
      <c r="GH18" s="20">
        <v>0</v>
      </c>
      <c r="GI18" s="20">
        <v>0</v>
      </c>
      <c r="GJ18" s="20">
        <v>0</v>
      </c>
      <c r="GK18" s="105">
        <f t="shared" si="0"/>
        <v>5</v>
      </c>
      <c r="GL18" s="37">
        <v>0</v>
      </c>
      <c r="GM18" s="20">
        <v>0</v>
      </c>
      <c r="GN18" s="20">
        <v>0</v>
      </c>
      <c r="GO18" s="20">
        <v>0</v>
      </c>
      <c r="GP18" s="20">
        <v>0</v>
      </c>
      <c r="GQ18" s="105">
        <f t="shared" si="1"/>
        <v>5</v>
      </c>
      <c r="GR18" s="51">
        <v>0</v>
      </c>
      <c r="GS18" s="52">
        <v>0</v>
      </c>
      <c r="GT18" s="103">
        <v>0</v>
      </c>
      <c r="GU18" s="104">
        <v>0</v>
      </c>
      <c r="GV18" s="104">
        <v>0</v>
      </c>
      <c r="GW18" s="104">
        <v>0</v>
      </c>
      <c r="GX18" s="104">
        <v>0</v>
      </c>
      <c r="GY18" s="105">
        <f t="shared" si="2"/>
        <v>5</v>
      </c>
      <c r="GZ18" s="40"/>
      <c r="HA18" s="37">
        <v>0</v>
      </c>
      <c r="HB18" s="20">
        <v>0</v>
      </c>
      <c r="HC18" s="20">
        <v>0</v>
      </c>
      <c r="HD18" s="20">
        <v>0</v>
      </c>
      <c r="HE18" s="20">
        <v>0</v>
      </c>
      <c r="HF18" s="105">
        <f t="shared" si="3"/>
        <v>5</v>
      </c>
      <c r="HG18" s="37">
        <v>0</v>
      </c>
      <c r="HH18" s="20">
        <v>0</v>
      </c>
      <c r="HI18" s="20">
        <v>0</v>
      </c>
      <c r="HJ18" s="20">
        <v>0</v>
      </c>
      <c r="HK18" s="20">
        <v>0</v>
      </c>
      <c r="HL18" s="105">
        <f t="shared" si="4"/>
        <v>5</v>
      </c>
      <c r="HM18" s="51"/>
      <c r="HN18" s="52"/>
    </row>
    <row r="19" spans="1:222" ht="18" customHeight="1" x14ac:dyDescent="0.3">
      <c r="A19" s="93">
        <v>321</v>
      </c>
      <c r="B19" s="96" t="s">
        <v>25</v>
      </c>
      <c r="C19" s="47" t="s">
        <v>26</v>
      </c>
      <c r="D19" s="57"/>
      <c r="E19" s="103">
        <v>0</v>
      </c>
      <c r="F19" s="104">
        <v>0</v>
      </c>
      <c r="G19" s="104">
        <v>0</v>
      </c>
      <c r="H19" s="104"/>
      <c r="I19" s="104">
        <v>0</v>
      </c>
      <c r="J19" s="105">
        <v>5</v>
      </c>
      <c r="K19" s="52">
        <v>0</v>
      </c>
      <c r="L19" s="103">
        <v>0</v>
      </c>
      <c r="M19" s="104">
        <v>0</v>
      </c>
      <c r="N19" s="104">
        <v>0</v>
      </c>
      <c r="O19" s="104"/>
      <c r="P19" s="104">
        <v>0</v>
      </c>
      <c r="Q19" s="105">
        <v>5</v>
      </c>
      <c r="R19" s="103">
        <v>0</v>
      </c>
      <c r="S19" s="104">
        <v>0</v>
      </c>
      <c r="T19" s="104">
        <v>0</v>
      </c>
      <c r="U19" s="104"/>
      <c r="V19" s="104">
        <v>0</v>
      </c>
      <c r="W19" s="105">
        <v>5</v>
      </c>
      <c r="X19" s="51">
        <v>0</v>
      </c>
      <c r="Y19" s="52">
        <v>0</v>
      </c>
      <c r="AA19" s="103">
        <v>0</v>
      </c>
      <c r="AB19" s="104">
        <v>0</v>
      </c>
      <c r="AC19" s="104">
        <v>0</v>
      </c>
      <c r="AD19" s="104">
        <v>0</v>
      </c>
      <c r="AE19" s="104">
        <v>0</v>
      </c>
      <c r="AF19" s="105">
        <v>5</v>
      </c>
      <c r="AG19" s="52">
        <v>0</v>
      </c>
      <c r="AH19" s="103">
        <v>0</v>
      </c>
      <c r="AI19" s="104"/>
      <c r="AJ19" s="104"/>
      <c r="AK19" s="104"/>
      <c r="AL19" s="104">
        <v>0</v>
      </c>
      <c r="AM19" s="105">
        <v>5</v>
      </c>
      <c r="AN19" s="103">
        <v>0</v>
      </c>
      <c r="AO19" s="104">
        <v>0</v>
      </c>
      <c r="AP19" s="104">
        <v>0</v>
      </c>
      <c r="AQ19" s="104">
        <v>0</v>
      </c>
      <c r="AR19" s="104">
        <v>0</v>
      </c>
      <c r="AS19" s="105">
        <v>5</v>
      </c>
      <c r="AT19" s="51">
        <v>0</v>
      </c>
      <c r="AU19" s="52">
        <v>0</v>
      </c>
      <c r="AW19" s="103">
        <v>0</v>
      </c>
      <c r="AX19" s="104">
        <v>0</v>
      </c>
      <c r="AY19" s="104">
        <v>0</v>
      </c>
      <c r="AZ19" s="104">
        <v>0</v>
      </c>
      <c r="BA19" s="104">
        <v>0</v>
      </c>
      <c r="BB19" s="41">
        <v>5</v>
      </c>
      <c r="BC19" s="52">
        <v>0</v>
      </c>
      <c r="BD19" s="37">
        <v>0</v>
      </c>
      <c r="BE19" s="61">
        <v>0</v>
      </c>
      <c r="BF19" s="61">
        <v>0</v>
      </c>
      <c r="BG19" s="61">
        <v>0</v>
      </c>
      <c r="BH19" s="20">
        <v>0</v>
      </c>
      <c r="BI19" s="41">
        <v>5</v>
      </c>
      <c r="BJ19" s="37">
        <v>0</v>
      </c>
      <c r="BK19" s="61">
        <v>0</v>
      </c>
      <c r="BL19" s="61">
        <v>0</v>
      </c>
      <c r="BM19" s="61">
        <v>0</v>
      </c>
      <c r="BN19" s="20">
        <v>0</v>
      </c>
      <c r="BO19" s="41">
        <v>5</v>
      </c>
      <c r="BP19" s="51">
        <v>0</v>
      </c>
      <c r="BQ19" s="52">
        <v>0</v>
      </c>
      <c r="BS19" s="37">
        <v>0</v>
      </c>
      <c r="BT19" s="20">
        <v>0</v>
      </c>
      <c r="BU19" s="20">
        <v>0</v>
      </c>
      <c r="BV19" s="20">
        <v>0</v>
      </c>
      <c r="BW19" s="20">
        <v>0</v>
      </c>
      <c r="BX19" s="41">
        <v>5</v>
      </c>
      <c r="BY19" s="40">
        <v>0</v>
      </c>
      <c r="BZ19" s="37">
        <v>0</v>
      </c>
      <c r="CA19" s="61">
        <v>0</v>
      </c>
      <c r="CB19" s="61">
        <v>0</v>
      </c>
      <c r="CC19" s="61">
        <v>0</v>
      </c>
      <c r="CD19" s="20">
        <v>0</v>
      </c>
      <c r="CE19" s="105">
        <v>5</v>
      </c>
      <c r="CF19" s="37">
        <v>0</v>
      </c>
      <c r="CG19" s="61">
        <v>0</v>
      </c>
      <c r="CH19" s="61">
        <v>0</v>
      </c>
      <c r="CI19" s="61">
        <v>0</v>
      </c>
      <c r="CJ19" s="20">
        <v>0</v>
      </c>
      <c r="CK19" s="105">
        <v>5</v>
      </c>
      <c r="CL19" s="51">
        <v>0</v>
      </c>
      <c r="CM19" s="52">
        <v>0</v>
      </c>
      <c r="CO19" s="103">
        <v>0</v>
      </c>
      <c r="CP19" s="104">
        <v>0</v>
      </c>
      <c r="CQ19" s="104">
        <v>0</v>
      </c>
      <c r="CR19" s="104">
        <v>0</v>
      </c>
      <c r="CS19" s="104">
        <v>0</v>
      </c>
      <c r="CT19" s="62">
        <v>5</v>
      </c>
      <c r="CU19" s="40">
        <v>0</v>
      </c>
      <c r="CV19" s="103">
        <v>0</v>
      </c>
      <c r="CW19" s="104">
        <v>0</v>
      </c>
      <c r="CX19" s="104">
        <v>0</v>
      </c>
      <c r="CY19" s="104">
        <v>0</v>
      </c>
      <c r="CZ19" s="104">
        <v>0</v>
      </c>
      <c r="DA19" s="105">
        <v>5</v>
      </c>
      <c r="DB19" s="37">
        <v>0</v>
      </c>
      <c r="DC19" s="20">
        <v>0</v>
      </c>
      <c r="DD19" s="20">
        <v>0</v>
      </c>
      <c r="DE19" s="20">
        <v>0</v>
      </c>
      <c r="DF19" s="20">
        <v>0</v>
      </c>
      <c r="DG19" s="105">
        <v>5</v>
      </c>
      <c r="DH19" s="51">
        <v>0</v>
      </c>
      <c r="DI19" s="52">
        <v>0</v>
      </c>
      <c r="DK19" s="37">
        <v>0</v>
      </c>
      <c r="DL19" s="20">
        <v>0</v>
      </c>
      <c r="DM19" s="20">
        <v>0</v>
      </c>
      <c r="DN19" s="20">
        <v>0</v>
      </c>
      <c r="DO19" s="20">
        <v>0</v>
      </c>
      <c r="DP19" s="105">
        <v>5</v>
      </c>
      <c r="DQ19" s="40">
        <v>0</v>
      </c>
      <c r="DR19" s="37">
        <v>0</v>
      </c>
      <c r="DS19" s="20">
        <v>0</v>
      </c>
      <c r="DT19" s="20">
        <v>0</v>
      </c>
      <c r="DU19" s="20">
        <v>0</v>
      </c>
      <c r="DV19" s="20">
        <v>0</v>
      </c>
      <c r="DW19" s="105">
        <v>5</v>
      </c>
      <c r="DX19" s="37">
        <v>0</v>
      </c>
      <c r="DY19" s="20">
        <v>0</v>
      </c>
      <c r="DZ19" s="20">
        <v>0</v>
      </c>
      <c r="EA19" s="20">
        <v>0</v>
      </c>
      <c r="EB19" s="20">
        <v>0</v>
      </c>
      <c r="EC19" s="105">
        <v>5</v>
      </c>
      <c r="ED19" s="51">
        <v>0</v>
      </c>
      <c r="EE19" s="52">
        <v>0</v>
      </c>
      <c r="EG19" s="37">
        <v>0</v>
      </c>
      <c r="EH19" s="20">
        <v>0</v>
      </c>
      <c r="EI19" s="20">
        <v>0</v>
      </c>
      <c r="EJ19" s="20">
        <v>0</v>
      </c>
      <c r="EK19" s="20">
        <v>0</v>
      </c>
      <c r="EL19" s="105">
        <v>5</v>
      </c>
      <c r="EM19" s="40">
        <v>0</v>
      </c>
      <c r="EN19" s="37">
        <v>0</v>
      </c>
      <c r="EO19" s="354">
        <v>0</v>
      </c>
      <c r="EP19" s="354">
        <v>0</v>
      </c>
      <c r="EQ19" s="354">
        <v>0</v>
      </c>
      <c r="ER19" s="354">
        <v>0</v>
      </c>
      <c r="ES19" s="105">
        <v>5</v>
      </c>
      <c r="ET19" s="361">
        <v>0</v>
      </c>
      <c r="EU19" s="354">
        <v>0</v>
      </c>
      <c r="EV19" s="354">
        <v>0</v>
      </c>
      <c r="EW19" s="354">
        <v>0</v>
      </c>
      <c r="EX19" s="354">
        <v>0</v>
      </c>
      <c r="EY19" s="384">
        <v>5</v>
      </c>
      <c r="EZ19" s="359">
        <v>0</v>
      </c>
      <c r="FA19" s="360">
        <v>0</v>
      </c>
      <c r="FB19" s="358"/>
      <c r="FC19" s="361">
        <v>0</v>
      </c>
      <c r="FD19" s="354">
        <v>0</v>
      </c>
      <c r="FE19" s="354">
        <v>0</v>
      </c>
      <c r="FF19" s="354">
        <v>0</v>
      </c>
      <c r="FG19" s="354">
        <v>0</v>
      </c>
      <c r="FH19" s="105">
        <v>5</v>
      </c>
      <c r="FI19" s="385">
        <v>0</v>
      </c>
      <c r="FJ19" s="361">
        <v>0</v>
      </c>
      <c r="FK19" s="354">
        <v>0</v>
      </c>
      <c r="FL19" s="354">
        <v>0</v>
      </c>
      <c r="FM19" s="354">
        <v>0</v>
      </c>
      <c r="FN19" s="354">
        <v>0</v>
      </c>
      <c r="FO19" s="105">
        <v>5</v>
      </c>
      <c r="FP19" s="361">
        <v>0</v>
      </c>
      <c r="FQ19" s="354">
        <v>0</v>
      </c>
      <c r="FR19" s="354">
        <v>0</v>
      </c>
      <c r="FS19" s="354">
        <v>0</v>
      </c>
      <c r="FT19" s="354">
        <v>0</v>
      </c>
      <c r="FU19" s="105">
        <v>5</v>
      </c>
      <c r="FV19" s="359">
        <v>0</v>
      </c>
      <c r="FW19" s="360">
        <v>0</v>
      </c>
      <c r="FX19" s="358"/>
      <c r="FY19" s="103">
        <v>0</v>
      </c>
      <c r="FZ19" s="104">
        <v>0</v>
      </c>
      <c r="GA19" s="104">
        <v>0</v>
      </c>
      <c r="GB19" s="104">
        <v>0</v>
      </c>
      <c r="GC19" s="104">
        <v>0</v>
      </c>
      <c r="GD19" s="105">
        <v>5</v>
      </c>
      <c r="GE19" s="40">
        <v>0</v>
      </c>
      <c r="GF19" s="37">
        <v>0</v>
      </c>
      <c r="GG19" s="20">
        <v>0</v>
      </c>
      <c r="GH19" s="20">
        <v>0</v>
      </c>
      <c r="GI19" s="20">
        <v>0</v>
      </c>
      <c r="GJ19" s="20">
        <v>0</v>
      </c>
      <c r="GK19" s="105">
        <f t="shared" si="0"/>
        <v>5</v>
      </c>
      <c r="GL19" s="37">
        <v>0</v>
      </c>
      <c r="GM19" s="20">
        <v>0</v>
      </c>
      <c r="GN19" s="20">
        <v>0</v>
      </c>
      <c r="GO19" s="20">
        <v>0</v>
      </c>
      <c r="GP19" s="20">
        <v>0</v>
      </c>
      <c r="GQ19" s="105">
        <f t="shared" si="1"/>
        <v>5</v>
      </c>
      <c r="GR19" s="51">
        <v>0</v>
      </c>
      <c r="GS19" s="52">
        <v>0</v>
      </c>
      <c r="GT19" s="103">
        <v>0</v>
      </c>
      <c r="GU19" s="104">
        <v>0</v>
      </c>
      <c r="GV19" s="104">
        <v>0</v>
      </c>
      <c r="GW19" s="104">
        <v>0</v>
      </c>
      <c r="GX19" s="104">
        <v>0</v>
      </c>
      <c r="GY19" s="105">
        <f t="shared" si="2"/>
        <v>5</v>
      </c>
      <c r="GZ19" s="40"/>
      <c r="HA19" s="37">
        <v>0</v>
      </c>
      <c r="HB19" s="20">
        <v>0</v>
      </c>
      <c r="HC19" s="20">
        <v>0</v>
      </c>
      <c r="HD19" s="20">
        <v>0</v>
      </c>
      <c r="HE19" s="20">
        <v>0</v>
      </c>
      <c r="HF19" s="105">
        <f t="shared" si="3"/>
        <v>5</v>
      </c>
      <c r="HG19" s="37">
        <v>0</v>
      </c>
      <c r="HH19" s="20">
        <v>0</v>
      </c>
      <c r="HI19" s="20">
        <v>0</v>
      </c>
      <c r="HJ19" s="20">
        <v>0</v>
      </c>
      <c r="HK19" s="20">
        <v>0</v>
      </c>
      <c r="HL19" s="105">
        <f t="shared" si="4"/>
        <v>5</v>
      </c>
      <c r="HM19" s="51"/>
      <c r="HN19" s="52"/>
    </row>
    <row r="20" spans="1:222" ht="18" customHeight="1" x14ac:dyDescent="0.3">
      <c r="A20" s="93">
        <v>322</v>
      </c>
      <c r="B20" s="96" t="s">
        <v>27</v>
      </c>
      <c r="C20" s="47" t="s">
        <v>28</v>
      </c>
      <c r="D20" s="57"/>
      <c r="E20" s="103">
        <v>0</v>
      </c>
      <c r="F20" s="104">
        <v>0</v>
      </c>
      <c r="G20" s="104">
        <v>0</v>
      </c>
      <c r="H20" s="104"/>
      <c r="I20" s="104">
        <v>0</v>
      </c>
      <c r="J20" s="105">
        <v>5</v>
      </c>
      <c r="K20" s="52">
        <v>0</v>
      </c>
      <c r="L20" s="103">
        <v>0</v>
      </c>
      <c r="M20" s="104">
        <v>0</v>
      </c>
      <c r="N20" s="104">
        <v>0</v>
      </c>
      <c r="O20" s="104"/>
      <c r="P20" s="104">
        <v>0</v>
      </c>
      <c r="Q20" s="105">
        <v>5</v>
      </c>
      <c r="R20" s="103">
        <v>0</v>
      </c>
      <c r="S20" s="104">
        <v>0</v>
      </c>
      <c r="T20" s="104">
        <v>0</v>
      </c>
      <c r="U20" s="104"/>
      <c r="V20" s="104">
        <v>0</v>
      </c>
      <c r="W20" s="105">
        <v>5</v>
      </c>
      <c r="X20" s="51">
        <v>0</v>
      </c>
      <c r="Y20" s="52">
        <v>0</v>
      </c>
      <c r="AA20" s="103">
        <v>0</v>
      </c>
      <c r="AB20" s="104">
        <v>0</v>
      </c>
      <c r="AC20" s="104">
        <v>0</v>
      </c>
      <c r="AD20" s="104">
        <v>0</v>
      </c>
      <c r="AE20" s="104">
        <v>0</v>
      </c>
      <c r="AF20" s="105">
        <v>5</v>
      </c>
      <c r="AG20" s="52">
        <v>0</v>
      </c>
      <c r="AH20" s="103">
        <v>0</v>
      </c>
      <c r="AI20" s="104"/>
      <c r="AJ20" s="104"/>
      <c r="AK20" s="104"/>
      <c r="AL20" s="104">
        <v>0</v>
      </c>
      <c r="AM20" s="105">
        <v>5</v>
      </c>
      <c r="AN20" s="103">
        <v>0</v>
      </c>
      <c r="AO20" s="104">
        <v>0</v>
      </c>
      <c r="AP20" s="104">
        <v>0</v>
      </c>
      <c r="AQ20" s="104">
        <v>0</v>
      </c>
      <c r="AR20" s="104">
        <v>0</v>
      </c>
      <c r="AS20" s="105">
        <v>5</v>
      </c>
      <c r="AT20" s="51">
        <v>0</v>
      </c>
      <c r="AU20" s="52">
        <v>0</v>
      </c>
      <c r="AW20" s="103">
        <v>0</v>
      </c>
      <c r="AX20" s="104">
        <v>0</v>
      </c>
      <c r="AY20" s="104">
        <v>0</v>
      </c>
      <c r="AZ20" s="104">
        <v>0</v>
      </c>
      <c r="BA20" s="104">
        <v>0</v>
      </c>
      <c r="BB20" s="41">
        <v>5</v>
      </c>
      <c r="BC20" s="52">
        <v>0</v>
      </c>
      <c r="BD20" s="37">
        <v>0</v>
      </c>
      <c r="BE20" s="61">
        <v>0</v>
      </c>
      <c r="BF20" s="61">
        <v>0</v>
      </c>
      <c r="BG20" s="61">
        <v>0</v>
      </c>
      <c r="BH20" s="20">
        <v>0</v>
      </c>
      <c r="BI20" s="41">
        <v>5</v>
      </c>
      <c r="BJ20" s="37">
        <v>0</v>
      </c>
      <c r="BK20" s="61">
        <v>0</v>
      </c>
      <c r="BL20" s="61">
        <v>0</v>
      </c>
      <c r="BM20" s="61">
        <v>0</v>
      </c>
      <c r="BN20" s="20">
        <v>0</v>
      </c>
      <c r="BO20" s="41">
        <v>5</v>
      </c>
      <c r="BP20" s="51">
        <v>0</v>
      </c>
      <c r="BQ20" s="52">
        <v>0</v>
      </c>
      <c r="BS20" s="37">
        <v>0</v>
      </c>
      <c r="BT20" s="20">
        <v>0</v>
      </c>
      <c r="BU20" s="20">
        <v>0</v>
      </c>
      <c r="BV20" s="20">
        <v>0</v>
      </c>
      <c r="BW20" s="20">
        <v>0</v>
      </c>
      <c r="BX20" s="41">
        <v>5</v>
      </c>
      <c r="BY20" s="40">
        <v>0</v>
      </c>
      <c r="BZ20" s="37">
        <v>0</v>
      </c>
      <c r="CA20" s="61">
        <v>0</v>
      </c>
      <c r="CB20" s="61">
        <v>0</v>
      </c>
      <c r="CC20" s="61">
        <v>0</v>
      </c>
      <c r="CD20" s="20">
        <v>0</v>
      </c>
      <c r="CE20" s="105">
        <v>5</v>
      </c>
      <c r="CF20" s="37">
        <v>0</v>
      </c>
      <c r="CG20" s="61">
        <v>0</v>
      </c>
      <c r="CH20" s="61">
        <v>0</v>
      </c>
      <c r="CI20" s="61">
        <v>0</v>
      </c>
      <c r="CJ20" s="20">
        <v>0</v>
      </c>
      <c r="CK20" s="105">
        <v>5</v>
      </c>
      <c r="CL20" s="51">
        <v>0</v>
      </c>
      <c r="CM20" s="52">
        <v>0</v>
      </c>
      <c r="CO20" s="103">
        <v>0</v>
      </c>
      <c r="CP20" s="104">
        <v>0</v>
      </c>
      <c r="CQ20" s="104">
        <v>0</v>
      </c>
      <c r="CR20" s="104">
        <v>0</v>
      </c>
      <c r="CS20" s="104">
        <v>0</v>
      </c>
      <c r="CT20" s="62">
        <v>5</v>
      </c>
      <c r="CU20" s="40">
        <v>0</v>
      </c>
      <c r="CV20" s="103">
        <v>0</v>
      </c>
      <c r="CW20" s="104">
        <v>0</v>
      </c>
      <c r="CX20" s="104">
        <v>0</v>
      </c>
      <c r="CY20" s="104">
        <v>0</v>
      </c>
      <c r="CZ20" s="104">
        <v>0</v>
      </c>
      <c r="DA20" s="105">
        <v>5</v>
      </c>
      <c r="DB20" s="37">
        <v>0</v>
      </c>
      <c r="DC20" s="20">
        <v>0</v>
      </c>
      <c r="DD20" s="20">
        <v>0</v>
      </c>
      <c r="DE20" s="20">
        <v>0</v>
      </c>
      <c r="DF20" s="20">
        <v>0</v>
      </c>
      <c r="DG20" s="105">
        <v>5</v>
      </c>
      <c r="DH20" s="51">
        <v>0</v>
      </c>
      <c r="DI20" s="52">
        <v>0</v>
      </c>
      <c r="DK20" s="37">
        <v>0</v>
      </c>
      <c r="DL20" s="20">
        <v>0</v>
      </c>
      <c r="DM20" s="20">
        <v>0</v>
      </c>
      <c r="DN20" s="20">
        <v>0</v>
      </c>
      <c r="DO20" s="20">
        <v>0</v>
      </c>
      <c r="DP20" s="105">
        <v>5</v>
      </c>
      <c r="DQ20" s="40">
        <v>0</v>
      </c>
      <c r="DR20" s="37">
        <v>0</v>
      </c>
      <c r="DS20" s="20">
        <v>0</v>
      </c>
      <c r="DT20" s="20">
        <v>0</v>
      </c>
      <c r="DU20" s="20">
        <v>0</v>
      </c>
      <c r="DV20" s="20">
        <v>0</v>
      </c>
      <c r="DW20" s="105">
        <v>5</v>
      </c>
      <c r="DX20" s="37">
        <v>0</v>
      </c>
      <c r="DY20" s="20">
        <v>0</v>
      </c>
      <c r="DZ20" s="20">
        <v>0</v>
      </c>
      <c r="EA20" s="20">
        <v>0</v>
      </c>
      <c r="EB20" s="20">
        <v>0</v>
      </c>
      <c r="EC20" s="105">
        <v>5</v>
      </c>
      <c r="ED20" s="51">
        <v>0</v>
      </c>
      <c r="EE20" s="52">
        <v>0</v>
      </c>
      <c r="EG20" s="37">
        <v>0</v>
      </c>
      <c r="EH20" s="20">
        <v>0</v>
      </c>
      <c r="EI20" s="20">
        <v>0</v>
      </c>
      <c r="EJ20" s="20">
        <v>0</v>
      </c>
      <c r="EK20" s="20">
        <v>0</v>
      </c>
      <c r="EL20" s="105">
        <v>5</v>
      </c>
      <c r="EM20" s="40">
        <v>0</v>
      </c>
      <c r="EN20" s="37">
        <v>0</v>
      </c>
      <c r="EO20" s="354">
        <v>0</v>
      </c>
      <c r="EP20" s="354">
        <v>0</v>
      </c>
      <c r="EQ20" s="354">
        <v>0</v>
      </c>
      <c r="ER20" s="354">
        <v>0</v>
      </c>
      <c r="ES20" s="105">
        <v>5</v>
      </c>
      <c r="ET20" s="361">
        <v>0</v>
      </c>
      <c r="EU20" s="354">
        <v>0</v>
      </c>
      <c r="EV20" s="354">
        <v>0</v>
      </c>
      <c r="EW20" s="354">
        <v>0</v>
      </c>
      <c r="EX20" s="354">
        <v>0</v>
      </c>
      <c r="EY20" s="384">
        <v>5</v>
      </c>
      <c r="EZ20" s="359">
        <v>0</v>
      </c>
      <c r="FA20" s="360">
        <v>0</v>
      </c>
      <c r="FB20" s="358"/>
      <c r="FC20" s="361">
        <v>0</v>
      </c>
      <c r="FD20" s="354">
        <v>0</v>
      </c>
      <c r="FE20" s="354">
        <v>0</v>
      </c>
      <c r="FF20" s="354">
        <v>0</v>
      </c>
      <c r="FG20" s="354">
        <v>0</v>
      </c>
      <c r="FH20" s="105">
        <v>5</v>
      </c>
      <c r="FI20" s="385">
        <v>0</v>
      </c>
      <c r="FJ20" s="361">
        <v>0</v>
      </c>
      <c r="FK20" s="354">
        <v>0</v>
      </c>
      <c r="FL20" s="354">
        <v>0</v>
      </c>
      <c r="FM20" s="354">
        <v>0</v>
      </c>
      <c r="FN20" s="354">
        <v>0</v>
      </c>
      <c r="FO20" s="105">
        <v>5</v>
      </c>
      <c r="FP20" s="361">
        <v>0</v>
      </c>
      <c r="FQ20" s="354">
        <v>0</v>
      </c>
      <c r="FR20" s="354">
        <v>0</v>
      </c>
      <c r="FS20" s="354">
        <v>0</v>
      </c>
      <c r="FT20" s="354">
        <v>0</v>
      </c>
      <c r="FU20" s="105">
        <v>5</v>
      </c>
      <c r="FV20" s="359">
        <v>0</v>
      </c>
      <c r="FW20" s="360">
        <v>0</v>
      </c>
      <c r="FX20" s="358"/>
      <c r="FY20" s="103">
        <v>0</v>
      </c>
      <c r="FZ20" s="104">
        <v>0</v>
      </c>
      <c r="GA20" s="104">
        <v>0</v>
      </c>
      <c r="GB20" s="104">
        <v>0</v>
      </c>
      <c r="GC20" s="104">
        <v>0</v>
      </c>
      <c r="GD20" s="105">
        <v>5</v>
      </c>
      <c r="GE20" s="40">
        <v>0</v>
      </c>
      <c r="GF20" s="37">
        <v>0</v>
      </c>
      <c r="GG20" s="20">
        <v>0</v>
      </c>
      <c r="GH20" s="20">
        <v>0</v>
      </c>
      <c r="GI20" s="20">
        <v>0</v>
      </c>
      <c r="GJ20" s="20">
        <v>0</v>
      </c>
      <c r="GK20" s="105">
        <f t="shared" si="0"/>
        <v>5</v>
      </c>
      <c r="GL20" s="37">
        <v>0</v>
      </c>
      <c r="GM20" s="20">
        <v>0</v>
      </c>
      <c r="GN20" s="20">
        <v>0</v>
      </c>
      <c r="GO20" s="20">
        <v>0</v>
      </c>
      <c r="GP20" s="20">
        <v>0</v>
      </c>
      <c r="GQ20" s="105">
        <f t="shared" si="1"/>
        <v>5</v>
      </c>
      <c r="GR20" s="51">
        <v>0</v>
      </c>
      <c r="GS20" s="52">
        <v>0</v>
      </c>
      <c r="GT20" s="103">
        <v>0</v>
      </c>
      <c r="GU20" s="104">
        <v>0</v>
      </c>
      <c r="GV20" s="104">
        <v>0</v>
      </c>
      <c r="GW20" s="104">
        <v>0</v>
      </c>
      <c r="GX20" s="104">
        <v>0</v>
      </c>
      <c r="GY20" s="105">
        <f t="shared" si="2"/>
        <v>5</v>
      </c>
      <c r="GZ20" s="40"/>
      <c r="HA20" s="37">
        <v>0</v>
      </c>
      <c r="HB20" s="20">
        <v>0</v>
      </c>
      <c r="HC20" s="20">
        <v>0</v>
      </c>
      <c r="HD20" s="20">
        <v>0</v>
      </c>
      <c r="HE20" s="20">
        <v>0</v>
      </c>
      <c r="HF20" s="105">
        <f t="shared" si="3"/>
        <v>5</v>
      </c>
      <c r="HG20" s="37">
        <v>0</v>
      </c>
      <c r="HH20" s="20">
        <v>0</v>
      </c>
      <c r="HI20" s="20">
        <v>0</v>
      </c>
      <c r="HJ20" s="20">
        <v>0</v>
      </c>
      <c r="HK20" s="20">
        <v>0</v>
      </c>
      <c r="HL20" s="105">
        <f t="shared" si="4"/>
        <v>5</v>
      </c>
      <c r="HM20" s="51"/>
      <c r="HN20" s="52"/>
    </row>
    <row r="21" spans="1:222" ht="18" customHeight="1" x14ac:dyDescent="0.3">
      <c r="A21" s="93">
        <v>327</v>
      </c>
      <c r="B21" s="96" t="s">
        <v>29</v>
      </c>
      <c r="C21" s="47" t="s">
        <v>30</v>
      </c>
      <c r="D21" s="57"/>
      <c r="E21" s="103">
        <v>0</v>
      </c>
      <c r="F21" s="104">
        <v>0</v>
      </c>
      <c r="G21" s="104">
        <v>0</v>
      </c>
      <c r="H21" s="104"/>
      <c r="I21" s="104">
        <v>0</v>
      </c>
      <c r="J21" s="105">
        <v>5</v>
      </c>
      <c r="K21" s="52">
        <v>0</v>
      </c>
      <c r="L21" s="103">
        <v>0</v>
      </c>
      <c r="M21" s="104">
        <v>0</v>
      </c>
      <c r="N21" s="104">
        <v>0</v>
      </c>
      <c r="O21" s="104"/>
      <c r="P21" s="104">
        <v>0</v>
      </c>
      <c r="Q21" s="105">
        <v>5</v>
      </c>
      <c r="R21" s="103">
        <v>0</v>
      </c>
      <c r="S21" s="104">
        <v>0</v>
      </c>
      <c r="T21" s="104">
        <v>0</v>
      </c>
      <c r="U21" s="104"/>
      <c r="V21" s="104">
        <v>0</v>
      </c>
      <c r="W21" s="105">
        <v>5</v>
      </c>
      <c r="X21" s="51">
        <v>0</v>
      </c>
      <c r="Y21" s="52">
        <v>0</v>
      </c>
      <c r="AA21" s="103">
        <v>0</v>
      </c>
      <c r="AB21" s="104">
        <v>0</v>
      </c>
      <c r="AC21" s="104">
        <v>0</v>
      </c>
      <c r="AD21" s="104">
        <v>0</v>
      </c>
      <c r="AE21" s="104">
        <v>0</v>
      </c>
      <c r="AF21" s="105">
        <v>5</v>
      </c>
      <c r="AG21" s="52">
        <v>0</v>
      </c>
      <c r="AH21" s="103">
        <v>0</v>
      </c>
      <c r="AI21" s="104"/>
      <c r="AJ21" s="104"/>
      <c r="AK21" s="104"/>
      <c r="AL21" s="104">
        <v>0</v>
      </c>
      <c r="AM21" s="105">
        <v>5</v>
      </c>
      <c r="AN21" s="103">
        <v>0</v>
      </c>
      <c r="AO21" s="104">
        <v>0</v>
      </c>
      <c r="AP21" s="104">
        <v>0</v>
      </c>
      <c r="AQ21" s="104">
        <v>0</v>
      </c>
      <c r="AR21" s="104">
        <v>0</v>
      </c>
      <c r="AS21" s="105">
        <v>5</v>
      </c>
      <c r="AT21" s="51">
        <v>0</v>
      </c>
      <c r="AU21" s="52">
        <v>0</v>
      </c>
      <c r="AW21" s="103">
        <v>0</v>
      </c>
      <c r="AX21" s="104">
        <v>0</v>
      </c>
      <c r="AY21" s="104">
        <v>0</v>
      </c>
      <c r="AZ21" s="104">
        <v>0</v>
      </c>
      <c r="BA21" s="104">
        <v>0</v>
      </c>
      <c r="BB21" s="41">
        <v>5</v>
      </c>
      <c r="BC21" s="52">
        <v>0</v>
      </c>
      <c r="BD21" s="37">
        <v>0</v>
      </c>
      <c r="BE21" s="61">
        <v>0</v>
      </c>
      <c r="BF21" s="61">
        <v>0</v>
      </c>
      <c r="BG21" s="61">
        <v>0</v>
      </c>
      <c r="BH21" s="20">
        <v>0</v>
      </c>
      <c r="BI21" s="41">
        <v>5</v>
      </c>
      <c r="BJ21" s="37">
        <v>0</v>
      </c>
      <c r="BK21" s="61">
        <v>0</v>
      </c>
      <c r="BL21" s="61">
        <v>0</v>
      </c>
      <c r="BM21" s="61">
        <v>0</v>
      </c>
      <c r="BN21" s="20">
        <v>0</v>
      </c>
      <c r="BO21" s="41">
        <v>5</v>
      </c>
      <c r="BP21" s="51">
        <v>0</v>
      </c>
      <c r="BQ21" s="52">
        <v>0</v>
      </c>
      <c r="BS21" s="37">
        <v>0</v>
      </c>
      <c r="BT21" s="20">
        <v>0</v>
      </c>
      <c r="BU21" s="20">
        <v>0</v>
      </c>
      <c r="BV21" s="20">
        <v>0</v>
      </c>
      <c r="BW21" s="20">
        <v>0</v>
      </c>
      <c r="BX21" s="41">
        <v>5</v>
      </c>
      <c r="BY21" s="40">
        <v>0</v>
      </c>
      <c r="BZ21" s="37">
        <v>0</v>
      </c>
      <c r="CA21" s="61">
        <v>0</v>
      </c>
      <c r="CB21" s="61">
        <v>0</v>
      </c>
      <c r="CC21" s="61">
        <v>0</v>
      </c>
      <c r="CD21" s="20">
        <v>0</v>
      </c>
      <c r="CE21" s="105">
        <v>5</v>
      </c>
      <c r="CF21" s="37">
        <v>0</v>
      </c>
      <c r="CG21" s="61">
        <v>0</v>
      </c>
      <c r="CH21" s="61">
        <v>0</v>
      </c>
      <c r="CI21" s="61">
        <v>0</v>
      </c>
      <c r="CJ21" s="20">
        <v>0</v>
      </c>
      <c r="CK21" s="105">
        <v>5</v>
      </c>
      <c r="CL21" s="51">
        <v>0</v>
      </c>
      <c r="CM21" s="52">
        <v>0</v>
      </c>
      <c r="CO21" s="103">
        <v>0</v>
      </c>
      <c r="CP21" s="104">
        <v>0</v>
      </c>
      <c r="CQ21" s="104">
        <v>0</v>
      </c>
      <c r="CR21" s="104">
        <v>0</v>
      </c>
      <c r="CS21" s="104">
        <v>0</v>
      </c>
      <c r="CT21" s="62">
        <v>5</v>
      </c>
      <c r="CU21" s="40">
        <v>0</v>
      </c>
      <c r="CV21" s="103">
        <v>0</v>
      </c>
      <c r="CW21" s="104">
        <v>0</v>
      </c>
      <c r="CX21" s="104">
        <v>0</v>
      </c>
      <c r="CY21" s="104">
        <v>0</v>
      </c>
      <c r="CZ21" s="104">
        <v>0</v>
      </c>
      <c r="DA21" s="105">
        <v>5</v>
      </c>
      <c r="DB21" s="37">
        <v>0</v>
      </c>
      <c r="DC21" s="20">
        <v>0</v>
      </c>
      <c r="DD21" s="20">
        <v>0</v>
      </c>
      <c r="DE21" s="20">
        <v>0</v>
      </c>
      <c r="DF21" s="20">
        <v>0</v>
      </c>
      <c r="DG21" s="105">
        <v>5</v>
      </c>
      <c r="DH21" s="51">
        <v>0</v>
      </c>
      <c r="DI21" s="52">
        <v>0</v>
      </c>
      <c r="DK21" s="37">
        <v>0</v>
      </c>
      <c r="DL21" s="20">
        <v>0</v>
      </c>
      <c r="DM21" s="20">
        <v>0</v>
      </c>
      <c r="DN21" s="20">
        <v>0</v>
      </c>
      <c r="DO21" s="20">
        <v>0</v>
      </c>
      <c r="DP21" s="105">
        <v>5</v>
      </c>
      <c r="DQ21" s="40">
        <v>0</v>
      </c>
      <c r="DR21" s="37">
        <v>0</v>
      </c>
      <c r="DS21" s="20">
        <v>0</v>
      </c>
      <c r="DT21" s="20">
        <v>0</v>
      </c>
      <c r="DU21" s="20">
        <v>0</v>
      </c>
      <c r="DV21" s="20">
        <v>0</v>
      </c>
      <c r="DW21" s="105">
        <v>5</v>
      </c>
      <c r="DX21" s="37">
        <v>0</v>
      </c>
      <c r="DY21" s="20">
        <v>0</v>
      </c>
      <c r="DZ21" s="20">
        <v>0</v>
      </c>
      <c r="EA21" s="20">
        <v>0</v>
      </c>
      <c r="EB21" s="20">
        <v>0</v>
      </c>
      <c r="EC21" s="105">
        <v>5</v>
      </c>
      <c r="ED21" s="51">
        <v>0</v>
      </c>
      <c r="EE21" s="52">
        <v>0</v>
      </c>
      <c r="EG21" s="37">
        <v>0</v>
      </c>
      <c r="EH21" s="20">
        <v>0</v>
      </c>
      <c r="EI21" s="20">
        <v>0</v>
      </c>
      <c r="EJ21" s="20">
        <v>0</v>
      </c>
      <c r="EK21" s="20">
        <v>0</v>
      </c>
      <c r="EL21" s="105">
        <v>5</v>
      </c>
      <c r="EM21" s="40">
        <v>0</v>
      </c>
      <c r="EN21" s="37">
        <v>0</v>
      </c>
      <c r="EO21" s="354">
        <v>0</v>
      </c>
      <c r="EP21" s="354">
        <v>0</v>
      </c>
      <c r="EQ21" s="354">
        <v>0</v>
      </c>
      <c r="ER21" s="354">
        <v>0</v>
      </c>
      <c r="ES21" s="105">
        <v>5</v>
      </c>
      <c r="ET21" s="361">
        <v>0</v>
      </c>
      <c r="EU21" s="354">
        <v>0</v>
      </c>
      <c r="EV21" s="354">
        <v>0</v>
      </c>
      <c r="EW21" s="354">
        <v>0</v>
      </c>
      <c r="EX21" s="354">
        <v>0</v>
      </c>
      <c r="EY21" s="384">
        <v>5</v>
      </c>
      <c r="EZ21" s="359">
        <v>0</v>
      </c>
      <c r="FA21" s="360">
        <v>0</v>
      </c>
      <c r="FB21" s="358"/>
      <c r="FC21" s="361">
        <v>0</v>
      </c>
      <c r="FD21" s="354">
        <v>0</v>
      </c>
      <c r="FE21" s="354">
        <v>0</v>
      </c>
      <c r="FF21" s="354">
        <v>0</v>
      </c>
      <c r="FG21" s="354">
        <v>0</v>
      </c>
      <c r="FH21" s="105">
        <v>5</v>
      </c>
      <c r="FI21" s="385">
        <v>0</v>
      </c>
      <c r="FJ21" s="361">
        <v>0</v>
      </c>
      <c r="FK21" s="354">
        <v>0</v>
      </c>
      <c r="FL21" s="354">
        <v>0</v>
      </c>
      <c r="FM21" s="354">
        <v>0</v>
      </c>
      <c r="FN21" s="354">
        <v>0</v>
      </c>
      <c r="FO21" s="105">
        <v>5</v>
      </c>
      <c r="FP21" s="361">
        <v>0</v>
      </c>
      <c r="FQ21" s="354">
        <v>0</v>
      </c>
      <c r="FR21" s="354">
        <v>0</v>
      </c>
      <c r="FS21" s="354">
        <v>0</v>
      </c>
      <c r="FT21" s="354">
        <v>0</v>
      </c>
      <c r="FU21" s="105">
        <v>5</v>
      </c>
      <c r="FV21" s="359">
        <v>0</v>
      </c>
      <c r="FW21" s="360">
        <v>0</v>
      </c>
      <c r="FX21" s="358"/>
      <c r="FY21" s="103">
        <v>0</v>
      </c>
      <c r="FZ21" s="104">
        <v>0</v>
      </c>
      <c r="GA21" s="104">
        <v>0</v>
      </c>
      <c r="GB21" s="104">
        <v>0</v>
      </c>
      <c r="GC21" s="104">
        <v>0</v>
      </c>
      <c r="GD21" s="105">
        <v>5</v>
      </c>
      <c r="GE21" s="40">
        <v>0</v>
      </c>
      <c r="GF21" s="37">
        <v>0</v>
      </c>
      <c r="GG21" s="20">
        <v>0</v>
      </c>
      <c r="GH21" s="20">
        <v>0</v>
      </c>
      <c r="GI21" s="20">
        <v>0</v>
      </c>
      <c r="GJ21" s="20">
        <v>0</v>
      </c>
      <c r="GK21" s="105">
        <f t="shared" si="0"/>
        <v>5</v>
      </c>
      <c r="GL21" s="37">
        <v>0</v>
      </c>
      <c r="GM21" s="20">
        <v>0</v>
      </c>
      <c r="GN21" s="20">
        <v>0</v>
      </c>
      <c r="GO21" s="20">
        <v>0</v>
      </c>
      <c r="GP21" s="20">
        <v>0</v>
      </c>
      <c r="GQ21" s="105">
        <f t="shared" si="1"/>
        <v>5</v>
      </c>
      <c r="GR21" s="51">
        <v>0</v>
      </c>
      <c r="GS21" s="52">
        <v>0</v>
      </c>
      <c r="GT21" s="103">
        <v>0</v>
      </c>
      <c r="GU21" s="104">
        <v>0</v>
      </c>
      <c r="GV21" s="104">
        <v>0</v>
      </c>
      <c r="GW21" s="104">
        <v>0</v>
      </c>
      <c r="GX21" s="104">
        <v>0</v>
      </c>
      <c r="GY21" s="105">
        <f t="shared" si="2"/>
        <v>5</v>
      </c>
      <c r="GZ21" s="40"/>
      <c r="HA21" s="37">
        <v>0</v>
      </c>
      <c r="HB21" s="20">
        <v>0</v>
      </c>
      <c r="HC21" s="20">
        <v>0</v>
      </c>
      <c r="HD21" s="20">
        <v>0</v>
      </c>
      <c r="HE21" s="20">
        <v>0</v>
      </c>
      <c r="HF21" s="105">
        <f t="shared" si="3"/>
        <v>5</v>
      </c>
      <c r="HG21" s="37">
        <v>0</v>
      </c>
      <c r="HH21" s="20">
        <v>0</v>
      </c>
      <c r="HI21" s="20">
        <v>0</v>
      </c>
      <c r="HJ21" s="20">
        <v>0</v>
      </c>
      <c r="HK21" s="20">
        <v>0</v>
      </c>
      <c r="HL21" s="105">
        <f t="shared" si="4"/>
        <v>5</v>
      </c>
      <c r="HM21" s="51"/>
      <c r="HN21" s="52"/>
    </row>
    <row r="22" spans="1:222" ht="18" customHeight="1" x14ac:dyDescent="0.3">
      <c r="A22" s="93">
        <v>328</v>
      </c>
      <c r="B22" s="96" t="s">
        <v>90</v>
      </c>
      <c r="C22" s="47" t="s">
        <v>88</v>
      </c>
      <c r="D22" s="57"/>
      <c r="E22" s="103">
        <v>0</v>
      </c>
      <c r="F22" s="104">
        <v>0</v>
      </c>
      <c r="G22" s="104">
        <v>0</v>
      </c>
      <c r="H22" s="104"/>
      <c r="I22" s="104">
        <v>0</v>
      </c>
      <c r="J22" s="105">
        <v>5</v>
      </c>
      <c r="K22" s="52">
        <v>0</v>
      </c>
      <c r="L22" s="103">
        <v>0</v>
      </c>
      <c r="M22" s="104">
        <v>0</v>
      </c>
      <c r="N22" s="104">
        <v>0</v>
      </c>
      <c r="O22" s="104"/>
      <c r="P22" s="104">
        <v>0</v>
      </c>
      <c r="Q22" s="105">
        <v>5</v>
      </c>
      <c r="R22" s="103">
        <v>0</v>
      </c>
      <c r="S22" s="104">
        <v>0</v>
      </c>
      <c r="T22" s="104">
        <v>0</v>
      </c>
      <c r="U22" s="104"/>
      <c r="V22" s="104">
        <v>0</v>
      </c>
      <c r="W22" s="105">
        <v>5</v>
      </c>
      <c r="X22" s="51">
        <v>0</v>
      </c>
      <c r="Y22" s="52">
        <v>0</v>
      </c>
      <c r="AA22" s="103">
        <v>0</v>
      </c>
      <c r="AB22" s="104">
        <v>0</v>
      </c>
      <c r="AC22" s="104">
        <v>0</v>
      </c>
      <c r="AD22" s="104">
        <v>0</v>
      </c>
      <c r="AE22" s="104">
        <v>0</v>
      </c>
      <c r="AF22" s="105">
        <v>5</v>
      </c>
      <c r="AG22" s="52">
        <v>0</v>
      </c>
      <c r="AH22" s="103">
        <v>0</v>
      </c>
      <c r="AI22" s="104"/>
      <c r="AJ22" s="104"/>
      <c r="AK22" s="104"/>
      <c r="AL22" s="104">
        <v>0</v>
      </c>
      <c r="AM22" s="105">
        <v>5</v>
      </c>
      <c r="AN22" s="103">
        <v>0</v>
      </c>
      <c r="AO22" s="104">
        <v>0</v>
      </c>
      <c r="AP22" s="104">
        <v>0</v>
      </c>
      <c r="AQ22" s="104">
        <v>0</v>
      </c>
      <c r="AR22" s="104">
        <v>0</v>
      </c>
      <c r="AS22" s="105">
        <v>5</v>
      </c>
      <c r="AT22" s="51">
        <v>0</v>
      </c>
      <c r="AU22" s="52">
        <v>0</v>
      </c>
      <c r="AW22" s="103">
        <v>0</v>
      </c>
      <c r="AX22" s="104">
        <v>0</v>
      </c>
      <c r="AY22" s="104">
        <v>0</v>
      </c>
      <c r="AZ22" s="104">
        <v>0</v>
      </c>
      <c r="BA22" s="104">
        <v>0</v>
      </c>
      <c r="BB22" s="41">
        <v>5</v>
      </c>
      <c r="BC22" s="52">
        <v>0</v>
      </c>
      <c r="BD22" s="37">
        <v>0</v>
      </c>
      <c r="BE22" s="61">
        <v>0</v>
      </c>
      <c r="BF22" s="61">
        <v>0</v>
      </c>
      <c r="BG22" s="61">
        <v>0</v>
      </c>
      <c r="BH22" s="20">
        <v>0</v>
      </c>
      <c r="BI22" s="41">
        <v>5</v>
      </c>
      <c r="BJ22" s="37">
        <v>0</v>
      </c>
      <c r="BK22" s="61">
        <v>0</v>
      </c>
      <c r="BL22" s="61">
        <v>0</v>
      </c>
      <c r="BM22" s="61">
        <v>0</v>
      </c>
      <c r="BN22" s="20">
        <v>0</v>
      </c>
      <c r="BO22" s="41">
        <v>5</v>
      </c>
      <c r="BP22" s="51">
        <v>0</v>
      </c>
      <c r="BQ22" s="52">
        <v>0</v>
      </c>
      <c r="BS22" s="37">
        <v>0</v>
      </c>
      <c r="BT22" s="20">
        <v>0</v>
      </c>
      <c r="BU22" s="20">
        <v>0</v>
      </c>
      <c r="BV22" s="20">
        <v>0</v>
      </c>
      <c r="BW22" s="20">
        <v>0</v>
      </c>
      <c r="BX22" s="41">
        <v>5</v>
      </c>
      <c r="BY22" s="40">
        <v>0</v>
      </c>
      <c r="BZ22" s="37">
        <v>0</v>
      </c>
      <c r="CA22" s="61">
        <v>0</v>
      </c>
      <c r="CB22" s="61">
        <v>0</v>
      </c>
      <c r="CC22" s="61">
        <v>0</v>
      </c>
      <c r="CD22" s="20">
        <v>0</v>
      </c>
      <c r="CE22" s="105">
        <v>5</v>
      </c>
      <c r="CF22" s="37">
        <v>0</v>
      </c>
      <c r="CG22" s="61">
        <v>0</v>
      </c>
      <c r="CH22" s="61">
        <v>0</v>
      </c>
      <c r="CI22" s="61">
        <v>0</v>
      </c>
      <c r="CJ22" s="20">
        <v>0</v>
      </c>
      <c r="CK22" s="105">
        <v>5</v>
      </c>
      <c r="CL22" s="51">
        <v>0</v>
      </c>
      <c r="CM22" s="52">
        <v>0</v>
      </c>
      <c r="CO22" s="103">
        <v>0</v>
      </c>
      <c r="CP22" s="104">
        <v>0</v>
      </c>
      <c r="CQ22" s="104">
        <v>0</v>
      </c>
      <c r="CR22" s="104">
        <v>0</v>
      </c>
      <c r="CS22" s="104">
        <v>0</v>
      </c>
      <c r="CT22" s="62">
        <v>5</v>
      </c>
      <c r="CU22" s="40">
        <v>0</v>
      </c>
      <c r="CV22" s="103">
        <v>0</v>
      </c>
      <c r="CW22" s="104">
        <v>0</v>
      </c>
      <c r="CX22" s="104">
        <v>0</v>
      </c>
      <c r="CY22" s="104">
        <v>0</v>
      </c>
      <c r="CZ22" s="104">
        <v>0</v>
      </c>
      <c r="DA22" s="105">
        <v>5</v>
      </c>
      <c r="DB22" s="37">
        <v>0</v>
      </c>
      <c r="DC22" s="20">
        <v>0</v>
      </c>
      <c r="DD22" s="20">
        <v>0</v>
      </c>
      <c r="DE22" s="20">
        <v>0</v>
      </c>
      <c r="DF22" s="20">
        <v>0</v>
      </c>
      <c r="DG22" s="105">
        <v>5</v>
      </c>
      <c r="DH22" s="51">
        <v>0</v>
      </c>
      <c r="DI22" s="52">
        <v>0</v>
      </c>
      <c r="DK22" s="37">
        <v>0</v>
      </c>
      <c r="DL22" s="20">
        <v>0</v>
      </c>
      <c r="DM22" s="20">
        <v>0</v>
      </c>
      <c r="DN22" s="20">
        <v>0</v>
      </c>
      <c r="DO22" s="20">
        <v>0</v>
      </c>
      <c r="DP22" s="105">
        <v>5</v>
      </c>
      <c r="DQ22" s="40">
        <v>0</v>
      </c>
      <c r="DR22" s="37">
        <v>0</v>
      </c>
      <c r="DS22" s="20">
        <v>0</v>
      </c>
      <c r="DT22" s="20">
        <v>0</v>
      </c>
      <c r="DU22" s="20">
        <v>0</v>
      </c>
      <c r="DV22" s="20">
        <v>0</v>
      </c>
      <c r="DW22" s="105">
        <v>5</v>
      </c>
      <c r="DX22" s="37">
        <v>0</v>
      </c>
      <c r="DY22" s="20">
        <v>0</v>
      </c>
      <c r="DZ22" s="20">
        <v>0</v>
      </c>
      <c r="EA22" s="20">
        <v>0</v>
      </c>
      <c r="EB22" s="20">
        <v>0</v>
      </c>
      <c r="EC22" s="105">
        <v>5</v>
      </c>
      <c r="ED22" s="51">
        <v>0</v>
      </c>
      <c r="EE22" s="52">
        <v>0</v>
      </c>
      <c r="EG22" s="37">
        <v>0</v>
      </c>
      <c r="EH22" s="20">
        <v>0</v>
      </c>
      <c r="EI22" s="20">
        <v>0</v>
      </c>
      <c r="EJ22" s="20">
        <v>0</v>
      </c>
      <c r="EK22" s="20">
        <v>0</v>
      </c>
      <c r="EL22" s="105">
        <v>5</v>
      </c>
      <c r="EM22" s="40">
        <v>0</v>
      </c>
      <c r="EN22" s="37">
        <v>0</v>
      </c>
      <c r="EO22" s="354">
        <v>0</v>
      </c>
      <c r="EP22" s="354">
        <v>0</v>
      </c>
      <c r="EQ22" s="354">
        <v>0</v>
      </c>
      <c r="ER22" s="354">
        <v>0</v>
      </c>
      <c r="ES22" s="105">
        <v>5</v>
      </c>
      <c r="ET22" s="361">
        <v>0</v>
      </c>
      <c r="EU22" s="354">
        <v>0</v>
      </c>
      <c r="EV22" s="354">
        <v>0</v>
      </c>
      <c r="EW22" s="354">
        <v>0</v>
      </c>
      <c r="EX22" s="354">
        <v>0</v>
      </c>
      <c r="EY22" s="384">
        <v>5</v>
      </c>
      <c r="EZ22" s="359">
        <v>0</v>
      </c>
      <c r="FA22" s="360">
        <v>0</v>
      </c>
      <c r="FB22" s="358"/>
      <c r="FC22" s="361">
        <v>0</v>
      </c>
      <c r="FD22" s="354">
        <v>0</v>
      </c>
      <c r="FE22" s="354">
        <v>0</v>
      </c>
      <c r="FF22" s="354">
        <v>0</v>
      </c>
      <c r="FG22" s="354">
        <v>0</v>
      </c>
      <c r="FH22" s="105">
        <v>5</v>
      </c>
      <c r="FI22" s="385">
        <v>0</v>
      </c>
      <c r="FJ22" s="361">
        <v>0</v>
      </c>
      <c r="FK22" s="354">
        <v>0</v>
      </c>
      <c r="FL22" s="354">
        <v>0</v>
      </c>
      <c r="FM22" s="354">
        <v>0</v>
      </c>
      <c r="FN22" s="354">
        <v>0</v>
      </c>
      <c r="FO22" s="105">
        <v>5</v>
      </c>
      <c r="FP22" s="361">
        <v>0</v>
      </c>
      <c r="FQ22" s="354">
        <v>0</v>
      </c>
      <c r="FR22" s="354">
        <v>0</v>
      </c>
      <c r="FS22" s="354">
        <v>0</v>
      </c>
      <c r="FT22" s="354">
        <v>0</v>
      </c>
      <c r="FU22" s="105">
        <v>5</v>
      </c>
      <c r="FV22" s="359">
        <v>0</v>
      </c>
      <c r="FW22" s="360">
        <v>0</v>
      </c>
      <c r="FX22" s="358"/>
      <c r="FY22" s="103">
        <v>0</v>
      </c>
      <c r="FZ22" s="104">
        <v>0</v>
      </c>
      <c r="GA22" s="104">
        <v>0</v>
      </c>
      <c r="GB22" s="104">
        <v>0</v>
      </c>
      <c r="GC22" s="104">
        <v>0</v>
      </c>
      <c r="GD22" s="105">
        <v>5</v>
      </c>
      <c r="GE22" s="40">
        <v>0</v>
      </c>
      <c r="GF22" s="37">
        <v>0</v>
      </c>
      <c r="GG22" s="20">
        <v>0</v>
      </c>
      <c r="GH22" s="20">
        <v>0</v>
      </c>
      <c r="GI22" s="20">
        <v>0</v>
      </c>
      <c r="GJ22" s="20">
        <v>0</v>
      </c>
      <c r="GK22" s="105">
        <f t="shared" si="0"/>
        <v>5</v>
      </c>
      <c r="GL22" s="37">
        <v>0</v>
      </c>
      <c r="GM22" s="20">
        <v>0</v>
      </c>
      <c r="GN22" s="20">
        <v>0</v>
      </c>
      <c r="GO22" s="20">
        <v>0</v>
      </c>
      <c r="GP22" s="20">
        <v>0</v>
      </c>
      <c r="GQ22" s="105">
        <f t="shared" si="1"/>
        <v>5</v>
      </c>
      <c r="GR22" s="51">
        <v>0</v>
      </c>
      <c r="GS22" s="52">
        <v>0</v>
      </c>
      <c r="GT22" s="103">
        <v>0</v>
      </c>
      <c r="GU22" s="104">
        <v>0</v>
      </c>
      <c r="GV22" s="104">
        <v>0</v>
      </c>
      <c r="GW22" s="104">
        <v>0</v>
      </c>
      <c r="GX22" s="104">
        <v>0</v>
      </c>
      <c r="GY22" s="105">
        <f t="shared" si="2"/>
        <v>5</v>
      </c>
      <c r="GZ22" s="40"/>
      <c r="HA22" s="37">
        <v>0</v>
      </c>
      <c r="HB22" s="20">
        <v>0</v>
      </c>
      <c r="HC22" s="20">
        <v>0</v>
      </c>
      <c r="HD22" s="20">
        <v>0</v>
      </c>
      <c r="HE22" s="20">
        <v>0</v>
      </c>
      <c r="HF22" s="105">
        <f t="shared" si="3"/>
        <v>5</v>
      </c>
      <c r="HG22" s="37">
        <v>0</v>
      </c>
      <c r="HH22" s="20">
        <v>0</v>
      </c>
      <c r="HI22" s="20">
        <v>0</v>
      </c>
      <c r="HJ22" s="20">
        <v>0</v>
      </c>
      <c r="HK22" s="20">
        <v>0</v>
      </c>
      <c r="HL22" s="105">
        <f t="shared" si="4"/>
        <v>5</v>
      </c>
      <c r="HM22" s="51"/>
      <c r="HN22" s="52"/>
    </row>
    <row r="23" spans="1:222" ht="18" customHeight="1" x14ac:dyDescent="0.3">
      <c r="A23" s="93">
        <v>329</v>
      </c>
      <c r="B23" s="96" t="s">
        <v>31</v>
      </c>
      <c r="C23" s="47" t="s">
        <v>32</v>
      </c>
      <c r="D23" s="57"/>
      <c r="E23" s="103">
        <v>0</v>
      </c>
      <c r="F23" s="104">
        <v>0</v>
      </c>
      <c r="G23" s="104">
        <v>0</v>
      </c>
      <c r="H23" s="104"/>
      <c r="I23" s="104">
        <v>0</v>
      </c>
      <c r="J23" s="105">
        <v>5</v>
      </c>
      <c r="K23" s="52">
        <v>0</v>
      </c>
      <c r="L23" s="103">
        <v>0</v>
      </c>
      <c r="M23" s="104">
        <v>0</v>
      </c>
      <c r="N23" s="104">
        <v>0</v>
      </c>
      <c r="O23" s="104"/>
      <c r="P23" s="104">
        <v>0</v>
      </c>
      <c r="Q23" s="105">
        <v>5</v>
      </c>
      <c r="R23" s="103">
        <v>0</v>
      </c>
      <c r="S23" s="104">
        <v>0</v>
      </c>
      <c r="T23" s="104">
        <v>0</v>
      </c>
      <c r="U23" s="104"/>
      <c r="V23" s="104">
        <v>0</v>
      </c>
      <c r="W23" s="105">
        <v>5</v>
      </c>
      <c r="X23" s="51">
        <v>0</v>
      </c>
      <c r="Y23" s="52">
        <v>0</v>
      </c>
      <c r="AA23" s="103">
        <v>0</v>
      </c>
      <c r="AB23" s="104">
        <v>0</v>
      </c>
      <c r="AC23" s="104">
        <v>0</v>
      </c>
      <c r="AD23" s="104">
        <v>0</v>
      </c>
      <c r="AE23" s="104">
        <v>0</v>
      </c>
      <c r="AF23" s="105">
        <v>5</v>
      </c>
      <c r="AG23" s="52">
        <v>0</v>
      </c>
      <c r="AH23" s="103">
        <v>0</v>
      </c>
      <c r="AI23" s="104"/>
      <c r="AJ23" s="104"/>
      <c r="AK23" s="104"/>
      <c r="AL23" s="104">
        <v>0</v>
      </c>
      <c r="AM23" s="105">
        <v>5</v>
      </c>
      <c r="AN23" s="103">
        <v>0</v>
      </c>
      <c r="AO23" s="104">
        <v>0</v>
      </c>
      <c r="AP23" s="104">
        <v>0</v>
      </c>
      <c r="AQ23" s="104">
        <v>0</v>
      </c>
      <c r="AR23" s="104">
        <v>0</v>
      </c>
      <c r="AS23" s="105">
        <v>5</v>
      </c>
      <c r="AT23" s="51">
        <v>0</v>
      </c>
      <c r="AU23" s="52">
        <v>0</v>
      </c>
      <c r="AW23" s="103">
        <v>0</v>
      </c>
      <c r="AX23" s="104">
        <v>0</v>
      </c>
      <c r="AY23" s="104">
        <v>0</v>
      </c>
      <c r="AZ23" s="104">
        <v>0</v>
      </c>
      <c r="BA23" s="104">
        <v>0</v>
      </c>
      <c r="BB23" s="41">
        <v>5</v>
      </c>
      <c r="BC23" s="52">
        <v>0</v>
      </c>
      <c r="BD23" s="37">
        <v>0</v>
      </c>
      <c r="BE23" s="61">
        <v>0</v>
      </c>
      <c r="BF23" s="61">
        <v>0</v>
      </c>
      <c r="BG23" s="61">
        <v>0</v>
      </c>
      <c r="BH23" s="20">
        <v>0</v>
      </c>
      <c r="BI23" s="41">
        <v>5</v>
      </c>
      <c r="BJ23" s="37">
        <v>0</v>
      </c>
      <c r="BK23" s="61">
        <v>0</v>
      </c>
      <c r="BL23" s="61">
        <v>0</v>
      </c>
      <c r="BM23" s="61">
        <v>0</v>
      </c>
      <c r="BN23" s="20">
        <v>0</v>
      </c>
      <c r="BO23" s="41">
        <v>5</v>
      </c>
      <c r="BP23" s="51">
        <v>0</v>
      </c>
      <c r="BQ23" s="52">
        <v>0</v>
      </c>
      <c r="BS23" s="37">
        <v>0</v>
      </c>
      <c r="BT23" s="20">
        <v>0</v>
      </c>
      <c r="BU23" s="20">
        <v>0</v>
      </c>
      <c r="BV23" s="20">
        <v>0</v>
      </c>
      <c r="BW23" s="20">
        <v>0</v>
      </c>
      <c r="BX23" s="41">
        <v>5</v>
      </c>
      <c r="BY23" s="40">
        <v>0</v>
      </c>
      <c r="BZ23" s="37">
        <v>0</v>
      </c>
      <c r="CA23" s="61">
        <v>0</v>
      </c>
      <c r="CB23" s="61">
        <v>0</v>
      </c>
      <c r="CC23" s="61">
        <v>0</v>
      </c>
      <c r="CD23" s="20">
        <v>0</v>
      </c>
      <c r="CE23" s="105">
        <v>5</v>
      </c>
      <c r="CF23" s="37">
        <v>0</v>
      </c>
      <c r="CG23" s="61">
        <v>0</v>
      </c>
      <c r="CH23" s="61">
        <v>0</v>
      </c>
      <c r="CI23" s="61">
        <v>0</v>
      </c>
      <c r="CJ23" s="20">
        <v>0</v>
      </c>
      <c r="CK23" s="105">
        <v>5</v>
      </c>
      <c r="CL23" s="51">
        <v>0</v>
      </c>
      <c r="CM23" s="52">
        <v>0</v>
      </c>
      <c r="CO23" s="103">
        <v>0</v>
      </c>
      <c r="CP23" s="104">
        <v>0</v>
      </c>
      <c r="CQ23" s="104">
        <v>0</v>
      </c>
      <c r="CR23" s="104">
        <v>0</v>
      </c>
      <c r="CS23" s="104">
        <v>0</v>
      </c>
      <c r="CT23" s="62">
        <v>5</v>
      </c>
      <c r="CU23" s="40">
        <v>0</v>
      </c>
      <c r="CV23" s="103">
        <v>0</v>
      </c>
      <c r="CW23" s="104">
        <v>0</v>
      </c>
      <c r="CX23" s="104">
        <v>0</v>
      </c>
      <c r="CY23" s="104">
        <v>0</v>
      </c>
      <c r="CZ23" s="104">
        <v>0</v>
      </c>
      <c r="DA23" s="105">
        <v>5</v>
      </c>
      <c r="DB23" s="37">
        <v>0</v>
      </c>
      <c r="DC23" s="20">
        <v>0</v>
      </c>
      <c r="DD23" s="20">
        <v>0</v>
      </c>
      <c r="DE23" s="20">
        <v>0</v>
      </c>
      <c r="DF23" s="20">
        <v>0</v>
      </c>
      <c r="DG23" s="105">
        <v>5</v>
      </c>
      <c r="DH23" s="51">
        <v>0</v>
      </c>
      <c r="DI23" s="52">
        <v>0</v>
      </c>
      <c r="DK23" s="37">
        <v>0</v>
      </c>
      <c r="DL23" s="20">
        <v>0</v>
      </c>
      <c r="DM23" s="20">
        <v>0</v>
      </c>
      <c r="DN23" s="20">
        <v>0</v>
      </c>
      <c r="DO23" s="20">
        <v>0</v>
      </c>
      <c r="DP23" s="105">
        <v>5</v>
      </c>
      <c r="DQ23" s="40">
        <v>0</v>
      </c>
      <c r="DR23" s="37">
        <v>0</v>
      </c>
      <c r="DS23" s="20">
        <v>0</v>
      </c>
      <c r="DT23" s="20">
        <v>0</v>
      </c>
      <c r="DU23" s="20">
        <v>0</v>
      </c>
      <c r="DV23" s="20">
        <v>0</v>
      </c>
      <c r="DW23" s="105">
        <v>5</v>
      </c>
      <c r="DX23" s="37">
        <v>0</v>
      </c>
      <c r="DY23" s="20">
        <v>0</v>
      </c>
      <c r="DZ23" s="20">
        <v>0</v>
      </c>
      <c r="EA23" s="20">
        <v>0</v>
      </c>
      <c r="EB23" s="20">
        <v>0</v>
      </c>
      <c r="EC23" s="105">
        <v>5</v>
      </c>
      <c r="ED23" s="51">
        <v>0</v>
      </c>
      <c r="EE23" s="52">
        <v>0</v>
      </c>
      <c r="EG23" s="37">
        <v>0</v>
      </c>
      <c r="EH23" s="20">
        <v>0</v>
      </c>
      <c r="EI23" s="20">
        <v>0</v>
      </c>
      <c r="EJ23" s="20">
        <v>0</v>
      </c>
      <c r="EK23" s="20">
        <v>0</v>
      </c>
      <c r="EL23" s="105">
        <v>5</v>
      </c>
      <c r="EM23" s="40">
        <v>0</v>
      </c>
      <c r="EN23" s="37">
        <v>0</v>
      </c>
      <c r="EO23" s="354">
        <v>0</v>
      </c>
      <c r="EP23" s="354">
        <v>0</v>
      </c>
      <c r="EQ23" s="354">
        <v>0</v>
      </c>
      <c r="ER23" s="354">
        <v>0</v>
      </c>
      <c r="ES23" s="105">
        <v>5</v>
      </c>
      <c r="ET23" s="361">
        <v>0</v>
      </c>
      <c r="EU23" s="354">
        <v>0</v>
      </c>
      <c r="EV23" s="354">
        <v>0</v>
      </c>
      <c r="EW23" s="354">
        <v>0</v>
      </c>
      <c r="EX23" s="354">
        <v>0</v>
      </c>
      <c r="EY23" s="384">
        <v>5</v>
      </c>
      <c r="EZ23" s="359">
        <v>0</v>
      </c>
      <c r="FA23" s="360">
        <v>0</v>
      </c>
      <c r="FB23" s="358"/>
      <c r="FC23" s="361">
        <v>0</v>
      </c>
      <c r="FD23" s="354">
        <v>0</v>
      </c>
      <c r="FE23" s="354">
        <v>0</v>
      </c>
      <c r="FF23" s="354">
        <v>0</v>
      </c>
      <c r="FG23" s="354">
        <v>0</v>
      </c>
      <c r="FH23" s="105">
        <v>5</v>
      </c>
      <c r="FI23" s="385">
        <v>0</v>
      </c>
      <c r="FJ23" s="361">
        <v>0</v>
      </c>
      <c r="FK23" s="354">
        <v>0</v>
      </c>
      <c r="FL23" s="354">
        <v>0</v>
      </c>
      <c r="FM23" s="354">
        <v>0</v>
      </c>
      <c r="FN23" s="354">
        <v>0</v>
      </c>
      <c r="FO23" s="105">
        <v>5</v>
      </c>
      <c r="FP23" s="361">
        <v>0</v>
      </c>
      <c r="FQ23" s="354">
        <v>0</v>
      </c>
      <c r="FR23" s="354">
        <v>0</v>
      </c>
      <c r="FS23" s="354">
        <v>0</v>
      </c>
      <c r="FT23" s="354">
        <v>0</v>
      </c>
      <c r="FU23" s="105">
        <v>5</v>
      </c>
      <c r="FV23" s="359">
        <v>0</v>
      </c>
      <c r="FW23" s="360">
        <v>0</v>
      </c>
      <c r="FX23" s="358"/>
      <c r="FY23" s="103">
        <v>0</v>
      </c>
      <c r="FZ23" s="104">
        <v>0</v>
      </c>
      <c r="GA23" s="104">
        <v>0</v>
      </c>
      <c r="GB23" s="104">
        <v>0</v>
      </c>
      <c r="GC23" s="104">
        <v>0</v>
      </c>
      <c r="GD23" s="105">
        <v>5</v>
      </c>
      <c r="GE23" s="40">
        <v>0</v>
      </c>
      <c r="GF23" s="37">
        <v>0</v>
      </c>
      <c r="GG23" s="20">
        <v>0</v>
      </c>
      <c r="GH23" s="20">
        <v>0</v>
      </c>
      <c r="GI23" s="20">
        <v>0</v>
      </c>
      <c r="GJ23" s="20">
        <v>0</v>
      </c>
      <c r="GK23" s="105">
        <f t="shared" si="0"/>
        <v>5</v>
      </c>
      <c r="GL23" s="37">
        <v>0</v>
      </c>
      <c r="GM23" s="20">
        <v>0</v>
      </c>
      <c r="GN23" s="20">
        <v>0</v>
      </c>
      <c r="GO23" s="20">
        <v>0</v>
      </c>
      <c r="GP23" s="20">
        <v>0</v>
      </c>
      <c r="GQ23" s="105">
        <f t="shared" si="1"/>
        <v>5</v>
      </c>
      <c r="GR23" s="51">
        <v>0</v>
      </c>
      <c r="GS23" s="52">
        <v>0</v>
      </c>
      <c r="GT23" s="103">
        <v>0</v>
      </c>
      <c r="GU23" s="104">
        <v>0</v>
      </c>
      <c r="GV23" s="104">
        <v>0</v>
      </c>
      <c r="GW23" s="104">
        <v>0</v>
      </c>
      <c r="GX23" s="104">
        <v>0</v>
      </c>
      <c r="GY23" s="105">
        <f t="shared" si="2"/>
        <v>5</v>
      </c>
      <c r="GZ23" s="40"/>
      <c r="HA23" s="37">
        <v>0</v>
      </c>
      <c r="HB23" s="20">
        <v>0</v>
      </c>
      <c r="HC23" s="20">
        <v>0</v>
      </c>
      <c r="HD23" s="20">
        <v>0</v>
      </c>
      <c r="HE23" s="20">
        <v>0</v>
      </c>
      <c r="HF23" s="105">
        <f t="shared" si="3"/>
        <v>5</v>
      </c>
      <c r="HG23" s="37">
        <v>0</v>
      </c>
      <c r="HH23" s="20">
        <v>0</v>
      </c>
      <c r="HI23" s="20">
        <v>0</v>
      </c>
      <c r="HJ23" s="20">
        <v>0</v>
      </c>
      <c r="HK23" s="20">
        <v>0</v>
      </c>
      <c r="HL23" s="105">
        <f t="shared" si="4"/>
        <v>5</v>
      </c>
      <c r="HM23" s="51"/>
      <c r="HN23" s="52"/>
    </row>
    <row r="24" spans="1:222" ht="18" customHeight="1" x14ac:dyDescent="0.3">
      <c r="A24" s="93">
        <v>333</v>
      </c>
      <c r="B24" s="96" t="s">
        <v>33</v>
      </c>
      <c r="C24" s="47" t="s">
        <v>34</v>
      </c>
      <c r="D24" s="57"/>
      <c r="E24" s="103">
        <v>0</v>
      </c>
      <c r="F24" s="104">
        <v>0</v>
      </c>
      <c r="G24" s="104">
        <v>0</v>
      </c>
      <c r="H24" s="104"/>
      <c r="I24" s="104">
        <v>0</v>
      </c>
      <c r="J24" s="105">
        <v>5</v>
      </c>
      <c r="K24" s="52">
        <v>0</v>
      </c>
      <c r="L24" s="103">
        <v>0</v>
      </c>
      <c r="M24" s="104">
        <v>0</v>
      </c>
      <c r="N24" s="104">
        <v>0</v>
      </c>
      <c r="O24" s="104"/>
      <c r="P24" s="104">
        <v>0</v>
      </c>
      <c r="Q24" s="105">
        <v>5</v>
      </c>
      <c r="R24" s="103">
        <v>0</v>
      </c>
      <c r="S24" s="104">
        <v>0</v>
      </c>
      <c r="T24" s="104">
        <v>0</v>
      </c>
      <c r="U24" s="104"/>
      <c r="V24" s="104">
        <v>0</v>
      </c>
      <c r="W24" s="105">
        <v>5</v>
      </c>
      <c r="X24" s="51">
        <v>0</v>
      </c>
      <c r="Y24" s="52">
        <v>0</v>
      </c>
      <c r="AA24" s="103">
        <v>0</v>
      </c>
      <c r="AB24" s="104">
        <v>0</v>
      </c>
      <c r="AC24" s="104">
        <v>0</v>
      </c>
      <c r="AD24" s="104">
        <v>0</v>
      </c>
      <c r="AE24" s="104">
        <v>0</v>
      </c>
      <c r="AF24" s="105">
        <v>5</v>
      </c>
      <c r="AG24" s="52">
        <v>0</v>
      </c>
      <c r="AH24" s="103">
        <v>0</v>
      </c>
      <c r="AI24" s="104"/>
      <c r="AJ24" s="104"/>
      <c r="AK24" s="104"/>
      <c r="AL24" s="104">
        <v>0</v>
      </c>
      <c r="AM24" s="105">
        <v>5</v>
      </c>
      <c r="AN24" s="103">
        <v>0</v>
      </c>
      <c r="AO24" s="104">
        <v>0</v>
      </c>
      <c r="AP24" s="104">
        <v>0</v>
      </c>
      <c r="AQ24" s="104">
        <v>0</v>
      </c>
      <c r="AR24" s="104">
        <v>0</v>
      </c>
      <c r="AS24" s="105">
        <v>5</v>
      </c>
      <c r="AT24" s="51">
        <v>0</v>
      </c>
      <c r="AU24" s="52">
        <v>0</v>
      </c>
      <c r="AW24" s="103">
        <v>0</v>
      </c>
      <c r="AX24" s="104">
        <v>0</v>
      </c>
      <c r="AY24" s="104">
        <v>0</v>
      </c>
      <c r="AZ24" s="104">
        <v>0</v>
      </c>
      <c r="BA24" s="104">
        <v>0</v>
      </c>
      <c r="BB24" s="41">
        <v>5</v>
      </c>
      <c r="BC24" s="52">
        <v>0</v>
      </c>
      <c r="BD24" s="37">
        <v>0</v>
      </c>
      <c r="BE24" s="61">
        <v>0</v>
      </c>
      <c r="BF24" s="61">
        <v>0</v>
      </c>
      <c r="BG24" s="61">
        <v>0</v>
      </c>
      <c r="BH24" s="20">
        <v>0</v>
      </c>
      <c r="BI24" s="41">
        <v>5</v>
      </c>
      <c r="BJ24" s="37">
        <v>0</v>
      </c>
      <c r="BK24" s="61">
        <v>0</v>
      </c>
      <c r="BL24" s="61">
        <v>0</v>
      </c>
      <c r="BM24" s="61">
        <v>0</v>
      </c>
      <c r="BN24" s="20">
        <v>0</v>
      </c>
      <c r="BO24" s="41">
        <v>5</v>
      </c>
      <c r="BP24" s="51">
        <v>0</v>
      </c>
      <c r="BQ24" s="52">
        <v>0</v>
      </c>
      <c r="BS24" s="37">
        <v>0</v>
      </c>
      <c r="BT24" s="20">
        <v>0</v>
      </c>
      <c r="BU24" s="20">
        <v>0</v>
      </c>
      <c r="BV24" s="20">
        <v>0</v>
      </c>
      <c r="BW24" s="20">
        <v>0</v>
      </c>
      <c r="BX24" s="41">
        <v>5</v>
      </c>
      <c r="BY24" s="40">
        <v>0</v>
      </c>
      <c r="BZ24" s="37">
        <v>0</v>
      </c>
      <c r="CA24" s="61">
        <v>0</v>
      </c>
      <c r="CB24" s="61">
        <v>0</v>
      </c>
      <c r="CC24" s="61">
        <v>0</v>
      </c>
      <c r="CD24" s="20">
        <v>0</v>
      </c>
      <c r="CE24" s="105">
        <v>5</v>
      </c>
      <c r="CF24" s="37">
        <v>0</v>
      </c>
      <c r="CG24" s="61">
        <v>0</v>
      </c>
      <c r="CH24" s="61">
        <v>0</v>
      </c>
      <c r="CI24" s="61">
        <v>0</v>
      </c>
      <c r="CJ24" s="20">
        <v>0</v>
      </c>
      <c r="CK24" s="105">
        <v>5</v>
      </c>
      <c r="CL24" s="51">
        <v>0</v>
      </c>
      <c r="CM24" s="52">
        <v>0</v>
      </c>
      <c r="CO24" s="103">
        <v>0</v>
      </c>
      <c r="CP24" s="104">
        <v>0</v>
      </c>
      <c r="CQ24" s="104">
        <v>0</v>
      </c>
      <c r="CR24" s="104">
        <v>0</v>
      </c>
      <c r="CS24" s="104">
        <v>0</v>
      </c>
      <c r="CT24" s="62">
        <v>5</v>
      </c>
      <c r="CU24" s="40">
        <v>0</v>
      </c>
      <c r="CV24" s="103">
        <v>0</v>
      </c>
      <c r="CW24" s="104">
        <v>0</v>
      </c>
      <c r="CX24" s="104">
        <v>0</v>
      </c>
      <c r="CY24" s="104">
        <v>0</v>
      </c>
      <c r="CZ24" s="104">
        <v>0</v>
      </c>
      <c r="DA24" s="105">
        <v>5</v>
      </c>
      <c r="DB24" s="37">
        <v>0</v>
      </c>
      <c r="DC24" s="20">
        <v>0</v>
      </c>
      <c r="DD24" s="20">
        <v>0</v>
      </c>
      <c r="DE24" s="20">
        <v>0</v>
      </c>
      <c r="DF24" s="20">
        <v>0</v>
      </c>
      <c r="DG24" s="105">
        <v>5</v>
      </c>
      <c r="DH24" s="51">
        <v>0</v>
      </c>
      <c r="DI24" s="52">
        <v>0</v>
      </c>
      <c r="DK24" s="37">
        <v>0</v>
      </c>
      <c r="DL24" s="20">
        <v>0</v>
      </c>
      <c r="DM24" s="20">
        <v>0</v>
      </c>
      <c r="DN24" s="20">
        <v>0</v>
      </c>
      <c r="DO24" s="20">
        <v>0</v>
      </c>
      <c r="DP24" s="105">
        <v>5</v>
      </c>
      <c r="DQ24" s="40">
        <v>0</v>
      </c>
      <c r="DR24" s="37">
        <v>0</v>
      </c>
      <c r="DS24" s="20">
        <v>0</v>
      </c>
      <c r="DT24" s="20">
        <v>0</v>
      </c>
      <c r="DU24" s="20">
        <v>0</v>
      </c>
      <c r="DV24" s="20">
        <v>0</v>
      </c>
      <c r="DW24" s="105">
        <v>5</v>
      </c>
      <c r="DX24" s="37">
        <v>0</v>
      </c>
      <c r="DY24" s="20">
        <v>0</v>
      </c>
      <c r="DZ24" s="20">
        <v>0</v>
      </c>
      <c r="EA24" s="20">
        <v>0</v>
      </c>
      <c r="EB24" s="20">
        <v>0</v>
      </c>
      <c r="EC24" s="105">
        <v>5</v>
      </c>
      <c r="ED24" s="51">
        <v>0</v>
      </c>
      <c r="EE24" s="52">
        <v>0</v>
      </c>
      <c r="EG24" s="37">
        <v>0</v>
      </c>
      <c r="EH24" s="20">
        <v>0</v>
      </c>
      <c r="EI24" s="20">
        <v>0</v>
      </c>
      <c r="EJ24" s="20">
        <v>0</v>
      </c>
      <c r="EK24" s="20">
        <v>0</v>
      </c>
      <c r="EL24" s="105">
        <v>5</v>
      </c>
      <c r="EM24" s="40">
        <v>0</v>
      </c>
      <c r="EN24" s="37">
        <v>0</v>
      </c>
      <c r="EO24" s="354">
        <v>0</v>
      </c>
      <c r="EP24" s="354">
        <v>0</v>
      </c>
      <c r="EQ24" s="354">
        <v>0</v>
      </c>
      <c r="ER24" s="354">
        <v>0</v>
      </c>
      <c r="ES24" s="105">
        <v>5</v>
      </c>
      <c r="ET24" s="361">
        <v>0</v>
      </c>
      <c r="EU24" s="354">
        <v>0</v>
      </c>
      <c r="EV24" s="354">
        <v>0</v>
      </c>
      <c r="EW24" s="354">
        <v>0</v>
      </c>
      <c r="EX24" s="354">
        <v>0</v>
      </c>
      <c r="EY24" s="384">
        <v>5</v>
      </c>
      <c r="EZ24" s="359">
        <v>0</v>
      </c>
      <c r="FA24" s="360">
        <v>0</v>
      </c>
      <c r="FB24" s="358"/>
      <c r="FC24" s="361">
        <v>0</v>
      </c>
      <c r="FD24" s="354">
        <v>0</v>
      </c>
      <c r="FE24" s="354">
        <v>0</v>
      </c>
      <c r="FF24" s="354">
        <v>0</v>
      </c>
      <c r="FG24" s="354">
        <v>0</v>
      </c>
      <c r="FH24" s="105">
        <v>5</v>
      </c>
      <c r="FI24" s="385">
        <v>0</v>
      </c>
      <c r="FJ24" s="361">
        <v>0</v>
      </c>
      <c r="FK24" s="354">
        <v>0</v>
      </c>
      <c r="FL24" s="354">
        <v>0</v>
      </c>
      <c r="FM24" s="354">
        <v>0</v>
      </c>
      <c r="FN24" s="354">
        <v>0</v>
      </c>
      <c r="FO24" s="105">
        <v>5</v>
      </c>
      <c r="FP24" s="361">
        <v>0</v>
      </c>
      <c r="FQ24" s="354">
        <v>0</v>
      </c>
      <c r="FR24" s="354">
        <v>0</v>
      </c>
      <c r="FS24" s="354">
        <v>0</v>
      </c>
      <c r="FT24" s="354">
        <v>0</v>
      </c>
      <c r="FU24" s="105">
        <v>5</v>
      </c>
      <c r="FV24" s="359">
        <v>0</v>
      </c>
      <c r="FW24" s="360">
        <v>0</v>
      </c>
      <c r="FX24" s="358"/>
      <c r="FY24" s="103">
        <v>0</v>
      </c>
      <c r="FZ24" s="104">
        <v>0</v>
      </c>
      <c r="GA24" s="104">
        <v>0</v>
      </c>
      <c r="GB24" s="104">
        <v>0</v>
      </c>
      <c r="GC24" s="104">
        <v>0</v>
      </c>
      <c r="GD24" s="105">
        <v>5</v>
      </c>
      <c r="GE24" s="40">
        <v>0</v>
      </c>
      <c r="GF24" s="37">
        <v>0</v>
      </c>
      <c r="GG24" s="20">
        <v>0</v>
      </c>
      <c r="GH24" s="20">
        <v>0</v>
      </c>
      <c r="GI24" s="20">
        <v>0</v>
      </c>
      <c r="GJ24" s="20">
        <v>0</v>
      </c>
      <c r="GK24" s="105">
        <f t="shared" si="0"/>
        <v>5</v>
      </c>
      <c r="GL24" s="37">
        <v>0</v>
      </c>
      <c r="GM24" s="20">
        <v>0</v>
      </c>
      <c r="GN24" s="20">
        <v>0</v>
      </c>
      <c r="GO24" s="20">
        <v>0</v>
      </c>
      <c r="GP24" s="20">
        <v>0</v>
      </c>
      <c r="GQ24" s="105">
        <f t="shared" si="1"/>
        <v>5</v>
      </c>
      <c r="GR24" s="51">
        <v>0</v>
      </c>
      <c r="GS24" s="52">
        <v>0</v>
      </c>
      <c r="GT24" s="103">
        <v>0</v>
      </c>
      <c r="GU24" s="104">
        <v>0</v>
      </c>
      <c r="GV24" s="104">
        <v>0</v>
      </c>
      <c r="GW24" s="104">
        <v>0</v>
      </c>
      <c r="GX24" s="104">
        <v>0</v>
      </c>
      <c r="GY24" s="105">
        <f t="shared" si="2"/>
        <v>5</v>
      </c>
      <c r="GZ24" s="40"/>
      <c r="HA24" s="37">
        <v>0</v>
      </c>
      <c r="HB24" s="20">
        <v>0</v>
      </c>
      <c r="HC24" s="20">
        <v>0</v>
      </c>
      <c r="HD24" s="20">
        <v>0</v>
      </c>
      <c r="HE24" s="20">
        <v>0</v>
      </c>
      <c r="HF24" s="105">
        <f t="shared" si="3"/>
        <v>5</v>
      </c>
      <c r="HG24" s="37">
        <v>0</v>
      </c>
      <c r="HH24" s="20">
        <v>0</v>
      </c>
      <c r="HI24" s="20">
        <v>0</v>
      </c>
      <c r="HJ24" s="20">
        <v>0</v>
      </c>
      <c r="HK24" s="20">
        <v>0</v>
      </c>
      <c r="HL24" s="105">
        <f t="shared" si="4"/>
        <v>5</v>
      </c>
      <c r="HM24" s="51"/>
      <c r="HN24" s="52"/>
    </row>
    <row r="25" spans="1:222" ht="18" customHeight="1" x14ac:dyDescent="0.3">
      <c r="A25" s="93">
        <v>334</v>
      </c>
      <c r="B25" s="96" t="s">
        <v>35</v>
      </c>
      <c r="C25" s="47" t="s">
        <v>36</v>
      </c>
      <c r="D25" s="57"/>
      <c r="E25" s="103">
        <v>0</v>
      </c>
      <c r="F25" s="104">
        <v>0</v>
      </c>
      <c r="G25" s="104">
        <v>0</v>
      </c>
      <c r="H25" s="104"/>
      <c r="I25" s="104">
        <v>0</v>
      </c>
      <c r="J25" s="105">
        <v>5</v>
      </c>
      <c r="K25" s="52">
        <v>0</v>
      </c>
      <c r="L25" s="103">
        <v>0</v>
      </c>
      <c r="M25" s="104">
        <v>0</v>
      </c>
      <c r="N25" s="104">
        <v>0</v>
      </c>
      <c r="O25" s="104"/>
      <c r="P25" s="104">
        <v>0</v>
      </c>
      <c r="Q25" s="105">
        <v>5</v>
      </c>
      <c r="R25" s="103">
        <v>0</v>
      </c>
      <c r="S25" s="104">
        <v>0</v>
      </c>
      <c r="T25" s="104">
        <v>0</v>
      </c>
      <c r="U25" s="104"/>
      <c r="V25" s="104">
        <v>0</v>
      </c>
      <c r="W25" s="105">
        <v>5</v>
      </c>
      <c r="X25" s="51">
        <v>0</v>
      </c>
      <c r="Y25" s="52">
        <v>0</v>
      </c>
      <c r="AA25" s="103">
        <v>0</v>
      </c>
      <c r="AB25" s="104">
        <v>0</v>
      </c>
      <c r="AC25" s="104">
        <v>0</v>
      </c>
      <c r="AD25" s="104">
        <v>0</v>
      </c>
      <c r="AE25" s="104">
        <v>0</v>
      </c>
      <c r="AF25" s="105">
        <v>5</v>
      </c>
      <c r="AG25" s="52">
        <v>0</v>
      </c>
      <c r="AH25" s="103">
        <v>0</v>
      </c>
      <c r="AI25" s="104"/>
      <c r="AJ25" s="104"/>
      <c r="AK25" s="104"/>
      <c r="AL25" s="104">
        <v>0</v>
      </c>
      <c r="AM25" s="105">
        <v>5</v>
      </c>
      <c r="AN25" s="103">
        <v>0</v>
      </c>
      <c r="AO25" s="104">
        <v>0</v>
      </c>
      <c r="AP25" s="104">
        <v>0</v>
      </c>
      <c r="AQ25" s="104">
        <v>0</v>
      </c>
      <c r="AR25" s="104">
        <v>0</v>
      </c>
      <c r="AS25" s="105">
        <v>5</v>
      </c>
      <c r="AT25" s="51">
        <v>0</v>
      </c>
      <c r="AU25" s="52">
        <v>0</v>
      </c>
      <c r="AW25" s="103">
        <v>0</v>
      </c>
      <c r="AX25" s="104">
        <v>0</v>
      </c>
      <c r="AY25" s="104">
        <v>0</v>
      </c>
      <c r="AZ25" s="104">
        <v>0</v>
      </c>
      <c r="BA25" s="104">
        <v>0</v>
      </c>
      <c r="BB25" s="41">
        <v>5</v>
      </c>
      <c r="BC25" s="52">
        <v>0</v>
      </c>
      <c r="BD25" s="37">
        <v>0</v>
      </c>
      <c r="BE25" s="61">
        <v>0</v>
      </c>
      <c r="BF25" s="61">
        <v>0</v>
      </c>
      <c r="BG25" s="61">
        <v>0</v>
      </c>
      <c r="BH25" s="20">
        <v>0</v>
      </c>
      <c r="BI25" s="41">
        <v>5</v>
      </c>
      <c r="BJ25" s="37">
        <v>0</v>
      </c>
      <c r="BK25" s="61">
        <v>0</v>
      </c>
      <c r="BL25" s="61">
        <v>0</v>
      </c>
      <c r="BM25" s="61">
        <v>0</v>
      </c>
      <c r="BN25" s="20">
        <v>0</v>
      </c>
      <c r="BO25" s="41">
        <v>5</v>
      </c>
      <c r="BP25" s="51">
        <v>0</v>
      </c>
      <c r="BQ25" s="52">
        <v>0</v>
      </c>
      <c r="BS25" s="37">
        <v>0</v>
      </c>
      <c r="BT25" s="20">
        <v>0</v>
      </c>
      <c r="BU25" s="20">
        <v>0</v>
      </c>
      <c r="BV25" s="20">
        <v>0</v>
      </c>
      <c r="BW25" s="20">
        <v>0</v>
      </c>
      <c r="BX25" s="41">
        <v>5</v>
      </c>
      <c r="BY25" s="40">
        <v>0</v>
      </c>
      <c r="BZ25" s="37">
        <v>0</v>
      </c>
      <c r="CA25" s="61">
        <v>0</v>
      </c>
      <c r="CB25" s="61">
        <v>0</v>
      </c>
      <c r="CC25" s="61">
        <v>0</v>
      </c>
      <c r="CD25" s="20">
        <v>0</v>
      </c>
      <c r="CE25" s="105">
        <v>5</v>
      </c>
      <c r="CF25" s="37">
        <v>0</v>
      </c>
      <c r="CG25" s="61">
        <v>0</v>
      </c>
      <c r="CH25" s="61">
        <v>0</v>
      </c>
      <c r="CI25" s="61">
        <v>0</v>
      </c>
      <c r="CJ25" s="20">
        <v>0</v>
      </c>
      <c r="CK25" s="105">
        <v>5</v>
      </c>
      <c r="CL25" s="51">
        <v>0</v>
      </c>
      <c r="CM25" s="52">
        <v>0</v>
      </c>
      <c r="CO25" s="103">
        <v>0</v>
      </c>
      <c r="CP25" s="104">
        <v>0</v>
      </c>
      <c r="CQ25" s="104">
        <v>0</v>
      </c>
      <c r="CR25" s="104">
        <v>0</v>
      </c>
      <c r="CS25" s="104">
        <v>0</v>
      </c>
      <c r="CT25" s="62">
        <v>5</v>
      </c>
      <c r="CU25" s="40">
        <v>0</v>
      </c>
      <c r="CV25" s="103">
        <v>0</v>
      </c>
      <c r="CW25" s="104">
        <v>0</v>
      </c>
      <c r="CX25" s="104">
        <v>0</v>
      </c>
      <c r="CY25" s="104">
        <v>0</v>
      </c>
      <c r="CZ25" s="104">
        <v>0</v>
      </c>
      <c r="DA25" s="105">
        <v>5</v>
      </c>
      <c r="DB25" s="37">
        <v>0</v>
      </c>
      <c r="DC25" s="20">
        <v>0</v>
      </c>
      <c r="DD25" s="20">
        <v>0</v>
      </c>
      <c r="DE25" s="20">
        <v>0</v>
      </c>
      <c r="DF25" s="20">
        <v>0</v>
      </c>
      <c r="DG25" s="105">
        <v>5</v>
      </c>
      <c r="DH25" s="51">
        <v>0</v>
      </c>
      <c r="DI25" s="52">
        <v>0</v>
      </c>
      <c r="DK25" s="37">
        <v>0</v>
      </c>
      <c r="DL25" s="20">
        <v>0</v>
      </c>
      <c r="DM25" s="20">
        <v>0</v>
      </c>
      <c r="DN25" s="20">
        <v>0</v>
      </c>
      <c r="DO25" s="20">
        <v>0</v>
      </c>
      <c r="DP25" s="105">
        <v>5</v>
      </c>
      <c r="DQ25" s="40">
        <v>0</v>
      </c>
      <c r="DR25" s="37">
        <v>0</v>
      </c>
      <c r="DS25" s="20">
        <v>0</v>
      </c>
      <c r="DT25" s="20">
        <v>0</v>
      </c>
      <c r="DU25" s="20">
        <v>0</v>
      </c>
      <c r="DV25" s="20">
        <v>0</v>
      </c>
      <c r="DW25" s="105">
        <v>5</v>
      </c>
      <c r="DX25" s="37">
        <v>0</v>
      </c>
      <c r="DY25" s="20">
        <v>0</v>
      </c>
      <c r="DZ25" s="20">
        <v>0</v>
      </c>
      <c r="EA25" s="20">
        <v>0</v>
      </c>
      <c r="EB25" s="20">
        <v>0</v>
      </c>
      <c r="EC25" s="105">
        <v>5</v>
      </c>
      <c r="ED25" s="51">
        <v>0</v>
      </c>
      <c r="EE25" s="52">
        <v>0</v>
      </c>
      <c r="EG25" s="37">
        <v>0</v>
      </c>
      <c r="EH25" s="20">
        <v>0</v>
      </c>
      <c r="EI25" s="20">
        <v>0</v>
      </c>
      <c r="EJ25" s="20">
        <v>0</v>
      </c>
      <c r="EK25" s="20">
        <v>0</v>
      </c>
      <c r="EL25" s="105">
        <v>5</v>
      </c>
      <c r="EM25" s="40">
        <v>0</v>
      </c>
      <c r="EN25" s="37">
        <v>0</v>
      </c>
      <c r="EO25" s="354">
        <v>0</v>
      </c>
      <c r="EP25" s="354">
        <v>0</v>
      </c>
      <c r="EQ25" s="354">
        <v>0</v>
      </c>
      <c r="ER25" s="354">
        <v>0</v>
      </c>
      <c r="ES25" s="105">
        <v>5</v>
      </c>
      <c r="ET25" s="361">
        <v>0</v>
      </c>
      <c r="EU25" s="354">
        <v>0</v>
      </c>
      <c r="EV25" s="354">
        <v>0</v>
      </c>
      <c r="EW25" s="354">
        <v>0</v>
      </c>
      <c r="EX25" s="354">
        <v>0</v>
      </c>
      <c r="EY25" s="384">
        <v>5</v>
      </c>
      <c r="EZ25" s="359">
        <v>0</v>
      </c>
      <c r="FA25" s="360">
        <v>0</v>
      </c>
      <c r="FB25" s="358"/>
      <c r="FC25" s="361">
        <v>0</v>
      </c>
      <c r="FD25" s="354">
        <v>0</v>
      </c>
      <c r="FE25" s="354">
        <v>0</v>
      </c>
      <c r="FF25" s="354">
        <v>0</v>
      </c>
      <c r="FG25" s="354">
        <v>0</v>
      </c>
      <c r="FH25" s="105">
        <v>5</v>
      </c>
      <c r="FI25" s="385">
        <v>0</v>
      </c>
      <c r="FJ25" s="361">
        <v>0</v>
      </c>
      <c r="FK25" s="354">
        <v>0</v>
      </c>
      <c r="FL25" s="354">
        <v>0</v>
      </c>
      <c r="FM25" s="354">
        <v>0</v>
      </c>
      <c r="FN25" s="354">
        <v>0</v>
      </c>
      <c r="FO25" s="105">
        <v>5</v>
      </c>
      <c r="FP25" s="361">
        <v>0</v>
      </c>
      <c r="FQ25" s="354">
        <v>0</v>
      </c>
      <c r="FR25" s="354">
        <v>0</v>
      </c>
      <c r="FS25" s="354">
        <v>0</v>
      </c>
      <c r="FT25" s="354">
        <v>0</v>
      </c>
      <c r="FU25" s="105">
        <v>5</v>
      </c>
      <c r="FV25" s="359">
        <v>0</v>
      </c>
      <c r="FW25" s="360">
        <v>0</v>
      </c>
      <c r="FX25" s="358"/>
      <c r="FY25" s="103">
        <v>0</v>
      </c>
      <c r="FZ25" s="104">
        <v>0</v>
      </c>
      <c r="GA25" s="104">
        <v>0</v>
      </c>
      <c r="GB25" s="104">
        <v>0</v>
      </c>
      <c r="GC25" s="104">
        <v>0</v>
      </c>
      <c r="GD25" s="105">
        <v>5</v>
      </c>
      <c r="GE25" s="40">
        <v>0</v>
      </c>
      <c r="GF25" s="37">
        <v>0</v>
      </c>
      <c r="GG25" s="20">
        <v>0</v>
      </c>
      <c r="GH25" s="20">
        <v>0</v>
      </c>
      <c r="GI25" s="20">
        <v>0</v>
      </c>
      <c r="GJ25" s="20">
        <v>0</v>
      </c>
      <c r="GK25" s="105">
        <f t="shared" si="0"/>
        <v>5</v>
      </c>
      <c r="GL25" s="37">
        <v>0</v>
      </c>
      <c r="GM25" s="20">
        <v>0</v>
      </c>
      <c r="GN25" s="20">
        <v>0</v>
      </c>
      <c r="GO25" s="20">
        <v>0</v>
      </c>
      <c r="GP25" s="20">
        <v>0</v>
      </c>
      <c r="GQ25" s="105">
        <f t="shared" si="1"/>
        <v>5</v>
      </c>
      <c r="GR25" s="51">
        <v>0</v>
      </c>
      <c r="GS25" s="52">
        <v>0</v>
      </c>
      <c r="GT25" s="103">
        <v>0</v>
      </c>
      <c r="GU25" s="104">
        <v>0</v>
      </c>
      <c r="GV25" s="104">
        <v>0</v>
      </c>
      <c r="GW25" s="104">
        <v>0</v>
      </c>
      <c r="GX25" s="104">
        <v>0</v>
      </c>
      <c r="GY25" s="105">
        <f t="shared" si="2"/>
        <v>5</v>
      </c>
      <c r="GZ25" s="40"/>
      <c r="HA25" s="37">
        <v>0</v>
      </c>
      <c r="HB25" s="20">
        <v>0</v>
      </c>
      <c r="HC25" s="20">
        <v>0</v>
      </c>
      <c r="HD25" s="20">
        <v>0</v>
      </c>
      <c r="HE25" s="20">
        <v>0</v>
      </c>
      <c r="HF25" s="105">
        <f t="shared" si="3"/>
        <v>5</v>
      </c>
      <c r="HG25" s="37">
        <v>0</v>
      </c>
      <c r="HH25" s="20">
        <v>0</v>
      </c>
      <c r="HI25" s="20">
        <v>0</v>
      </c>
      <c r="HJ25" s="20">
        <v>0</v>
      </c>
      <c r="HK25" s="20">
        <v>0</v>
      </c>
      <c r="HL25" s="105">
        <f t="shared" si="4"/>
        <v>5</v>
      </c>
      <c r="HM25" s="51"/>
      <c r="HN25" s="52"/>
    </row>
    <row r="26" spans="1:222" s="12" customFormat="1" ht="18" customHeight="1" x14ac:dyDescent="0.3">
      <c r="A26" s="93">
        <v>335</v>
      </c>
      <c r="B26" s="96" t="s">
        <v>37</v>
      </c>
      <c r="C26" s="47" t="s">
        <v>38</v>
      </c>
      <c r="D26" s="57"/>
      <c r="E26" s="103">
        <v>0</v>
      </c>
      <c r="F26" s="104">
        <v>0</v>
      </c>
      <c r="G26" s="104">
        <v>0</v>
      </c>
      <c r="H26" s="104"/>
      <c r="I26" s="104">
        <v>0</v>
      </c>
      <c r="J26" s="105">
        <v>5</v>
      </c>
      <c r="K26" s="52">
        <v>0</v>
      </c>
      <c r="L26" s="103">
        <v>0</v>
      </c>
      <c r="M26" s="104">
        <v>0</v>
      </c>
      <c r="N26" s="104">
        <v>0</v>
      </c>
      <c r="O26" s="104"/>
      <c r="P26" s="104">
        <v>0</v>
      </c>
      <c r="Q26" s="105">
        <v>5</v>
      </c>
      <c r="R26" s="103">
        <v>0</v>
      </c>
      <c r="S26" s="104">
        <v>0</v>
      </c>
      <c r="T26" s="104">
        <v>0</v>
      </c>
      <c r="U26" s="104"/>
      <c r="V26" s="104">
        <v>0</v>
      </c>
      <c r="W26" s="105">
        <v>5</v>
      </c>
      <c r="X26" s="51">
        <v>0</v>
      </c>
      <c r="Y26" s="52">
        <v>0</v>
      </c>
      <c r="Z26" s="9"/>
      <c r="AA26" s="103">
        <v>0</v>
      </c>
      <c r="AB26" s="104">
        <v>0</v>
      </c>
      <c r="AC26" s="104">
        <v>0</v>
      </c>
      <c r="AD26" s="104">
        <v>0</v>
      </c>
      <c r="AE26" s="104">
        <v>0</v>
      </c>
      <c r="AF26" s="105">
        <v>5</v>
      </c>
      <c r="AG26" s="52">
        <v>0</v>
      </c>
      <c r="AH26" s="103">
        <v>0</v>
      </c>
      <c r="AI26" s="104"/>
      <c r="AJ26" s="104"/>
      <c r="AK26" s="104"/>
      <c r="AL26" s="104">
        <v>0</v>
      </c>
      <c r="AM26" s="105">
        <v>5</v>
      </c>
      <c r="AN26" s="103">
        <v>0</v>
      </c>
      <c r="AO26" s="104">
        <v>0</v>
      </c>
      <c r="AP26" s="104">
        <v>0</v>
      </c>
      <c r="AQ26" s="104">
        <v>0</v>
      </c>
      <c r="AR26" s="104">
        <v>0</v>
      </c>
      <c r="AS26" s="105">
        <v>5</v>
      </c>
      <c r="AT26" s="51">
        <v>0</v>
      </c>
      <c r="AU26" s="52">
        <v>0</v>
      </c>
      <c r="AV26" s="9"/>
      <c r="AW26" s="103">
        <v>0</v>
      </c>
      <c r="AX26" s="104">
        <v>0</v>
      </c>
      <c r="AY26" s="104">
        <v>0</v>
      </c>
      <c r="AZ26" s="104">
        <v>0</v>
      </c>
      <c r="BA26" s="104">
        <v>0</v>
      </c>
      <c r="BB26" s="41">
        <v>5</v>
      </c>
      <c r="BC26" s="52">
        <v>0</v>
      </c>
      <c r="BD26" s="37">
        <v>0</v>
      </c>
      <c r="BE26" s="61">
        <v>0</v>
      </c>
      <c r="BF26" s="61">
        <v>0</v>
      </c>
      <c r="BG26" s="61">
        <v>0</v>
      </c>
      <c r="BH26" s="20">
        <v>0</v>
      </c>
      <c r="BI26" s="41">
        <v>5</v>
      </c>
      <c r="BJ26" s="37">
        <v>0</v>
      </c>
      <c r="BK26" s="61">
        <v>0</v>
      </c>
      <c r="BL26" s="61">
        <v>0</v>
      </c>
      <c r="BM26" s="61">
        <v>0</v>
      </c>
      <c r="BN26" s="20">
        <v>0</v>
      </c>
      <c r="BO26" s="41">
        <v>5</v>
      </c>
      <c r="BP26" s="51">
        <v>0</v>
      </c>
      <c r="BQ26" s="52">
        <v>0</v>
      </c>
      <c r="BR26" s="9"/>
      <c r="BS26" s="37">
        <v>0</v>
      </c>
      <c r="BT26" s="20">
        <v>0</v>
      </c>
      <c r="BU26" s="20">
        <v>0</v>
      </c>
      <c r="BV26" s="20">
        <v>0</v>
      </c>
      <c r="BW26" s="20">
        <v>0</v>
      </c>
      <c r="BX26" s="41">
        <v>5</v>
      </c>
      <c r="BY26" s="40">
        <v>0</v>
      </c>
      <c r="BZ26" s="37">
        <v>0</v>
      </c>
      <c r="CA26" s="61">
        <v>0</v>
      </c>
      <c r="CB26" s="61">
        <v>0</v>
      </c>
      <c r="CC26" s="61">
        <v>0</v>
      </c>
      <c r="CD26" s="20">
        <v>0</v>
      </c>
      <c r="CE26" s="105">
        <v>5</v>
      </c>
      <c r="CF26" s="37">
        <v>0</v>
      </c>
      <c r="CG26" s="61">
        <v>0</v>
      </c>
      <c r="CH26" s="61">
        <v>0</v>
      </c>
      <c r="CI26" s="61">
        <v>0</v>
      </c>
      <c r="CJ26" s="20">
        <v>0</v>
      </c>
      <c r="CK26" s="105">
        <v>5</v>
      </c>
      <c r="CL26" s="51">
        <v>0</v>
      </c>
      <c r="CM26" s="52">
        <v>0</v>
      </c>
      <c r="CN26" s="9"/>
      <c r="CO26" s="103">
        <v>0</v>
      </c>
      <c r="CP26" s="104">
        <v>0</v>
      </c>
      <c r="CQ26" s="104">
        <v>0</v>
      </c>
      <c r="CR26" s="104">
        <v>0</v>
      </c>
      <c r="CS26" s="104">
        <v>0</v>
      </c>
      <c r="CT26" s="62">
        <v>5</v>
      </c>
      <c r="CU26" s="40">
        <v>0</v>
      </c>
      <c r="CV26" s="103">
        <v>0</v>
      </c>
      <c r="CW26" s="104">
        <v>0</v>
      </c>
      <c r="CX26" s="104">
        <v>0</v>
      </c>
      <c r="CY26" s="104">
        <v>0</v>
      </c>
      <c r="CZ26" s="104">
        <v>0</v>
      </c>
      <c r="DA26" s="105">
        <v>5</v>
      </c>
      <c r="DB26" s="37">
        <v>0</v>
      </c>
      <c r="DC26" s="20">
        <v>0</v>
      </c>
      <c r="DD26" s="20">
        <v>0</v>
      </c>
      <c r="DE26" s="20">
        <v>0</v>
      </c>
      <c r="DF26" s="20">
        <v>0</v>
      </c>
      <c r="DG26" s="105">
        <v>5</v>
      </c>
      <c r="DH26" s="51">
        <v>0</v>
      </c>
      <c r="DI26" s="52">
        <v>0</v>
      </c>
      <c r="DJ26" s="9"/>
      <c r="DK26" s="37">
        <v>0</v>
      </c>
      <c r="DL26" s="20">
        <v>0</v>
      </c>
      <c r="DM26" s="20">
        <v>0</v>
      </c>
      <c r="DN26" s="20">
        <v>0</v>
      </c>
      <c r="DO26" s="20">
        <v>0</v>
      </c>
      <c r="DP26" s="105">
        <v>5</v>
      </c>
      <c r="DQ26" s="40">
        <v>0</v>
      </c>
      <c r="DR26" s="37">
        <v>0</v>
      </c>
      <c r="DS26" s="20">
        <v>0</v>
      </c>
      <c r="DT26" s="20">
        <v>0</v>
      </c>
      <c r="DU26" s="20">
        <v>0</v>
      </c>
      <c r="DV26" s="20">
        <v>0</v>
      </c>
      <c r="DW26" s="105">
        <v>5</v>
      </c>
      <c r="DX26" s="37">
        <v>0</v>
      </c>
      <c r="DY26" s="20">
        <v>0</v>
      </c>
      <c r="DZ26" s="20">
        <v>0</v>
      </c>
      <c r="EA26" s="20">
        <v>0</v>
      </c>
      <c r="EB26" s="20">
        <v>0</v>
      </c>
      <c r="EC26" s="105">
        <v>5</v>
      </c>
      <c r="ED26" s="51">
        <v>0</v>
      </c>
      <c r="EE26" s="52">
        <v>0</v>
      </c>
      <c r="EF26" s="9"/>
      <c r="EG26" s="37">
        <v>0</v>
      </c>
      <c r="EH26" s="20">
        <v>0</v>
      </c>
      <c r="EI26" s="20">
        <v>0</v>
      </c>
      <c r="EJ26" s="20">
        <v>0</v>
      </c>
      <c r="EK26" s="20">
        <v>0</v>
      </c>
      <c r="EL26" s="105">
        <v>5</v>
      </c>
      <c r="EM26" s="40">
        <v>0</v>
      </c>
      <c r="EN26" s="37">
        <v>0</v>
      </c>
      <c r="EO26" s="354">
        <v>0</v>
      </c>
      <c r="EP26" s="354">
        <v>0</v>
      </c>
      <c r="EQ26" s="354">
        <v>0</v>
      </c>
      <c r="ER26" s="354">
        <v>0</v>
      </c>
      <c r="ES26" s="105">
        <v>5</v>
      </c>
      <c r="ET26" s="361">
        <v>0</v>
      </c>
      <c r="EU26" s="354">
        <v>0</v>
      </c>
      <c r="EV26" s="354">
        <v>0</v>
      </c>
      <c r="EW26" s="354">
        <v>0</v>
      </c>
      <c r="EX26" s="354">
        <v>0</v>
      </c>
      <c r="EY26" s="384">
        <v>5</v>
      </c>
      <c r="EZ26" s="359">
        <v>0</v>
      </c>
      <c r="FA26" s="360">
        <v>0</v>
      </c>
      <c r="FB26" s="358"/>
      <c r="FC26" s="361">
        <v>0</v>
      </c>
      <c r="FD26" s="354">
        <v>0</v>
      </c>
      <c r="FE26" s="354">
        <v>0</v>
      </c>
      <c r="FF26" s="354">
        <v>0</v>
      </c>
      <c r="FG26" s="354">
        <v>0</v>
      </c>
      <c r="FH26" s="105">
        <v>5</v>
      </c>
      <c r="FI26" s="385">
        <v>0</v>
      </c>
      <c r="FJ26" s="361">
        <v>0</v>
      </c>
      <c r="FK26" s="354">
        <v>0</v>
      </c>
      <c r="FL26" s="354">
        <v>0</v>
      </c>
      <c r="FM26" s="354">
        <v>0</v>
      </c>
      <c r="FN26" s="354">
        <v>0</v>
      </c>
      <c r="FO26" s="105">
        <v>5</v>
      </c>
      <c r="FP26" s="361">
        <v>0</v>
      </c>
      <c r="FQ26" s="354">
        <v>0</v>
      </c>
      <c r="FR26" s="354">
        <v>0</v>
      </c>
      <c r="FS26" s="354">
        <v>0</v>
      </c>
      <c r="FT26" s="354">
        <v>0</v>
      </c>
      <c r="FU26" s="105">
        <v>5</v>
      </c>
      <c r="FV26" s="359">
        <v>0</v>
      </c>
      <c r="FW26" s="360">
        <v>0</v>
      </c>
      <c r="FX26" s="358"/>
      <c r="FY26" s="103">
        <v>0</v>
      </c>
      <c r="FZ26" s="104">
        <v>0</v>
      </c>
      <c r="GA26" s="104">
        <v>0</v>
      </c>
      <c r="GB26" s="104">
        <v>0</v>
      </c>
      <c r="GC26" s="104">
        <v>0</v>
      </c>
      <c r="GD26" s="105">
        <v>5</v>
      </c>
      <c r="GE26" s="40">
        <v>0</v>
      </c>
      <c r="GF26" s="37">
        <v>0</v>
      </c>
      <c r="GG26" s="20">
        <v>0</v>
      </c>
      <c r="GH26" s="20">
        <v>0</v>
      </c>
      <c r="GI26" s="20">
        <v>0</v>
      </c>
      <c r="GJ26" s="20">
        <v>0</v>
      </c>
      <c r="GK26" s="105">
        <f t="shared" si="0"/>
        <v>5</v>
      </c>
      <c r="GL26" s="37">
        <v>0</v>
      </c>
      <c r="GM26" s="20">
        <v>0</v>
      </c>
      <c r="GN26" s="20">
        <v>0</v>
      </c>
      <c r="GO26" s="20">
        <v>0</v>
      </c>
      <c r="GP26" s="20">
        <v>0</v>
      </c>
      <c r="GQ26" s="105">
        <f t="shared" si="1"/>
        <v>5</v>
      </c>
      <c r="GR26" s="51">
        <v>0</v>
      </c>
      <c r="GS26" s="52">
        <v>0</v>
      </c>
      <c r="GT26" s="103">
        <v>0</v>
      </c>
      <c r="GU26" s="104">
        <v>0</v>
      </c>
      <c r="GV26" s="104">
        <v>0</v>
      </c>
      <c r="GW26" s="104">
        <v>0</v>
      </c>
      <c r="GX26" s="104">
        <v>0</v>
      </c>
      <c r="GY26" s="105">
        <f t="shared" si="2"/>
        <v>5</v>
      </c>
      <c r="GZ26" s="40"/>
      <c r="HA26" s="37">
        <v>0</v>
      </c>
      <c r="HB26" s="20">
        <v>0</v>
      </c>
      <c r="HC26" s="20">
        <v>0</v>
      </c>
      <c r="HD26" s="20">
        <v>0</v>
      </c>
      <c r="HE26" s="20">
        <v>0</v>
      </c>
      <c r="HF26" s="105">
        <f t="shared" si="3"/>
        <v>5</v>
      </c>
      <c r="HG26" s="37">
        <v>0</v>
      </c>
      <c r="HH26" s="20">
        <v>0</v>
      </c>
      <c r="HI26" s="20">
        <v>0</v>
      </c>
      <c r="HJ26" s="20">
        <v>0</v>
      </c>
      <c r="HK26" s="20">
        <v>0</v>
      </c>
      <c r="HL26" s="105">
        <f t="shared" si="4"/>
        <v>5</v>
      </c>
      <c r="HM26" s="51"/>
      <c r="HN26" s="52"/>
    </row>
    <row r="27" spans="1:222" ht="18" customHeight="1" x14ac:dyDescent="0.3">
      <c r="A27" s="93">
        <v>336</v>
      </c>
      <c r="B27" s="96" t="s">
        <v>39</v>
      </c>
      <c r="C27" s="47" t="s">
        <v>40</v>
      </c>
      <c r="D27" s="57"/>
      <c r="E27" s="103">
        <v>9961877000</v>
      </c>
      <c r="F27" s="104">
        <v>3174169000</v>
      </c>
      <c r="G27" s="104">
        <v>6787708000</v>
      </c>
      <c r="H27" s="104">
        <v>23864</v>
      </c>
      <c r="I27" s="104">
        <v>23703</v>
      </c>
      <c r="J27" s="105">
        <v>4</v>
      </c>
      <c r="K27" s="52">
        <v>100.75057269644209</v>
      </c>
      <c r="L27" s="103">
        <v>10401983219</v>
      </c>
      <c r="M27" s="104">
        <v>3497294053</v>
      </c>
      <c r="N27" s="104">
        <v>6904689166</v>
      </c>
      <c r="O27" s="104">
        <v>23864</v>
      </c>
      <c r="P27" s="104">
        <v>24111</v>
      </c>
      <c r="Q27" s="105">
        <v>4</v>
      </c>
      <c r="R27" s="103">
        <v>10626161537</v>
      </c>
      <c r="S27" s="104">
        <v>3449671860</v>
      </c>
      <c r="T27" s="104">
        <v>7176489677</v>
      </c>
      <c r="U27" s="104">
        <v>22068</v>
      </c>
      <c r="V27" s="104">
        <v>27100</v>
      </c>
      <c r="W27" s="105">
        <v>4</v>
      </c>
      <c r="X27" s="51">
        <v>112.39683132180333</v>
      </c>
      <c r="Y27" s="52">
        <v>105.21515030820903</v>
      </c>
      <c r="AA27" s="103">
        <v>10643966896</v>
      </c>
      <c r="AB27" s="104">
        <v>3590080508</v>
      </c>
      <c r="AC27" s="104">
        <v>7053886388</v>
      </c>
      <c r="AD27" s="104">
        <v>23866</v>
      </c>
      <c r="AE27" s="104">
        <v>24630</v>
      </c>
      <c r="AF27" s="105">
        <v>4</v>
      </c>
      <c r="AG27" s="52">
        <v>103.91089735476523</v>
      </c>
      <c r="AH27" s="103">
        <v>10690930863</v>
      </c>
      <c r="AI27" s="104">
        <v>3592845840</v>
      </c>
      <c r="AJ27" s="104">
        <v>7098085023</v>
      </c>
      <c r="AK27" s="104">
        <v>23866</v>
      </c>
      <c r="AL27" s="104">
        <v>24785</v>
      </c>
      <c r="AM27" s="105">
        <v>4</v>
      </c>
      <c r="AN27" s="103">
        <v>11059316143</v>
      </c>
      <c r="AO27" s="104">
        <v>3567109218</v>
      </c>
      <c r="AP27" s="104">
        <v>7492206925</v>
      </c>
      <c r="AQ27" s="104">
        <v>22024</v>
      </c>
      <c r="AR27" s="104">
        <v>28349</v>
      </c>
      <c r="AS27" s="105">
        <v>4</v>
      </c>
      <c r="AT27" s="51">
        <v>114.37966512003229</v>
      </c>
      <c r="AU27" s="52">
        <v>104.60885608856087</v>
      </c>
      <c r="AW27" s="103">
        <v>11407681770</v>
      </c>
      <c r="AX27" s="104">
        <v>3943312508</v>
      </c>
      <c r="AY27" s="104">
        <v>7464369262</v>
      </c>
      <c r="AZ27" s="104">
        <v>23652</v>
      </c>
      <c r="BA27" s="104">
        <v>26299</v>
      </c>
      <c r="BB27" s="41">
        <v>4</v>
      </c>
      <c r="BC27" s="52">
        <v>106.77628907835972</v>
      </c>
      <c r="BD27" s="37">
        <v>12609920906</v>
      </c>
      <c r="BE27" s="61">
        <v>4804591588</v>
      </c>
      <c r="BF27" s="61">
        <v>7805329318</v>
      </c>
      <c r="BG27" s="61">
        <v>23623</v>
      </c>
      <c r="BH27" s="20">
        <v>27534</v>
      </c>
      <c r="BI27" s="41">
        <v>4</v>
      </c>
      <c r="BJ27" s="37">
        <v>13029961222.869999</v>
      </c>
      <c r="BK27" s="61">
        <v>4764957543.5900002</v>
      </c>
      <c r="BL27" s="61">
        <v>8265003679.2799997</v>
      </c>
      <c r="BM27" s="61">
        <v>22281</v>
      </c>
      <c r="BN27" s="20">
        <v>30912</v>
      </c>
      <c r="BO27" s="41">
        <v>4</v>
      </c>
      <c r="BP27" s="51">
        <v>112.26846807583351</v>
      </c>
      <c r="BQ27" s="52">
        <v>109.04088327630603</v>
      </c>
      <c r="BS27" s="37">
        <v>12489694291</v>
      </c>
      <c r="BT27" s="20">
        <v>4298683478</v>
      </c>
      <c r="BU27" s="20">
        <v>8191010813</v>
      </c>
      <c r="BV27" s="20">
        <v>23841</v>
      </c>
      <c r="BW27" s="20">
        <v>28631</v>
      </c>
      <c r="BX27" s="41">
        <v>4</v>
      </c>
      <c r="BY27" s="40">
        <v>108.86725731016389</v>
      </c>
      <c r="BZ27" s="37">
        <v>12550149861</v>
      </c>
      <c r="CA27" s="61">
        <v>4302702281</v>
      </c>
      <c r="CB27" s="61">
        <v>8247447580</v>
      </c>
      <c r="CC27" s="61">
        <v>23839</v>
      </c>
      <c r="CD27" s="20">
        <v>28830</v>
      </c>
      <c r="CE27" s="105">
        <v>4</v>
      </c>
      <c r="CF27" s="37">
        <v>12761875088.18</v>
      </c>
      <c r="CG27" s="61">
        <v>4277027063.8200002</v>
      </c>
      <c r="CH27" s="61">
        <v>8484848024.3600006</v>
      </c>
      <c r="CI27" s="61">
        <v>22816</v>
      </c>
      <c r="CJ27" s="20">
        <v>30990</v>
      </c>
      <c r="CK27" s="105">
        <v>4</v>
      </c>
      <c r="CL27" s="51">
        <v>107.49219562955254</v>
      </c>
      <c r="CM27" s="52">
        <v>100.25232919254658</v>
      </c>
      <c r="CO27" s="103">
        <v>13474301667</v>
      </c>
      <c r="CP27" s="104">
        <v>4456823631</v>
      </c>
      <c r="CQ27" s="104">
        <v>9017478036</v>
      </c>
      <c r="CR27" s="104">
        <v>24308</v>
      </c>
      <c r="CS27" s="104">
        <v>30914</v>
      </c>
      <c r="CT27" s="62">
        <v>4</v>
      </c>
      <c r="CU27" s="40">
        <v>107.97387447172646</v>
      </c>
      <c r="CV27" s="103">
        <v>13674293160</v>
      </c>
      <c r="CW27" s="104">
        <v>4455746880</v>
      </c>
      <c r="CX27" s="104">
        <v>9218546280</v>
      </c>
      <c r="CY27" s="104">
        <v>24308</v>
      </c>
      <c r="CZ27" s="104">
        <v>31603</v>
      </c>
      <c r="DA27" s="105">
        <v>4</v>
      </c>
      <c r="DB27" s="37">
        <v>13665859348.07</v>
      </c>
      <c r="DC27" s="20">
        <v>4449297448.9099998</v>
      </c>
      <c r="DD27" s="20">
        <v>9216561899.1599998</v>
      </c>
      <c r="DE27" s="20">
        <v>22976.67</v>
      </c>
      <c r="DF27" s="20">
        <v>33427</v>
      </c>
      <c r="DG27" s="105">
        <v>4</v>
      </c>
      <c r="DH27" s="51">
        <v>105.77160396164922</v>
      </c>
      <c r="DI27" s="52">
        <v>107.86382704098096</v>
      </c>
      <c r="DK27" s="37">
        <v>15021355194</v>
      </c>
      <c r="DL27" s="20">
        <v>4686698482</v>
      </c>
      <c r="DM27" s="20">
        <v>10334656712</v>
      </c>
      <c r="DN27" s="20">
        <v>24871.599999999999</v>
      </c>
      <c r="DO27" s="20">
        <v>34627</v>
      </c>
      <c r="DP27" s="105">
        <v>4</v>
      </c>
      <c r="DQ27" s="40" t="e">
        <v>#NAME?</v>
      </c>
      <c r="DR27" s="37">
        <v>14998247194</v>
      </c>
      <c r="DS27" s="20">
        <v>4685553231</v>
      </c>
      <c r="DT27" s="20">
        <v>10312693963</v>
      </c>
      <c r="DU27" s="20">
        <v>24865.54</v>
      </c>
      <c r="DV27" s="20">
        <v>34562</v>
      </c>
      <c r="DW27" s="105">
        <v>4</v>
      </c>
      <c r="DX27" s="37">
        <v>14743344851.709999</v>
      </c>
      <c r="DY27" s="20">
        <v>4654931308.6599998</v>
      </c>
      <c r="DZ27" s="20">
        <v>10088413543.049999</v>
      </c>
      <c r="EA27" s="20">
        <v>23184.14</v>
      </c>
      <c r="EB27" s="20">
        <v>36262</v>
      </c>
      <c r="EC27" s="105">
        <v>4</v>
      </c>
      <c r="ED27" s="51">
        <v>104.91869683467392</v>
      </c>
      <c r="EE27" s="52">
        <v>108.48116791814999</v>
      </c>
      <c r="EG27" s="37">
        <v>16255855486</v>
      </c>
      <c r="EH27" s="20">
        <v>5091101931</v>
      </c>
      <c r="EI27" s="20">
        <v>11164753555</v>
      </c>
      <c r="EJ27" s="20">
        <v>24622</v>
      </c>
      <c r="EK27" s="20">
        <v>37787</v>
      </c>
      <c r="EL27" s="105">
        <v>4</v>
      </c>
      <c r="EM27" s="40">
        <v>109.12582666705173</v>
      </c>
      <c r="EN27" s="37">
        <v>16171926656</v>
      </c>
      <c r="EO27" s="354">
        <v>5070101931</v>
      </c>
      <c r="EP27" s="354">
        <v>11101824725</v>
      </c>
      <c r="EQ27" s="354">
        <v>24622</v>
      </c>
      <c r="ER27" s="354">
        <v>37574</v>
      </c>
      <c r="ES27" s="105">
        <v>4</v>
      </c>
      <c r="ET27" s="361">
        <v>16207920611.84</v>
      </c>
      <c r="EU27" s="354">
        <v>5077823507.3400002</v>
      </c>
      <c r="EV27" s="354">
        <v>11130097104.5</v>
      </c>
      <c r="EW27" s="354">
        <v>23421.58</v>
      </c>
      <c r="EX27" s="354">
        <v>39601</v>
      </c>
      <c r="EY27" s="384">
        <v>4</v>
      </c>
      <c r="EZ27" s="359">
        <v>105.394687816043</v>
      </c>
      <c r="FA27" s="360">
        <v>109.20798632176934</v>
      </c>
      <c r="FB27" s="358"/>
      <c r="FC27" s="361">
        <v>17393875197</v>
      </c>
      <c r="FD27" s="354">
        <v>5620537123</v>
      </c>
      <c r="FE27" s="354">
        <v>11773338074</v>
      </c>
      <c r="FF27" s="354">
        <v>24296.799999999999</v>
      </c>
      <c r="FG27" s="354">
        <v>40380</v>
      </c>
      <c r="FH27" s="105">
        <v>4</v>
      </c>
      <c r="FI27" s="385">
        <v>106.86214835790086</v>
      </c>
      <c r="FJ27" s="361">
        <v>17367991636</v>
      </c>
      <c r="FK27" s="354">
        <v>5618748027</v>
      </c>
      <c r="FL27" s="354">
        <v>11749243609</v>
      </c>
      <c r="FM27" s="354">
        <v>24307.8</v>
      </c>
      <c r="FN27" s="354">
        <v>40279</v>
      </c>
      <c r="FO27" s="105">
        <v>4</v>
      </c>
      <c r="FP27" s="361">
        <v>17240960837.43</v>
      </c>
      <c r="FQ27" s="354">
        <v>5610715815.4300003</v>
      </c>
      <c r="FR27" s="354">
        <v>11630245022</v>
      </c>
      <c r="FS27" s="354">
        <v>23286.32</v>
      </c>
      <c r="FT27" s="354">
        <v>41620</v>
      </c>
      <c r="FU27" s="105">
        <v>4</v>
      </c>
      <c r="FV27" s="359">
        <v>103.32927828396932</v>
      </c>
      <c r="FW27" s="360">
        <v>105.09835610211864</v>
      </c>
      <c r="FX27" s="358"/>
      <c r="FY27" s="103">
        <v>17278550096</v>
      </c>
      <c r="FZ27" s="104">
        <v>5502389991</v>
      </c>
      <c r="GA27" s="104">
        <v>11776160105</v>
      </c>
      <c r="GB27" s="104">
        <v>24382.799999999999</v>
      </c>
      <c r="GC27" s="104">
        <v>40247</v>
      </c>
      <c r="GD27" s="105">
        <v>4</v>
      </c>
      <c r="GE27" s="40">
        <v>99.6161466072313</v>
      </c>
      <c r="GF27" s="37">
        <v>17536330778</v>
      </c>
      <c r="GG27" s="20">
        <v>5531846545</v>
      </c>
      <c r="GH27" s="20">
        <v>12004484233</v>
      </c>
      <c r="GI27" s="20">
        <v>24374.91</v>
      </c>
      <c r="GJ27" s="20">
        <v>41041</v>
      </c>
      <c r="GK27" s="105">
        <f t="shared" si="0"/>
        <v>4</v>
      </c>
      <c r="GL27" s="37">
        <v>17637235452.670002</v>
      </c>
      <c r="GM27" s="20">
        <v>5606407143.670001</v>
      </c>
      <c r="GN27" s="20">
        <v>12030828309</v>
      </c>
      <c r="GO27" s="20">
        <v>22943.89</v>
      </c>
      <c r="GP27" s="20">
        <v>43697</v>
      </c>
      <c r="GQ27" s="105">
        <f t="shared" si="1"/>
        <v>4</v>
      </c>
      <c r="GR27" s="51">
        <v>104.44433531404999</v>
      </c>
      <c r="GS27" s="52">
        <v>102.20086496876502</v>
      </c>
      <c r="GT27" s="103">
        <v>18835528415</v>
      </c>
      <c r="GU27" s="104">
        <v>6164670518</v>
      </c>
      <c r="GV27" s="104">
        <v>12670857897</v>
      </c>
      <c r="GW27" s="104">
        <v>24377.45</v>
      </c>
      <c r="GX27" s="104">
        <v>43315</v>
      </c>
      <c r="GY27" s="105">
        <f t="shared" si="2"/>
        <v>4</v>
      </c>
      <c r="GZ27" s="40"/>
      <c r="HA27" s="37">
        <v>19355103100</v>
      </c>
      <c r="HB27" s="20">
        <v>6341670518</v>
      </c>
      <c r="HC27" s="20">
        <v>13013432582</v>
      </c>
      <c r="HD27" s="20">
        <v>24358.95</v>
      </c>
      <c r="HE27" s="20">
        <v>44520</v>
      </c>
      <c r="HF27" s="105">
        <f t="shared" si="3"/>
        <v>4</v>
      </c>
      <c r="HG27" s="37">
        <v>19173696169.779999</v>
      </c>
      <c r="HH27" s="20">
        <v>6323873297.7799988</v>
      </c>
      <c r="HI27" s="20">
        <v>12849822872</v>
      </c>
      <c r="HJ27" s="20">
        <v>22806.900000000005</v>
      </c>
      <c r="HK27" s="20">
        <v>46952</v>
      </c>
      <c r="HL27" s="105">
        <f t="shared" si="4"/>
        <v>4</v>
      </c>
      <c r="HM27" s="51"/>
      <c r="HN27" s="52"/>
    </row>
    <row r="28" spans="1:222" ht="18" customHeight="1" x14ac:dyDescent="0.3">
      <c r="A28" s="93">
        <v>343</v>
      </c>
      <c r="B28" s="96" t="s">
        <v>86</v>
      </c>
      <c r="C28" s="47" t="s">
        <v>95</v>
      </c>
      <c r="D28" s="57"/>
      <c r="E28" s="103">
        <v>0</v>
      </c>
      <c r="F28" s="104">
        <v>0</v>
      </c>
      <c r="G28" s="104">
        <v>0</v>
      </c>
      <c r="H28" s="104"/>
      <c r="I28" s="104">
        <v>0</v>
      </c>
      <c r="J28" s="105">
        <v>5</v>
      </c>
      <c r="K28" s="52">
        <v>0</v>
      </c>
      <c r="L28" s="103">
        <v>0</v>
      </c>
      <c r="M28" s="104">
        <v>0</v>
      </c>
      <c r="N28" s="104">
        <v>0</v>
      </c>
      <c r="O28" s="104"/>
      <c r="P28" s="104">
        <v>0</v>
      </c>
      <c r="Q28" s="105">
        <v>5</v>
      </c>
      <c r="R28" s="103">
        <v>0</v>
      </c>
      <c r="S28" s="104">
        <v>0</v>
      </c>
      <c r="T28" s="104">
        <v>0</v>
      </c>
      <c r="U28" s="104"/>
      <c r="V28" s="104">
        <v>0</v>
      </c>
      <c r="W28" s="105">
        <v>5</v>
      </c>
      <c r="X28" s="51">
        <v>0</v>
      </c>
      <c r="Y28" s="52">
        <v>0</v>
      </c>
      <c r="AA28" s="103">
        <v>0</v>
      </c>
      <c r="AB28" s="104">
        <v>0</v>
      </c>
      <c r="AC28" s="104">
        <v>0</v>
      </c>
      <c r="AD28" s="104">
        <v>0</v>
      </c>
      <c r="AE28" s="104">
        <v>0</v>
      </c>
      <c r="AF28" s="105">
        <v>5</v>
      </c>
      <c r="AG28" s="52">
        <v>0</v>
      </c>
      <c r="AH28" s="103">
        <v>0</v>
      </c>
      <c r="AI28" s="104"/>
      <c r="AJ28" s="104"/>
      <c r="AK28" s="104"/>
      <c r="AL28" s="104">
        <v>0</v>
      </c>
      <c r="AM28" s="105">
        <v>5</v>
      </c>
      <c r="AN28" s="103">
        <v>0</v>
      </c>
      <c r="AO28" s="104">
        <v>0</v>
      </c>
      <c r="AP28" s="104">
        <v>0</v>
      </c>
      <c r="AQ28" s="104">
        <v>0</v>
      </c>
      <c r="AR28" s="104">
        <v>0</v>
      </c>
      <c r="AS28" s="105">
        <v>5</v>
      </c>
      <c r="AT28" s="51">
        <v>0</v>
      </c>
      <c r="AU28" s="52">
        <v>0</v>
      </c>
      <c r="AW28" s="103">
        <v>0</v>
      </c>
      <c r="AX28" s="104">
        <v>0</v>
      </c>
      <c r="AY28" s="104">
        <v>0</v>
      </c>
      <c r="AZ28" s="104">
        <v>0</v>
      </c>
      <c r="BA28" s="104">
        <v>0</v>
      </c>
      <c r="BB28" s="41">
        <v>5</v>
      </c>
      <c r="BC28" s="52">
        <v>0</v>
      </c>
      <c r="BD28" s="37">
        <v>0</v>
      </c>
      <c r="BE28" s="20">
        <v>0</v>
      </c>
      <c r="BF28" s="20">
        <v>0</v>
      </c>
      <c r="BG28" s="20">
        <v>0</v>
      </c>
      <c r="BH28" s="20">
        <v>0</v>
      </c>
      <c r="BI28" s="41">
        <v>5</v>
      </c>
      <c r="BJ28" s="37">
        <v>0</v>
      </c>
      <c r="BK28" s="20">
        <v>0</v>
      </c>
      <c r="BL28" s="20">
        <v>0</v>
      </c>
      <c r="BM28" s="20">
        <v>0</v>
      </c>
      <c r="BN28" s="20">
        <v>0</v>
      </c>
      <c r="BO28" s="41">
        <v>5</v>
      </c>
      <c r="BP28" s="51">
        <v>0</v>
      </c>
      <c r="BQ28" s="52">
        <v>0</v>
      </c>
      <c r="BS28" s="37">
        <v>0</v>
      </c>
      <c r="BT28" s="20">
        <v>0</v>
      </c>
      <c r="BU28" s="20">
        <v>0</v>
      </c>
      <c r="BV28" s="20">
        <v>0</v>
      </c>
      <c r="BW28" s="20">
        <v>0</v>
      </c>
      <c r="BX28" s="41">
        <v>5</v>
      </c>
      <c r="BY28" s="40">
        <v>0</v>
      </c>
      <c r="BZ28" s="37">
        <v>0</v>
      </c>
      <c r="CA28" s="20">
        <v>0</v>
      </c>
      <c r="CB28" s="20">
        <v>0</v>
      </c>
      <c r="CC28" s="20">
        <v>0</v>
      </c>
      <c r="CD28" s="20">
        <v>0</v>
      </c>
      <c r="CE28" s="105">
        <v>5</v>
      </c>
      <c r="CF28" s="37">
        <v>0</v>
      </c>
      <c r="CG28" s="20">
        <v>0</v>
      </c>
      <c r="CH28" s="20">
        <v>0</v>
      </c>
      <c r="CI28" s="20">
        <v>0</v>
      </c>
      <c r="CJ28" s="20">
        <v>0</v>
      </c>
      <c r="CK28" s="105">
        <v>5</v>
      </c>
      <c r="CL28" s="51">
        <v>0</v>
      </c>
      <c r="CM28" s="52">
        <v>0</v>
      </c>
      <c r="CO28" s="103">
        <v>0</v>
      </c>
      <c r="CP28" s="104">
        <v>0</v>
      </c>
      <c r="CQ28" s="104">
        <v>0</v>
      </c>
      <c r="CR28" s="104">
        <v>0</v>
      </c>
      <c r="CS28" s="104">
        <v>0</v>
      </c>
      <c r="CT28" s="62">
        <v>5</v>
      </c>
      <c r="CU28" s="40">
        <v>0</v>
      </c>
      <c r="CV28" s="103">
        <v>0</v>
      </c>
      <c r="CW28" s="104">
        <v>0</v>
      </c>
      <c r="CX28" s="104">
        <v>0</v>
      </c>
      <c r="CY28" s="104">
        <v>0</v>
      </c>
      <c r="CZ28" s="104">
        <v>0</v>
      </c>
      <c r="DA28" s="105">
        <v>5</v>
      </c>
      <c r="DB28" s="37">
        <v>0</v>
      </c>
      <c r="DC28" s="20">
        <v>0</v>
      </c>
      <c r="DD28" s="20">
        <v>0</v>
      </c>
      <c r="DE28" s="20">
        <v>0</v>
      </c>
      <c r="DF28" s="20">
        <v>0</v>
      </c>
      <c r="DG28" s="105">
        <v>5</v>
      </c>
      <c r="DH28" s="51">
        <v>0</v>
      </c>
      <c r="DI28" s="52">
        <v>0</v>
      </c>
      <c r="DK28" s="37">
        <v>0</v>
      </c>
      <c r="DL28" s="20">
        <v>0</v>
      </c>
      <c r="DM28" s="20">
        <v>0</v>
      </c>
      <c r="DN28" s="20">
        <v>0</v>
      </c>
      <c r="DO28" s="20">
        <v>0</v>
      </c>
      <c r="DP28" s="105">
        <v>5</v>
      </c>
      <c r="DQ28" s="40">
        <v>0</v>
      </c>
      <c r="DR28" s="37">
        <v>0</v>
      </c>
      <c r="DS28" s="20">
        <v>0</v>
      </c>
      <c r="DT28" s="20">
        <v>0</v>
      </c>
      <c r="DU28" s="20">
        <v>0</v>
      </c>
      <c r="DV28" s="20">
        <v>0</v>
      </c>
      <c r="DW28" s="105">
        <v>5</v>
      </c>
      <c r="DX28" s="37">
        <v>0</v>
      </c>
      <c r="DY28" s="20">
        <v>0</v>
      </c>
      <c r="DZ28" s="20">
        <v>0</v>
      </c>
      <c r="EA28" s="20">
        <v>0</v>
      </c>
      <c r="EB28" s="20">
        <v>0</v>
      </c>
      <c r="EC28" s="105">
        <v>5</v>
      </c>
      <c r="ED28" s="51">
        <v>0</v>
      </c>
      <c r="EE28" s="52">
        <v>0</v>
      </c>
      <c r="EG28" s="37">
        <v>0</v>
      </c>
      <c r="EH28" s="20">
        <v>0</v>
      </c>
      <c r="EI28" s="20">
        <v>0</v>
      </c>
      <c r="EJ28" s="20">
        <v>0</v>
      </c>
      <c r="EK28" s="20">
        <v>0</v>
      </c>
      <c r="EL28" s="105">
        <v>5</v>
      </c>
      <c r="EM28" s="40">
        <v>0</v>
      </c>
      <c r="EN28" s="37">
        <v>0</v>
      </c>
      <c r="EO28" s="354">
        <v>0</v>
      </c>
      <c r="EP28" s="354">
        <v>0</v>
      </c>
      <c r="EQ28" s="354">
        <v>0</v>
      </c>
      <c r="ER28" s="354">
        <v>0</v>
      </c>
      <c r="ES28" s="105">
        <v>5</v>
      </c>
      <c r="ET28" s="361">
        <v>0</v>
      </c>
      <c r="EU28" s="354">
        <v>0</v>
      </c>
      <c r="EV28" s="354">
        <v>0</v>
      </c>
      <c r="EW28" s="354">
        <v>0</v>
      </c>
      <c r="EX28" s="354">
        <v>0</v>
      </c>
      <c r="EY28" s="384">
        <v>5</v>
      </c>
      <c r="EZ28" s="359">
        <v>0</v>
      </c>
      <c r="FA28" s="360">
        <v>0</v>
      </c>
      <c r="FB28" s="358"/>
      <c r="FC28" s="361">
        <v>0</v>
      </c>
      <c r="FD28" s="354">
        <v>0</v>
      </c>
      <c r="FE28" s="354">
        <v>0</v>
      </c>
      <c r="FF28" s="354">
        <v>0</v>
      </c>
      <c r="FG28" s="354">
        <v>0</v>
      </c>
      <c r="FH28" s="105">
        <v>5</v>
      </c>
      <c r="FI28" s="385">
        <v>0</v>
      </c>
      <c r="FJ28" s="361">
        <v>0</v>
      </c>
      <c r="FK28" s="354">
        <v>0</v>
      </c>
      <c r="FL28" s="354">
        <v>0</v>
      </c>
      <c r="FM28" s="354">
        <v>0</v>
      </c>
      <c r="FN28" s="354">
        <v>0</v>
      </c>
      <c r="FO28" s="105">
        <v>5</v>
      </c>
      <c r="FP28" s="361">
        <v>0</v>
      </c>
      <c r="FQ28" s="354">
        <v>0</v>
      </c>
      <c r="FR28" s="354">
        <v>0</v>
      </c>
      <c r="FS28" s="354">
        <v>0</v>
      </c>
      <c r="FT28" s="354">
        <v>0</v>
      </c>
      <c r="FU28" s="105">
        <v>5</v>
      </c>
      <c r="FV28" s="359">
        <v>0</v>
      </c>
      <c r="FW28" s="360">
        <v>0</v>
      </c>
      <c r="FX28" s="358"/>
      <c r="FY28" s="103">
        <v>0</v>
      </c>
      <c r="FZ28" s="104">
        <v>0</v>
      </c>
      <c r="GA28" s="104">
        <v>0</v>
      </c>
      <c r="GB28" s="104">
        <v>0</v>
      </c>
      <c r="GC28" s="104">
        <v>0</v>
      </c>
      <c r="GD28" s="105">
        <v>5</v>
      </c>
      <c r="GE28" s="40">
        <v>0</v>
      </c>
      <c r="GF28" s="37">
        <v>0</v>
      </c>
      <c r="GG28" s="20">
        <v>0</v>
      </c>
      <c r="GH28" s="20">
        <v>0</v>
      </c>
      <c r="GI28" s="20">
        <v>0</v>
      </c>
      <c r="GJ28" s="20">
        <v>0</v>
      </c>
      <c r="GK28" s="105">
        <f t="shared" si="0"/>
        <v>5</v>
      </c>
      <c r="GL28" s="37">
        <v>0</v>
      </c>
      <c r="GM28" s="20">
        <v>0</v>
      </c>
      <c r="GN28" s="20">
        <v>0</v>
      </c>
      <c r="GO28" s="20">
        <v>0</v>
      </c>
      <c r="GP28" s="20">
        <v>0</v>
      </c>
      <c r="GQ28" s="105">
        <f t="shared" si="1"/>
        <v>5</v>
      </c>
      <c r="GR28" s="51">
        <v>0</v>
      </c>
      <c r="GS28" s="52">
        <v>0</v>
      </c>
      <c r="GT28" s="103">
        <v>0</v>
      </c>
      <c r="GU28" s="104">
        <v>0</v>
      </c>
      <c r="GV28" s="104">
        <v>0</v>
      </c>
      <c r="GW28" s="104">
        <v>0</v>
      </c>
      <c r="GX28" s="104">
        <v>0</v>
      </c>
      <c r="GY28" s="105">
        <f t="shared" si="2"/>
        <v>5</v>
      </c>
      <c r="GZ28" s="40"/>
      <c r="HA28" s="37">
        <v>0</v>
      </c>
      <c r="HB28" s="20">
        <v>0</v>
      </c>
      <c r="HC28" s="20">
        <v>0</v>
      </c>
      <c r="HD28" s="20">
        <v>0</v>
      </c>
      <c r="HE28" s="20">
        <v>0</v>
      </c>
      <c r="HF28" s="105">
        <f t="shared" si="3"/>
        <v>5</v>
      </c>
      <c r="HG28" s="37">
        <v>0</v>
      </c>
      <c r="HH28" s="20">
        <v>0</v>
      </c>
      <c r="HI28" s="20">
        <v>0</v>
      </c>
      <c r="HJ28" s="20">
        <v>0</v>
      </c>
      <c r="HK28" s="20">
        <v>0</v>
      </c>
      <c r="HL28" s="105">
        <f t="shared" si="4"/>
        <v>5</v>
      </c>
      <c r="HM28" s="51"/>
      <c r="HN28" s="52"/>
    </row>
    <row r="29" spans="1:222" ht="18" customHeight="1" x14ac:dyDescent="0.3">
      <c r="A29" s="93">
        <v>344</v>
      </c>
      <c r="B29" s="96" t="s">
        <v>41</v>
      </c>
      <c r="C29" s="47" t="s">
        <v>42</v>
      </c>
      <c r="D29" s="57"/>
      <c r="E29" s="103">
        <v>0</v>
      </c>
      <c r="F29" s="104">
        <v>0</v>
      </c>
      <c r="G29" s="104">
        <v>0</v>
      </c>
      <c r="H29" s="104"/>
      <c r="I29" s="104">
        <v>0</v>
      </c>
      <c r="J29" s="105">
        <v>5</v>
      </c>
      <c r="K29" s="52">
        <v>0</v>
      </c>
      <c r="L29" s="103">
        <v>0</v>
      </c>
      <c r="M29" s="104">
        <v>0</v>
      </c>
      <c r="N29" s="104">
        <v>0</v>
      </c>
      <c r="O29" s="104"/>
      <c r="P29" s="104">
        <v>0</v>
      </c>
      <c r="Q29" s="105">
        <v>5</v>
      </c>
      <c r="R29" s="103">
        <v>0</v>
      </c>
      <c r="S29" s="104">
        <v>0</v>
      </c>
      <c r="T29" s="104">
        <v>0</v>
      </c>
      <c r="U29" s="104"/>
      <c r="V29" s="104">
        <v>0</v>
      </c>
      <c r="W29" s="105">
        <v>5</v>
      </c>
      <c r="X29" s="51">
        <v>0</v>
      </c>
      <c r="Y29" s="52">
        <v>0</v>
      </c>
      <c r="AA29" s="103">
        <v>0</v>
      </c>
      <c r="AB29" s="104">
        <v>0</v>
      </c>
      <c r="AC29" s="104">
        <v>0</v>
      </c>
      <c r="AD29" s="104">
        <v>0</v>
      </c>
      <c r="AE29" s="104">
        <v>0</v>
      </c>
      <c r="AF29" s="105">
        <v>5</v>
      </c>
      <c r="AG29" s="52">
        <v>0</v>
      </c>
      <c r="AH29" s="103">
        <v>0</v>
      </c>
      <c r="AI29" s="104"/>
      <c r="AJ29" s="104"/>
      <c r="AK29" s="104"/>
      <c r="AL29" s="104">
        <v>0</v>
      </c>
      <c r="AM29" s="105">
        <v>5</v>
      </c>
      <c r="AN29" s="103">
        <v>0</v>
      </c>
      <c r="AO29" s="104">
        <v>0</v>
      </c>
      <c r="AP29" s="104">
        <v>0</v>
      </c>
      <c r="AQ29" s="104">
        <v>0</v>
      </c>
      <c r="AR29" s="104">
        <v>0</v>
      </c>
      <c r="AS29" s="105">
        <v>5</v>
      </c>
      <c r="AT29" s="51">
        <v>0</v>
      </c>
      <c r="AU29" s="52">
        <v>0</v>
      </c>
      <c r="AW29" s="103">
        <v>0</v>
      </c>
      <c r="AX29" s="104">
        <v>0</v>
      </c>
      <c r="AY29" s="104">
        <v>0</v>
      </c>
      <c r="AZ29" s="104">
        <v>0</v>
      </c>
      <c r="BA29" s="104">
        <v>0</v>
      </c>
      <c r="BB29" s="41">
        <v>5</v>
      </c>
      <c r="BC29" s="52">
        <v>0</v>
      </c>
      <c r="BD29" s="37">
        <v>0</v>
      </c>
      <c r="BE29" s="20">
        <v>0</v>
      </c>
      <c r="BF29" s="20">
        <v>0</v>
      </c>
      <c r="BG29" s="20">
        <v>0</v>
      </c>
      <c r="BH29" s="20">
        <v>0</v>
      </c>
      <c r="BI29" s="41">
        <v>5</v>
      </c>
      <c r="BJ29" s="37">
        <v>0</v>
      </c>
      <c r="BK29" s="20">
        <v>0</v>
      </c>
      <c r="BL29" s="20">
        <v>0</v>
      </c>
      <c r="BM29" s="20">
        <v>0</v>
      </c>
      <c r="BN29" s="20">
        <v>0</v>
      </c>
      <c r="BO29" s="41">
        <v>5</v>
      </c>
      <c r="BP29" s="51">
        <v>0</v>
      </c>
      <c r="BQ29" s="52">
        <v>0</v>
      </c>
      <c r="BS29" s="37">
        <v>0</v>
      </c>
      <c r="BT29" s="20">
        <v>0</v>
      </c>
      <c r="BU29" s="20">
        <v>0</v>
      </c>
      <c r="BV29" s="20">
        <v>0</v>
      </c>
      <c r="BW29" s="20">
        <v>0</v>
      </c>
      <c r="BX29" s="41">
        <v>5</v>
      </c>
      <c r="BY29" s="40">
        <v>0</v>
      </c>
      <c r="BZ29" s="37">
        <v>0</v>
      </c>
      <c r="CA29" s="20">
        <v>0</v>
      </c>
      <c r="CB29" s="20">
        <v>0</v>
      </c>
      <c r="CC29" s="20">
        <v>0</v>
      </c>
      <c r="CD29" s="20">
        <v>0</v>
      </c>
      <c r="CE29" s="105">
        <v>5</v>
      </c>
      <c r="CF29" s="37">
        <v>0</v>
      </c>
      <c r="CG29" s="20">
        <v>0</v>
      </c>
      <c r="CH29" s="20">
        <v>0</v>
      </c>
      <c r="CI29" s="20">
        <v>0</v>
      </c>
      <c r="CJ29" s="20">
        <v>0</v>
      </c>
      <c r="CK29" s="105">
        <v>5</v>
      </c>
      <c r="CL29" s="51">
        <v>0</v>
      </c>
      <c r="CM29" s="52">
        <v>0</v>
      </c>
      <c r="CO29" s="103">
        <v>0</v>
      </c>
      <c r="CP29" s="104">
        <v>0</v>
      </c>
      <c r="CQ29" s="104">
        <v>0</v>
      </c>
      <c r="CR29" s="104">
        <v>0</v>
      </c>
      <c r="CS29" s="104">
        <v>0</v>
      </c>
      <c r="CT29" s="62">
        <v>5</v>
      </c>
      <c r="CU29" s="40">
        <v>0</v>
      </c>
      <c r="CV29" s="103">
        <v>0</v>
      </c>
      <c r="CW29" s="104">
        <v>0</v>
      </c>
      <c r="CX29" s="104">
        <v>0</v>
      </c>
      <c r="CY29" s="104">
        <v>0</v>
      </c>
      <c r="CZ29" s="104">
        <v>0</v>
      </c>
      <c r="DA29" s="105">
        <v>5</v>
      </c>
      <c r="DB29" s="37">
        <v>0</v>
      </c>
      <c r="DC29" s="20">
        <v>0</v>
      </c>
      <c r="DD29" s="20">
        <v>0</v>
      </c>
      <c r="DE29" s="20">
        <v>0</v>
      </c>
      <c r="DF29" s="20">
        <v>0</v>
      </c>
      <c r="DG29" s="105">
        <v>5</v>
      </c>
      <c r="DH29" s="51">
        <v>0</v>
      </c>
      <c r="DI29" s="52">
        <v>0</v>
      </c>
      <c r="DK29" s="37">
        <v>0</v>
      </c>
      <c r="DL29" s="20">
        <v>0</v>
      </c>
      <c r="DM29" s="20">
        <v>0</v>
      </c>
      <c r="DN29" s="20">
        <v>0</v>
      </c>
      <c r="DO29" s="20">
        <v>0</v>
      </c>
      <c r="DP29" s="105">
        <v>5</v>
      </c>
      <c r="DQ29" s="40">
        <v>0</v>
      </c>
      <c r="DR29" s="37">
        <v>0</v>
      </c>
      <c r="DS29" s="20">
        <v>0</v>
      </c>
      <c r="DT29" s="20">
        <v>0</v>
      </c>
      <c r="DU29" s="20">
        <v>0</v>
      </c>
      <c r="DV29" s="20">
        <v>0</v>
      </c>
      <c r="DW29" s="105">
        <v>5</v>
      </c>
      <c r="DX29" s="37">
        <v>0</v>
      </c>
      <c r="DY29" s="20">
        <v>0</v>
      </c>
      <c r="DZ29" s="20">
        <v>0</v>
      </c>
      <c r="EA29" s="20">
        <v>0</v>
      </c>
      <c r="EB29" s="20">
        <v>0</v>
      </c>
      <c r="EC29" s="105">
        <v>5</v>
      </c>
      <c r="ED29" s="51">
        <v>0</v>
      </c>
      <c r="EE29" s="52">
        <v>0</v>
      </c>
      <c r="EG29" s="37">
        <v>0</v>
      </c>
      <c r="EH29" s="20">
        <v>0</v>
      </c>
      <c r="EI29" s="20">
        <v>0</v>
      </c>
      <c r="EJ29" s="20">
        <v>0</v>
      </c>
      <c r="EK29" s="20">
        <v>0</v>
      </c>
      <c r="EL29" s="105">
        <v>5</v>
      </c>
      <c r="EM29" s="40">
        <v>0</v>
      </c>
      <c r="EN29" s="37">
        <v>0</v>
      </c>
      <c r="EO29" s="354">
        <v>0</v>
      </c>
      <c r="EP29" s="354">
        <v>0</v>
      </c>
      <c r="EQ29" s="354">
        <v>0</v>
      </c>
      <c r="ER29" s="354">
        <v>0</v>
      </c>
      <c r="ES29" s="105">
        <v>5</v>
      </c>
      <c r="ET29" s="361">
        <v>0</v>
      </c>
      <c r="EU29" s="354">
        <v>0</v>
      </c>
      <c r="EV29" s="354">
        <v>0</v>
      </c>
      <c r="EW29" s="354">
        <v>0</v>
      </c>
      <c r="EX29" s="354">
        <v>0</v>
      </c>
      <c r="EY29" s="384">
        <v>5</v>
      </c>
      <c r="EZ29" s="359">
        <v>0</v>
      </c>
      <c r="FA29" s="360">
        <v>0</v>
      </c>
      <c r="FB29" s="358"/>
      <c r="FC29" s="361">
        <v>0</v>
      </c>
      <c r="FD29" s="354">
        <v>0</v>
      </c>
      <c r="FE29" s="354">
        <v>0</v>
      </c>
      <c r="FF29" s="354">
        <v>0</v>
      </c>
      <c r="FG29" s="354">
        <v>0</v>
      </c>
      <c r="FH29" s="105">
        <v>5</v>
      </c>
      <c r="FI29" s="385">
        <v>0</v>
      </c>
      <c r="FJ29" s="361">
        <v>0</v>
      </c>
      <c r="FK29" s="354">
        <v>0</v>
      </c>
      <c r="FL29" s="354">
        <v>0</v>
      </c>
      <c r="FM29" s="354">
        <v>0</v>
      </c>
      <c r="FN29" s="354">
        <v>0</v>
      </c>
      <c r="FO29" s="105">
        <v>5</v>
      </c>
      <c r="FP29" s="361">
        <v>0</v>
      </c>
      <c r="FQ29" s="354">
        <v>0</v>
      </c>
      <c r="FR29" s="354">
        <v>0</v>
      </c>
      <c r="FS29" s="354">
        <v>0</v>
      </c>
      <c r="FT29" s="354">
        <v>0</v>
      </c>
      <c r="FU29" s="105">
        <v>5</v>
      </c>
      <c r="FV29" s="359">
        <v>0</v>
      </c>
      <c r="FW29" s="360">
        <v>0</v>
      </c>
      <c r="FX29" s="358"/>
      <c r="FY29" s="103">
        <v>0</v>
      </c>
      <c r="FZ29" s="104">
        <v>0</v>
      </c>
      <c r="GA29" s="104">
        <v>0</v>
      </c>
      <c r="GB29" s="104">
        <v>0</v>
      </c>
      <c r="GC29" s="104">
        <v>0</v>
      </c>
      <c r="GD29" s="105">
        <v>5</v>
      </c>
      <c r="GE29" s="40">
        <v>0</v>
      </c>
      <c r="GF29" s="37">
        <v>0</v>
      </c>
      <c r="GG29" s="20">
        <v>0</v>
      </c>
      <c r="GH29" s="20">
        <v>0</v>
      </c>
      <c r="GI29" s="20">
        <v>0</v>
      </c>
      <c r="GJ29" s="20">
        <v>0</v>
      </c>
      <c r="GK29" s="105">
        <f t="shared" si="0"/>
        <v>5</v>
      </c>
      <c r="GL29" s="37">
        <v>0</v>
      </c>
      <c r="GM29" s="20">
        <v>0</v>
      </c>
      <c r="GN29" s="20">
        <v>0</v>
      </c>
      <c r="GO29" s="20">
        <v>0</v>
      </c>
      <c r="GP29" s="20">
        <v>0</v>
      </c>
      <c r="GQ29" s="105">
        <f t="shared" si="1"/>
        <v>5</v>
      </c>
      <c r="GR29" s="51">
        <v>0</v>
      </c>
      <c r="GS29" s="52">
        <v>0</v>
      </c>
      <c r="GT29" s="103">
        <v>0</v>
      </c>
      <c r="GU29" s="104">
        <v>0</v>
      </c>
      <c r="GV29" s="104">
        <v>0</v>
      </c>
      <c r="GW29" s="104">
        <v>0</v>
      </c>
      <c r="GX29" s="104">
        <v>0</v>
      </c>
      <c r="GY29" s="105">
        <f t="shared" si="2"/>
        <v>5</v>
      </c>
      <c r="GZ29" s="40"/>
      <c r="HA29" s="37">
        <v>0</v>
      </c>
      <c r="HB29" s="20">
        <v>0</v>
      </c>
      <c r="HC29" s="20">
        <v>0</v>
      </c>
      <c r="HD29" s="20">
        <v>0</v>
      </c>
      <c r="HE29" s="20">
        <v>0</v>
      </c>
      <c r="HF29" s="105">
        <f t="shared" si="3"/>
        <v>5</v>
      </c>
      <c r="HG29" s="37">
        <v>0</v>
      </c>
      <c r="HH29" s="20">
        <v>0</v>
      </c>
      <c r="HI29" s="20">
        <v>0</v>
      </c>
      <c r="HJ29" s="20">
        <v>0</v>
      </c>
      <c r="HK29" s="20">
        <v>0</v>
      </c>
      <c r="HL29" s="105">
        <f t="shared" si="4"/>
        <v>5</v>
      </c>
      <c r="HM29" s="51"/>
      <c r="HN29" s="52"/>
    </row>
    <row r="30" spans="1:222" ht="18" customHeight="1" x14ac:dyDescent="0.3">
      <c r="A30" s="93">
        <v>345</v>
      </c>
      <c r="B30" s="96" t="s">
        <v>43</v>
      </c>
      <c r="C30" s="47" t="s">
        <v>44</v>
      </c>
      <c r="D30" s="57"/>
      <c r="E30" s="103">
        <v>0</v>
      </c>
      <c r="F30" s="104">
        <v>0</v>
      </c>
      <c r="G30" s="104">
        <v>0</v>
      </c>
      <c r="H30" s="104"/>
      <c r="I30" s="104">
        <v>0</v>
      </c>
      <c r="J30" s="105">
        <v>5</v>
      </c>
      <c r="K30" s="52">
        <v>0</v>
      </c>
      <c r="L30" s="103">
        <v>0</v>
      </c>
      <c r="M30" s="104">
        <v>0</v>
      </c>
      <c r="N30" s="104">
        <v>0</v>
      </c>
      <c r="O30" s="104"/>
      <c r="P30" s="104">
        <v>0</v>
      </c>
      <c r="Q30" s="105">
        <v>5</v>
      </c>
      <c r="R30" s="103">
        <v>0</v>
      </c>
      <c r="S30" s="104">
        <v>0</v>
      </c>
      <c r="T30" s="104">
        <v>0</v>
      </c>
      <c r="U30" s="104"/>
      <c r="V30" s="104">
        <v>0</v>
      </c>
      <c r="W30" s="105">
        <v>5</v>
      </c>
      <c r="X30" s="51">
        <v>0</v>
      </c>
      <c r="Y30" s="52">
        <v>0</v>
      </c>
      <c r="AA30" s="103">
        <v>0</v>
      </c>
      <c r="AB30" s="104">
        <v>0</v>
      </c>
      <c r="AC30" s="104">
        <v>0</v>
      </c>
      <c r="AD30" s="104">
        <v>0</v>
      </c>
      <c r="AE30" s="104">
        <v>0</v>
      </c>
      <c r="AF30" s="105">
        <v>5</v>
      </c>
      <c r="AG30" s="52">
        <v>0</v>
      </c>
      <c r="AH30" s="103">
        <v>0</v>
      </c>
      <c r="AI30" s="104"/>
      <c r="AJ30" s="104"/>
      <c r="AK30" s="104"/>
      <c r="AL30" s="104">
        <v>0</v>
      </c>
      <c r="AM30" s="105">
        <v>5</v>
      </c>
      <c r="AN30" s="103">
        <v>0</v>
      </c>
      <c r="AO30" s="104">
        <v>0</v>
      </c>
      <c r="AP30" s="104">
        <v>0</v>
      </c>
      <c r="AQ30" s="104">
        <v>0</v>
      </c>
      <c r="AR30" s="104">
        <v>0</v>
      </c>
      <c r="AS30" s="105">
        <v>5</v>
      </c>
      <c r="AT30" s="51">
        <v>0</v>
      </c>
      <c r="AU30" s="52">
        <v>0</v>
      </c>
      <c r="AW30" s="103">
        <v>0</v>
      </c>
      <c r="AX30" s="104">
        <v>0</v>
      </c>
      <c r="AY30" s="104">
        <v>0</v>
      </c>
      <c r="AZ30" s="104">
        <v>0</v>
      </c>
      <c r="BA30" s="104">
        <v>0</v>
      </c>
      <c r="BB30" s="41">
        <v>5</v>
      </c>
      <c r="BC30" s="52">
        <v>0</v>
      </c>
      <c r="BD30" s="37">
        <v>0</v>
      </c>
      <c r="BE30" s="20">
        <v>0</v>
      </c>
      <c r="BF30" s="20">
        <v>0</v>
      </c>
      <c r="BG30" s="20">
        <v>0</v>
      </c>
      <c r="BH30" s="20">
        <v>0</v>
      </c>
      <c r="BI30" s="41">
        <v>5</v>
      </c>
      <c r="BJ30" s="37">
        <v>0</v>
      </c>
      <c r="BK30" s="20">
        <v>0</v>
      </c>
      <c r="BL30" s="20">
        <v>0</v>
      </c>
      <c r="BM30" s="20">
        <v>0</v>
      </c>
      <c r="BN30" s="20">
        <v>0</v>
      </c>
      <c r="BO30" s="41">
        <v>5</v>
      </c>
      <c r="BP30" s="51">
        <v>0</v>
      </c>
      <c r="BQ30" s="52">
        <v>0</v>
      </c>
      <c r="BS30" s="37">
        <v>0</v>
      </c>
      <c r="BT30" s="20">
        <v>0</v>
      </c>
      <c r="BU30" s="20">
        <v>0</v>
      </c>
      <c r="BV30" s="20">
        <v>0</v>
      </c>
      <c r="BW30" s="20">
        <v>0</v>
      </c>
      <c r="BX30" s="41">
        <v>5</v>
      </c>
      <c r="BY30" s="40">
        <v>0</v>
      </c>
      <c r="BZ30" s="37">
        <v>0</v>
      </c>
      <c r="CA30" s="20">
        <v>0</v>
      </c>
      <c r="CB30" s="20">
        <v>0</v>
      </c>
      <c r="CC30" s="20">
        <v>0</v>
      </c>
      <c r="CD30" s="20">
        <v>0</v>
      </c>
      <c r="CE30" s="105">
        <v>5</v>
      </c>
      <c r="CF30" s="37">
        <v>0</v>
      </c>
      <c r="CG30" s="20">
        <v>0</v>
      </c>
      <c r="CH30" s="20">
        <v>0</v>
      </c>
      <c r="CI30" s="20">
        <v>0</v>
      </c>
      <c r="CJ30" s="20">
        <v>0</v>
      </c>
      <c r="CK30" s="105">
        <v>5</v>
      </c>
      <c r="CL30" s="51">
        <v>0</v>
      </c>
      <c r="CM30" s="52">
        <v>0</v>
      </c>
      <c r="CO30" s="103">
        <v>0</v>
      </c>
      <c r="CP30" s="104">
        <v>0</v>
      </c>
      <c r="CQ30" s="104">
        <v>0</v>
      </c>
      <c r="CR30" s="104">
        <v>0</v>
      </c>
      <c r="CS30" s="104">
        <v>0</v>
      </c>
      <c r="CT30" s="62">
        <v>5</v>
      </c>
      <c r="CU30" s="40">
        <v>0</v>
      </c>
      <c r="CV30" s="103">
        <v>0</v>
      </c>
      <c r="CW30" s="104">
        <v>0</v>
      </c>
      <c r="CX30" s="104">
        <v>0</v>
      </c>
      <c r="CY30" s="104">
        <v>0</v>
      </c>
      <c r="CZ30" s="104">
        <v>0</v>
      </c>
      <c r="DA30" s="105">
        <v>5</v>
      </c>
      <c r="DB30" s="37">
        <v>0</v>
      </c>
      <c r="DC30" s="20">
        <v>0</v>
      </c>
      <c r="DD30" s="20">
        <v>0</v>
      </c>
      <c r="DE30" s="20">
        <v>0</v>
      </c>
      <c r="DF30" s="20">
        <v>0</v>
      </c>
      <c r="DG30" s="105">
        <v>5</v>
      </c>
      <c r="DH30" s="51">
        <v>0</v>
      </c>
      <c r="DI30" s="52">
        <v>0</v>
      </c>
      <c r="DK30" s="37">
        <v>0</v>
      </c>
      <c r="DL30" s="20">
        <v>0</v>
      </c>
      <c r="DM30" s="20">
        <v>0</v>
      </c>
      <c r="DN30" s="20">
        <v>0</v>
      </c>
      <c r="DO30" s="20">
        <v>0</v>
      </c>
      <c r="DP30" s="105">
        <v>5</v>
      </c>
      <c r="DQ30" s="40">
        <v>0</v>
      </c>
      <c r="DR30" s="37">
        <v>0</v>
      </c>
      <c r="DS30" s="20">
        <v>0</v>
      </c>
      <c r="DT30" s="20">
        <v>0</v>
      </c>
      <c r="DU30" s="20">
        <v>0</v>
      </c>
      <c r="DV30" s="20">
        <v>0</v>
      </c>
      <c r="DW30" s="105">
        <v>5</v>
      </c>
      <c r="DX30" s="37">
        <v>0</v>
      </c>
      <c r="DY30" s="20">
        <v>0</v>
      </c>
      <c r="DZ30" s="20">
        <v>0</v>
      </c>
      <c r="EA30" s="20">
        <v>0</v>
      </c>
      <c r="EB30" s="20">
        <v>0</v>
      </c>
      <c r="EC30" s="105">
        <v>5</v>
      </c>
      <c r="ED30" s="51">
        <v>0</v>
      </c>
      <c r="EE30" s="52">
        <v>0</v>
      </c>
      <c r="EG30" s="37">
        <v>0</v>
      </c>
      <c r="EH30" s="20">
        <v>0</v>
      </c>
      <c r="EI30" s="20">
        <v>0</v>
      </c>
      <c r="EJ30" s="20">
        <v>0</v>
      </c>
      <c r="EK30" s="20">
        <v>0</v>
      </c>
      <c r="EL30" s="105">
        <v>5</v>
      </c>
      <c r="EM30" s="40">
        <v>0</v>
      </c>
      <c r="EN30" s="37">
        <v>0</v>
      </c>
      <c r="EO30" s="354">
        <v>0</v>
      </c>
      <c r="EP30" s="354">
        <v>0</v>
      </c>
      <c r="EQ30" s="354">
        <v>0</v>
      </c>
      <c r="ER30" s="354">
        <v>0</v>
      </c>
      <c r="ES30" s="105">
        <v>5</v>
      </c>
      <c r="ET30" s="361">
        <v>0</v>
      </c>
      <c r="EU30" s="354">
        <v>0</v>
      </c>
      <c r="EV30" s="354">
        <v>0</v>
      </c>
      <c r="EW30" s="354">
        <v>0</v>
      </c>
      <c r="EX30" s="354">
        <v>0</v>
      </c>
      <c r="EY30" s="384">
        <v>5</v>
      </c>
      <c r="EZ30" s="359">
        <v>0</v>
      </c>
      <c r="FA30" s="360">
        <v>0</v>
      </c>
      <c r="FB30" s="358"/>
      <c r="FC30" s="361">
        <v>0</v>
      </c>
      <c r="FD30" s="354">
        <v>0</v>
      </c>
      <c r="FE30" s="354">
        <v>0</v>
      </c>
      <c r="FF30" s="354">
        <v>0</v>
      </c>
      <c r="FG30" s="354">
        <v>0</v>
      </c>
      <c r="FH30" s="105">
        <v>5</v>
      </c>
      <c r="FI30" s="385">
        <v>0</v>
      </c>
      <c r="FJ30" s="361">
        <v>0</v>
      </c>
      <c r="FK30" s="354">
        <v>0</v>
      </c>
      <c r="FL30" s="354">
        <v>0</v>
      </c>
      <c r="FM30" s="354">
        <v>0</v>
      </c>
      <c r="FN30" s="354">
        <v>0</v>
      </c>
      <c r="FO30" s="105">
        <v>5</v>
      </c>
      <c r="FP30" s="361">
        <v>0</v>
      </c>
      <c r="FQ30" s="354">
        <v>0</v>
      </c>
      <c r="FR30" s="354">
        <v>0</v>
      </c>
      <c r="FS30" s="354">
        <v>0</v>
      </c>
      <c r="FT30" s="354">
        <v>0</v>
      </c>
      <c r="FU30" s="105">
        <v>5</v>
      </c>
      <c r="FV30" s="359">
        <v>0</v>
      </c>
      <c r="FW30" s="360">
        <v>0</v>
      </c>
      <c r="FX30" s="358"/>
      <c r="FY30" s="103">
        <v>0</v>
      </c>
      <c r="FZ30" s="104">
        <v>0</v>
      </c>
      <c r="GA30" s="104">
        <v>0</v>
      </c>
      <c r="GB30" s="104">
        <v>0</v>
      </c>
      <c r="GC30" s="104">
        <v>0</v>
      </c>
      <c r="GD30" s="105">
        <v>5</v>
      </c>
      <c r="GE30" s="40">
        <v>0</v>
      </c>
      <c r="GF30" s="37">
        <v>0</v>
      </c>
      <c r="GG30" s="20">
        <v>0</v>
      </c>
      <c r="GH30" s="20">
        <v>0</v>
      </c>
      <c r="GI30" s="20">
        <v>0</v>
      </c>
      <c r="GJ30" s="20">
        <v>0</v>
      </c>
      <c r="GK30" s="105">
        <f t="shared" si="0"/>
        <v>5</v>
      </c>
      <c r="GL30" s="37">
        <v>0</v>
      </c>
      <c r="GM30" s="20">
        <v>0</v>
      </c>
      <c r="GN30" s="20">
        <v>0</v>
      </c>
      <c r="GO30" s="20">
        <v>0</v>
      </c>
      <c r="GP30" s="20">
        <v>0</v>
      </c>
      <c r="GQ30" s="105">
        <f t="shared" si="1"/>
        <v>5</v>
      </c>
      <c r="GR30" s="51">
        <v>0</v>
      </c>
      <c r="GS30" s="52">
        <v>0</v>
      </c>
      <c r="GT30" s="103">
        <v>0</v>
      </c>
      <c r="GU30" s="104">
        <v>0</v>
      </c>
      <c r="GV30" s="104">
        <v>0</v>
      </c>
      <c r="GW30" s="104">
        <v>0</v>
      </c>
      <c r="GX30" s="104">
        <v>0</v>
      </c>
      <c r="GY30" s="105">
        <f t="shared" si="2"/>
        <v>5</v>
      </c>
      <c r="GZ30" s="40"/>
      <c r="HA30" s="37">
        <v>0</v>
      </c>
      <c r="HB30" s="20">
        <v>0</v>
      </c>
      <c r="HC30" s="20">
        <v>0</v>
      </c>
      <c r="HD30" s="20">
        <v>0</v>
      </c>
      <c r="HE30" s="20">
        <v>0</v>
      </c>
      <c r="HF30" s="105">
        <f t="shared" si="3"/>
        <v>5</v>
      </c>
      <c r="HG30" s="37">
        <v>0</v>
      </c>
      <c r="HH30" s="20">
        <v>0</v>
      </c>
      <c r="HI30" s="20">
        <v>0</v>
      </c>
      <c r="HJ30" s="20">
        <v>0</v>
      </c>
      <c r="HK30" s="20">
        <v>0</v>
      </c>
      <c r="HL30" s="105">
        <f t="shared" si="4"/>
        <v>5</v>
      </c>
      <c r="HM30" s="51"/>
      <c r="HN30" s="52"/>
    </row>
    <row r="31" spans="1:222" ht="18" customHeight="1" x14ac:dyDescent="0.3">
      <c r="A31" s="93">
        <v>346</v>
      </c>
      <c r="B31" s="96" t="s">
        <v>45</v>
      </c>
      <c r="C31" s="47" t="s">
        <v>46</v>
      </c>
      <c r="D31" s="57"/>
      <c r="E31" s="103">
        <v>0</v>
      </c>
      <c r="F31" s="104">
        <v>0</v>
      </c>
      <c r="G31" s="104">
        <v>0</v>
      </c>
      <c r="H31" s="104"/>
      <c r="I31" s="104">
        <v>0</v>
      </c>
      <c r="J31" s="105">
        <v>5</v>
      </c>
      <c r="K31" s="52">
        <v>0</v>
      </c>
      <c r="L31" s="103">
        <v>0</v>
      </c>
      <c r="M31" s="104">
        <v>0</v>
      </c>
      <c r="N31" s="104">
        <v>0</v>
      </c>
      <c r="O31" s="104"/>
      <c r="P31" s="104">
        <v>0</v>
      </c>
      <c r="Q31" s="105">
        <v>5</v>
      </c>
      <c r="R31" s="103">
        <v>0</v>
      </c>
      <c r="S31" s="104">
        <v>0</v>
      </c>
      <c r="T31" s="104">
        <v>0</v>
      </c>
      <c r="U31" s="104"/>
      <c r="V31" s="104">
        <v>0</v>
      </c>
      <c r="W31" s="105">
        <v>5</v>
      </c>
      <c r="X31" s="51">
        <v>0</v>
      </c>
      <c r="Y31" s="52">
        <v>0</v>
      </c>
      <c r="AA31" s="103">
        <v>0</v>
      </c>
      <c r="AB31" s="104">
        <v>0</v>
      </c>
      <c r="AC31" s="104">
        <v>0</v>
      </c>
      <c r="AD31" s="104">
        <v>0</v>
      </c>
      <c r="AE31" s="104">
        <v>0</v>
      </c>
      <c r="AF31" s="105">
        <v>5</v>
      </c>
      <c r="AG31" s="52">
        <v>0</v>
      </c>
      <c r="AH31" s="103">
        <v>0</v>
      </c>
      <c r="AI31" s="104"/>
      <c r="AJ31" s="104"/>
      <c r="AK31" s="104"/>
      <c r="AL31" s="104">
        <v>0</v>
      </c>
      <c r="AM31" s="105">
        <v>5</v>
      </c>
      <c r="AN31" s="103">
        <v>0</v>
      </c>
      <c r="AO31" s="104">
        <v>0</v>
      </c>
      <c r="AP31" s="104">
        <v>0</v>
      </c>
      <c r="AQ31" s="104">
        <v>0</v>
      </c>
      <c r="AR31" s="104">
        <v>0</v>
      </c>
      <c r="AS31" s="105">
        <v>5</v>
      </c>
      <c r="AT31" s="51">
        <v>0</v>
      </c>
      <c r="AU31" s="52">
        <v>0</v>
      </c>
      <c r="AW31" s="103">
        <v>0</v>
      </c>
      <c r="AX31" s="104">
        <v>0</v>
      </c>
      <c r="AY31" s="104">
        <v>0</v>
      </c>
      <c r="AZ31" s="104">
        <v>0</v>
      </c>
      <c r="BA31" s="104">
        <v>0</v>
      </c>
      <c r="BB31" s="41">
        <v>5</v>
      </c>
      <c r="BC31" s="52">
        <v>0</v>
      </c>
      <c r="BD31" s="37">
        <v>0</v>
      </c>
      <c r="BE31" s="20">
        <v>0</v>
      </c>
      <c r="BF31" s="20">
        <v>0</v>
      </c>
      <c r="BG31" s="20">
        <v>0</v>
      </c>
      <c r="BH31" s="20">
        <v>0</v>
      </c>
      <c r="BI31" s="41">
        <v>5</v>
      </c>
      <c r="BJ31" s="37">
        <v>0</v>
      </c>
      <c r="BK31" s="20">
        <v>0</v>
      </c>
      <c r="BL31" s="20">
        <v>0</v>
      </c>
      <c r="BM31" s="20">
        <v>0</v>
      </c>
      <c r="BN31" s="20">
        <v>0</v>
      </c>
      <c r="BO31" s="41">
        <v>5</v>
      </c>
      <c r="BP31" s="51">
        <v>0</v>
      </c>
      <c r="BQ31" s="52">
        <v>0</v>
      </c>
      <c r="BS31" s="37">
        <v>0</v>
      </c>
      <c r="BT31" s="20">
        <v>0</v>
      </c>
      <c r="BU31" s="20">
        <v>0</v>
      </c>
      <c r="BV31" s="20">
        <v>0</v>
      </c>
      <c r="BW31" s="20">
        <v>0</v>
      </c>
      <c r="BX31" s="41">
        <v>5</v>
      </c>
      <c r="BY31" s="40">
        <v>0</v>
      </c>
      <c r="BZ31" s="37">
        <v>0</v>
      </c>
      <c r="CA31" s="20">
        <v>0</v>
      </c>
      <c r="CB31" s="20">
        <v>0</v>
      </c>
      <c r="CC31" s="20">
        <v>0</v>
      </c>
      <c r="CD31" s="20">
        <v>0</v>
      </c>
      <c r="CE31" s="105">
        <v>5</v>
      </c>
      <c r="CF31" s="37">
        <v>0</v>
      </c>
      <c r="CG31" s="20">
        <v>0</v>
      </c>
      <c r="CH31" s="20">
        <v>0</v>
      </c>
      <c r="CI31" s="20">
        <v>0</v>
      </c>
      <c r="CJ31" s="20">
        <v>0</v>
      </c>
      <c r="CK31" s="105">
        <v>5</v>
      </c>
      <c r="CL31" s="51">
        <v>0</v>
      </c>
      <c r="CM31" s="52">
        <v>0</v>
      </c>
      <c r="CO31" s="103">
        <v>0</v>
      </c>
      <c r="CP31" s="104">
        <v>0</v>
      </c>
      <c r="CQ31" s="104">
        <v>0</v>
      </c>
      <c r="CR31" s="104">
        <v>0</v>
      </c>
      <c r="CS31" s="104">
        <v>0</v>
      </c>
      <c r="CT31" s="62">
        <v>5</v>
      </c>
      <c r="CU31" s="40">
        <v>0</v>
      </c>
      <c r="CV31" s="103">
        <v>0</v>
      </c>
      <c r="CW31" s="104">
        <v>0</v>
      </c>
      <c r="CX31" s="104">
        <v>0</v>
      </c>
      <c r="CY31" s="104">
        <v>0</v>
      </c>
      <c r="CZ31" s="104">
        <v>0</v>
      </c>
      <c r="DA31" s="105">
        <v>5</v>
      </c>
      <c r="DB31" s="37">
        <v>0</v>
      </c>
      <c r="DC31" s="20">
        <v>0</v>
      </c>
      <c r="DD31" s="20">
        <v>0</v>
      </c>
      <c r="DE31" s="20">
        <v>0</v>
      </c>
      <c r="DF31" s="20">
        <v>0</v>
      </c>
      <c r="DG31" s="105">
        <v>5</v>
      </c>
      <c r="DH31" s="51">
        <v>0</v>
      </c>
      <c r="DI31" s="52">
        <v>0</v>
      </c>
      <c r="DK31" s="37">
        <v>0</v>
      </c>
      <c r="DL31" s="20">
        <v>0</v>
      </c>
      <c r="DM31" s="20">
        <v>0</v>
      </c>
      <c r="DN31" s="20">
        <v>0</v>
      </c>
      <c r="DO31" s="20">
        <v>0</v>
      </c>
      <c r="DP31" s="105">
        <v>5</v>
      </c>
      <c r="DQ31" s="40">
        <v>0</v>
      </c>
      <c r="DR31" s="37">
        <v>0</v>
      </c>
      <c r="DS31" s="20">
        <v>0</v>
      </c>
      <c r="DT31" s="20">
        <v>0</v>
      </c>
      <c r="DU31" s="20">
        <v>0</v>
      </c>
      <c r="DV31" s="20">
        <v>0</v>
      </c>
      <c r="DW31" s="105">
        <v>5</v>
      </c>
      <c r="DX31" s="37">
        <v>0</v>
      </c>
      <c r="DY31" s="20">
        <v>0</v>
      </c>
      <c r="DZ31" s="20">
        <v>0</v>
      </c>
      <c r="EA31" s="20">
        <v>0</v>
      </c>
      <c r="EB31" s="20">
        <v>0</v>
      </c>
      <c r="EC31" s="105">
        <v>5</v>
      </c>
      <c r="ED31" s="51">
        <v>0</v>
      </c>
      <c r="EE31" s="52">
        <v>0</v>
      </c>
      <c r="EG31" s="37">
        <v>0</v>
      </c>
      <c r="EH31" s="20">
        <v>0</v>
      </c>
      <c r="EI31" s="20">
        <v>0</v>
      </c>
      <c r="EJ31" s="20">
        <v>0</v>
      </c>
      <c r="EK31" s="20">
        <v>0</v>
      </c>
      <c r="EL31" s="105">
        <v>5</v>
      </c>
      <c r="EM31" s="40">
        <v>0</v>
      </c>
      <c r="EN31" s="37">
        <v>0</v>
      </c>
      <c r="EO31" s="354">
        <v>0</v>
      </c>
      <c r="EP31" s="354">
        <v>0</v>
      </c>
      <c r="EQ31" s="354">
        <v>0</v>
      </c>
      <c r="ER31" s="354">
        <v>0</v>
      </c>
      <c r="ES31" s="105">
        <v>5</v>
      </c>
      <c r="ET31" s="361">
        <v>0</v>
      </c>
      <c r="EU31" s="354">
        <v>0</v>
      </c>
      <c r="EV31" s="354">
        <v>0</v>
      </c>
      <c r="EW31" s="354">
        <v>0</v>
      </c>
      <c r="EX31" s="354">
        <v>0</v>
      </c>
      <c r="EY31" s="384">
        <v>5</v>
      </c>
      <c r="EZ31" s="359">
        <v>0</v>
      </c>
      <c r="FA31" s="360">
        <v>0</v>
      </c>
      <c r="FB31" s="358"/>
      <c r="FC31" s="361">
        <v>0</v>
      </c>
      <c r="FD31" s="354">
        <v>0</v>
      </c>
      <c r="FE31" s="354">
        <v>0</v>
      </c>
      <c r="FF31" s="354">
        <v>0</v>
      </c>
      <c r="FG31" s="354">
        <v>0</v>
      </c>
      <c r="FH31" s="105">
        <v>5</v>
      </c>
      <c r="FI31" s="385">
        <v>0</v>
      </c>
      <c r="FJ31" s="361">
        <v>0</v>
      </c>
      <c r="FK31" s="354">
        <v>0</v>
      </c>
      <c r="FL31" s="354">
        <v>0</v>
      </c>
      <c r="FM31" s="354">
        <v>0</v>
      </c>
      <c r="FN31" s="354">
        <v>0</v>
      </c>
      <c r="FO31" s="105">
        <v>5</v>
      </c>
      <c r="FP31" s="361">
        <v>0</v>
      </c>
      <c r="FQ31" s="354">
        <v>0</v>
      </c>
      <c r="FR31" s="354">
        <v>0</v>
      </c>
      <c r="FS31" s="354">
        <v>0</v>
      </c>
      <c r="FT31" s="354">
        <v>0</v>
      </c>
      <c r="FU31" s="105">
        <v>5</v>
      </c>
      <c r="FV31" s="359">
        <v>0</v>
      </c>
      <c r="FW31" s="360">
        <v>0</v>
      </c>
      <c r="FX31" s="358"/>
      <c r="FY31" s="103">
        <v>0</v>
      </c>
      <c r="FZ31" s="104">
        <v>0</v>
      </c>
      <c r="GA31" s="104">
        <v>0</v>
      </c>
      <c r="GB31" s="104">
        <v>0</v>
      </c>
      <c r="GC31" s="104">
        <v>0</v>
      </c>
      <c r="GD31" s="105">
        <v>5</v>
      </c>
      <c r="GE31" s="40">
        <v>0</v>
      </c>
      <c r="GF31" s="37">
        <v>0</v>
      </c>
      <c r="GG31" s="20">
        <v>0</v>
      </c>
      <c r="GH31" s="20">
        <v>0</v>
      </c>
      <c r="GI31" s="20">
        <v>0</v>
      </c>
      <c r="GJ31" s="20">
        <v>0</v>
      </c>
      <c r="GK31" s="105">
        <f t="shared" si="0"/>
        <v>5</v>
      </c>
      <c r="GL31" s="37">
        <v>0</v>
      </c>
      <c r="GM31" s="20">
        <v>0</v>
      </c>
      <c r="GN31" s="20">
        <v>0</v>
      </c>
      <c r="GO31" s="20">
        <v>0</v>
      </c>
      <c r="GP31" s="20">
        <v>0</v>
      </c>
      <c r="GQ31" s="105">
        <f t="shared" si="1"/>
        <v>5</v>
      </c>
      <c r="GR31" s="51">
        <v>0</v>
      </c>
      <c r="GS31" s="52">
        <v>0</v>
      </c>
      <c r="GT31" s="103">
        <v>0</v>
      </c>
      <c r="GU31" s="104">
        <v>0</v>
      </c>
      <c r="GV31" s="104">
        <v>0</v>
      </c>
      <c r="GW31" s="104">
        <v>0</v>
      </c>
      <c r="GX31" s="104">
        <v>0</v>
      </c>
      <c r="GY31" s="105">
        <f t="shared" si="2"/>
        <v>5</v>
      </c>
      <c r="GZ31" s="40"/>
      <c r="HA31" s="37">
        <v>0</v>
      </c>
      <c r="HB31" s="20">
        <v>0</v>
      </c>
      <c r="HC31" s="20">
        <v>0</v>
      </c>
      <c r="HD31" s="20">
        <v>0</v>
      </c>
      <c r="HE31" s="20">
        <v>0</v>
      </c>
      <c r="HF31" s="105">
        <f t="shared" si="3"/>
        <v>5</v>
      </c>
      <c r="HG31" s="37">
        <v>0</v>
      </c>
      <c r="HH31" s="20">
        <v>0</v>
      </c>
      <c r="HI31" s="20">
        <v>0</v>
      </c>
      <c r="HJ31" s="20">
        <v>0</v>
      </c>
      <c r="HK31" s="20">
        <v>0</v>
      </c>
      <c r="HL31" s="105">
        <f t="shared" si="4"/>
        <v>5</v>
      </c>
      <c r="HM31" s="51"/>
      <c r="HN31" s="52"/>
    </row>
    <row r="32" spans="1:222" ht="18" customHeight="1" x14ac:dyDescent="0.3">
      <c r="A32" s="93">
        <v>348</v>
      </c>
      <c r="B32" s="96" t="s">
        <v>47</v>
      </c>
      <c r="C32" s="47" t="s">
        <v>96</v>
      </c>
      <c r="D32" s="57"/>
      <c r="E32" s="103">
        <v>0</v>
      </c>
      <c r="F32" s="104">
        <v>0</v>
      </c>
      <c r="G32" s="104">
        <v>0</v>
      </c>
      <c r="H32" s="104"/>
      <c r="I32" s="104">
        <v>0</v>
      </c>
      <c r="J32" s="105">
        <v>5</v>
      </c>
      <c r="K32" s="52">
        <v>0</v>
      </c>
      <c r="L32" s="103">
        <v>0</v>
      </c>
      <c r="M32" s="104">
        <v>0</v>
      </c>
      <c r="N32" s="104">
        <v>0</v>
      </c>
      <c r="O32" s="104"/>
      <c r="P32" s="104">
        <v>0</v>
      </c>
      <c r="Q32" s="105">
        <v>5</v>
      </c>
      <c r="R32" s="103">
        <v>0</v>
      </c>
      <c r="S32" s="104">
        <v>0</v>
      </c>
      <c r="T32" s="104">
        <v>0</v>
      </c>
      <c r="U32" s="104"/>
      <c r="V32" s="104">
        <v>0</v>
      </c>
      <c r="W32" s="105">
        <v>5</v>
      </c>
      <c r="X32" s="51">
        <v>0</v>
      </c>
      <c r="Y32" s="52">
        <v>0</v>
      </c>
      <c r="AA32" s="103">
        <v>0</v>
      </c>
      <c r="AB32" s="104">
        <v>0</v>
      </c>
      <c r="AC32" s="104">
        <v>0</v>
      </c>
      <c r="AD32" s="104">
        <v>0</v>
      </c>
      <c r="AE32" s="104">
        <v>0</v>
      </c>
      <c r="AF32" s="105">
        <v>5</v>
      </c>
      <c r="AG32" s="52">
        <v>0</v>
      </c>
      <c r="AH32" s="103">
        <v>0</v>
      </c>
      <c r="AI32" s="104"/>
      <c r="AJ32" s="104"/>
      <c r="AK32" s="104"/>
      <c r="AL32" s="104">
        <v>0</v>
      </c>
      <c r="AM32" s="105">
        <v>5</v>
      </c>
      <c r="AN32" s="103">
        <v>0</v>
      </c>
      <c r="AO32" s="104">
        <v>0</v>
      </c>
      <c r="AP32" s="104">
        <v>0</v>
      </c>
      <c r="AQ32" s="104">
        <v>0</v>
      </c>
      <c r="AR32" s="104">
        <v>0</v>
      </c>
      <c r="AS32" s="105">
        <v>5</v>
      </c>
      <c r="AT32" s="51">
        <v>0</v>
      </c>
      <c r="AU32" s="52">
        <v>0</v>
      </c>
      <c r="AW32" s="103">
        <v>0</v>
      </c>
      <c r="AX32" s="104">
        <v>0</v>
      </c>
      <c r="AY32" s="104">
        <v>0</v>
      </c>
      <c r="AZ32" s="104">
        <v>0</v>
      </c>
      <c r="BA32" s="104">
        <v>0</v>
      </c>
      <c r="BB32" s="41">
        <v>5</v>
      </c>
      <c r="BC32" s="52">
        <v>0</v>
      </c>
      <c r="BD32" s="37">
        <v>0</v>
      </c>
      <c r="BE32" s="20">
        <v>0</v>
      </c>
      <c r="BF32" s="20">
        <v>0</v>
      </c>
      <c r="BG32" s="20">
        <v>0</v>
      </c>
      <c r="BH32" s="20">
        <v>0</v>
      </c>
      <c r="BI32" s="41">
        <v>5</v>
      </c>
      <c r="BJ32" s="37">
        <v>0</v>
      </c>
      <c r="BK32" s="20">
        <v>0</v>
      </c>
      <c r="BL32" s="20">
        <v>0</v>
      </c>
      <c r="BM32" s="20">
        <v>0</v>
      </c>
      <c r="BN32" s="20">
        <v>0</v>
      </c>
      <c r="BO32" s="41">
        <v>5</v>
      </c>
      <c r="BP32" s="51">
        <v>0</v>
      </c>
      <c r="BQ32" s="52">
        <v>0</v>
      </c>
      <c r="BS32" s="37">
        <v>0</v>
      </c>
      <c r="BT32" s="20">
        <v>0</v>
      </c>
      <c r="BU32" s="20">
        <v>0</v>
      </c>
      <c r="BV32" s="20">
        <v>0</v>
      </c>
      <c r="BW32" s="20">
        <v>0</v>
      </c>
      <c r="BX32" s="41">
        <v>5</v>
      </c>
      <c r="BY32" s="40">
        <v>0</v>
      </c>
      <c r="BZ32" s="37">
        <v>0</v>
      </c>
      <c r="CA32" s="20">
        <v>0</v>
      </c>
      <c r="CB32" s="20">
        <v>0</v>
      </c>
      <c r="CC32" s="20">
        <v>0</v>
      </c>
      <c r="CD32" s="20">
        <v>0</v>
      </c>
      <c r="CE32" s="105">
        <v>5</v>
      </c>
      <c r="CF32" s="37">
        <v>0</v>
      </c>
      <c r="CG32" s="20">
        <v>0</v>
      </c>
      <c r="CH32" s="20">
        <v>0</v>
      </c>
      <c r="CI32" s="20">
        <v>0</v>
      </c>
      <c r="CJ32" s="20">
        <v>0</v>
      </c>
      <c r="CK32" s="105">
        <v>5</v>
      </c>
      <c r="CL32" s="51">
        <v>0</v>
      </c>
      <c r="CM32" s="52">
        <v>0</v>
      </c>
      <c r="CO32" s="103">
        <v>0</v>
      </c>
      <c r="CP32" s="104">
        <v>0</v>
      </c>
      <c r="CQ32" s="104">
        <v>0</v>
      </c>
      <c r="CR32" s="104">
        <v>0</v>
      </c>
      <c r="CS32" s="104">
        <v>0</v>
      </c>
      <c r="CT32" s="62">
        <v>5</v>
      </c>
      <c r="CU32" s="40">
        <v>0</v>
      </c>
      <c r="CV32" s="103">
        <v>0</v>
      </c>
      <c r="CW32" s="104">
        <v>0</v>
      </c>
      <c r="CX32" s="104">
        <v>0</v>
      </c>
      <c r="CY32" s="104">
        <v>0</v>
      </c>
      <c r="CZ32" s="104">
        <v>0</v>
      </c>
      <c r="DA32" s="105">
        <v>5</v>
      </c>
      <c r="DB32" s="37">
        <v>0</v>
      </c>
      <c r="DC32" s="20">
        <v>0</v>
      </c>
      <c r="DD32" s="20">
        <v>0</v>
      </c>
      <c r="DE32" s="20">
        <v>0</v>
      </c>
      <c r="DF32" s="20">
        <v>0</v>
      </c>
      <c r="DG32" s="105">
        <v>5</v>
      </c>
      <c r="DH32" s="51">
        <v>0</v>
      </c>
      <c r="DI32" s="52">
        <v>0</v>
      </c>
      <c r="DK32" s="37">
        <v>0</v>
      </c>
      <c r="DL32" s="20">
        <v>0</v>
      </c>
      <c r="DM32" s="20">
        <v>0</v>
      </c>
      <c r="DN32" s="20">
        <v>0</v>
      </c>
      <c r="DO32" s="20">
        <v>0</v>
      </c>
      <c r="DP32" s="105">
        <v>5</v>
      </c>
      <c r="DQ32" s="40">
        <v>0</v>
      </c>
      <c r="DR32" s="37">
        <v>0</v>
      </c>
      <c r="DS32" s="20">
        <v>0</v>
      </c>
      <c r="DT32" s="20">
        <v>0</v>
      </c>
      <c r="DU32" s="20">
        <v>0</v>
      </c>
      <c r="DV32" s="20">
        <v>0</v>
      </c>
      <c r="DW32" s="105">
        <v>5</v>
      </c>
      <c r="DX32" s="37">
        <v>0</v>
      </c>
      <c r="DY32" s="20">
        <v>0</v>
      </c>
      <c r="DZ32" s="20">
        <v>0</v>
      </c>
      <c r="EA32" s="20">
        <v>0</v>
      </c>
      <c r="EB32" s="20">
        <v>0</v>
      </c>
      <c r="EC32" s="105">
        <v>5</v>
      </c>
      <c r="ED32" s="51">
        <v>0</v>
      </c>
      <c r="EE32" s="52">
        <v>0</v>
      </c>
      <c r="EG32" s="37">
        <v>0</v>
      </c>
      <c r="EH32" s="20">
        <v>0</v>
      </c>
      <c r="EI32" s="20">
        <v>0</v>
      </c>
      <c r="EJ32" s="20">
        <v>0</v>
      </c>
      <c r="EK32" s="20">
        <v>0</v>
      </c>
      <c r="EL32" s="105">
        <v>5</v>
      </c>
      <c r="EM32" s="40">
        <v>0</v>
      </c>
      <c r="EN32" s="37">
        <v>0</v>
      </c>
      <c r="EO32" s="354">
        <v>0</v>
      </c>
      <c r="EP32" s="354">
        <v>0</v>
      </c>
      <c r="EQ32" s="354">
        <v>0</v>
      </c>
      <c r="ER32" s="354">
        <v>0</v>
      </c>
      <c r="ES32" s="105">
        <v>5</v>
      </c>
      <c r="ET32" s="361">
        <v>0</v>
      </c>
      <c r="EU32" s="354">
        <v>0</v>
      </c>
      <c r="EV32" s="354">
        <v>0</v>
      </c>
      <c r="EW32" s="354">
        <v>0</v>
      </c>
      <c r="EX32" s="354">
        <v>0</v>
      </c>
      <c r="EY32" s="384">
        <v>5</v>
      </c>
      <c r="EZ32" s="359">
        <v>0</v>
      </c>
      <c r="FA32" s="360">
        <v>0</v>
      </c>
      <c r="FB32" s="358"/>
      <c r="FC32" s="361">
        <v>0</v>
      </c>
      <c r="FD32" s="354">
        <v>0</v>
      </c>
      <c r="FE32" s="354">
        <v>0</v>
      </c>
      <c r="FF32" s="354">
        <v>0</v>
      </c>
      <c r="FG32" s="354">
        <v>0</v>
      </c>
      <c r="FH32" s="105">
        <v>5</v>
      </c>
      <c r="FI32" s="385">
        <v>0</v>
      </c>
      <c r="FJ32" s="361">
        <v>0</v>
      </c>
      <c r="FK32" s="354">
        <v>0</v>
      </c>
      <c r="FL32" s="354">
        <v>0</v>
      </c>
      <c r="FM32" s="354">
        <v>0</v>
      </c>
      <c r="FN32" s="354">
        <v>0</v>
      </c>
      <c r="FO32" s="105">
        <v>5</v>
      </c>
      <c r="FP32" s="361">
        <v>0</v>
      </c>
      <c r="FQ32" s="354">
        <v>0</v>
      </c>
      <c r="FR32" s="354">
        <v>0</v>
      </c>
      <c r="FS32" s="354">
        <v>0</v>
      </c>
      <c r="FT32" s="354">
        <v>0</v>
      </c>
      <c r="FU32" s="105">
        <v>5</v>
      </c>
      <c r="FV32" s="359">
        <v>0</v>
      </c>
      <c r="FW32" s="360">
        <v>0</v>
      </c>
      <c r="FX32" s="358"/>
      <c r="FY32" s="103">
        <v>0</v>
      </c>
      <c r="FZ32" s="104">
        <v>0</v>
      </c>
      <c r="GA32" s="104">
        <v>0</v>
      </c>
      <c r="GB32" s="104">
        <v>0</v>
      </c>
      <c r="GC32" s="104">
        <v>0</v>
      </c>
      <c r="GD32" s="105">
        <v>5</v>
      </c>
      <c r="GE32" s="40">
        <v>0</v>
      </c>
      <c r="GF32" s="37">
        <v>0</v>
      </c>
      <c r="GG32" s="20">
        <v>0</v>
      </c>
      <c r="GH32" s="20">
        <v>0</v>
      </c>
      <c r="GI32" s="20">
        <v>0</v>
      </c>
      <c r="GJ32" s="20">
        <v>0</v>
      </c>
      <c r="GK32" s="105">
        <f t="shared" si="0"/>
        <v>5</v>
      </c>
      <c r="GL32" s="37">
        <v>0</v>
      </c>
      <c r="GM32" s="20">
        <v>0</v>
      </c>
      <c r="GN32" s="20">
        <v>0</v>
      </c>
      <c r="GO32" s="20">
        <v>0</v>
      </c>
      <c r="GP32" s="20">
        <v>0</v>
      </c>
      <c r="GQ32" s="105">
        <f t="shared" si="1"/>
        <v>5</v>
      </c>
      <c r="GR32" s="51">
        <v>0</v>
      </c>
      <c r="GS32" s="52">
        <v>0</v>
      </c>
      <c r="GT32" s="103">
        <v>0</v>
      </c>
      <c r="GU32" s="104">
        <v>0</v>
      </c>
      <c r="GV32" s="104">
        <v>0</v>
      </c>
      <c r="GW32" s="104">
        <v>0</v>
      </c>
      <c r="GX32" s="104">
        <v>0</v>
      </c>
      <c r="GY32" s="105">
        <f t="shared" si="2"/>
        <v>5</v>
      </c>
      <c r="GZ32" s="40"/>
      <c r="HA32" s="37">
        <v>0</v>
      </c>
      <c r="HB32" s="20">
        <v>0</v>
      </c>
      <c r="HC32" s="20">
        <v>0</v>
      </c>
      <c r="HD32" s="20">
        <v>0</v>
      </c>
      <c r="HE32" s="20">
        <v>0</v>
      </c>
      <c r="HF32" s="105">
        <f t="shared" si="3"/>
        <v>5</v>
      </c>
      <c r="HG32" s="37">
        <v>0</v>
      </c>
      <c r="HH32" s="20">
        <v>0</v>
      </c>
      <c r="HI32" s="20">
        <v>0</v>
      </c>
      <c r="HJ32" s="20">
        <v>0</v>
      </c>
      <c r="HK32" s="20">
        <v>0</v>
      </c>
      <c r="HL32" s="105">
        <f t="shared" si="4"/>
        <v>5</v>
      </c>
      <c r="HM32" s="51"/>
      <c r="HN32" s="52"/>
    </row>
    <row r="33" spans="1:222" ht="18" customHeight="1" x14ac:dyDescent="0.3">
      <c r="A33" s="93">
        <v>349</v>
      </c>
      <c r="B33" s="96" t="s">
        <v>91</v>
      </c>
      <c r="C33" s="47" t="s">
        <v>92</v>
      </c>
      <c r="D33" s="57"/>
      <c r="E33" s="103">
        <v>0</v>
      </c>
      <c r="F33" s="104">
        <v>0</v>
      </c>
      <c r="G33" s="104">
        <v>0</v>
      </c>
      <c r="H33" s="104"/>
      <c r="I33" s="104">
        <v>0</v>
      </c>
      <c r="J33" s="105">
        <v>5</v>
      </c>
      <c r="K33" s="52">
        <v>0</v>
      </c>
      <c r="L33" s="103">
        <v>0</v>
      </c>
      <c r="M33" s="104">
        <v>0</v>
      </c>
      <c r="N33" s="104">
        <v>0</v>
      </c>
      <c r="O33" s="104"/>
      <c r="P33" s="104">
        <v>0</v>
      </c>
      <c r="Q33" s="105">
        <v>5</v>
      </c>
      <c r="R33" s="103">
        <v>0</v>
      </c>
      <c r="S33" s="104">
        <v>0</v>
      </c>
      <c r="T33" s="104">
        <v>0</v>
      </c>
      <c r="U33" s="104"/>
      <c r="V33" s="104">
        <v>0</v>
      </c>
      <c r="W33" s="105">
        <v>5</v>
      </c>
      <c r="X33" s="51">
        <v>0</v>
      </c>
      <c r="Y33" s="52">
        <v>0</v>
      </c>
      <c r="AA33" s="103">
        <v>0</v>
      </c>
      <c r="AB33" s="104">
        <v>0</v>
      </c>
      <c r="AC33" s="104">
        <v>0</v>
      </c>
      <c r="AD33" s="104">
        <v>0</v>
      </c>
      <c r="AE33" s="104">
        <v>0</v>
      </c>
      <c r="AF33" s="105">
        <v>5</v>
      </c>
      <c r="AG33" s="52">
        <v>0</v>
      </c>
      <c r="AH33" s="103">
        <v>0</v>
      </c>
      <c r="AI33" s="104">
        <v>0</v>
      </c>
      <c r="AJ33" s="104">
        <v>0</v>
      </c>
      <c r="AK33" s="104"/>
      <c r="AL33" s="104">
        <v>0</v>
      </c>
      <c r="AM33" s="105">
        <v>5</v>
      </c>
      <c r="AN33" s="103">
        <v>0</v>
      </c>
      <c r="AO33" s="104">
        <v>0</v>
      </c>
      <c r="AP33" s="104">
        <v>0</v>
      </c>
      <c r="AQ33" s="104">
        <v>0</v>
      </c>
      <c r="AR33" s="104">
        <v>0</v>
      </c>
      <c r="AS33" s="105">
        <v>5</v>
      </c>
      <c r="AT33" s="51">
        <v>0</v>
      </c>
      <c r="AU33" s="52">
        <v>0</v>
      </c>
      <c r="AW33" s="103">
        <v>0</v>
      </c>
      <c r="AX33" s="104">
        <v>0</v>
      </c>
      <c r="AY33" s="104">
        <v>0</v>
      </c>
      <c r="AZ33" s="104">
        <v>0</v>
      </c>
      <c r="BA33" s="104">
        <v>0</v>
      </c>
      <c r="BB33" s="41">
        <v>5</v>
      </c>
      <c r="BC33" s="52">
        <v>0</v>
      </c>
      <c r="BD33" s="37">
        <v>0</v>
      </c>
      <c r="BE33" s="20">
        <v>0</v>
      </c>
      <c r="BF33" s="20">
        <v>0</v>
      </c>
      <c r="BG33" s="20">
        <v>0</v>
      </c>
      <c r="BH33" s="20">
        <v>0</v>
      </c>
      <c r="BI33" s="41">
        <v>5</v>
      </c>
      <c r="BJ33" s="37">
        <v>0</v>
      </c>
      <c r="BK33" s="20">
        <v>0</v>
      </c>
      <c r="BL33" s="20">
        <v>0</v>
      </c>
      <c r="BM33" s="20">
        <v>0</v>
      </c>
      <c r="BN33" s="20">
        <v>0</v>
      </c>
      <c r="BO33" s="41">
        <v>5</v>
      </c>
      <c r="BP33" s="51">
        <v>0</v>
      </c>
      <c r="BQ33" s="52">
        <v>0</v>
      </c>
      <c r="BS33" s="37">
        <v>0</v>
      </c>
      <c r="BT33" s="20">
        <v>0</v>
      </c>
      <c r="BU33" s="20">
        <v>0</v>
      </c>
      <c r="BV33" s="20">
        <v>0</v>
      </c>
      <c r="BW33" s="20">
        <v>0</v>
      </c>
      <c r="BX33" s="41">
        <v>5</v>
      </c>
      <c r="BY33" s="40">
        <v>0</v>
      </c>
      <c r="BZ33" s="37">
        <v>0</v>
      </c>
      <c r="CA33" s="20">
        <v>0</v>
      </c>
      <c r="CB33" s="20">
        <v>0</v>
      </c>
      <c r="CC33" s="20">
        <v>0</v>
      </c>
      <c r="CD33" s="20">
        <v>0</v>
      </c>
      <c r="CE33" s="105">
        <v>5</v>
      </c>
      <c r="CF33" s="37">
        <v>0</v>
      </c>
      <c r="CG33" s="20">
        <v>0</v>
      </c>
      <c r="CH33" s="20">
        <v>0</v>
      </c>
      <c r="CI33" s="20">
        <v>0</v>
      </c>
      <c r="CJ33" s="20">
        <v>0</v>
      </c>
      <c r="CK33" s="105">
        <v>5</v>
      </c>
      <c r="CL33" s="51">
        <v>0</v>
      </c>
      <c r="CM33" s="52">
        <v>0</v>
      </c>
      <c r="CO33" s="103">
        <v>0</v>
      </c>
      <c r="CP33" s="104">
        <v>0</v>
      </c>
      <c r="CQ33" s="104">
        <v>0</v>
      </c>
      <c r="CR33" s="104">
        <v>0</v>
      </c>
      <c r="CS33" s="104">
        <v>0</v>
      </c>
      <c r="CT33" s="62">
        <v>5</v>
      </c>
      <c r="CU33" s="40">
        <v>0</v>
      </c>
      <c r="CV33" s="103">
        <v>0</v>
      </c>
      <c r="CW33" s="104">
        <v>0</v>
      </c>
      <c r="CX33" s="104">
        <v>0</v>
      </c>
      <c r="CY33" s="104">
        <v>0</v>
      </c>
      <c r="CZ33" s="104">
        <v>0</v>
      </c>
      <c r="DA33" s="105">
        <v>5</v>
      </c>
      <c r="DB33" s="37">
        <v>0</v>
      </c>
      <c r="DC33" s="20">
        <v>0</v>
      </c>
      <c r="DD33" s="20">
        <v>0</v>
      </c>
      <c r="DE33" s="20">
        <v>0</v>
      </c>
      <c r="DF33" s="20">
        <v>0</v>
      </c>
      <c r="DG33" s="105">
        <v>5</v>
      </c>
      <c r="DH33" s="51">
        <v>0</v>
      </c>
      <c r="DI33" s="52">
        <v>0</v>
      </c>
      <c r="DK33" s="37">
        <v>0</v>
      </c>
      <c r="DL33" s="20">
        <v>0</v>
      </c>
      <c r="DM33" s="20">
        <v>0</v>
      </c>
      <c r="DN33" s="20">
        <v>0</v>
      </c>
      <c r="DO33" s="20">
        <v>0</v>
      </c>
      <c r="DP33" s="105">
        <v>5</v>
      </c>
      <c r="DQ33" s="40">
        <v>0</v>
      </c>
      <c r="DR33" s="37">
        <v>0</v>
      </c>
      <c r="DS33" s="20">
        <v>0</v>
      </c>
      <c r="DT33" s="20">
        <v>0</v>
      </c>
      <c r="DU33" s="20">
        <v>0</v>
      </c>
      <c r="DV33" s="20">
        <v>0</v>
      </c>
      <c r="DW33" s="105">
        <v>5</v>
      </c>
      <c r="DX33" s="37">
        <v>0</v>
      </c>
      <c r="DY33" s="20">
        <v>0</v>
      </c>
      <c r="DZ33" s="20">
        <v>0</v>
      </c>
      <c r="EA33" s="20">
        <v>0</v>
      </c>
      <c r="EB33" s="20">
        <v>0</v>
      </c>
      <c r="EC33" s="105">
        <v>5</v>
      </c>
      <c r="ED33" s="51">
        <v>0</v>
      </c>
      <c r="EE33" s="52">
        <v>0</v>
      </c>
      <c r="EG33" s="37">
        <v>0</v>
      </c>
      <c r="EH33" s="20">
        <v>0</v>
      </c>
      <c r="EI33" s="20">
        <v>0</v>
      </c>
      <c r="EJ33" s="20">
        <v>0</v>
      </c>
      <c r="EK33" s="20">
        <v>0</v>
      </c>
      <c r="EL33" s="105">
        <v>5</v>
      </c>
      <c r="EM33" s="40">
        <v>0</v>
      </c>
      <c r="EN33" s="37">
        <v>0</v>
      </c>
      <c r="EO33" s="354">
        <v>0</v>
      </c>
      <c r="EP33" s="354">
        <v>0</v>
      </c>
      <c r="EQ33" s="354">
        <v>0</v>
      </c>
      <c r="ER33" s="354">
        <v>0</v>
      </c>
      <c r="ES33" s="105">
        <v>5</v>
      </c>
      <c r="ET33" s="361">
        <v>0</v>
      </c>
      <c r="EU33" s="354">
        <v>0</v>
      </c>
      <c r="EV33" s="354">
        <v>0</v>
      </c>
      <c r="EW33" s="354">
        <v>0</v>
      </c>
      <c r="EX33" s="354">
        <v>0</v>
      </c>
      <c r="EY33" s="384">
        <v>5</v>
      </c>
      <c r="EZ33" s="359">
        <v>0</v>
      </c>
      <c r="FA33" s="360">
        <v>0</v>
      </c>
      <c r="FB33" s="358"/>
      <c r="FC33" s="361">
        <v>0</v>
      </c>
      <c r="FD33" s="354">
        <v>0</v>
      </c>
      <c r="FE33" s="354">
        <v>0</v>
      </c>
      <c r="FF33" s="354">
        <v>0</v>
      </c>
      <c r="FG33" s="354">
        <v>0</v>
      </c>
      <c r="FH33" s="105">
        <v>5</v>
      </c>
      <c r="FI33" s="385">
        <v>0</v>
      </c>
      <c r="FJ33" s="361">
        <v>0</v>
      </c>
      <c r="FK33" s="354">
        <v>0</v>
      </c>
      <c r="FL33" s="354">
        <v>0</v>
      </c>
      <c r="FM33" s="354">
        <v>0</v>
      </c>
      <c r="FN33" s="354">
        <v>0</v>
      </c>
      <c r="FO33" s="105">
        <v>5</v>
      </c>
      <c r="FP33" s="361">
        <v>0</v>
      </c>
      <c r="FQ33" s="354">
        <v>0</v>
      </c>
      <c r="FR33" s="354">
        <v>0</v>
      </c>
      <c r="FS33" s="354">
        <v>0</v>
      </c>
      <c r="FT33" s="354">
        <v>0</v>
      </c>
      <c r="FU33" s="105">
        <v>5</v>
      </c>
      <c r="FV33" s="359">
        <v>0</v>
      </c>
      <c r="FW33" s="360">
        <v>0</v>
      </c>
      <c r="FX33" s="358"/>
      <c r="FY33" s="103">
        <v>0</v>
      </c>
      <c r="FZ33" s="104">
        <v>0</v>
      </c>
      <c r="GA33" s="104">
        <v>0</v>
      </c>
      <c r="GB33" s="104">
        <v>0</v>
      </c>
      <c r="GC33" s="104">
        <v>0</v>
      </c>
      <c r="GD33" s="105">
        <v>5</v>
      </c>
      <c r="GE33" s="40">
        <v>0</v>
      </c>
      <c r="GF33" s="37">
        <v>0</v>
      </c>
      <c r="GG33" s="20">
        <v>0</v>
      </c>
      <c r="GH33" s="20">
        <v>0</v>
      </c>
      <c r="GI33" s="20">
        <v>0</v>
      </c>
      <c r="GJ33" s="20">
        <v>0</v>
      </c>
      <c r="GK33" s="105">
        <f t="shared" si="0"/>
        <v>5</v>
      </c>
      <c r="GL33" s="37">
        <v>0</v>
      </c>
      <c r="GM33" s="20">
        <v>0</v>
      </c>
      <c r="GN33" s="20">
        <v>0</v>
      </c>
      <c r="GO33" s="20">
        <v>0</v>
      </c>
      <c r="GP33" s="20">
        <v>0</v>
      </c>
      <c r="GQ33" s="105">
        <f t="shared" si="1"/>
        <v>5</v>
      </c>
      <c r="GR33" s="51">
        <v>0</v>
      </c>
      <c r="GS33" s="52">
        <v>0</v>
      </c>
      <c r="GT33" s="103">
        <v>0</v>
      </c>
      <c r="GU33" s="104">
        <v>0</v>
      </c>
      <c r="GV33" s="104">
        <v>0</v>
      </c>
      <c r="GW33" s="104">
        <v>0</v>
      </c>
      <c r="GX33" s="104">
        <v>0</v>
      </c>
      <c r="GY33" s="105">
        <f t="shared" si="2"/>
        <v>5</v>
      </c>
      <c r="GZ33" s="40"/>
      <c r="HA33" s="37">
        <v>0</v>
      </c>
      <c r="HB33" s="20">
        <v>0</v>
      </c>
      <c r="HC33" s="20">
        <v>0</v>
      </c>
      <c r="HD33" s="20">
        <v>0</v>
      </c>
      <c r="HE33" s="20">
        <v>0</v>
      </c>
      <c r="HF33" s="105">
        <f t="shared" si="3"/>
        <v>5</v>
      </c>
      <c r="HG33" s="37">
        <v>0</v>
      </c>
      <c r="HH33" s="20">
        <v>0</v>
      </c>
      <c r="HI33" s="20">
        <v>0</v>
      </c>
      <c r="HJ33" s="20">
        <v>0</v>
      </c>
      <c r="HK33" s="20">
        <v>0</v>
      </c>
      <c r="HL33" s="105">
        <f t="shared" si="4"/>
        <v>5</v>
      </c>
      <c r="HM33" s="51"/>
      <c r="HN33" s="52"/>
    </row>
    <row r="34" spans="1:222" ht="18" customHeight="1" x14ac:dyDescent="0.3">
      <c r="A34" s="93">
        <v>353</v>
      </c>
      <c r="B34" s="96" t="s">
        <v>48</v>
      </c>
      <c r="C34" s="47" t="s">
        <v>49</v>
      </c>
      <c r="D34" s="57"/>
      <c r="E34" s="103">
        <v>0</v>
      </c>
      <c r="F34" s="104">
        <v>0</v>
      </c>
      <c r="G34" s="104">
        <v>0</v>
      </c>
      <c r="H34" s="104"/>
      <c r="I34" s="104">
        <v>0</v>
      </c>
      <c r="J34" s="105">
        <v>5</v>
      </c>
      <c r="K34" s="52">
        <v>0</v>
      </c>
      <c r="L34" s="103">
        <v>0</v>
      </c>
      <c r="M34" s="104">
        <v>0</v>
      </c>
      <c r="N34" s="104">
        <v>0</v>
      </c>
      <c r="O34" s="104"/>
      <c r="P34" s="104">
        <v>0</v>
      </c>
      <c r="Q34" s="105">
        <v>5</v>
      </c>
      <c r="R34" s="103">
        <v>0</v>
      </c>
      <c r="S34" s="104">
        <v>0</v>
      </c>
      <c r="T34" s="104">
        <v>0</v>
      </c>
      <c r="U34" s="104"/>
      <c r="V34" s="104">
        <v>0</v>
      </c>
      <c r="W34" s="105">
        <v>5</v>
      </c>
      <c r="X34" s="51">
        <v>0</v>
      </c>
      <c r="Y34" s="52">
        <v>0</v>
      </c>
      <c r="AA34" s="103">
        <v>0</v>
      </c>
      <c r="AB34" s="104">
        <v>0</v>
      </c>
      <c r="AC34" s="104">
        <v>0</v>
      </c>
      <c r="AD34" s="104">
        <v>0</v>
      </c>
      <c r="AE34" s="104">
        <v>0</v>
      </c>
      <c r="AF34" s="105">
        <v>5</v>
      </c>
      <c r="AG34" s="52">
        <v>0</v>
      </c>
      <c r="AH34" s="103">
        <v>0</v>
      </c>
      <c r="AI34" s="104">
        <v>0</v>
      </c>
      <c r="AJ34" s="104">
        <v>0</v>
      </c>
      <c r="AK34" s="104">
        <v>0</v>
      </c>
      <c r="AL34" s="104">
        <v>0</v>
      </c>
      <c r="AM34" s="105">
        <v>5</v>
      </c>
      <c r="AN34" s="103">
        <v>0</v>
      </c>
      <c r="AO34" s="104">
        <v>0</v>
      </c>
      <c r="AP34" s="104">
        <v>0</v>
      </c>
      <c r="AQ34" s="104">
        <v>0</v>
      </c>
      <c r="AR34" s="104">
        <v>0</v>
      </c>
      <c r="AS34" s="105">
        <v>5</v>
      </c>
      <c r="AT34" s="51">
        <v>0</v>
      </c>
      <c r="AU34" s="52">
        <v>0</v>
      </c>
      <c r="AW34" s="103">
        <v>0</v>
      </c>
      <c r="AX34" s="104">
        <v>0</v>
      </c>
      <c r="AY34" s="104">
        <v>0</v>
      </c>
      <c r="AZ34" s="104">
        <v>0</v>
      </c>
      <c r="BA34" s="104">
        <v>0</v>
      </c>
      <c r="BB34" s="41">
        <v>5</v>
      </c>
      <c r="BC34" s="52">
        <v>0</v>
      </c>
      <c r="BD34" s="37">
        <v>0</v>
      </c>
      <c r="BE34" s="20">
        <v>0</v>
      </c>
      <c r="BF34" s="20">
        <v>0</v>
      </c>
      <c r="BG34" s="20">
        <v>0</v>
      </c>
      <c r="BH34" s="20">
        <v>0</v>
      </c>
      <c r="BI34" s="41">
        <v>5</v>
      </c>
      <c r="BJ34" s="37">
        <v>0</v>
      </c>
      <c r="BK34" s="20">
        <v>0</v>
      </c>
      <c r="BL34" s="20">
        <v>0</v>
      </c>
      <c r="BM34" s="20">
        <v>0</v>
      </c>
      <c r="BN34" s="20">
        <v>0</v>
      </c>
      <c r="BO34" s="41">
        <v>5</v>
      </c>
      <c r="BP34" s="51">
        <v>0</v>
      </c>
      <c r="BQ34" s="52">
        <v>0</v>
      </c>
      <c r="BS34" s="37">
        <v>0</v>
      </c>
      <c r="BT34" s="20">
        <v>0</v>
      </c>
      <c r="BU34" s="20">
        <v>0</v>
      </c>
      <c r="BV34" s="20">
        <v>0</v>
      </c>
      <c r="BW34" s="20">
        <v>0</v>
      </c>
      <c r="BX34" s="41">
        <v>5</v>
      </c>
      <c r="BY34" s="40">
        <v>0</v>
      </c>
      <c r="BZ34" s="37">
        <v>0</v>
      </c>
      <c r="CA34" s="20">
        <v>0</v>
      </c>
      <c r="CB34" s="20">
        <v>0</v>
      </c>
      <c r="CC34" s="20">
        <v>0</v>
      </c>
      <c r="CD34" s="20">
        <v>0</v>
      </c>
      <c r="CE34" s="105">
        <v>5</v>
      </c>
      <c r="CF34" s="37">
        <v>0</v>
      </c>
      <c r="CG34" s="20">
        <v>0</v>
      </c>
      <c r="CH34" s="20">
        <v>0</v>
      </c>
      <c r="CI34" s="20">
        <v>0</v>
      </c>
      <c r="CJ34" s="20">
        <v>0</v>
      </c>
      <c r="CK34" s="105">
        <v>5</v>
      </c>
      <c r="CL34" s="51">
        <v>0</v>
      </c>
      <c r="CM34" s="52">
        <v>0</v>
      </c>
      <c r="CO34" s="103">
        <v>0</v>
      </c>
      <c r="CP34" s="104">
        <v>0</v>
      </c>
      <c r="CQ34" s="104">
        <v>0</v>
      </c>
      <c r="CR34" s="104">
        <v>0</v>
      </c>
      <c r="CS34" s="104">
        <v>0</v>
      </c>
      <c r="CT34" s="62">
        <v>5</v>
      </c>
      <c r="CU34" s="40">
        <v>0</v>
      </c>
      <c r="CV34" s="103">
        <v>0</v>
      </c>
      <c r="CW34" s="104">
        <v>0</v>
      </c>
      <c r="CX34" s="104">
        <v>0</v>
      </c>
      <c r="CY34" s="104">
        <v>0</v>
      </c>
      <c r="CZ34" s="104">
        <v>0</v>
      </c>
      <c r="DA34" s="105">
        <v>5</v>
      </c>
      <c r="DB34" s="37">
        <v>0</v>
      </c>
      <c r="DC34" s="20">
        <v>0</v>
      </c>
      <c r="DD34" s="20">
        <v>0</v>
      </c>
      <c r="DE34" s="20">
        <v>0</v>
      </c>
      <c r="DF34" s="20">
        <v>0</v>
      </c>
      <c r="DG34" s="105">
        <v>5</v>
      </c>
      <c r="DH34" s="51">
        <v>0</v>
      </c>
      <c r="DI34" s="52">
        <v>0</v>
      </c>
      <c r="DK34" s="37">
        <v>0</v>
      </c>
      <c r="DL34" s="20">
        <v>0</v>
      </c>
      <c r="DM34" s="20">
        <v>0</v>
      </c>
      <c r="DN34" s="20">
        <v>0</v>
      </c>
      <c r="DO34" s="20">
        <v>0</v>
      </c>
      <c r="DP34" s="105">
        <v>5</v>
      </c>
      <c r="DQ34" s="40">
        <v>0</v>
      </c>
      <c r="DR34" s="37">
        <v>0</v>
      </c>
      <c r="DS34" s="20">
        <v>0</v>
      </c>
      <c r="DT34" s="20">
        <v>0</v>
      </c>
      <c r="DU34" s="20">
        <v>0</v>
      </c>
      <c r="DV34" s="20">
        <v>0</v>
      </c>
      <c r="DW34" s="105">
        <v>5</v>
      </c>
      <c r="DX34" s="37">
        <v>0</v>
      </c>
      <c r="DY34" s="20">
        <v>0</v>
      </c>
      <c r="DZ34" s="20">
        <v>0</v>
      </c>
      <c r="EA34" s="20">
        <v>0</v>
      </c>
      <c r="EB34" s="20">
        <v>0</v>
      </c>
      <c r="EC34" s="105">
        <v>5</v>
      </c>
      <c r="ED34" s="51">
        <v>0</v>
      </c>
      <c r="EE34" s="52">
        <v>0</v>
      </c>
      <c r="EG34" s="37">
        <v>0</v>
      </c>
      <c r="EH34" s="20">
        <v>0</v>
      </c>
      <c r="EI34" s="20">
        <v>0</v>
      </c>
      <c r="EJ34" s="20">
        <v>0</v>
      </c>
      <c r="EK34" s="20">
        <v>0</v>
      </c>
      <c r="EL34" s="105">
        <v>5</v>
      </c>
      <c r="EM34" s="40">
        <v>0</v>
      </c>
      <c r="EN34" s="37">
        <v>0</v>
      </c>
      <c r="EO34" s="354">
        <v>0</v>
      </c>
      <c r="EP34" s="354">
        <v>0</v>
      </c>
      <c r="EQ34" s="354">
        <v>0</v>
      </c>
      <c r="ER34" s="354">
        <v>0</v>
      </c>
      <c r="ES34" s="105">
        <v>5</v>
      </c>
      <c r="ET34" s="361">
        <v>0</v>
      </c>
      <c r="EU34" s="354">
        <v>0</v>
      </c>
      <c r="EV34" s="354">
        <v>0</v>
      </c>
      <c r="EW34" s="354">
        <v>0</v>
      </c>
      <c r="EX34" s="354">
        <v>0</v>
      </c>
      <c r="EY34" s="384">
        <v>5</v>
      </c>
      <c r="EZ34" s="359">
        <v>0</v>
      </c>
      <c r="FA34" s="360">
        <v>0</v>
      </c>
      <c r="FB34" s="358"/>
      <c r="FC34" s="361">
        <v>0</v>
      </c>
      <c r="FD34" s="354">
        <v>0</v>
      </c>
      <c r="FE34" s="354">
        <v>0</v>
      </c>
      <c r="FF34" s="354">
        <v>0</v>
      </c>
      <c r="FG34" s="354">
        <v>0</v>
      </c>
      <c r="FH34" s="105">
        <v>5</v>
      </c>
      <c r="FI34" s="385">
        <v>0</v>
      </c>
      <c r="FJ34" s="361">
        <v>0</v>
      </c>
      <c r="FK34" s="354">
        <v>0</v>
      </c>
      <c r="FL34" s="354">
        <v>0</v>
      </c>
      <c r="FM34" s="354">
        <v>0</v>
      </c>
      <c r="FN34" s="354">
        <v>0</v>
      </c>
      <c r="FO34" s="105">
        <v>5</v>
      </c>
      <c r="FP34" s="361">
        <v>0</v>
      </c>
      <c r="FQ34" s="354">
        <v>0</v>
      </c>
      <c r="FR34" s="354">
        <v>0</v>
      </c>
      <c r="FS34" s="354">
        <v>0</v>
      </c>
      <c r="FT34" s="354">
        <v>0</v>
      </c>
      <c r="FU34" s="105">
        <v>5</v>
      </c>
      <c r="FV34" s="359">
        <v>0</v>
      </c>
      <c r="FW34" s="360">
        <v>0</v>
      </c>
      <c r="FX34" s="358"/>
      <c r="FY34" s="103">
        <v>0</v>
      </c>
      <c r="FZ34" s="104">
        <v>0</v>
      </c>
      <c r="GA34" s="104">
        <v>0</v>
      </c>
      <c r="GB34" s="104">
        <v>0</v>
      </c>
      <c r="GC34" s="104">
        <v>0</v>
      </c>
      <c r="GD34" s="105">
        <v>5</v>
      </c>
      <c r="GE34" s="40">
        <v>0</v>
      </c>
      <c r="GF34" s="37">
        <v>0</v>
      </c>
      <c r="GG34" s="20">
        <v>0</v>
      </c>
      <c r="GH34" s="20">
        <v>0</v>
      </c>
      <c r="GI34" s="20">
        <v>0</v>
      </c>
      <c r="GJ34" s="20">
        <v>0</v>
      </c>
      <c r="GK34" s="105">
        <f t="shared" si="0"/>
        <v>5</v>
      </c>
      <c r="GL34" s="37">
        <v>0</v>
      </c>
      <c r="GM34" s="20">
        <v>0</v>
      </c>
      <c r="GN34" s="20">
        <v>0</v>
      </c>
      <c r="GO34" s="20">
        <v>0</v>
      </c>
      <c r="GP34" s="20">
        <v>0</v>
      </c>
      <c r="GQ34" s="105">
        <f t="shared" si="1"/>
        <v>5</v>
      </c>
      <c r="GR34" s="51">
        <v>0</v>
      </c>
      <c r="GS34" s="52">
        <v>0</v>
      </c>
      <c r="GT34" s="103">
        <v>0</v>
      </c>
      <c r="GU34" s="104">
        <v>0</v>
      </c>
      <c r="GV34" s="104">
        <v>0</v>
      </c>
      <c r="GW34" s="104">
        <v>0</v>
      </c>
      <c r="GX34" s="104">
        <v>0</v>
      </c>
      <c r="GY34" s="105">
        <f t="shared" si="2"/>
        <v>5</v>
      </c>
      <c r="GZ34" s="40"/>
      <c r="HA34" s="37">
        <v>0</v>
      </c>
      <c r="HB34" s="20">
        <v>0</v>
      </c>
      <c r="HC34" s="20">
        <v>0</v>
      </c>
      <c r="HD34" s="20">
        <v>0</v>
      </c>
      <c r="HE34" s="20">
        <v>0</v>
      </c>
      <c r="HF34" s="105">
        <f t="shared" si="3"/>
        <v>5</v>
      </c>
      <c r="HG34" s="37">
        <v>0</v>
      </c>
      <c r="HH34" s="20">
        <v>0</v>
      </c>
      <c r="HI34" s="20">
        <v>0</v>
      </c>
      <c r="HJ34" s="20">
        <v>0</v>
      </c>
      <c r="HK34" s="20">
        <v>0</v>
      </c>
      <c r="HL34" s="105">
        <f t="shared" si="4"/>
        <v>5</v>
      </c>
      <c r="HM34" s="51"/>
      <c r="HN34" s="52"/>
    </row>
    <row r="35" spans="1:222" ht="18" customHeight="1" x14ac:dyDescent="0.3">
      <c r="A35" s="93">
        <v>355</v>
      </c>
      <c r="B35" s="96" t="s">
        <v>103</v>
      </c>
      <c r="C35" s="47" t="s">
        <v>209</v>
      </c>
      <c r="D35" s="57"/>
      <c r="E35" s="103">
        <v>0</v>
      </c>
      <c r="F35" s="104">
        <v>0</v>
      </c>
      <c r="G35" s="104">
        <v>0</v>
      </c>
      <c r="H35" s="104"/>
      <c r="I35" s="104">
        <v>0</v>
      </c>
      <c r="J35" s="105">
        <v>5</v>
      </c>
      <c r="K35" s="52">
        <v>0</v>
      </c>
      <c r="L35" s="103">
        <v>0</v>
      </c>
      <c r="M35" s="104">
        <v>0</v>
      </c>
      <c r="N35" s="104">
        <v>0</v>
      </c>
      <c r="O35" s="104"/>
      <c r="P35" s="104">
        <v>0</v>
      </c>
      <c r="Q35" s="105">
        <v>5</v>
      </c>
      <c r="R35" s="103">
        <v>0</v>
      </c>
      <c r="S35" s="104">
        <v>0</v>
      </c>
      <c r="T35" s="104">
        <v>0</v>
      </c>
      <c r="U35" s="104"/>
      <c r="V35" s="104">
        <v>0</v>
      </c>
      <c r="W35" s="105">
        <v>5</v>
      </c>
      <c r="X35" s="51">
        <v>0</v>
      </c>
      <c r="Y35" s="52">
        <v>0</v>
      </c>
      <c r="AA35" s="103">
        <v>0</v>
      </c>
      <c r="AB35" s="104">
        <v>0</v>
      </c>
      <c r="AC35" s="104">
        <v>0</v>
      </c>
      <c r="AD35" s="104">
        <v>0</v>
      </c>
      <c r="AE35" s="104">
        <v>0</v>
      </c>
      <c r="AF35" s="105">
        <v>5</v>
      </c>
      <c r="AG35" s="52">
        <v>0</v>
      </c>
      <c r="AH35" s="103">
        <v>0</v>
      </c>
      <c r="AI35" s="104">
        <v>0</v>
      </c>
      <c r="AJ35" s="104">
        <v>0</v>
      </c>
      <c r="AK35" s="104">
        <v>0</v>
      </c>
      <c r="AL35" s="104">
        <v>0</v>
      </c>
      <c r="AM35" s="105">
        <v>5</v>
      </c>
      <c r="AN35" s="103">
        <v>0</v>
      </c>
      <c r="AO35" s="104">
        <v>0</v>
      </c>
      <c r="AP35" s="104">
        <v>0</v>
      </c>
      <c r="AQ35" s="104">
        <v>0</v>
      </c>
      <c r="AR35" s="104">
        <v>0</v>
      </c>
      <c r="AS35" s="105">
        <v>5</v>
      </c>
      <c r="AT35" s="51">
        <v>0</v>
      </c>
      <c r="AU35" s="52">
        <v>0</v>
      </c>
      <c r="AW35" s="103">
        <v>0</v>
      </c>
      <c r="AX35" s="104">
        <v>0</v>
      </c>
      <c r="AY35" s="104">
        <v>0</v>
      </c>
      <c r="AZ35" s="104">
        <v>0</v>
      </c>
      <c r="BA35" s="104">
        <v>0</v>
      </c>
      <c r="BB35" s="41">
        <v>5</v>
      </c>
      <c r="BC35" s="52">
        <v>0</v>
      </c>
      <c r="BD35" s="37">
        <v>0</v>
      </c>
      <c r="BE35" s="20">
        <v>0</v>
      </c>
      <c r="BF35" s="20">
        <v>0</v>
      </c>
      <c r="BG35" s="20">
        <v>0</v>
      </c>
      <c r="BH35" s="20">
        <v>0</v>
      </c>
      <c r="BI35" s="41">
        <v>5</v>
      </c>
      <c r="BJ35" s="37">
        <v>0</v>
      </c>
      <c r="BK35" s="20">
        <v>0</v>
      </c>
      <c r="BL35" s="20">
        <v>0</v>
      </c>
      <c r="BM35" s="20">
        <v>0</v>
      </c>
      <c r="BN35" s="20">
        <v>0</v>
      </c>
      <c r="BO35" s="41">
        <v>5</v>
      </c>
      <c r="BP35" s="51">
        <v>0</v>
      </c>
      <c r="BQ35" s="52">
        <v>0</v>
      </c>
      <c r="BS35" s="37">
        <v>0</v>
      </c>
      <c r="BT35" s="20">
        <v>0</v>
      </c>
      <c r="BU35" s="20">
        <v>0</v>
      </c>
      <c r="BV35" s="20">
        <v>0</v>
      </c>
      <c r="BW35" s="20">
        <v>0</v>
      </c>
      <c r="BX35" s="41">
        <v>5</v>
      </c>
      <c r="BY35" s="40">
        <v>0</v>
      </c>
      <c r="BZ35" s="37">
        <v>0</v>
      </c>
      <c r="CA35" s="20">
        <v>0</v>
      </c>
      <c r="CB35" s="20">
        <v>0</v>
      </c>
      <c r="CC35" s="20">
        <v>0</v>
      </c>
      <c r="CD35" s="20">
        <v>0</v>
      </c>
      <c r="CE35" s="105">
        <v>5</v>
      </c>
      <c r="CF35" s="37">
        <v>0</v>
      </c>
      <c r="CG35" s="20">
        <v>0</v>
      </c>
      <c r="CH35" s="20">
        <v>0</v>
      </c>
      <c r="CI35" s="20">
        <v>0</v>
      </c>
      <c r="CJ35" s="20">
        <v>0</v>
      </c>
      <c r="CK35" s="105">
        <v>5</v>
      </c>
      <c r="CL35" s="51">
        <v>0</v>
      </c>
      <c r="CM35" s="52">
        <v>0</v>
      </c>
      <c r="CO35" s="103">
        <v>0</v>
      </c>
      <c r="CP35" s="104">
        <v>0</v>
      </c>
      <c r="CQ35" s="104">
        <v>0</v>
      </c>
      <c r="CR35" s="104">
        <v>0</v>
      </c>
      <c r="CS35" s="104">
        <v>0</v>
      </c>
      <c r="CT35" s="62">
        <v>5</v>
      </c>
      <c r="CU35" s="40">
        <v>0</v>
      </c>
      <c r="CV35" s="103">
        <v>0</v>
      </c>
      <c r="CW35" s="104">
        <v>0</v>
      </c>
      <c r="CX35" s="104">
        <v>0</v>
      </c>
      <c r="CY35" s="104">
        <v>0</v>
      </c>
      <c r="CZ35" s="104">
        <v>0</v>
      </c>
      <c r="DA35" s="105">
        <v>5</v>
      </c>
      <c r="DB35" s="37">
        <v>0</v>
      </c>
      <c r="DC35" s="20">
        <v>0</v>
      </c>
      <c r="DD35" s="20">
        <v>0</v>
      </c>
      <c r="DE35" s="20">
        <v>0</v>
      </c>
      <c r="DF35" s="20">
        <v>0</v>
      </c>
      <c r="DG35" s="105">
        <v>5</v>
      </c>
      <c r="DH35" s="51">
        <v>0</v>
      </c>
      <c r="DI35" s="52">
        <v>0</v>
      </c>
      <c r="DK35" s="37">
        <v>0</v>
      </c>
      <c r="DL35" s="20">
        <v>0</v>
      </c>
      <c r="DM35" s="20">
        <v>0</v>
      </c>
      <c r="DN35" s="20">
        <v>0</v>
      </c>
      <c r="DO35" s="20">
        <v>0</v>
      </c>
      <c r="DP35" s="105">
        <v>5</v>
      </c>
      <c r="DQ35" s="40">
        <v>0</v>
      </c>
      <c r="DR35" s="37">
        <v>0</v>
      </c>
      <c r="DS35" s="20">
        <v>0</v>
      </c>
      <c r="DT35" s="20">
        <v>0</v>
      </c>
      <c r="DU35" s="20">
        <v>0</v>
      </c>
      <c r="DV35" s="20">
        <v>0</v>
      </c>
      <c r="DW35" s="105">
        <v>5</v>
      </c>
      <c r="DX35" s="37">
        <v>0</v>
      </c>
      <c r="DY35" s="20">
        <v>0</v>
      </c>
      <c r="DZ35" s="20">
        <v>0</v>
      </c>
      <c r="EA35" s="20">
        <v>0</v>
      </c>
      <c r="EB35" s="20">
        <v>0</v>
      </c>
      <c r="EC35" s="105">
        <v>5</v>
      </c>
      <c r="ED35" s="51">
        <v>0</v>
      </c>
      <c r="EE35" s="52">
        <v>0</v>
      </c>
      <c r="EG35" s="37">
        <v>0</v>
      </c>
      <c r="EH35" s="20">
        <v>0</v>
      </c>
      <c r="EI35" s="20">
        <v>0</v>
      </c>
      <c r="EJ35" s="20">
        <v>0</v>
      </c>
      <c r="EK35" s="20">
        <v>0</v>
      </c>
      <c r="EL35" s="105">
        <v>5</v>
      </c>
      <c r="EM35" s="40">
        <v>0</v>
      </c>
      <c r="EN35" s="37">
        <v>0</v>
      </c>
      <c r="EO35" s="354">
        <v>0</v>
      </c>
      <c r="EP35" s="354">
        <v>0</v>
      </c>
      <c r="EQ35" s="354">
        <v>0</v>
      </c>
      <c r="ER35" s="354">
        <v>0</v>
      </c>
      <c r="ES35" s="105">
        <v>5</v>
      </c>
      <c r="ET35" s="361">
        <v>0</v>
      </c>
      <c r="EU35" s="354">
        <v>0</v>
      </c>
      <c r="EV35" s="354">
        <v>0</v>
      </c>
      <c r="EW35" s="354">
        <v>0</v>
      </c>
      <c r="EX35" s="354">
        <v>0</v>
      </c>
      <c r="EY35" s="384">
        <v>5</v>
      </c>
      <c r="EZ35" s="359">
        <v>0</v>
      </c>
      <c r="FA35" s="360">
        <v>0</v>
      </c>
      <c r="FB35" s="358"/>
      <c r="FC35" s="361">
        <v>0</v>
      </c>
      <c r="FD35" s="354">
        <v>0</v>
      </c>
      <c r="FE35" s="354">
        <v>0</v>
      </c>
      <c r="FF35" s="354">
        <v>0</v>
      </c>
      <c r="FG35" s="354">
        <v>0</v>
      </c>
      <c r="FH35" s="105">
        <v>5</v>
      </c>
      <c r="FI35" s="385">
        <v>0</v>
      </c>
      <c r="FJ35" s="361">
        <v>0</v>
      </c>
      <c r="FK35" s="354">
        <v>0</v>
      </c>
      <c r="FL35" s="354">
        <v>0</v>
      </c>
      <c r="FM35" s="354">
        <v>0</v>
      </c>
      <c r="FN35" s="354">
        <v>0</v>
      </c>
      <c r="FO35" s="105">
        <v>5</v>
      </c>
      <c r="FP35" s="361">
        <v>0</v>
      </c>
      <c r="FQ35" s="354">
        <v>0</v>
      </c>
      <c r="FR35" s="354">
        <v>0</v>
      </c>
      <c r="FS35" s="354">
        <v>0</v>
      </c>
      <c r="FT35" s="354">
        <v>0</v>
      </c>
      <c r="FU35" s="105">
        <v>5</v>
      </c>
      <c r="FV35" s="359">
        <v>0</v>
      </c>
      <c r="FW35" s="360">
        <v>0</v>
      </c>
      <c r="FX35" s="358"/>
      <c r="FY35" s="103">
        <v>0</v>
      </c>
      <c r="FZ35" s="104">
        <v>0</v>
      </c>
      <c r="GA35" s="104">
        <v>0</v>
      </c>
      <c r="GB35" s="104">
        <v>0</v>
      </c>
      <c r="GC35" s="104">
        <v>0</v>
      </c>
      <c r="GD35" s="105">
        <v>5</v>
      </c>
      <c r="GE35" s="40">
        <v>0</v>
      </c>
      <c r="GF35" s="37">
        <v>0</v>
      </c>
      <c r="GG35" s="20">
        <v>0</v>
      </c>
      <c r="GH35" s="20">
        <v>0</v>
      </c>
      <c r="GI35" s="20">
        <v>0</v>
      </c>
      <c r="GJ35" s="20">
        <v>0</v>
      </c>
      <c r="GK35" s="105">
        <f t="shared" si="0"/>
        <v>5</v>
      </c>
      <c r="GL35" s="37">
        <v>0</v>
      </c>
      <c r="GM35" s="20">
        <v>0</v>
      </c>
      <c r="GN35" s="20">
        <v>0</v>
      </c>
      <c r="GO35" s="20">
        <v>0</v>
      </c>
      <c r="GP35" s="20">
        <v>0</v>
      </c>
      <c r="GQ35" s="105">
        <f t="shared" si="1"/>
        <v>5</v>
      </c>
      <c r="GR35" s="51">
        <v>0</v>
      </c>
      <c r="GS35" s="52">
        <v>0</v>
      </c>
      <c r="GT35" s="103">
        <v>0</v>
      </c>
      <c r="GU35" s="104">
        <v>0</v>
      </c>
      <c r="GV35" s="104">
        <v>0</v>
      </c>
      <c r="GW35" s="104">
        <v>0</v>
      </c>
      <c r="GX35" s="104">
        <v>0</v>
      </c>
      <c r="GY35" s="105">
        <f t="shared" si="2"/>
        <v>5</v>
      </c>
      <c r="GZ35" s="40"/>
      <c r="HA35" s="37">
        <v>0</v>
      </c>
      <c r="HB35" s="20">
        <v>0</v>
      </c>
      <c r="HC35" s="20">
        <v>0</v>
      </c>
      <c r="HD35" s="20">
        <v>0</v>
      </c>
      <c r="HE35" s="20">
        <v>0</v>
      </c>
      <c r="HF35" s="105">
        <f t="shared" si="3"/>
        <v>5</v>
      </c>
      <c r="HG35" s="37">
        <v>0</v>
      </c>
      <c r="HH35" s="20">
        <v>0</v>
      </c>
      <c r="HI35" s="20">
        <v>0</v>
      </c>
      <c r="HJ35" s="20">
        <v>0</v>
      </c>
      <c r="HK35" s="20">
        <v>0</v>
      </c>
      <c r="HL35" s="105">
        <f t="shared" si="4"/>
        <v>5</v>
      </c>
      <c r="HM35" s="51"/>
      <c r="HN35" s="52"/>
    </row>
    <row r="36" spans="1:222" s="13" customFormat="1" ht="18" customHeight="1" x14ac:dyDescent="0.3">
      <c r="A36" s="93">
        <v>358</v>
      </c>
      <c r="B36" s="96" t="s">
        <v>50</v>
      </c>
      <c r="C36" s="47" t="s">
        <v>51</v>
      </c>
      <c r="D36" s="57"/>
      <c r="E36" s="103">
        <v>0</v>
      </c>
      <c r="F36" s="104">
        <v>0</v>
      </c>
      <c r="G36" s="104">
        <v>0</v>
      </c>
      <c r="H36" s="104"/>
      <c r="I36" s="104">
        <v>0</v>
      </c>
      <c r="J36" s="105">
        <v>5</v>
      </c>
      <c r="K36" s="52">
        <v>0</v>
      </c>
      <c r="L36" s="103">
        <v>0</v>
      </c>
      <c r="M36" s="104">
        <v>0</v>
      </c>
      <c r="N36" s="104">
        <v>0</v>
      </c>
      <c r="O36" s="104"/>
      <c r="P36" s="104">
        <v>0</v>
      </c>
      <c r="Q36" s="105">
        <v>5</v>
      </c>
      <c r="R36" s="103">
        <v>0</v>
      </c>
      <c r="S36" s="104">
        <v>0</v>
      </c>
      <c r="T36" s="104">
        <v>0</v>
      </c>
      <c r="U36" s="104"/>
      <c r="V36" s="104">
        <v>0</v>
      </c>
      <c r="W36" s="105">
        <v>5</v>
      </c>
      <c r="X36" s="51">
        <v>0</v>
      </c>
      <c r="Y36" s="52">
        <v>0</v>
      </c>
      <c r="Z36" s="9"/>
      <c r="AA36" s="103">
        <v>0</v>
      </c>
      <c r="AB36" s="104">
        <v>0</v>
      </c>
      <c r="AC36" s="104">
        <v>0</v>
      </c>
      <c r="AD36" s="104">
        <v>0</v>
      </c>
      <c r="AE36" s="104">
        <v>0</v>
      </c>
      <c r="AF36" s="105">
        <v>5</v>
      </c>
      <c r="AG36" s="52">
        <v>0</v>
      </c>
      <c r="AH36" s="103">
        <v>0</v>
      </c>
      <c r="AI36" s="104">
        <v>0</v>
      </c>
      <c r="AJ36" s="104">
        <v>0</v>
      </c>
      <c r="AK36" s="104">
        <v>0</v>
      </c>
      <c r="AL36" s="104">
        <v>0</v>
      </c>
      <c r="AM36" s="105">
        <v>5</v>
      </c>
      <c r="AN36" s="103">
        <v>0</v>
      </c>
      <c r="AO36" s="104">
        <v>0</v>
      </c>
      <c r="AP36" s="104">
        <v>0</v>
      </c>
      <c r="AQ36" s="104">
        <v>0</v>
      </c>
      <c r="AR36" s="104">
        <v>0</v>
      </c>
      <c r="AS36" s="105">
        <v>5</v>
      </c>
      <c r="AT36" s="51">
        <v>0</v>
      </c>
      <c r="AU36" s="52">
        <v>0</v>
      </c>
      <c r="AV36" s="9"/>
      <c r="AW36" s="103">
        <v>0</v>
      </c>
      <c r="AX36" s="104">
        <v>0</v>
      </c>
      <c r="AY36" s="104">
        <v>0</v>
      </c>
      <c r="AZ36" s="104">
        <v>0</v>
      </c>
      <c r="BA36" s="104">
        <v>0</v>
      </c>
      <c r="BB36" s="41">
        <v>5</v>
      </c>
      <c r="BC36" s="52">
        <v>0</v>
      </c>
      <c r="BD36" s="37">
        <v>0</v>
      </c>
      <c r="BE36" s="20">
        <v>0</v>
      </c>
      <c r="BF36" s="20">
        <v>0</v>
      </c>
      <c r="BG36" s="20">
        <v>0</v>
      </c>
      <c r="BH36" s="20">
        <v>0</v>
      </c>
      <c r="BI36" s="41">
        <v>5</v>
      </c>
      <c r="BJ36" s="37">
        <v>0</v>
      </c>
      <c r="BK36" s="20">
        <v>0</v>
      </c>
      <c r="BL36" s="20">
        <v>0</v>
      </c>
      <c r="BM36" s="20">
        <v>0</v>
      </c>
      <c r="BN36" s="20">
        <v>0</v>
      </c>
      <c r="BO36" s="41">
        <v>5</v>
      </c>
      <c r="BP36" s="51">
        <v>0</v>
      </c>
      <c r="BQ36" s="52">
        <v>0</v>
      </c>
      <c r="BR36" s="9"/>
      <c r="BS36" s="37">
        <v>0</v>
      </c>
      <c r="BT36" s="20">
        <v>0</v>
      </c>
      <c r="BU36" s="20">
        <v>0</v>
      </c>
      <c r="BV36" s="20">
        <v>0</v>
      </c>
      <c r="BW36" s="20">
        <v>0</v>
      </c>
      <c r="BX36" s="41">
        <v>5</v>
      </c>
      <c r="BY36" s="40">
        <v>0</v>
      </c>
      <c r="BZ36" s="37">
        <v>0</v>
      </c>
      <c r="CA36" s="20">
        <v>0</v>
      </c>
      <c r="CB36" s="20">
        <v>0</v>
      </c>
      <c r="CC36" s="20">
        <v>0</v>
      </c>
      <c r="CD36" s="20">
        <v>0</v>
      </c>
      <c r="CE36" s="105">
        <v>5</v>
      </c>
      <c r="CF36" s="37">
        <v>0</v>
      </c>
      <c r="CG36" s="20">
        <v>0</v>
      </c>
      <c r="CH36" s="20">
        <v>0</v>
      </c>
      <c r="CI36" s="20">
        <v>0</v>
      </c>
      <c r="CJ36" s="20">
        <v>0</v>
      </c>
      <c r="CK36" s="105">
        <v>5</v>
      </c>
      <c r="CL36" s="51">
        <v>0</v>
      </c>
      <c r="CM36" s="52">
        <v>0</v>
      </c>
      <c r="CN36" s="9"/>
      <c r="CO36" s="103">
        <v>0</v>
      </c>
      <c r="CP36" s="104">
        <v>0</v>
      </c>
      <c r="CQ36" s="104">
        <v>0</v>
      </c>
      <c r="CR36" s="104">
        <v>0</v>
      </c>
      <c r="CS36" s="104">
        <v>0</v>
      </c>
      <c r="CT36" s="62">
        <v>5</v>
      </c>
      <c r="CU36" s="40">
        <v>0</v>
      </c>
      <c r="CV36" s="103">
        <v>0</v>
      </c>
      <c r="CW36" s="104">
        <v>0</v>
      </c>
      <c r="CX36" s="104">
        <v>0</v>
      </c>
      <c r="CY36" s="104">
        <v>0</v>
      </c>
      <c r="CZ36" s="104">
        <v>0</v>
      </c>
      <c r="DA36" s="105">
        <v>5</v>
      </c>
      <c r="DB36" s="37">
        <v>0</v>
      </c>
      <c r="DC36" s="20">
        <v>0</v>
      </c>
      <c r="DD36" s="20">
        <v>0</v>
      </c>
      <c r="DE36" s="20">
        <v>0</v>
      </c>
      <c r="DF36" s="20">
        <v>0</v>
      </c>
      <c r="DG36" s="105">
        <v>5</v>
      </c>
      <c r="DH36" s="51">
        <v>0</v>
      </c>
      <c r="DI36" s="52">
        <v>0</v>
      </c>
      <c r="DJ36" s="9"/>
      <c r="DK36" s="37">
        <v>0</v>
      </c>
      <c r="DL36" s="20">
        <v>0</v>
      </c>
      <c r="DM36" s="20">
        <v>0</v>
      </c>
      <c r="DN36" s="20">
        <v>0</v>
      </c>
      <c r="DO36" s="20">
        <v>0</v>
      </c>
      <c r="DP36" s="105">
        <v>5</v>
      </c>
      <c r="DQ36" s="40">
        <v>0</v>
      </c>
      <c r="DR36" s="37">
        <v>0</v>
      </c>
      <c r="DS36" s="20">
        <v>0</v>
      </c>
      <c r="DT36" s="20">
        <v>0</v>
      </c>
      <c r="DU36" s="20">
        <v>0</v>
      </c>
      <c r="DV36" s="20">
        <v>0</v>
      </c>
      <c r="DW36" s="105">
        <v>5</v>
      </c>
      <c r="DX36" s="37">
        <v>0</v>
      </c>
      <c r="DY36" s="20">
        <v>0</v>
      </c>
      <c r="DZ36" s="20">
        <v>0</v>
      </c>
      <c r="EA36" s="20">
        <v>0</v>
      </c>
      <c r="EB36" s="20">
        <v>0</v>
      </c>
      <c r="EC36" s="105">
        <v>5</v>
      </c>
      <c r="ED36" s="51">
        <v>0</v>
      </c>
      <c r="EE36" s="52">
        <v>0</v>
      </c>
      <c r="EF36" s="9"/>
      <c r="EG36" s="37">
        <v>0</v>
      </c>
      <c r="EH36" s="20">
        <v>0</v>
      </c>
      <c r="EI36" s="20">
        <v>0</v>
      </c>
      <c r="EJ36" s="20">
        <v>0</v>
      </c>
      <c r="EK36" s="20">
        <v>0</v>
      </c>
      <c r="EL36" s="105">
        <v>5</v>
      </c>
      <c r="EM36" s="40">
        <v>0</v>
      </c>
      <c r="EN36" s="37">
        <v>0</v>
      </c>
      <c r="EO36" s="354">
        <v>0</v>
      </c>
      <c r="EP36" s="354">
        <v>0</v>
      </c>
      <c r="EQ36" s="354">
        <v>0</v>
      </c>
      <c r="ER36" s="354">
        <v>0</v>
      </c>
      <c r="ES36" s="105">
        <v>5</v>
      </c>
      <c r="ET36" s="361">
        <v>0</v>
      </c>
      <c r="EU36" s="354">
        <v>0</v>
      </c>
      <c r="EV36" s="354">
        <v>0</v>
      </c>
      <c r="EW36" s="354">
        <v>0</v>
      </c>
      <c r="EX36" s="354">
        <v>0</v>
      </c>
      <c r="EY36" s="384">
        <v>5</v>
      </c>
      <c r="EZ36" s="359">
        <v>0</v>
      </c>
      <c r="FA36" s="360">
        <v>0</v>
      </c>
      <c r="FB36" s="358"/>
      <c r="FC36" s="361">
        <v>0</v>
      </c>
      <c r="FD36" s="354">
        <v>0</v>
      </c>
      <c r="FE36" s="354">
        <v>0</v>
      </c>
      <c r="FF36" s="354">
        <v>0</v>
      </c>
      <c r="FG36" s="354">
        <v>0</v>
      </c>
      <c r="FH36" s="105">
        <v>5</v>
      </c>
      <c r="FI36" s="385">
        <v>0</v>
      </c>
      <c r="FJ36" s="361">
        <v>0</v>
      </c>
      <c r="FK36" s="354">
        <v>0</v>
      </c>
      <c r="FL36" s="354">
        <v>0</v>
      </c>
      <c r="FM36" s="354">
        <v>0</v>
      </c>
      <c r="FN36" s="354">
        <v>0</v>
      </c>
      <c r="FO36" s="105">
        <v>5</v>
      </c>
      <c r="FP36" s="361">
        <v>0</v>
      </c>
      <c r="FQ36" s="354">
        <v>0</v>
      </c>
      <c r="FR36" s="354">
        <v>0</v>
      </c>
      <c r="FS36" s="354">
        <v>0</v>
      </c>
      <c r="FT36" s="354">
        <v>0</v>
      </c>
      <c r="FU36" s="105">
        <v>5</v>
      </c>
      <c r="FV36" s="359">
        <v>0</v>
      </c>
      <c r="FW36" s="360">
        <v>0</v>
      </c>
      <c r="FX36" s="358"/>
      <c r="FY36" s="103">
        <v>0</v>
      </c>
      <c r="FZ36" s="104">
        <v>0</v>
      </c>
      <c r="GA36" s="104">
        <v>0</v>
      </c>
      <c r="GB36" s="104">
        <v>0</v>
      </c>
      <c r="GC36" s="104">
        <v>0</v>
      </c>
      <c r="GD36" s="105">
        <v>5</v>
      </c>
      <c r="GE36" s="40">
        <v>0</v>
      </c>
      <c r="GF36" s="37">
        <v>0</v>
      </c>
      <c r="GG36" s="20">
        <v>0</v>
      </c>
      <c r="GH36" s="20">
        <v>0</v>
      </c>
      <c r="GI36" s="20">
        <v>0</v>
      </c>
      <c r="GJ36" s="20">
        <v>0</v>
      </c>
      <c r="GK36" s="105">
        <f t="shared" si="0"/>
        <v>5</v>
      </c>
      <c r="GL36" s="37">
        <v>0</v>
      </c>
      <c r="GM36" s="20">
        <v>0</v>
      </c>
      <c r="GN36" s="20">
        <v>0</v>
      </c>
      <c r="GO36" s="20">
        <v>0</v>
      </c>
      <c r="GP36" s="20">
        <v>0</v>
      </c>
      <c r="GQ36" s="105">
        <f t="shared" si="1"/>
        <v>5</v>
      </c>
      <c r="GR36" s="51">
        <v>0</v>
      </c>
      <c r="GS36" s="52">
        <v>0</v>
      </c>
      <c r="GT36" s="103">
        <v>0</v>
      </c>
      <c r="GU36" s="104">
        <v>0</v>
      </c>
      <c r="GV36" s="104">
        <v>0</v>
      </c>
      <c r="GW36" s="104">
        <v>0</v>
      </c>
      <c r="GX36" s="104">
        <v>0</v>
      </c>
      <c r="GY36" s="105">
        <f t="shared" si="2"/>
        <v>5</v>
      </c>
      <c r="GZ36" s="40"/>
      <c r="HA36" s="37">
        <v>0</v>
      </c>
      <c r="HB36" s="20">
        <v>0</v>
      </c>
      <c r="HC36" s="20">
        <v>0</v>
      </c>
      <c r="HD36" s="20">
        <v>0</v>
      </c>
      <c r="HE36" s="20">
        <v>0</v>
      </c>
      <c r="HF36" s="105">
        <f t="shared" si="3"/>
        <v>5</v>
      </c>
      <c r="HG36" s="37">
        <v>0</v>
      </c>
      <c r="HH36" s="20">
        <v>0</v>
      </c>
      <c r="HI36" s="20">
        <v>0</v>
      </c>
      <c r="HJ36" s="20">
        <v>0</v>
      </c>
      <c r="HK36" s="20">
        <v>0</v>
      </c>
      <c r="HL36" s="105">
        <f t="shared" si="4"/>
        <v>5</v>
      </c>
      <c r="HM36" s="51"/>
      <c r="HN36" s="52"/>
    </row>
    <row r="37" spans="1:222" s="13" customFormat="1" ht="18" customHeight="1" x14ac:dyDescent="0.3">
      <c r="A37" s="93">
        <v>359</v>
      </c>
      <c r="B37" s="96" t="s">
        <v>196</v>
      </c>
      <c r="C37" s="47" t="s">
        <v>210</v>
      </c>
      <c r="D37" s="57"/>
      <c r="E37" s="103">
        <v>0</v>
      </c>
      <c r="F37" s="104">
        <v>0</v>
      </c>
      <c r="G37" s="104">
        <v>0</v>
      </c>
      <c r="H37" s="104"/>
      <c r="I37" s="104">
        <v>0</v>
      </c>
      <c r="J37" s="105">
        <v>5</v>
      </c>
      <c r="K37" s="52">
        <v>0</v>
      </c>
      <c r="L37" s="103">
        <v>0</v>
      </c>
      <c r="M37" s="104">
        <v>0</v>
      </c>
      <c r="N37" s="104">
        <v>0</v>
      </c>
      <c r="O37" s="104"/>
      <c r="P37" s="104">
        <v>0</v>
      </c>
      <c r="Q37" s="105">
        <v>5</v>
      </c>
      <c r="R37" s="103">
        <v>0</v>
      </c>
      <c r="S37" s="104">
        <v>0</v>
      </c>
      <c r="T37" s="104">
        <v>0</v>
      </c>
      <c r="U37" s="104"/>
      <c r="V37" s="104">
        <v>0</v>
      </c>
      <c r="W37" s="105">
        <v>5</v>
      </c>
      <c r="X37" s="51">
        <v>0</v>
      </c>
      <c r="Y37" s="52">
        <v>0</v>
      </c>
      <c r="Z37" s="9"/>
      <c r="AA37" s="103">
        <v>0</v>
      </c>
      <c r="AB37" s="104">
        <v>0</v>
      </c>
      <c r="AC37" s="104">
        <v>0</v>
      </c>
      <c r="AD37" s="104">
        <v>0</v>
      </c>
      <c r="AE37" s="104">
        <v>0</v>
      </c>
      <c r="AF37" s="105">
        <v>5</v>
      </c>
      <c r="AG37" s="52">
        <v>0</v>
      </c>
      <c r="AH37" s="103">
        <v>0</v>
      </c>
      <c r="AI37" s="104">
        <v>0</v>
      </c>
      <c r="AJ37" s="104">
        <v>0</v>
      </c>
      <c r="AK37" s="104">
        <v>0</v>
      </c>
      <c r="AL37" s="104">
        <v>0</v>
      </c>
      <c r="AM37" s="105">
        <v>5</v>
      </c>
      <c r="AN37" s="103">
        <v>0</v>
      </c>
      <c r="AO37" s="104">
        <v>0</v>
      </c>
      <c r="AP37" s="104">
        <v>0</v>
      </c>
      <c r="AQ37" s="104">
        <v>0</v>
      </c>
      <c r="AR37" s="104">
        <v>0</v>
      </c>
      <c r="AS37" s="105">
        <v>5</v>
      </c>
      <c r="AT37" s="51">
        <v>0</v>
      </c>
      <c r="AU37" s="52">
        <v>0</v>
      </c>
      <c r="AV37" s="9"/>
      <c r="AW37" s="103">
        <v>0</v>
      </c>
      <c r="AX37" s="104">
        <v>0</v>
      </c>
      <c r="AY37" s="104">
        <v>0</v>
      </c>
      <c r="AZ37" s="104">
        <v>0</v>
      </c>
      <c r="BA37" s="104">
        <v>0</v>
      </c>
      <c r="BB37" s="41">
        <v>5</v>
      </c>
      <c r="BC37" s="52">
        <v>0</v>
      </c>
      <c r="BD37" s="37">
        <v>0</v>
      </c>
      <c r="BE37" s="20">
        <v>0</v>
      </c>
      <c r="BF37" s="20">
        <v>0</v>
      </c>
      <c r="BG37" s="20">
        <v>0</v>
      </c>
      <c r="BH37" s="20">
        <v>0</v>
      </c>
      <c r="BI37" s="41">
        <v>5</v>
      </c>
      <c r="BJ37" s="37">
        <v>0</v>
      </c>
      <c r="BK37" s="20">
        <v>0</v>
      </c>
      <c r="BL37" s="20">
        <v>0</v>
      </c>
      <c r="BM37" s="20">
        <v>0</v>
      </c>
      <c r="BN37" s="20">
        <v>0</v>
      </c>
      <c r="BO37" s="41">
        <v>5</v>
      </c>
      <c r="BP37" s="51">
        <v>0</v>
      </c>
      <c r="BQ37" s="52">
        <v>0</v>
      </c>
      <c r="BR37" s="9"/>
      <c r="BS37" s="37">
        <v>0</v>
      </c>
      <c r="BT37" s="20">
        <v>0</v>
      </c>
      <c r="BU37" s="20">
        <v>0</v>
      </c>
      <c r="BV37" s="20">
        <v>0</v>
      </c>
      <c r="BW37" s="20">
        <v>0</v>
      </c>
      <c r="BX37" s="41">
        <v>5</v>
      </c>
      <c r="BY37" s="40">
        <v>0</v>
      </c>
      <c r="BZ37" s="37">
        <v>0</v>
      </c>
      <c r="CA37" s="20">
        <v>0</v>
      </c>
      <c r="CB37" s="20">
        <v>0</v>
      </c>
      <c r="CC37" s="20">
        <v>0</v>
      </c>
      <c r="CD37" s="20">
        <v>0</v>
      </c>
      <c r="CE37" s="105">
        <v>5</v>
      </c>
      <c r="CF37" s="37">
        <v>0</v>
      </c>
      <c r="CG37" s="20">
        <v>0</v>
      </c>
      <c r="CH37" s="20">
        <v>0</v>
      </c>
      <c r="CI37" s="20">
        <v>0</v>
      </c>
      <c r="CJ37" s="20">
        <v>0</v>
      </c>
      <c r="CK37" s="105">
        <v>5</v>
      </c>
      <c r="CL37" s="51">
        <v>0</v>
      </c>
      <c r="CM37" s="52">
        <v>0</v>
      </c>
      <c r="CN37" s="9"/>
      <c r="CO37" s="103">
        <v>0</v>
      </c>
      <c r="CP37" s="104">
        <v>0</v>
      </c>
      <c r="CQ37" s="104">
        <v>0</v>
      </c>
      <c r="CR37" s="104">
        <v>0</v>
      </c>
      <c r="CS37" s="104">
        <v>0</v>
      </c>
      <c r="CT37" s="62">
        <v>5</v>
      </c>
      <c r="CU37" s="40">
        <v>0</v>
      </c>
      <c r="CV37" s="103">
        <v>0</v>
      </c>
      <c r="CW37" s="104">
        <v>0</v>
      </c>
      <c r="CX37" s="104">
        <v>0</v>
      </c>
      <c r="CY37" s="104">
        <v>0</v>
      </c>
      <c r="CZ37" s="104">
        <v>0</v>
      </c>
      <c r="DA37" s="105">
        <v>5</v>
      </c>
      <c r="DB37" s="37">
        <v>0</v>
      </c>
      <c r="DC37" s="20">
        <v>0</v>
      </c>
      <c r="DD37" s="20">
        <v>0</v>
      </c>
      <c r="DE37" s="20">
        <v>0</v>
      </c>
      <c r="DF37" s="20">
        <v>0</v>
      </c>
      <c r="DG37" s="105">
        <v>5</v>
      </c>
      <c r="DH37" s="51">
        <v>0</v>
      </c>
      <c r="DI37" s="52">
        <v>0</v>
      </c>
      <c r="DJ37" s="9"/>
      <c r="DK37" s="37">
        <v>0</v>
      </c>
      <c r="DL37" s="20">
        <v>0</v>
      </c>
      <c r="DM37" s="20">
        <v>0</v>
      </c>
      <c r="DN37" s="20">
        <v>0</v>
      </c>
      <c r="DO37" s="20">
        <v>0</v>
      </c>
      <c r="DP37" s="105">
        <v>5</v>
      </c>
      <c r="DQ37" s="40">
        <v>0</v>
      </c>
      <c r="DR37" s="37">
        <v>0</v>
      </c>
      <c r="DS37" s="20">
        <v>0</v>
      </c>
      <c r="DT37" s="20">
        <v>0</v>
      </c>
      <c r="DU37" s="20">
        <v>0</v>
      </c>
      <c r="DV37" s="20">
        <v>0</v>
      </c>
      <c r="DW37" s="105">
        <v>5</v>
      </c>
      <c r="DX37" s="37">
        <v>0</v>
      </c>
      <c r="DY37" s="20">
        <v>0</v>
      </c>
      <c r="DZ37" s="20">
        <v>0</v>
      </c>
      <c r="EA37" s="20">
        <v>0</v>
      </c>
      <c r="EB37" s="20">
        <v>0</v>
      </c>
      <c r="EC37" s="105">
        <v>5</v>
      </c>
      <c r="ED37" s="51">
        <v>0</v>
      </c>
      <c r="EE37" s="52">
        <v>0</v>
      </c>
      <c r="EF37" s="9"/>
      <c r="EG37" s="37">
        <v>0</v>
      </c>
      <c r="EH37" s="20">
        <v>0</v>
      </c>
      <c r="EI37" s="20">
        <v>0</v>
      </c>
      <c r="EJ37" s="20">
        <v>0</v>
      </c>
      <c r="EK37" s="20">
        <v>0</v>
      </c>
      <c r="EL37" s="105">
        <v>5</v>
      </c>
      <c r="EM37" s="40">
        <v>0</v>
      </c>
      <c r="EN37" s="37">
        <v>0</v>
      </c>
      <c r="EO37" s="354">
        <v>0</v>
      </c>
      <c r="EP37" s="354">
        <v>0</v>
      </c>
      <c r="EQ37" s="354">
        <v>0</v>
      </c>
      <c r="ER37" s="354">
        <v>0</v>
      </c>
      <c r="ES37" s="105">
        <v>5</v>
      </c>
      <c r="ET37" s="361">
        <v>0</v>
      </c>
      <c r="EU37" s="354">
        <v>0</v>
      </c>
      <c r="EV37" s="354">
        <v>0</v>
      </c>
      <c r="EW37" s="354">
        <v>0</v>
      </c>
      <c r="EX37" s="354">
        <v>0</v>
      </c>
      <c r="EY37" s="384">
        <v>5</v>
      </c>
      <c r="EZ37" s="359">
        <v>0</v>
      </c>
      <c r="FA37" s="360">
        <v>0</v>
      </c>
      <c r="FB37" s="358"/>
      <c r="FC37" s="361">
        <v>0</v>
      </c>
      <c r="FD37" s="354">
        <v>0</v>
      </c>
      <c r="FE37" s="354">
        <v>0</v>
      </c>
      <c r="FF37" s="354">
        <v>0</v>
      </c>
      <c r="FG37" s="354">
        <v>0</v>
      </c>
      <c r="FH37" s="105">
        <v>5</v>
      </c>
      <c r="FI37" s="385">
        <v>0</v>
      </c>
      <c r="FJ37" s="361">
        <v>0</v>
      </c>
      <c r="FK37" s="354">
        <v>0</v>
      </c>
      <c r="FL37" s="354">
        <v>0</v>
      </c>
      <c r="FM37" s="354">
        <v>0</v>
      </c>
      <c r="FN37" s="354">
        <v>0</v>
      </c>
      <c r="FO37" s="105">
        <v>5</v>
      </c>
      <c r="FP37" s="361">
        <v>0</v>
      </c>
      <c r="FQ37" s="354">
        <v>0</v>
      </c>
      <c r="FR37" s="354">
        <v>0</v>
      </c>
      <c r="FS37" s="354">
        <v>0</v>
      </c>
      <c r="FT37" s="354">
        <v>0</v>
      </c>
      <c r="FU37" s="105">
        <v>5</v>
      </c>
      <c r="FV37" s="359">
        <v>0</v>
      </c>
      <c r="FW37" s="360">
        <v>0</v>
      </c>
      <c r="FX37" s="358"/>
      <c r="FY37" s="103">
        <v>0</v>
      </c>
      <c r="FZ37" s="104">
        <v>0</v>
      </c>
      <c r="GA37" s="104">
        <v>0</v>
      </c>
      <c r="GB37" s="104">
        <v>0</v>
      </c>
      <c r="GC37" s="104">
        <v>0</v>
      </c>
      <c r="GD37" s="105">
        <v>5</v>
      </c>
      <c r="GE37" s="40">
        <v>0</v>
      </c>
      <c r="GF37" s="37">
        <v>0</v>
      </c>
      <c r="GG37" s="20">
        <v>0</v>
      </c>
      <c r="GH37" s="20">
        <v>0</v>
      </c>
      <c r="GI37" s="20">
        <v>0</v>
      </c>
      <c r="GJ37" s="20">
        <v>0</v>
      </c>
      <c r="GK37" s="105">
        <f t="shared" si="0"/>
        <v>5</v>
      </c>
      <c r="GL37" s="37">
        <v>0</v>
      </c>
      <c r="GM37" s="20">
        <v>0</v>
      </c>
      <c r="GN37" s="20">
        <v>0</v>
      </c>
      <c r="GO37" s="20">
        <v>0</v>
      </c>
      <c r="GP37" s="20">
        <v>0</v>
      </c>
      <c r="GQ37" s="105">
        <f t="shared" si="1"/>
        <v>5</v>
      </c>
      <c r="GR37" s="51">
        <v>0</v>
      </c>
      <c r="GS37" s="52">
        <v>0</v>
      </c>
      <c r="GT37" s="103">
        <v>0</v>
      </c>
      <c r="GU37" s="104">
        <v>0</v>
      </c>
      <c r="GV37" s="104">
        <v>0</v>
      </c>
      <c r="GW37" s="104">
        <v>0</v>
      </c>
      <c r="GX37" s="104">
        <v>0</v>
      </c>
      <c r="GY37" s="105">
        <f t="shared" si="2"/>
        <v>5</v>
      </c>
      <c r="GZ37" s="40"/>
      <c r="HA37" s="37">
        <v>0</v>
      </c>
      <c r="HB37" s="20">
        <v>0</v>
      </c>
      <c r="HC37" s="20">
        <v>0</v>
      </c>
      <c r="HD37" s="20">
        <v>0</v>
      </c>
      <c r="HE37" s="20">
        <v>0</v>
      </c>
      <c r="HF37" s="105">
        <f t="shared" si="3"/>
        <v>5</v>
      </c>
      <c r="HG37" s="37">
        <v>0</v>
      </c>
      <c r="HH37" s="20">
        <v>0</v>
      </c>
      <c r="HI37" s="20">
        <v>0</v>
      </c>
      <c r="HJ37" s="20">
        <v>0</v>
      </c>
      <c r="HK37" s="20">
        <v>0</v>
      </c>
      <c r="HL37" s="105">
        <f t="shared" si="4"/>
        <v>5</v>
      </c>
      <c r="HM37" s="51"/>
      <c r="HN37" s="52"/>
    </row>
    <row r="38" spans="1:222" ht="18" customHeight="1" x14ac:dyDescent="0.3">
      <c r="A38" s="93">
        <v>361</v>
      </c>
      <c r="B38" s="96" t="s">
        <v>52</v>
      </c>
      <c r="C38" s="47" t="s">
        <v>53</v>
      </c>
      <c r="D38" s="57"/>
      <c r="E38" s="103">
        <v>0</v>
      </c>
      <c r="F38" s="104">
        <v>0</v>
      </c>
      <c r="G38" s="104">
        <v>0</v>
      </c>
      <c r="H38" s="104"/>
      <c r="I38" s="104">
        <v>0</v>
      </c>
      <c r="J38" s="105">
        <v>5</v>
      </c>
      <c r="K38" s="52">
        <v>0</v>
      </c>
      <c r="L38" s="103">
        <v>0</v>
      </c>
      <c r="M38" s="104">
        <v>0</v>
      </c>
      <c r="N38" s="104">
        <v>0</v>
      </c>
      <c r="O38" s="104"/>
      <c r="P38" s="104">
        <v>0</v>
      </c>
      <c r="Q38" s="105">
        <v>5</v>
      </c>
      <c r="R38" s="103">
        <v>0</v>
      </c>
      <c r="S38" s="104">
        <v>0</v>
      </c>
      <c r="T38" s="104">
        <v>0</v>
      </c>
      <c r="U38" s="104"/>
      <c r="V38" s="104">
        <v>0</v>
      </c>
      <c r="W38" s="105">
        <v>5</v>
      </c>
      <c r="X38" s="51">
        <v>0</v>
      </c>
      <c r="Y38" s="52">
        <v>0</v>
      </c>
      <c r="AA38" s="103">
        <v>0</v>
      </c>
      <c r="AB38" s="104">
        <v>0</v>
      </c>
      <c r="AC38" s="104">
        <v>0</v>
      </c>
      <c r="AD38" s="104">
        <v>0</v>
      </c>
      <c r="AE38" s="104">
        <v>0</v>
      </c>
      <c r="AF38" s="105">
        <v>5</v>
      </c>
      <c r="AG38" s="52">
        <v>0</v>
      </c>
      <c r="AH38" s="103">
        <v>0</v>
      </c>
      <c r="AI38" s="104">
        <v>0</v>
      </c>
      <c r="AJ38" s="104">
        <v>0</v>
      </c>
      <c r="AK38" s="104">
        <v>0</v>
      </c>
      <c r="AL38" s="104">
        <v>0</v>
      </c>
      <c r="AM38" s="105">
        <v>5</v>
      </c>
      <c r="AN38" s="103">
        <v>0</v>
      </c>
      <c r="AO38" s="104">
        <v>0</v>
      </c>
      <c r="AP38" s="104">
        <v>0</v>
      </c>
      <c r="AQ38" s="104">
        <v>0</v>
      </c>
      <c r="AR38" s="104">
        <v>0</v>
      </c>
      <c r="AS38" s="105">
        <v>5</v>
      </c>
      <c r="AT38" s="51">
        <v>0</v>
      </c>
      <c r="AU38" s="52">
        <v>0</v>
      </c>
      <c r="AW38" s="103">
        <v>0</v>
      </c>
      <c r="AX38" s="104">
        <v>0</v>
      </c>
      <c r="AY38" s="104">
        <v>0</v>
      </c>
      <c r="AZ38" s="104">
        <v>0</v>
      </c>
      <c r="BA38" s="104">
        <v>0</v>
      </c>
      <c r="BB38" s="41">
        <v>5</v>
      </c>
      <c r="BC38" s="52">
        <v>0</v>
      </c>
      <c r="BD38" s="37">
        <v>0</v>
      </c>
      <c r="BE38" s="20">
        <v>0</v>
      </c>
      <c r="BF38" s="20">
        <v>0</v>
      </c>
      <c r="BG38" s="20">
        <v>0</v>
      </c>
      <c r="BH38" s="20">
        <v>0</v>
      </c>
      <c r="BI38" s="41">
        <v>5</v>
      </c>
      <c r="BJ38" s="37">
        <v>0</v>
      </c>
      <c r="BK38" s="20">
        <v>0</v>
      </c>
      <c r="BL38" s="20">
        <v>0</v>
      </c>
      <c r="BM38" s="20">
        <v>0</v>
      </c>
      <c r="BN38" s="20">
        <v>0</v>
      </c>
      <c r="BO38" s="41">
        <v>5</v>
      </c>
      <c r="BP38" s="51">
        <v>0</v>
      </c>
      <c r="BQ38" s="52">
        <v>0</v>
      </c>
      <c r="BS38" s="37">
        <v>0</v>
      </c>
      <c r="BT38" s="20">
        <v>0</v>
      </c>
      <c r="BU38" s="20">
        <v>0</v>
      </c>
      <c r="BV38" s="20">
        <v>0</v>
      </c>
      <c r="BW38" s="20">
        <v>0</v>
      </c>
      <c r="BX38" s="41">
        <v>5</v>
      </c>
      <c r="BY38" s="40">
        <v>0</v>
      </c>
      <c r="BZ38" s="37">
        <v>0</v>
      </c>
      <c r="CA38" s="20">
        <v>0</v>
      </c>
      <c r="CB38" s="20">
        <v>0</v>
      </c>
      <c r="CC38" s="20">
        <v>0</v>
      </c>
      <c r="CD38" s="20">
        <v>0</v>
      </c>
      <c r="CE38" s="105">
        <v>5</v>
      </c>
      <c r="CF38" s="37">
        <v>0</v>
      </c>
      <c r="CG38" s="20">
        <v>0</v>
      </c>
      <c r="CH38" s="20">
        <v>0</v>
      </c>
      <c r="CI38" s="20">
        <v>0</v>
      </c>
      <c r="CJ38" s="20">
        <v>0</v>
      </c>
      <c r="CK38" s="105">
        <v>5</v>
      </c>
      <c r="CL38" s="51">
        <v>0</v>
      </c>
      <c r="CM38" s="52">
        <v>0</v>
      </c>
      <c r="CO38" s="103">
        <v>0</v>
      </c>
      <c r="CP38" s="104">
        <v>0</v>
      </c>
      <c r="CQ38" s="104">
        <v>0</v>
      </c>
      <c r="CR38" s="104">
        <v>0</v>
      </c>
      <c r="CS38" s="104">
        <v>0</v>
      </c>
      <c r="CT38" s="62">
        <v>5</v>
      </c>
      <c r="CU38" s="40">
        <v>0</v>
      </c>
      <c r="CV38" s="103">
        <v>0</v>
      </c>
      <c r="CW38" s="104">
        <v>0</v>
      </c>
      <c r="CX38" s="104">
        <v>0</v>
      </c>
      <c r="CY38" s="104">
        <v>0</v>
      </c>
      <c r="CZ38" s="104">
        <v>0</v>
      </c>
      <c r="DA38" s="105">
        <v>5</v>
      </c>
      <c r="DB38" s="37">
        <v>0</v>
      </c>
      <c r="DC38" s="20">
        <v>0</v>
      </c>
      <c r="DD38" s="20">
        <v>0</v>
      </c>
      <c r="DE38" s="20">
        <v>0</v>
      </c>
      <c r="DF38" s="20">
        <v>0</v>
      </c>
      <c r="DG38" s="105">
        <v>5</v>
      </c>
      <c r="DH38" s="51">
        <v>0</v>
      </c>
      <c r="DI38" s="52">
        <v>0</v>
      </c>
      <c r="DK38" s="37">
        <v>0</v>
      </c>
      <c r="DL38" s="20">
        <v>0</v>
      </c>
      <c r="DM38" s="20">
        <v>0</v>
      </c>
      <c r="DN38" s="20">
        <v>0</v>
      </c>
      <c r="DO38" s="20">
        <v>0</v>
      </c>
      <c r="DP38" s="105">
        <v>5</v>
      </c>
      <c r="DQ38" s="40">
        <v>0</v>
      </c>
      <c r="DR38" s="37">
        <v>0</v>
      </c>
      <c r="DS38" s="20">
        <v>0</v>
      </c>
      <c r="DT38" s="20">
        <v>0</v>
      </c>
      <c r="DU38" s="20">
        <v>0</v>
      </c>
      <c r="DV38" s="20">
        <v>0</v>
      </c>
      <c r="DW38" s="105">
        <v>5</v>
      </c>
      <c r="DX38" s="37">
        <v>0</v>
      </c>
      <c r="DY38" s="20">
        <v>0</v>
      </c>
      <c r="DZ38" s="20">
        <v>0</v>
      </c>
      <c r="EA38" s="20">
        <v>0</v>
      </c>
      <c r="EB38" s="20">
        <v>0</v>
      </c>
      <c r="EC38" s="105">
        <v>5</v>
      </c>
      <c r="ED38" s="51">
        <v>0</v>
      </c>
      <c r="EE38" s="52">
        <v>0</v>
      </c>
      <c r="EG38" s="37">
        <v>0</v>
      </c>
      <c r="EH38" s="20">
        <v>0</v>
      </c>
      <c r="EI38" s="20">
        <v>0</v>
      </c>
      <c r="EJ38" s="20">
        <v>0</v>
      </c>
      <c r="EK38" s="20">
        <v>0</v>
      </c>
      <c r="EL38" s="105">
        <v>5</v>
      </c>
      <c r="EM38" s="40">
        <v>0</v>
      </c>
      <c r="EN38" s="37">
        <v>0</v>
      </c>
      <c r="EO38" s="354">
        <v>0</v>
      </c>
      <c r="EP38" s="354">
        <v>0</v>
      </c>
      <c r="EQ38" s="354">
        <v>0</v>
      </c>
      <c r="ER38" s="354">
        <v>0</v>
      </c>
      <c r="ES38" s="105">
        <v>5</v>
      </c>
      <c r="ET38" s="361">
        <v>0</v>
      </c>
      <c r="EU38" s="354">
        <v>0</v>
      </c>
      <c r="EV38" s="354">
        <v>0</v>
      </c>
      <c r="EW38" s="354">
        <v>0</v>
      </c>
      <c r="EX38" s="354">
        <v>0</v>
      </c>
      <c r="EY38" s="384">
        <v>5</v>
      </c>
      <c r="EZ38" s="359">
        <v>0</v>
      </c>
      <c r="FA38" s="360">
        <v>0</v>
      </c>
      <c r="FB38" s="358"/>
      <c r="FC38" s="361">
        <v>0</v>
      </c>
      <c r="FD38" s="354">
        <v>0</v>
      </c>
      <c r="FE38" s="354">
        <v>0</v>
      </c>
      <c r="FF38" s="354">
        <v>0</v>
      </c>
      <c r="FG38" s="354">
        <v>0</v>
      </c>
      <c r="FH38" s="105">
        <v>5</v>
      </c>
      <c r="FI38" s="385">
        <v>0</v>
      </c>
      <c r="FJ38" s="361">
        <v>0</v>
      </c>
      <c r="FK38" s="354">
        <v>0</v>
      </c>
      <c r="FL38" s="354">
        <v>0</v>
      </c>
      <c r="FM38" s="354">
        <v>0</v>
      </c>
      <c r="FN38" s="354">
        <v>0</v>
      </c>
      <c r="FO38" s="105">
        <v>5</v>
      </c>
      <c r="FP38" s="361">
        <v>0</v>
      </c>
      <c r="FQ38" s="354">
        <v>0</v>
      </c>
      <c r="FR38" s="354">
        <v>0</v>
      </c>
      <c r="FS38" s="354">
        <v>0</v>
      </c>
      <c r="FT38" s="354">
        <v>0</v>
      </c>
      <c r="FU38" s="105">
        <v>5</v>
      </c>
      <c r="FV38" s="359">
        <v>0</v>
      </c>
      <c r="FW38" s="360">
        <v>0</v>
      </c>
      <c r="FX38" s="358"/>
      <c r="FY38" s="103">
        <v>0</v>
      </c>
      <c r="FZ38" s="104">
        <v>0</v>
      </c>
      <c r="GA38" s="104">
        <v>0</v>
      </c>
      <c r="GB38" s="104">
        <v>0</v>
      </c>
      <c r="GC38" s="104">
        <v>0</v>
      </c>
      <c r="GD38" s="105">
        <v>5</v>
      </c>
      <c r="GE38" s="40">
        <v>0</v>
      </c>
      <c r="GF38" s="37">
        <v>0</v>
      </c>
      <c r="GG38" s="20">
        <v>0</v>
      </c>
      <c r="GH38" s="20">
        <v>0</v>
      </c>
      <c r="GI38" s="20">
        <v>0</v>
      </c>
      <c r="GJ38" s="20">
        <v>0</v>
      </c>
      <c r="GK38" s="105">
        <f t="shared" si="0"/>
        <v>5</v>
      </c>
      <c r="GL38" s="37">
        <v>0</v>
      </c>
      <c r="GM38" s="20">
        <v>0</v>
      </c>
      <c r="GN38" s="20">
        <v>0</v>
      </c>
      <c r="GO38" s="20">
        <v>0</v>
      </c>
      <c r="GP38" s="20">
        <v>0</v>
      </c>
      <c r="GQ38" s="105">
        <f t="shared" si="1"/>
        <v>5</v>
      </c>
      <c r="GR38" s="51">
        <v>0</v>
      </c>
      <c r="GS38" s="52">
        <v>0</v>
      </c>
      <c r="GT38" s="103">
        <v>0</v>
      </c>
      <c r="GU38" s="104">
        <v>0</v>
      </c>
      <c r="GV38" s="104">
        <v>0</v>
      </c>
      <c r="GW38" s="104">
        <v>0</v>
      </c>
      <c r="GX38" s="104">
        <v>0</v>
      </c>
      <c r="GY38" s="105">
        <f t="shared" si="2"/>
        <v>5</v>
      </c>
      <c r="GZ38" s="40"/>
      <c r="HA38" s="37">
        <v>0</v>
      </c>
      <c r="HB38" s="20">
        <v>0</v>
      </c>
      <c r="HC38" s="20">
        <v>0</v>
      </c>
      <c r="HD38" s="20">
        <v>0</v>
      </c>
      <c r="HE38" s="20">
        <v>0</v>
      </c>
      <c r="HF38" s="105">
        <f t="shared" si="3"/>
        <v>5</v>
      </c>
      <c r="HG38" s="37">
        <v>0</v>
      </c>
      <c r="HH38" s="20">
        <v>0</v>
      </c>
      <c r="HI38" s="20">
        <v>0</v>
      </c>
      <c r="HJ38" s="20">
        <v>0</v>
      </c>
      <c r="HK38" s="20">
        <v>0</v>
      </c>
      <c r="HL38" s="105">
        <f t="shared" si="4"/>
        <v>5</v>
      </c>
      <c r="HM38" s="51"/>
      <c r="HN38" s="52"/>
    </row>
    <row r="39" spans="1:222" ht="18" customHeight="1" x14ac:dyDescent="0.3">
      <c r="A39" s="93">
        <v>362</v>
      </c>
      <c r="B39" s="96" t="s">
        <v>193</v>
      </c>
      <c r="C39" s="47" t="s">
        <v>211</v>
      </c>
      <c r="D39" s="57"/>
      <c r="E39" s="103">
        <v>0</v>
      </c>
      <c r="F39" s="104">
        <v>0</v>
      </c>
      <c r="G39" s="104">
        <v>0</v>
      </c>
      <c r="H39" s="104"/>
      <c r="I39" s="104">
        <v>0</v>
      </c>
      <c r="J39" s="105">
        <v>5</v>
      </c>
      <c r="K39" s="52">
        <v>0</v>
      </c>
      <c r="L39" s="103">
        <v>0</v>
      </c>
      <c r="M39" s="104">
        <v>0</v>
      </c>
      <c r="N39" s="104">
        <v>0</v>
      </c>
      <c r="O39" s="104"/>
      <c r="P39" s="104">
        <v>0</v>
      </c>
      <c r="Q39" s="105">
        <v>5</v>
      </c>
      <c r="R39" s="103">
        <v>0</v>
      </c>
      <c r="S39" s="104">
        <v>0</v>
      </c>
      <c r="T39" s="104">
        <v>0</v>
      </c>
      <c r="U39" s="104"/>
      <c r="V39" s="104">
        <v>0</v>
      </c>
      <c r="W39" s="105">
        <v>5</v>
      </c>
      <c r="X39" s="51">
        <v>0</v>
      </c>
      <c r="Y39" s="52">
        <v>0</v>
      </c>
      <c r="AA39" s="103">
        <v>0</v>
      </c>
      <c r="AB39" s="104">
        <v>0</v>
      </c>
      <c r="AC39" s="104">
        <v>0</v>
      </c>
      <c r="AD39" s="104">
        <v>0</v>
      </c>
      <c r="AE39" s="104">
        <v>0</v>
      </c>
      <c r="AF39" s="105">
        <v>5</v>
      </c>
      <c r="AG39" s="52">
        <v>0</v>
      </c>
      <c r="AH39" s="103">
        <v>0</v>
      </c>
      <c r="AI39" s="104">
        <v>0</v>
      </c>
      <c r="AJ39" s="104">
        <v>0</v>
      </c>
      <c r="AK39" s="104">
        <v>0</v>
      </c>
      <c r="AL39" s="104">
        <v>0</v>
      </c>
      <c r="AM39" s="105">
        <v>5</v>
      </c>
      <c r="AN39" s="103">
        <v>0</v>
      </c>
      <c r="AO39" s="104">
        <v>0</v>
      </c>
      <c r="AP39" s="104">
        <v>0</v>
      </c>
      <c r="AQ39" s="104">
        <v>0</v>
      </c>
      <c r="AR39" s="104">
        <v>0</v>
      </c>
      <c r="AS39" s="105">
        <v>5</v>
      </c>
      <c r="AT39" s="51">
        <v>0</v>
      </c>
      <c r="AU39" s="52">
        <v>0</v>
      </c>
      <c r="AW39" s="103">
        <v>0</v>
      </c>
      <c r="AX39" s="104">
        <v>0</v>
      </c>
      <c r="AY39" s="104">
        <v>0</v>
      </c>
      <c r="AZ39" s="104">
        <v>0</v>
      </c>
      <c r="BA39" s="104">
        <v>0</v>
      </c>
      <c r="BB39" s="41">
        <v>5</v>
      </c>
      <c r="BC39" s="52">
        <v>0</v>
      </c>
      <c r="BD39" s="37">
        <v>0</v>
      </c>
      <c r="BE39" s="20">
        <v>0</v>
      </c>
      <c r="BF39" s="20">
        <v>0</v>
      </c>
      <c r="BG39" s="20">
        <v>0</v>
      </c>
      <c r="BH39" s="20">
        <v>0</v>
      </c>
      <c r="BI39" s="41">
        <v>5</v>
      </c>
      <c r="BJ39" s="37">
        <v>0</v>
      </c>
      <c r="BK39" s="20">
        <v>0</v>
      </c>
      <c r="BL39" s="20">
        <v>0</v>
      </c>
      <c r="BM39" s="20">
        <v>0</v>
      </c>
      <c r="BN39" s="20">
        <v>0</v>
      </c>
      <c r="BO39" s="41">
        <v>5</v>
      </c>
      <c r="BP39" s="51">
        <v>0</v>
      </c>
      <c r="BQ39" s="52">
        <v>0</v>
      </c>
      <c r="BS39" s="37">
        <v>0</v>
      </c>
      <c r="BT39" s="20">
        <v>0</v>
      </c>
      <c r="BU39" s="20">
        <v>0</v>
      </c>
      <c r="BV39" s="20">
        <v>0</v>
      </c>
      <c r="BW39" s="20">
        <v>0</v>
      </c>
      <c r="BX39" s="41">
        <v>5</v>
      </c>
      <c r="BY39" s="40">
        <v>0</v>
      </c>
      <c r="BZ39" s="37">
        <v>0</v>
      </c>
      <c r="CA39" s="20">
        <v>0</v>
      </c>
      <c r="CB39" s="20">
        <v>0</v>
      </c>
      <c r="CC39" s="20">
        <v>0</v>
      </c>
      <c r="CD39" s="20">
        <v>0</v>
      </c>
      <c r="CE39" s="105">
        <v>5</v>
      </c>
      <c r="CF39" s="37">
        <v>0</v>
      </c>
      <c r="CG39" s="20">
        <v>0</v>
      </c>
      <c r="CH39" s="20">
        <v>0</v>
      </c>
      <c r="CI39" s="20">
        <v>0</v>
      </c>
      <c r="CJ39" s="20">
        <v>0</v>
      </c>
      <c r="CK39" s="105">
        <v>5</v>
      </c>
      <c r="CL39" s="51">
        <v>0</v>
      </c>
      <c r="CM39" s="52">
        <v>0</v>
      </c>
      <c r="CO39" s="103">
        <v>0</v>
      </c>
      <c r="CP39" s="104">
        <v>0</v>
      </c>
      <c r="CQ39" s="104">
        <v>0</v>
      </c>
      <c r="CR39" s="104">
        <v>0</v>
      </c>
      <c r="CS39" s="104">
        <v>0</v>
      </c>
      <c r="CT39" s="62">
        <v>5</v>
      </c>
      <c r="CU39" s="40">
        <v>0</v>
      </c>
      <c r="CV39" s="103">
        <v>0</v>
      </c>
      <c r="CW39" s="104">
        <v>0</v>
      </c>
      <c r="CX39" s="104">
        <v>0</v>
      </c>
      <c r="CY39" s="104">
        <v>0</v>
      </c>
      <c r="CZ39" s="104">
        <v>0</v>
      </c>
      <c r="DA39" s="105">
        <v>5</v>
      </c>
      <c r="DB39" s="37">
        <v>0</v>
      </c>
      <c r="DC39" s="20">
        <v>0</v>
      </c>
      <c r="DD39" s="20">
        <v>0</v>
      </c>
      <c r="DE39" s="20">
        <v>0</v>
      </c>
      <c r="DF39" s="20">
        <v>0</v>
      </c>
      <c r="DG39" s="105">
        <v>5</v>
      </c>
      <c r="DH39" s="51">
        <v>0</v>
      </c>
      <c r="DI39" s="52">
        <v>0</v>
      </c>
      <c r="DK39" s="37">
        <v>0</v>
      </c>
      <c r="DL39" s="20">
        <v>0</v>
      </c>
      <c r="DM39" s="20">
        <v>0</v>
      </c>
      <c r="DN39" s="20">
        <v>0</v>
      </c>
      <c r="DO39" s="20">
        <v>0</v>
      </c>
      <c r="DP39" s="105">
        <v>5</v>
      </c>
      <c r="DQ39" s="40">
        <v>0</v>
      </c>
      <c r="DR39" s="37">
        <v>0</v>
      </c>
      <c r="DS39" s="20">
        <v>0</v>
      </c>
      <c r="DT39" s="20">
        <v>0</v>
      </c>
      <c r="DU39" s="20">
        <v>0</v>
      </c>
      <c r="DV39" s="20">
        <v>0</v>
      </c>
      <c r="DW39" s="105">
        <v>5</v>
      </c>
      <c r="DX39" s="37">
        <v>0</v>
      </c>
      <c r="DY39" s="20">
        <v>0</v>
      </c>
      <c r="DZ39" s="20">
        <v>0</v>
      </c>
      <c r="EA39" s="20">
        <v>0</v>
      </c>
      <c r="EB39" s="20">
        <v>0</v>
      </c>
      <c r="EC39" s="105">
        <v>5</v>
      </c>
      <c r="ED39" s="51">
        <v>0</v>
      </c>
      <c r="EE39" s="52">
        <v>0</v>
      </c>
      <c r="EG39" s="37">
        <v>0</v>
      </c>
      <c r="EH39" s="20">
        <v>0</v>
      </c>
      <c r="EI39" s="20">
        <v>0</v>
      </c>
      <c r="EJ39" s="20">
        <v>0</v>
      </c>
      <c r="EK39" s="20">
        <v>0</v>
      </c>
      <c r="EL39" s="105">
        <v>5</v>
      </c>
      <c r="EM39" s="40">
        <v>0</v>
      </c>
      <c r="EN39" s="37">
        <v>0</v>
      </c>
      <c r="EO39" s="354">
        <v>0</v>
      </c>
      <c r="EP39" s="354">
        <v>0</v>
      </c>
      <c r="EQ39" s="354">
        <v>0</v>
      </c>
      <c r="ER39" s="354">
        <v>0</v>
      </c>
      <c r="ES39" s="105">
        <v>5</v>
      </c>
      <c r="ET39" s="361">
        <v>0</v>
      </c>
      <c r="EU39" s="354">
        <v>0</v>
      </c>
      <c r="EV39" s="354">
        <v>0</v>
      </c>
      <c r="EW39" s="354">
        <v>0</v>
      </c>
      <c r="EX39" s="354">
        <v>0</v>
      </c>
      <c r="EY39" s="384">
        <v>5</v>
      </c>
      <c r="EZ39" s="359">
        <v>0</v>
      </c>
      <c r="FA39" s="360">
        <v>0</v>
      </c>
      <c r="FB39" s="358"/>
      <c r="FC39" s="361">
        <v>0</v>
      </c>
      <c r="FD39" s="354">
        <v>0</v>
      </c>
      <c r="FE39" s="354">
        <v>0</v>
      </c>
      <c r="FF39" s="354">
        <v>0</v>
      </c>
      <c r="FG39" s="354">
        <v>0</v>
      </c>
      <c r="FH39" s="105">
        <v>5</v>
      </c>
      <c r="FI39" s="385">
        <v>0</v>
      </c>
      <c r="FJ39" s="361">
        <v>0</v>
      </c>
      <c r="FK39" s="354">
        <v>0</v>
      </c>
      <c r="FL39" s="354">
        <v>0</v>
      </c>
      <c r="FM39" s="354">
        <v>0</v>
      </c>
      <c r="FN39" s="354">
        <v>0</v>
      </c>
      <c r="FO39" s="105">
        <v>5</v>
      </c>
      <c r="FP39" s="361">
        <v>0</v>
      </c>
      <c r="FQ39" s="354">
        <v>0</v>
      </c>
      <c r="FR39" s="354">
        <v>0</v>
      </c>
      <c r="FS39" s="354">
        <v>0</v>
      </c>
      <c r="FT39" s="354">
        <v>0</v>
      </c>
      <c r="FU39" s="105">
        <v>5</v>
      </c>
      <c r="FV39" s="359">
        <v>0</v>
      </c>
      <c r="FW39" s="360">
        <v>0</v>
      </c>
      <c r="FX39" s="358"/>
      <c r="FY39" s="103">
        <v>0</v>
      </c>
      <c r="FZ39" s="104">
        <v>0</v>
      </c>
      <c r="GA39" s="104">
        <v>0</v>
      </c>
      <c r="GB39" s="104">
        <v>0</v>
      </c>
      <c r="GC39" s="104">
        <v>0</v>
      </c>
      <c r="GD39" s="105">
        <v>5</v>
      </c>
      <c r="GE39" s="40">
        <v>0</v>
      </c>
      <c r="GF39" s="37">
        <v>0</v>
      </c>
      <c r="GG39" s="20">
        <v>0</v>
      </c>
      <c r="GH39" s="20">
        <v>0</v>
      </c>
      <c r="GI39" s="20">
        <v>0</v>
      </c>
      <c r="GJ39" s="20">
        <v>0</v>
      </c>
      <c r="GK39" s="105">
        <f t="shared" si="0"/>
        <v>5</v>
      </c>
      <c r="GL39" s="37">
        <v>0</v>
      </c>
      <c r="GM39" s="20">
        <v>0</v>
      </c>
      <c r="GN39" s="20">
        <v>0</v>
      </c>
      <c r="GO39" s="20">
        <v>0</v>
      </c>
      <c r="GP39" s="20">
        <v>0</v>
      </c>
      <c r="GQ39" s="105">
        <f t="shared" si="1"/>
        <v>5</v>
      </c>
      <c r="GR39" s="51">
        <v>0</v>
      </c>
      <c r="GS39" s="52">
        <v>0</v>
      </c>
      <c r="GT39" s="103">
        <v>0</v>
      </c>
      <c r="GU39" s="104">
        <v>0</v>
      </c>
      <c r="GV39" s="104">
        <v>0</v>
      </c>
      <c r="GW39" s="104">
        <v>0</v>
      </c>
      <c r="GX39" s="104">
        <v>0</v>
      </c>
      <c r="GY39" s="105">
        <f t="shared" si="2"/>
        <v>5</v>
      </c>
      <c r="GZ39" s="40"/>
      <c r="HA39" s="37">
        <v>0</v>
      </c>
      <c r="HB39" s="20">
        <v>0</v>
      </c>
      <c r="HC39" s="20">
        <v>0</v>
      </c>
      <c r="HD39" s="20">
        <v>0</v>
      </c>
      <c r="HE39" s="20">
        <v>0</v>
      </c>
      <c r="HF39" s="105">
        <f t="shared" si="3"/>
        <v>5</v>
      </c>
      <c r="HG39" s="37">
        <v>0</v>
      </c>
      <c r="HH39" s="20">
        <v>0</v>
      </c>
      <c r="HI39" s="20">
        <v>0</v>
      </c>
      <c r="HJ39" s="20">
        <v>0</v>
      </c>
      <c r="HK39" s="20">
        <v>0</v>
      </c>
      <c r="HL39" s="105">
        <f t="shared" si="4"/>
        <v>5</v>
      </c>
      <c r="HM39" s="51"/>
      <c r="HN39" s="52"/>
    </row>
    <row r="40" spans="1:222" ht="18" customHeight="1" x14ac:dyDescent="0.3">
      <c r="A40" s="93">
        <v>364</v>
      </c>
      <c r="B40" s="96" t="s">
        <v>238</v>
      </c>
      <c r="C40" s="47"/>
      <c r="D40" s="57"/>
      <c r="E40" s="103"/>
      <c r="F40" s="104"/>
      <c r="G40" s="104"/>
      <c r="H40" s="104"/>
      <c r="I40" s="104"/>
      <c r="J40" s="105"/>
      <c r="K40" s="52"/>
      <c r="L40" s="103"/>
      <c r="M40" s="104"/>
      <c r="N40" s="104"/>
      <c r="O40" s="104"/>
      <c r="P40" s="104"/>
      <c r="Q40" s="105"/>
      <c r="R40" s="103"/>
      <c r="S40" s="104"/>
      <c r="T40" s="104"/>
      <c r="U40" s="104"/>
      <c r="V40" s="104"/>
      <c r="W40" s="105"/>
      <c r="X40" s="51"/>
      <c r="Y40" s="52"/>
      <c r="AA40" s="103"/>
      <c r="AB40" s="104"/>
      <c r="AC40" s="104"/>
      <c r="AD40" s="104"/>
      <c r="AE40" s="104"/>
      <c r="AF40" s="105"/>
      <c r="AG40" s="52"/>
      <c r="AH40" s="103"/>
      <c r="AI40" s="104"/>
      <c r="AJ40" s="104"/>
      <c r="AK40" s="104"/>
      <c r="AL40" s="104"/>
      <c r="AM40" s="105"/>
      <c r="AN40" s="103"/>
      <c r="AO40" s="104"/>
      <c r="AP40" s="104"/>
      <c r="AQ40" s="104"/>
      <c r="AR40" s="104"/>
      <c r="AS40" s="105"/>
      <c r="AT40" s="51"/>
      <c r="AU40" s="52"/>
      <c r="AW40" s="103"/>
      <c r="AX40" s="104"/>
      <c r="AY40" s="104"/>
      <c r="AZ40" s="104"/>
      <c r="BA40" s="104"/>
      <c r="BB40" s="41"/>
      <c r="BC40" s="52"/>
      <c r="BD40" s="37"/>
      <c r="BE40" s="20"/>
      <c r="BF40" s="20"/>
      <c r="BG40" s="20"/>
      <c r="BH40" s="20"/>
      <c r="BI40" s="41"/>
      <c r="BJ40" s="37"/>
      <c r="BK40" s="20"/>
      <c r="BL40" s="20"/>
      <c r="BM40" s="20"/>
      <c r="BN40" s="20"/>
      <c r="BO40" s="41"/>
      <c r="BP40" s="51"/>
      <c r="BQ40" s="52"/>
      <c r="BS40" s="37"/>
      <c r="BT40" s="20"/>
      <c r="BU40" s="20"/>
      <c r="BV40" s="20"/>
      <c r="BW40" s="20"/>
      <c r="BX40" s="41"/>
      <c r="BY40" s="40"/>
      <c r="BZ40" s="37"/>
      <c r="CA40" s="20"/>
      <c r="CB40" s="20"/>
      <c r="CC40" s="20"/>
      <c r="CD40" s="20"/>
      <c r="CE40" s="105"/>
      <c r="CF40" s="37"/>
      <c r="CG40" s="20"/>
      <c r="CH40" s="20"/>
      <c r="CI40" s="20"/>
      <c r="CJ40" s="20"/>
      <c r="CK40" s="105"/>
      <c r="CL40" s="51"/>
      <c r="CM40" s="52"/>
      <c r="CO40" s="103"/>
      <c r="CP40" s="104"/>
      <c r="CQ40" s="104"/>
      <c r="CR40" s="104"/>
      <c r="CS40" s="104"/>
      <c r="CT40" s="62"/>
      <c r="CU40" s="40"/>
      <c r="CV40" s="103"/>
      <c r="CW40" s="104"/>
      <c r="CX40" s="104"/>
      <c r="CY40" s="104"/>
      <c r="CZ40" s="104"/>
      <c r="DA40" s="105"/>
      <c r="DB40" s="37"/>
      <c r="DC40" s="20"/>
      <c r="DD40" s="20"/>
      <c r="DE40" s="20"/>
      <c r="DF40" s="20"/>
      <c r="DG40" s="105"/>
      <c r="DH40" s="51"/>
      <c r="DI40" s="52"/>
      <c r="DK40" s="37"/>
      <c r="DL40" s="20"/>
      <c r="DM40" s="20"/>
      <c r="DN40" s="20"/>
      <c r="DO40" s="20"/>
      <c r="DP40" s="105"/>
      <c r="DQ40" s="40"/>
      <c r="DR40" s="37"/>
      <c r="DS40" s="20"/>
      <c r="DT40" s="20"/>
      <c r="DU40" s="20"/>
      <c r="DV40" s="20"/>
      <c r="DW40" s="105"/>
      <c r="DX40" s="37"/>
      <c r="DY40" s="20"/>
      <c r="DZ40" s="20"/>
      <c r="EA40" s="20"/>
      <c r="EB40" s="20"/>
      <c r="EC40" s="105"/>
      <c r="ED40" s="51"/>
      <c r="EE40" s="52"/>
      <c r="EG40" s="37"/>
      <c r="EH40" s="20"/>
      <c r="EI40" s="20"/>
      <c r="EJ40" s="20"/>
      <c r="EK40" s="20"/>
      <c r="EL40" s="105"/>
      <c r="EM40" s="40"/>
      <c r="EN40" s="37"/>
      <c r="EO40" s="354"/>
      <c r="EP40" s="354"/>
      <c r="EQ40" s="354"/>
      <c r="ER40" s="354"/>
      <c r="ES40" s="105"/>
      <c r="ET40" s="361"/>
      <c r="EU40" s="354"/>
      <c r="EV40" s="354"/>
      <c r="EW40" s="354"/>
      <c r="EX40" s="354"/>
      <c r="EY40" s="384"/>
      <c r="EZ40" s="359"/>
      <c r="FA40" s="360"/>
      <c r="FB40" s="358"/>
      <c r="FC40" s="361"/>
      <c r="FD40" s="354"/>
      <c r="FE40" s="354"/>
      <c r="FF40" s="354"/>
      <c r="FG40" s="354"/>
      <c r="FH40" s="105"/>
      <c r="FI40" s="385"/>
      <c r="FJ40" s="361"/>
      <c r="FK40" s="354"/>
      <c r="FL40" s="354"/>
      <c r="FM40" s="354"/>
      <c r="FN40" s="354"/>
      <c r="FO40" s="105"/>
      <c r="FP40" s="361"/>
      <c r="FQ40" s="354"/>
      <c r="FR40" s="354"/>
      <c r="FS40" s="354"/>
      <c r="FT40" s="354"/>
      <c r="FU40" s="105"/>
      <c r="FV40" s="359"/>
      <c r="FW40" s="360"/>
      <c r="FX40" s="358"/>
      <c r="FY40" s="103"/>
      <c r="FZ40" s="104"/>
      <c r="GA40" s="104"/>
      <c r="GB40" s="104"/>
      <c r="GC40" s="104"/>
      <c r="GD40" s="105"/>
      <c r="GE40" s="40"/>
      <c r="GF40" s="37"/>
      <c r="GG40" s="20"/>
      <c r="GH40" s="20"/>
      <c r="GI40" s="20"/>
      <c r="GJ40" s="20"/>
      <c r="GK40" s="105"/>
      <c r="GL40" s="37"/>
      <c r="GM40" s="20"/>
      <c r="GN40" s="20"/>
      <c r="GO40" s="20"/>
      <c r="GP40" s="20"/>
      <c r="GQ40" s="105"/>
      <c r="GR40" s="51"/>
      <c r="GS40" s="52"/>
      <c r="GT40" s="103">
        <v>0</v>
      </c>
      <c r="GU40" s="104">
        <v>0</v>
      </c>
      <c r="GV40" s="104">
        <v>0</v>
      </c>
      <c r="GW40" s="104">
        <v>0</v>
      </c>
      <c r="GX40" s="104">
        <v>0</v>
      </c>
      <c r="GY40" s="105"/>
      <c r="GZ40" s="40"/>
      <c r="HA40" s="37">
        <v>0</v>
      </c>
      <c r="HB40" s="20">
        <v>0</v>
      </c>
      <c r="HC40" s="20">
        <v>0</v>
      </c>
      <c r="HD40" s="20">
        <v>0</v>
      </c>
      <c r="HE40" s="20">
        <v>0</v>
      </c>
      <c r="HF40" s="105"/>
      <c r="HG40" s="37">
        <v>0</v>
      </c>
      <c r="HH40" s="20">
        <v>0</v>
      </c>
      <c r="HI40" s="20">
        <v>0</v>
      </c>
      <c r="HJ40" s="20">
        <v>0</v>
      </c>
      <c r="HK40" s="20">
        <v>0</v>
      </c>
      <c r="HL40" s="105"/>
      <c r="HM40" s="51"/>
      <c r="HN40" s="52"/>
    </row>
    <row r="41" spans="1:222" ht="18" customHeight="1" x14ac:dyDescent="0.3">
      <c r="A41" s="93">
        <v>371</v>
      </c>
      <c r="B41" s="96" t="s">
        <v>197</v>
      </c>
      <c r="C41" s="47" t="s">
        <v>212</v>
      </c>
      <c r="D41" s="57"/>
      <c r="E41" s="103">
        <v>0</v>
      </c>
      <c r="F41" s="104">
        <v>0</v>
      </c>
      <c r="G41" s="104">
        <v>0</v>
      </c>
      <c r="H41" s="104"/>
      <c r="I41" s="104">
        <v>0</v>
      </c>
      <c r="J41" s="105">
        <v>5</v>
      </c>
      <c r="K41" s="52">
        <v>0</v>
      </c>
      <c r="L41" s="103">
        <v>0</v>
      </c>
      <c r="M41" s="104">
        <v>0</v>
      </c>
      <c r="N41" s="104">
        <v>0</v>
      </c>
      <c r="O41" s="104"/>
      <c r="P41" s="104">
        <v>0</v>
      </c>
      <c r="Q41" s="105">
        <v>5</v>
      </c>
      <c r="R41" s="103">
        <v>0</v>
      </c>
      <c r="S41" s="104">
        <v>0</v>
      </c>
      <c r="T41" s="104">
        <v>0</v>
      </c>
      <c r="U41" s="104"/>
      <c r="V41" s="104">
        <v>0</v>
      </c>
      <c r="W41" s="105">
        <v>5</v>
      </c>
      <c r="X41" s="51">
        <v>0</v>
      </c>
      <c r="Y41" s="52">
        <v>0</v>
      </c>
      <c r="AA41" s="103">
        <v>0</v>
      </c>
      <c r="AB41" s="104">
        <v>0</v>
      </c>
      <c r="AC41" s="104">
        <v>0</v>
      </c>
      <c r="AD41" s="104">
        <v>0</v>
      </c>
      <c r="AE41" s="104">
        <v>0</v>
      </c>
      <c r="AF41" s="105">
        <v>5</v>
      </c>
      <c r="AG41" s="52">
        <v>0</v>
      </c>
      <c r="AH41" s="103">
        <v>0</v>
      </c>
      <c r="AI41" s="104">
        <v>0</v>
      </c>
      <c r="AJ41" s="104">
        <v>0</v>
      </c>
      <c r="AK41" s="104">
        <v>0</v>
      </c>
      <c r="AL41" s="104">
        <v>0</v>
      </c>
      <c r="AM41" s="105">
        <v>5</v>
      </c>
      <c r="AN41" s="103">
        <v>0</v>
      </c>
      <c r="AO41" s="104">
        <v>0</v>
      </c>
      <c r="AP41" s="104">
        <v>0</v>
      </c>
      <c r="AQ41" s="104">
        <v>0</v>
      </c>
      <c r="AR41" s="104">
        <v>0</v>
      </c>
      <c r="AS41" s="105">
        <v>5</v>
      </c>
      <c r="AT41" s="51">
        <v>0</v>
      </c>
      <c r="AU41" s="52">
        <v>0</v>
      </c>
      <c r="AW41" s="103">
        <v>0</v>
      </c>
      <c r="AX41" s="104">
        <v>0</v>
      </c>
      <c r="AY41" s="104">
        <v>0</v>
      </c>
      <c r="AZ41" s="104">
        <v>0</v>
      </c>
      <c r="BA41" s="104">
        <v>0</v>
      </c>
      <c r="BB41" s="41">
        <v>5</v>
      </c>
      <c r="BC41" s="52">
        <v>0</v>
      </c>
      <c r="BD41" s="37">
        <v>0</v>
      </c>
      <c r="BE41" s="20">
        <v>0</v>
      </c>
      <c r="BF41" s="20">
        <v>0</v>
      </c>
      <c r="BG41" s="20">
        <v>0</v>
      </c>
      <c r="BH41" s="20">
        <v>0</v>
      </c>
      <c r="BI41" s="41">
        <v>5</v>
      </c>
      <c r="BJ41" s="37">
        <v>0</v>
      </c>
      <c r="BK41" s="20">
        <v>0</v>
      </c>
      <c r="BL41" s="20">
        <v>0</v>
      </c>
      <c r="BM41" s="20">
        <v>0</v>
      </c>
      <c r="BN41" s="20">
        <v>0</v>
      </c>
      <c r="BO41" s="41">
        <v>5</v>
      </c>
      <c r="BP41" s="51">
        <v>0</v>
      </c>
      <c r="BQ41" s="52">
        <v>0</v>
      </c>
      <c r="BS41" s="37">
        <v>0</v>
      </c>
      <c r="BT41" s="20">
        <v>0</v>
      </c>
      <c r="BU41" s="20">
        <v>0</v>
      </c>
      <c r="BV41" s="20">
        <v>0</v>
      </c>
      <c r="BW41" s="20">
        <v>0</v>
      </c>
      <c r="BX41" s="41">
        <v>5</v>
      </c>
      <c r="BY41" s="40">
        <v>0</v>
      </c>
      <c r="BZ41" s="37">
        <v>0</v>
      </c>
      <c r="CA41" s="20">
        <v>0</v>
      </c>
      <c r="CB41" s="20">
        <v>0</v>
      </c>
      <c r="CC41" s="20">
        <v>0</v>
      </c>
      <c r="CD41" s="20">
        <v>0</v>
      </c>
      <c r="CE41" s="105">
        <v>5</v>
      </c>
      <c r="CF41" s="37">
        <v>0</v>
      </c>
      <c r="CG41" s="20">
        <v>0</v>
      </c>
      <c r="CH41" s="20">
        <v>0</v>
      </c>
      <c r="CI41" s="20">
        <v>0</v>
      </c>
      <c r="CJ41" s="20">
        <v>0</v>
      </c>
      <c r="CK41" s="105">
        <v>5</v>
      </c>
      <c r="CL41" s="51">
        <v>0</v>
      </c>
      <c r="CM41" s="52">
        <v>0</v>
      </c>
      <c r="CO41" s="103">
        <v>0</v>
      </c>
      <c r="CP41" s="104">
        <v>0</v>
      </c>
      <c r="CQ41" s="104">
        <v>0</v>
      </c>
      <c r="CR41" s="104">
        <v>0</v>
      </c>
      <c r="CS41" s="104">
        <v>0</v>
      </c>
      <c r="CT41" s="62">
        <v>5</v>
      </c>
      <c r="CU41" s="40">
        <v>0</v>
      </c>
      <c r="CV41" s="103">
        <v>0</v>
      </c>
      <c r="CW41" s="104">
        <v>0</v>
      </c>
      <c r="CX41" s="104">
        <v>0</v>
      </c>
      <c r="CY41" s="104">
        <v>0</v>
      </c>
      <c r="CZ41" s="104">
        <v>0</v>
      </c>
      <c r="DA41" s="105">
        <v>5</v>
      </c>
      <c r="DB41" s="37">
        <v>0</v>
      </c>
      <c r="DC41" s="20">
        <v>0</v>
      </c>
      <c r="DD41" s="20">
        <v>0</v>
      </c>
      <c r="DE41" s="20">
        <v>0</v>
      </c>
      <c r="DF41" s="20">
        <v>0</v>
      </c>
      <c r="DG41" s="105">
        <v>5</v>
      </c>
      <c r="DH41" s="51">
        <v>0</v>
      </c>
      <c r="DI41" s="52">
        <v>0</v>
      </c>
      <c r="DK41" s="37">
        <v>0</v>
      </c>
      <c r="DL41" s="20">
        <v>0</v>
      </c>
      <c r="DM41" s="20">
        <v>0</v>
      </c>
      <c r="DN41" s="20">
        <v>0</v>
      </c>
      <c r="DO41" s="20">
        <v>0</v>
      </c>
      <c r="DP41" s="105">
        <v>5</v>
      </c>
      <c r="DQ41" s="40">
        <v>0</v>
      </c>
      <c r="DR41" s="37">
        <v>0</v>
      </c>
      <c r="DS41" s="20">
        <v>0</v>
      </c>
      <c r="DT41" s="20">
        <v>0</v>
      </c>
      <c r="DU41" s="20">
        <v>0</v>
      </c>
      <c r="DV41" s="20">
        <v>0</v>
      </c>
      <c r="DW41" s="105">
        <v>5</v>
      </c>
      <c r="DX41" s="37">
        <v>0</v>
      </c>
      <c r="DY41" s="20">
        <v>0</v>
      </c>
      <c r="DZ41" s="20">
        <v>0</v>
      </c>
      <c r="EA41" s="20">
        <v>0</v>
      </c>
      <c r="EB41" s="20">
        <v>0</v>
      </c>
      <c r="EC41" s="105">
        <v>5</v>
      </c>
      <c r="ED41" s="51">
        <v>0</v>
      </c>
      <c r="EE41" s="52">
        <v>0</v>
      </c>
      <c r="EG41" s="37">
        <v>0</v>
      </c>
      <c r="EH41" s="20">
        <v>0</v>
      </c>
      <c r="EI41" s="20">
        <v>0</v>
      </c>
      <c r="EJ41" s="20">
        <v>0</v>
      </c>
      <c r="EK41" s="20">
        <v>0</v>
      </c>
      <c r="EL41" s="105">
        <v>5</v>
      </c>
      <c r="EM41" s="40">
        <v>0</v>
      </c>
      <c r="EN41" s="37">
        <v>0</v>
      </c>
      <c r="EO41" s="354">
        <v>0</v>
      </c>
      <c r="EP41" s="354">
        <v>0</v>
      </c>
      <c r="EQ41" s="354">
        <v>0</v>
      </c>
      <c r="ER41" s="354">
        <v>0</v>
      </c>
      <c r="ES41" s="105">
        <v>5</v>
      </c>
      <c r="ET41" s="361">
        <v>0</v>
      </c>
      <c r="EU41" s="354">
        <v>0</v>
      </c>
      <c r="EV41" s="354">
        <v>0</v>
      </c>
      <c r="EW41" s="354">
        <v>0</v>
      </c>
      <c r="EX41" s="354">
        <v>0</v>
      </c>
      <c r="EY41" s="384">
        <v>5</v>
      </c>
      <c r="EZ41" s="359">
        <v>0</v>
      </c>
      <c r="FA41" s="360">
        <v>0</v>
      </c>
      <c r="FB41" s="358"/>
      <c r="FC41" s="361">
        <v>0</v>
      </c>
      <c r="FD41" s="354">
        <v>0</v>
      </c>
      <c r="FE41" s="354">
        <v>0</v>
      </c>
      <c r="FF41" s="354">
        <v>0</v>
      </c>
      <c r="FG41" s="354">
        <v>0</v>
      </c>
      <c r="FH41" s="105">
        <v>5</v>
      </c>
      <c r="FI41" s="385">
        <v>0</v>
      </c>
      <c r="FJ41" s="361">
        <v>0</v>
      </c>
      <c r="FK41" s="354">
        <v>0</v>
      </c>
      <c r="FL41" s="354">
        <v>0</v>
      </c>
      <c r="FM41" s="354">
        <v>0</v>
      </c>
      <c r="FN41" s="354">
        <v>0</v>
      </c>
      <c r="FO41" s="105">
        <v>5</v>
      </c>
      <c r="FP41" s="361">
        <v>0</v>
      </c>
      <c r="FQ41" s="354">
        <v>0</v>
      </c>
      <c r="FR41" s="354">
        <v>0</v>
      </c>
      <c r="FS41" s="354">
        <v>0</v>
      </c>
      <c r="FT41" s="354">
        <v>0</v>
      </c>
      <c r="FU41" s="105">
        <v>5</v>
      </c>
      <c r="FV41" s="359">
        <v>0</v>
      </c>
      <c r="FW41" s="360">
        <v>0</v>
      </c>
      <c r="FX41" s="358"/>
      <c r="FY41" s="103">
        <v>0</v>
      </c>
      <c r="FZ41" s="104">
        <v>0</v>
      </c>
      <c r="GA41" s="104">
        <v>0</v>
      </c>
      <c r="GB41" s="104">
        <v>0</v>
      </c>
      <c r="GC41" s="104">
        <v>0</v>
      </c>
      <c r="GD41" s="105">
        <v>5</v>
      </c>
      <c r="GE41" s="40">
        <v>0</v>
      </c>
      <c r="GF41" s="37">
        <v>0</v>
      </c>
      <c r="GG41" s="20">
        <v>0</v>
      </c>
      <c r="GH41" s="20">
        <v>0</v>
      </c>
      <c r="GI41" s="20">
        <v>0</v>
      </c>
      <c r="GJ41" s="20">
        <v>0</v>
      </c>
      <c r="GK41" s="105">
        <f t="shared" si="0"/>
        <v>5</v>
      </c>
      <c r="GL41" s="37">
        <v>0</v>
      </c>
      <c r="GM41" s="20">
        <v>0</v>
      </c>
      <c r="GN41" s="20">
        <v>0</v>
      </c>
      <c r="GO41" s="20">
        <v>0</v>
      </c>
      <c r="GP41" s="20">
        <v>0</v>
      </c>
      <c r="GQ41" s="105">
        <f t="shared" si="1"/>
        <v>5</v>
      </c>
      <c r="GR41" s="51">
        <v>0</v>
      </c>
      <c r="GS41" s="52">
        <v>0</v>
      </c>
      <c r="GT41" s="103">
        <v>0</v>
      </c>
      <c r="GU41" s="104">
        <v>0</v>
      </c>
      <c r="GV41" s="104">
        <v>0</v>
      </c>
      <c r="GW41" s="104">
        <v>0</v>
      </c>
      <c r="GX41" s="104">
        <v>0</v>
      </c>
      <c r="GY41" s="105">
        <f t="shared" si="2"/>
        <v>5</v>
      </c>
      <c r="GZ41" s="40"/>
      <c r="HA41" s="37">
        <v>0</v>
      </c>
      <c r="HB41" s="20">
        <v>0</v>
      </c>
      <c r="HC41" s="20">
        <v>0</v>
      </c>
      <c r="HD41" s="20">
        <v>0</v>
      </c>
      <c r="HE41" s="20">
        <v>0</v>
      </c>
      <c r="HF41" s="105">
        <f t="shared" si="3"/>
        <v>5</v>
      </c>
      <c r="HG41" s="37">
        <v>0</v>
      </c>
      <c r="HH41" s="20">
        <v>0</v>
      </c>
      <c r="HI41" s="20">
        <v>0</v>
      </c>
      <c r="HJ41" s="20">
        <v>0</v>
      </c>
      <c r="HK41" s="20">
        <v>0</v>
      </c>
      <c r="HL41" s="105">
        <f t="shared" si="4"/>
        <v>5</v>
      </c>
      <c r="HM41" s="51"/>
      <c r="HN41" s="52"/>
    </row>
    <row r="42" spans="1:222" ht="18" customHeight="1" x14ac:dyDescent="0.3">
      <c r="A42" s="93">
        <v>372</v>
      </c>
      <c r="B42" s="96" t="s">
        <v>54</v>
      </c>
      <c r="C42" s="47" t="s">
        <v>55</v>
      </c>
      <c r="D42" s="57"/>
      <c r="E42" s="103">
        <v>0</v>
      </c>
      <c r="F42" s="104">
        <v>0</v>
      </c>
      <c r="G42" s="104">
        <v>0</v>
      </c>
      <c r="H42" s="104"/>
      <c r="I42" s="104">
        <v>0</v>
      </c>
      <c r="J42" s="105">
        <v>5</v>
      </c>
      <c r="K42" s="52">
        <v>0</v>
      </c>
      <c r="L42" s="103">
        <v>0</v>
      </c>
      <c r="M42" s="104">
        <v>0</v>
      </c>
      <c r="N42" s="104">
        <v>0</v>
      </c>
      <c r="O42" s="104"/>
      <c r="P42" s="104">
        <v>0</v>
      </c>
      <c r="Q42" s="105">
        <v>5</v>
      </c>
      <c r="R42" s="103">
        <v>0</v>
      </c>
      <c r="S42" s="104">
        <v>0</v>
      </c>
      <c r="T42" s="104">
        <v>0</v>
      </c>
      <c r="U42" s="104"/>
      <c r="V42" s="104">
        <v>0</v>
      </c>
      <c r="W42" s="105">
        <v>5</v>
      </c>
      <c r="X42" s="51">
        <v>0</v>
      </c>
      <c r="Y42" s="52">
        <v>0</v>
      </c>
      <c r="AA42" s="103">
        <v>0</v>
      </c>
      <c r="AB42" s="104">
        <v>0</v>
      </c>
      <c r="AC42" s="104">
        <v>0</v>
      </c>
      <c r="AD42" s="104">
        <v>0</v>
      </c>
      <c r="AE42" s="104">
        <v>0</v>
      </c>
      <c r="AF42" s="105">
        <v>5</v>
      </c>
      <c r="AG42" s="52">
        <v>0</v>
      </c>
      <c r="AH42" s="103">
        <v>0</v>
      </c>
      <c r="AI42" s="104">
        <v>0</v>
      </c>
      <c r="AJ42" s="104">
        <v>0</v>
      </c>
      <c r="AK42" s="104">
        <v>0</v>
      </c>
      <c r="AL42" s="104">
        <v>0</v>
      </c>
      <c r="AM42" s="105">
        <v>5</v>
      </c>
      <c r="AN42" s="103">
        <v>0</v>
      </c>
      <c r="AO42" s="104">
        <v>0</v>
      </c>
      <c r="AP42" s="104">
        <v>0</v>
      </c>
      <c r="AQ42" s="104">
        <v>0</v>
      </c>
      <c r="AR42" s="104">
        <v>0</v>
      </c>
      <c r="AS42" s="105">
        <v>5</v>
      </c>
      <c r="AT42" s="51">
        <v>0</v>
      </c>
      <c r="AU42" s="52">
        <v>0</v>
      </c>
      <c r="AW42" s="103">
        <v>0</v>
      </c>
      <c r="AX42" s="104">
        <v>0</v>
      </c>
      <c r="AY42" s="104">
        <v>0</v>
      </c>
      <c r="AZ42" s="104">
        <v>0</v>
      </c>
      <c r="BA42" s="104">
        <v>0</v>
      </c>
      <c r="BB42" s="41">
        <v>5</v>
      </c>
      <c r="BC42" s="52">
        <v>0</v>
      </c>
      <c r="BD42" s="37">
        <v>0</v>
      </c>
      <c r="BE42" s="20">
        <v>0</v>
      </c>
      <c r="BF42" s="20">
        <v>0</v>
      </c>
      <c r="BG42" s="20">
        <v>0</v>
      </c>
      <c r="BH42" s="20">
        <v>0</v>
      </c>
      <c r="BI42" s="41">
        <v>5</v>
      </c>
      <c r="BJ42" s="37">
        <v>0</v>
      </c>
      <c r="BK42" s="20">
        <v>0</v>
      </c>
      <c r="BL42" s="20">
        <v>0</v>
      </c>
      <c r="BM42" s="20">
        <v>0</v>
      </c>
      <c r="BN42" s="20">
        <v>0</v>
      </c>
      <c r="BO42" s="41">
        <v>5</v>
      </c>
      <c r="BP42" s="51">
        <v>0</v>
      </c>
      <c r="BQ42" s="52">
        <v>0</v>
      </c>
      <c r="BS42" s="37">
        <v>0</v>
      </c>
      <c r="BT42" s="20">
        <v>0</v>
      </c>
      <c r="BU42" s="20">
        <v>0</v>
      </c>
      <c r="BV42" s="20">
        <v>0</v>
      </c>
      <c r="BW42" s="20">
        <v>0</v>
      </c>
      <c r="BX42" s="41">
        <v>5</v>
      </c>
      <c r="BY42" s="40">
        <v>0</v>
      </c>
      <c r="BZ42" s="37">
        <v>0</v>
      </c>
      <c r="CA42" s="20">
        <v>0</v>
      </c>
      <c r="CB42" s="20">
        <v>0</v>
      </c>
      <c r="CC42" s="20">
        <v>0</v>
      </c>
      <c r="CD42" s="20">
        <v>0</v>
      </c>
      <c r="CE42" s="105">
        <v>5</v>
      </c>
      <c r="CF42" s="37">
        <v>0</v>
      </c>
      <c r="CG42" s="20">
        <v>0</v>
      </c>
      <c r="CH42" s="20">
        <v>0</v>
      </c>
      <c r="CI42" s="20">
        <v>0</v>
      </c>
      <c r="CJ42" s="20">
        <v>0</v>
      </c>
      <c r="CK42" s="105">
        <v>5</v>
      </c>
      <c r="CL42" s="51">
        <v>0</v>
      </c>
      <c r="CM42" s="52">
        <v>0</v>
      </c>
      <c r="CO42" s="103">
        <v>0</v>
      </c>
      <c r="CP42" s="104">
        <v>0</v>
      </c>
      <c r="CQ42" s="104">
        <v>0</v>
      </c>
      <c r="CR42" s="104">
        <v>0</v>
      </c>
      <c r="CS42" s="104">
        <v>0</v>
      </c>
      <c r="CT42" s="62">
        <v>5</v>
      </c>
      <c r="CU42" s="40">
        <v>0</v>
      </c>
      <c r="CV42" s="103">
        <v>0</v>
      </c>
      <c r="CW42" s="104">
        <v>0</v>
      </c>
      <c r="CX42" s="104">
        <v>0</v>
      </c>
      <c r="CY42" s="104">
        <v>0</v>
      </c>
      <c r="CZ42" s="104">
        <v>0</v>
      </c>
      <c r="DA42" s="105">
        <v>5</v>
      </c>
      <c r="DB42" s="37">
        <v>0</v>
      </c>
      <c r="DC42" s="20">
        <v>0</v>
      </c>
      <c r="DD42" s="20">
        <v>0</v>
      </c>
      <c r="DE42" s="20">
        <v>0</v>
      </c>
      <c r="DF42" s="20">
        <v>0</v>
      </c>
      <c r="DG42" s="105">
        <v>5</v>
      </c>
      <c r="DH42" s="51">
        <v>0</v>
      </c>
      <c r="DI42" s="52">
        <v>0</v>
      </c>
      <c r="DK42" s="37">
        <v>0</v>
      </c>
      <c r="DL42" s="20">
        <v>0</v>
      </c>
      <c r="DM42" s="20">
        <v>0</v>
      </c>
      <c r="DN42" s="20">
        <v>0</v>
      </c>
      <c r="DO42" s="20">
        <v>0</v>
      </c>
      <c r="DP42" s="105">
        <v>5</v>
      </c>
      <c r="DQ42" s="40">
        <v>0</v>
      </c>
      <c r="DR42" s="37">
        <v>0</v>
      </c>
      <c r="DS42" s="20">
        <v>0</v>
      </c>
      <c r="DT42" s="20">
        <v>0</v>
      </c>
      <c r="DU42" s="20">
        <v>0</v>
      </c>
      <c r="DV42" s="20">
        <v>0</v>
      </c>
      <c r="DW42" s="105">
        <v>5</v>
      </c>
      <c r="DX42" s="37">
        <v>0</v>
      </c>
      <c r="DY42" s="20">
        <v>0</v>
      </c>
      <c r="DZ42" s="20">
        <v>0</v>
      </c>
      <c r="EA42" s="20">
        <v>0</v>
      </c>
      <c r="EB42" s="20">
        <v>0</v>
      </c>
      <c r="EC42" s="105">
        <v>5</v>
      </c>
      <c r="ED42" s="51">
        <v>0</v>
      </c>
      <c r="EE42" s="52">
        <v>0</v>
      </c>
      <c r="EG42" s="37">
        <v>0</v>
      </c>
      <c r="EH42" s="20">
        <v>0</v>
      </c>
      <c r="EI42" s="20">
        <v>0</v>
      </c>
      <c r="EJ42" s="20">
        <v>0</v>
      </c>
      <c r="EK42" s="20">
        <v>0</v>
      </c>
      <c r="EL42" s="105">
        <v>5</v>
      </c>
      <c r="EM42" s="40">
        <v>0</v>
      </c>
      <c r="EN42" s="37">
        <v>0</v>
      </c>
      <c r="EO42" s="354">
        <v>0</v>
      </c>
      <c r="EP42" s="354">
        <v>0</v>
      </c>
      <c r="EQ42" s="354">
        <v>0</v>
      </c>
      <c r="ER42" s="354">
        <v>0</v>
      </c>
      <c r="ES42" s="105">
        <v>5</v>
      </c>
      <c r="ET42" s="361">
        <v>0</v>
      </c>
      <c r="EU42" s="354">
        <v>0</v>
      </c>
      <c r="EV42" s="354">
        <v>0</v>
      </c>
      <c r="EW42" s="354">
        <v>0</v>
      </c>
      <c r="EX42" s="354">
        <v>0</v>
      </c>
      <c r="EY42" s="384">
        <v>5</v>
      </c>
      <c r="EZ42" s="359">
        <v>0</v>
      </c>
      <c r="FA42" s="360">
        <v>0</v>
      </c>
      <c r="FB42" s="358"/>
      <c r="FC42" s="361">
        <v>0</v>
      </c>
      <c r="FD42" s="354">
        <v>0</v>
      </c>
      <c r="FE42" s="354">
        <v>0</v>
      </c>
      <c r="FF42" s="354">
        <v>0</v>
      </c>
      <c r="FG42" s="354">
        <v>0</v>
      </c>
      <c r="FH42" s="105">
        <v>5</v>
      </c>
      <c r="FI42" s="385">
        <v>0</v>
      </c>
      <c r="FJ42" s="361">
        <v>0</v>
      </c>
      <c r="FK42" s="354">
        <v>0</v>
      </c>
      <c r="FL42" s="354">
        <v>0</v>
      </c>
      <c r="FM42" s="354">
        <v>0</v>
      </c>
      <c r="FN42" s="354">
        <v>0</v>
      </c>
      <c r="FO42" s="105">
        <v>5</v>
      </c>
      <c r="FP42" s="361">
        <v>0</v>
      </c>
      <c r="FQ42" s="354">
        <v>0</v>
      </c>
      <c r="FR42" s="354">
        <v>0</v>
      </c>
      <c r="FS42" s="354">
        <v>0</v>
      </c>
      <c r="FT42" s="354">
        <v>0</v>
      </c>
      <c r="FU42" s="105">
        <v>5</v>
      </c>
      <c r="FV42" s="359">
        <v>0</v>
      </c>
      <c r="FW42" s="360">
        <v>0</v>
      </c>
      <c r="FX42" s="358"/>
      <c r="FY42" s="103">
        <v>0</v>
      </c>
      <c r="FZ42" s="104">
        <v>0</v>
      </c>
      <c r="GA42" s="104">
        <v>0</v>
      </c>
      <c r="GB42" s="104">
        <v>0</v>
      </c>
      <c r="GC42" s="104">
        <v>0</v>
      </c>
      <c r="GD42" s="105">
        <v>5</v>
      </c>
      <c r="GE42" s="40">
        <v>0</v>
      </c>
      <c r="GF42" s="37">
        <v>0</v>
      </c>
      <c r="GG42" s="20">
        <v>0</v>
      </c>
      <c r="GH42" s="20">
        <v>0</v>
      </c>
      <c r="GI42" s="20">
        <v>0</v>
      </c>
      <c r="GJ42" s="20">
        <v>0</v>
      </c>
      <c r="GK42" s="105">
        <f t="shared" si="0"/>
        <v>5</v>
      </c>
      <c r="GL42" s="37">
        <v>0</v>
      </c>
      <c r="GM42" s="20">
        <v>0</v>
      </c>
      <c r="GN42" s="20">
        <v>0</v>
      </c>
      <c r="GO42" s="20">
        <v>0</v>
      </c>
      <c r="GP42" s="20">
        <v>0</v>
      </c>
      <c r="GQ42" s="105">
        <f t="shared" si="1"/>
        <v>5</v>
      </c>
      <c r="GR42" s="51">
        <v>0</v>
      </c>
      <c r="GS42" s="52">
        <v>0</v>
      </c>
      <c r="GT42" s="103">
        <v>0</v>
      </c>
      <c r="GU42" s="104">
        <v>0</v>
      </c>
      <c r="GV42" s="104">
        <v>0</v>
      </c>
      <c r="GW42" s="104">
        <v>0</v>
      </c>
      <c r="GX42" s="104">
        <v>0</v>
      </c>
      <c r="GY42" s="105">
        <f t="shared" si="2"/>
        <v>5</v>
      </c>
      <c r="GZ42" s="40"/>
      <c r="HA42" s="37">
        <v>0</v>
      </c>
      <c r="HB42" s="20">
        <v>0</v>
      </c>
      <c r="HC42" s="20">
        <v>0</v>
      </c>
      <c r="HD42" s="20">
        <v>0</v>
      </c>
      <c r="HE42" s="20">
        <v>0</v>
      </c>
      <c r="HF42" s="105">
        <f t="shared" si="3"/>
        <v>5</v>
      </c>
      <c r="HG42" s="37">
        <v>0</v>
      </c>
      <c r="HH42" s="20">
        <v>0</v>
      </c>
      <c r="HI42" s="20">
        <v>0</v>
      </c>
      <c r="HJ42" s="20">
        <v>0</v>
      </c>
      <c r="HK42" s="20">
        <v>0</v>
      </c>
      <c r="HL42" s="105">
        <f t="shared" si="4"/>
        <v>5</v>
      </c>
      <c r="HM42" s="51"/>
      <c r="HN42" s="52"/>
    </row>
    <row r="43" spans="1:222" ht="18" customHeight="1" x14ac:dyDescent="0.3">
      <c r="A43" s="93">
        <v>373</v>
      </c>
      <c r="B43" s="96" t="s">
        <v>194</v>
      </c>
      <c r="C43" s="47" t="s">
        <v>213</v>
      </c>
      <c r="D43" s="57"/>
      <c r="E43" s="103">
        <v>0</v>
      </c>
      <c r="F43" s="104">
        <v>0</v>
      </c>
      <c r="G43" s="104">
        <v>0</v>
      </c>
      <c r="H43" s="104"/>
      <c r="I43" s="104">
        <v>0</v>
      </c>
      <c r="J43" s="105">
        <v>5</v>
      </c>
      <c r="K43" s="52">
        <v>0</v>
      </c>
      <c r="L43" s="103">
        <v>0</v>
      </c>
      <c r="M43" s="104">
        <v>0</v>
      </c>
      <c r="N43" s="104">
        <v>0</v>
      </c>
      <c r="O43" s="104"/>
      <c r="P43" s="104">
        <v>0</v>
      </c>
      <c r="Q43" s="105">
        <v>5</v>
      </c>
      <c r="R43" s="103">
        <v>0</v>
      </c>
      <c r="S43" s="104">
        <v>0</v>
      </c>
      <c r="T43" s="104">
        <v>0</v>
      </c>
      <c r="U43" s="104"/>
      <c r="V43" s="104">
        <v>0</v>
      </c>
      <c r="W43" s="105">
        <v>5</v>
      </c>
      <c r="X43" s="51">
        <v>0</v>
      </c>
      <c r="Y43" s="52">
        <v>0</v>
      </c>
      <c r="AA43" s="103">
        <v>0</v>
      </c>
      <c r="AB43" s="104">
        <v>0</v>
      </c>
      <c r="AC43" s="104">
        <v>0</v>
      </c>
      <c r="AD43" s="104">
        <v>0</v>
      </c>
      <c r="AE43" s="104">
        <v>0</v>
      </c>
      <c r="AF43" s="105">
        <v>5</v>
      </c>
      <c r="AG43" s="52">
        <v>0</v>
      </c>
      <c r="AH43" s="103">
        <v>0</v>
      </c>
      <c r="AI43" s="104">
        <v>0</v>
      </c>
      <c r="AJ43" s="104">
        <v>0</v>
      </c>
      <c r="AK43" s="104">
        <v>0</v>
      </c>
      <c r="AL43" s="104">
        <v>0</v>
      </c>
      <c r="AM43" s="105">
        <v>5</v>
      </c>
      <c r="AN43" s="103">
        <v>0</v>
      </c>
      <c r="AO43" s="104">
        <v>0</v>
      </c>
      <c r="AP43" s="104">
        <v>0</v>
      </c>
      <c r="AQ43" s="104">
        <v>0</v>
      </c>
      <c r="AR43" s="104">
        <v>0</v>
      </c>
      <c r="AS43" s="105">
        <v>5</v>
      </c>
      <c r="AT43" s="51">
        <v>0</v>
      </c>
      <c r="AU43" s="52">
        <v>0</v>
      </c>
      <c r="AW43" s="103">
        <v>0</v>
      </c>
      <c r="AX43" s="104">
        <v>0</v>
      </c>
      <c r="AY43" s="104">
        <v>0</v>
      </c>
      <c r="AZ43" s="104">
        <v>0</v>
      </c>
      <c r="BA43" s="104">
        <v>0</v>
      </c>
      <c r="BB43" s="41">
        <v>5</v>
      </c>
      <c r="BC43" s="52">
        <v>0</v>
      </c>
      <c r="BD43" s="37">
        <v>0</v>
      </c>
      <c r="BE43" s="20">
        <v>0</v>
      </c>
      <c r="BF43" s="20">
        <v>0</v>
      </c>
      <c r="BG43" s="20">
        <v>0</v>
      </c>
      <c r="BH43" s="20">
        <v>0</v>
      </c>
      <c r="BI43" s="41">
        <v>5</v>
      </c>
      <c r="BJ43" s="37">
        <v>0</v>
      </c>
      <c r="BK43" s="20">
        <v>0</v>
      </c>
      <c r="BL43" s="20">
        <v>0</v>
      </c>
      <c r="BM43" s="20">
        <v>0</v>
      </c>
      <c r="BN43" s="20">
        <v>0</v>
      </c>
      <c r="BO43" s="41">
        <v>5</v>
      </c>
      <c r="BP43" s="51">
        <v>0</v>
      </c>
      <c r="BQ43" s="52">
        <v>0</v>
      </c>
      <c r="BS43" s="37">
        <v>0</v>
      </c>
      <c r="BT43" s="20">
        <v>0</v>
      </c>
      <c r="BU43" s="20">
        <v>0</v>
      </c>
      <c r="BV43" s="20">
        <v>0</v>
      </c>
      <c r="BW43" s="20">
        <v>0</v>
      </c>
      <c r="BX43" s="41">
        <v>5</v>
      </c>
      <c r="BY43" s="40">
        <v>0</v>
      </c>
      <c r="BZ43" s="37">
        <v>0</v>
      </c>
      <c r="CA43" s="20">
        <v>0</v>
      </c>
      <c r="CB43" s="20">
        <v>0</v>
      </c>
      <c r="CC43" s="20">
        <v>0</v>
      </c>
      <c r="CD43" s="20">
        <v>0</v>
      </c>
      <c r="CE43" s="105">
        <v>5</v>
      </c>
      <c r="CF43" s="37">
        <v>0</v>
      </c>
      <c r="CG43" s="20">
        <v>0</v>
      </c>
      <c r="CH43" s="20">
        <v>0</v>
      </c>
      <c r="CI43" s="20">
        <v>0</v>
      </c>
      <c r="CJ43" s="20">
        <v>0</v>
      </c>
      <c r="CK43" s="105">
        <v>5</v>
      </c>
      <c r="CL43" s="51">
        <v>0</v>
      </c>
      <c r="CM43" s="52">
        <v>0</v>
      </c>
      <c r="CO43" s="103">
        <v>0</v>
      </c>
      <c r="CP43" s="104">
        <v>0</v>
      </c>
      <c r="CQ43" s="104">
        <v>0</v>
      </c>
      <c r="CR43" s="104">
        <v>0</v>
      </c>
      <c r="CS43" s="104">
        <v>0</v>
      </c>
      <c r="CT43" s="62">
        <v>5</v>
      </c>
      <c r="CU43" s="40">
        <v>0</v>
      </c>
      <c r="CV43" s="103">
        <v>0</v>
      </c>
      <c r="CW43" s="104">
        <v>0</v>
      </c>
      <c r="CX43" s="104">
        <v>0</v>
      </c>
      <c r="CY43" s="104">
        <v>0</v>
      </c>
      <c r="CZ43" s="104">
        <v>0</v>
      </c>
      <c r="DA43" s="105">
        <v>5</v>
      </c>
      <c r="DB43" s="37">
        <v>0</v>
      </c>
      <c r="DC43" s="20">
        <v>0</v>
      </c>
      <c r="DD43" s="20">
        <v>0</v>
      </c>
      <c r="DE43" s="20">
        <v>0</v>
      </c>
      <c r="DF43" s="20">
        <v>0</v>
      </c>
      <c r="DG43" s="105">
        <v>5</v>
      </c>
      <c r="DH43" s="51">
        <v>0</v>
      </c>
      <c r="DI43" s="52">
        <v>0</v>
      </c>
      <c r="DK43" s="37">
        <v>0</v>
      </c>
      <c r="DL43" s="20">
        <v>0</v>
      </c>
      <c r="DM43" s="20">
        <v>0</v>
      </c>
      <c r="DN43" s="20">
        <v>0</v>
      </c>
      <c r="DO43" s="20">
        <v>0</v>
      </c>
      <c r="DP43" s="105">
        <v>5</v>
      </c>
      <c r="DQ43" s="40">
        <v>0</v>
      </c>
      <c r="DR43" s="37">
        <v>0</v>
      </c>
      <c r="DS43" s="20">
        <v>0</v>
      </c>
      <c r="DT43" s="20">
        <v>0</v>
      </c>
      <c r="DU43" s="20">
        <v>0</v>
      </c>
      <c r="DV43" s="20">
        <v>0</v>
      </c>
      <c r="DW43" s="105">
        <v>5</v>
      </c>
      <c r="DX43" s="37">
        <v>0</v>
      </c>
      <c r="DY43" s="20">
        <v>0</v>
      </c>
      <c r="DZ43" s="20">
        <v>0</v>
      </c>
      <c r="EA43" s="20">
        <v>0</v>
      </c>
      <c r="EB43" s="20">
        <v>0</v>
      </c>
      <c r="EC43" s="105">
        <v>5</v>
      </c>
      <c r="ED43" s="51">
        <v>0</v>
      </c>
      <c r="EE43" s="52">
        <v>0</v>
      </c>
      <c r="EG43" s="37">
        <v>0</v>
      </c>
      <c r="EH43" s="20">
        <v>0</v>
      </c>
      <c r="EI43" s="20">
        <v>0</v>
      </c>
      <c r="EJ43" s="20">
        <v>0</v>
      </c>
      <c r="EK43" s="20">
        <v>0</v>
      </c>
      <c r="EL43" s="105">
        <v>5</v>
      </c>
      <c r="EM43" s="40">
        <v>0</v>
      </c>
      <c r="EN43" s="37">
        <v>0</v>
      </c>
      <c r="EO43" s="354">
        <v>0</v>
      </c>
      <c r="EP43" s="354">
        <v>0</v>
      </c>
      <c r="EQ43" s="354">
        <v>0</v>
      </c>
      <c r="ER43" s="354">
        <v>0</v>
      </c>
      <c r="ES43" s="105">
        <v>5</v>
      </c>
      <c r="ET43" s="361">
        <v>0</v>
      </c>
      <c r="EU43" s="354">
        <v>0</v>
      </c>
      <c r="EV43" s="354">
        <v>0</v>
      </c>
      <c r="EW43" s="354">
        <v>0</v>
      </c>
      <c r="EX43" s="354">
        <v>0</v>
      </c>
      <c r="EY43" s="384">
        <v>5</v>
      </c>
      <c r="EZ43" s="359">
        <v>0</v>
      </c>
      <c r="FA43" s="360">
        <v>0</v>
      </c>
      <c r="FB43" s="358"/>
      <c r="FC43" s="361">
        <v>0</v>
      </c>
      <c r="FD43" s="354">
        <v>0</v>
      </c>
      <c r="FE43" s="354">
        <v>0</v>
      </c>
      <c r="FF43" s="354">
        <v>0</v>
      </c>
      <c r="FG43" s="354">
        <v>0</v>
      </c>
      <c r="FH43" s="105">
        <v>5</v>
      </c>
      <c r="FI43" s="385">
        <v>0</v>
      </c>
      <c r="FJ43" s="361">
        <v>0</v>
      </c>
      <c r="FK43" s="354">
        <v>0</v>
      </c>
      <c r="FL43" s="354">
        <v>0</v>
      </c>
      <c r="FM43" s="354">
        <v>0</v>
      </c>
      <c r="FN43" s="354">
        <v>0</v>
      </c>
      <c r="FO43" s="105">
        <v>5</v>
      </c>
      <c r="FP43" s="361">
        <v>0</v>
      </c>
      <c r="FQ43" s="354">
        <v>0</v>
      </c>
      <c r="FR43" s="354">
        <v>0</v>
      </c>
      <c r="FS43" s="354">
        <v>0</v>
      </c>
      <c r="FT43" s="354">
        <v>0</v>
      </c>
      <c r="FU43" s="105">
        <v>5</v>
      </c>
      <c r="FV43" s="359">
        <v>0</v>
      </c>
      <c r="FW43" s="360">
        <v>0</v>
      </c>
      <c r="FX43" s="358"/>
      <c r="FY43" s="103">
        <v>0</v>
      </c>
      <c r="FZ43" s="104">
        <v>0</v>
      </c>
      <c r="GA43" s="104">
        <v>0</v>
      </c>
      <c r="GB43" s="104">
        <v>0</v>
      </c>
      <c r="GC43" s="104">
        <v>0</v>
      </c>
      <c r="GD43" s="105">
        <v>5</v>
      </c>
      <c r="GE43" s="40">
        <v>0</v>
      </c>
      <c r="GF43" s="37">
        <v>0</v>
      </c>
      <c r="GG43" s="20">
        <v>0</v>
      </c>
      <c r="GH43" s="20">
        <v>0</v>
      </c>
      <c r="GI43" s="20">
        <v>0</v>
      </c>
      <c r="GJ43" s="20">
        <v>0</v>
      </c>
      <c r="GK43" s="105">
        <f t="shared" si="0"/>
        <v>5</v>
      </c>
      <c r="GL43" s="37">
        <v>0</v>
      </c>
      <c r="GM43" s="20">
        <v>0</v>
      </c>
      <c r="GN43" s="20">
        <v>0</v>
      </c>
      <c r="GO43" s="20">
        <v>0</v>
      </c>
      <c r="GP43" s="20">
        <v>0</v>
      </c>
      <c r="GQ43" s="105">
        <f t="shared" si="1"/>
        <v>5</v>
      </c>
      <c r="GR43" s="51">
        <v>0</v>
      </c>
      <c r="GS43" s="52">
        <v>0</v>
      </c>
      <c r="GT43" s="103">
        <v>0</v>
      </c>
      <c r="GU43" s="104">
        <v>0</v>
      </c>
      <c r="GV43" s="104">
        <v>0</v>
      </c>
      <c r="GW43" s="104">
        <v>0</v>
      </c>
      <c r="GX43" s="104">
        <v>0</v>
      </c>
      <c r="GY43" s="105">
        <f t="shared" si="2"/>
        <v>5</v>
      </c>
      <c r="GZ43" s="40"/>
      <c r="HA43" s="37">
        <v>0</v>
      </c>
      <c r="HB43" s="20">
        <v>0</v>
      </c>
      <c r="HC43" s="20">
        <v>0</v>
      </c>
      <c r="HD43" s="20">
        <v>0</v>
      </c>
      <c r="HE43" s="20">
        <v>0</v>
      </c>
      <c r="HF43" s="105">
        <f t="shared" si="3"/>
        <v>5</v>
      </c>
      <c r="HG43" s="37">
        <v>0</v>
      </c>
      <c r="HH43" s="20">
        <v>0</v>
      </c>
      <c r="HI43" s="20">
        <v>0</v>
      </c>
      <c r="HJ43" s="20">
        <v>0</v>
      </c>
      <c r="HK43" s="20">
        <v>0</v>
      </c>
      <c r="HL43" s="105">
        <f t="shared" si="4"/>
        <v>5</v>
      </c>
      <c r="HM43" s="51"/>
      <c r="HN43" s="52"/>
    </row>
    <row r="44" spans="1:222" ht="18" customHeight="1" x14ac:dyDescent="0.3">
      <c r="A44" s="93">
        <v>374</v>
      </c>
      <c r="B44" s="96" t="s">
        <v>56</v>
      </c>
      <c r="C44" s="47" t="s">
        <v>57</v>
      </c>
      <c r="D44" s="57"/>
      <c r="E44" s="103">
        <v>0</v>
      </c>
      <c r="F44" s="104">
        <v>0</v>
      </c>
      <c r="G44" s="104">
        <v>0</v>
      </c>
      <c r="H44" s="104"/>
      <c r="I44" s="104">
        <v>0</v>
      </c>
      <c r="J44" s="105">
        <v>5</v>
      </c>
      <c r="K44" s="52">
        <v>0</v>
      </c>
      <c r="L44" s="103">
        <v>0</v>
      </c>
      <c r="M44" s="104">
        <v>0</v>
      </c>
      <c r="N44" s="104">
        <v>0</v>
      </c>
      <c r="O44" s="104"/>
      <c r="P44" s="104">
        <v>0</v>
      </c>
      <c r="Q44" s="105">
        <v>5</v>
      </c>
      <c r="R44" s="103">
        <v>0</v>
      </c>
      <c r="S44" s="104">
        <v>0</v>
      </c>
      <c r="T44" s="104">
        <v>0</v>
      </c>
      <c r="U44" s="104"/>
      <c r="V44" s="104">
        <v>0</v>
      </c>
      <c r="W44" s="105">
        <v>5</v>
      </c>
      <c r="X44" s="51">
        <v>0</v>
      </c>
      <c r="Y44" s="52">
        <v>0</v>
      </c>
      <c r="AA44" s="103">
        <v>0</v>
      </c>
      <c r="AB44" s="104">
        <v>0</v>
      </c>
      <c r="AC44" s="104">
        <v>0</v>
      </c>
      <c r="AD44" s="104">
        <v>0</v>
      </c>
      <c r="AE44" s="104">
        <v>0</v>
      </c>
      <c r="AF44" s="105">
        <v>5</v>
      </c>
      <c r="AG44" s="52">
        <v>0</v>
      </c>
      <c r="AH44" s="103">
        <v>0</v>
      </c>
      <c r="AI44" s="104">
        <v>0</v>
      </c>
      <c r="AJ44" s="104">
        <v>0</v>
      </c>
      <c r="AK44" s="104">
        <v>0</v>
      </c>
      <c r="AL44" s="104">
        <v>0</v>
      </c>
      <c r="AM44" s="105">
        <v>5</v>
      </c>
      <c r="AN44" s="103">
        <v>0</v>
      </c>
      <c r="AO44" s="104">
        <v>0</v>
      </c>
      <c r="AP44" s="104">
        <v>0</v>
      </c>
      <c r="AQ44" s="104">
        <v>0</v>
      </c>
      <c r="AR44" s="104">
        <v>0</v>
      </c>
      <c r="AS44" s="105">
        <v>5</v>
      </c>
      <c r="AT44" s="51">
        <v>0</v>
      </c>
      <c r="AU44" s="52">
        <v>0</v>
      </c>
      <c r="AW44" s="103">
        <v>0</v>
      </c>
      <c r="AX44" s="104">
        <v>0</v>
      </c>
      <c r="AY44" s="104">
        <v>0</v>
      </c>
      <c r="AZ44" s="104">
        <v>0</v>
      </c>
      <c r="BA44" s="104">
        <v>0</v>
      </c>
      <c r="BB44" s="41">
        <v>5</v>
      </c>
      <c r="BC44" s="52">
        <v>0</v>
      </c>
      <c r="BD44" s="37">
        <v>0</v>
      </c>
      <c r="BE44" s="20">
        <v>0</v>
      </c>
      <c r="BF44" s="20">
        <v>0</v>
      </c>
      <c r="BG44" s="20">
        <v>0</v>
      </c>
      <c r="BH44" s="20">
        <v>0</v>
      </c>
      <c r="BI44" s="41">
        <v>5</v>
      </c>
      <c r="BJ44" s="37">
        <v>0</v>
      </c>
      <c r="BK44" s="20">
        <v>0</v>
      </c>
      <c r="BL44" s="20">
        <v>0</v>
      </c>
      <c r="BM44" s="20">
        <v>0</v>
      </c>
      <c r="BN44" s="20">
        <v>0</v>
      </c>
      <c r="BO44" s="41">
        <v>5</v>
      </c>
      <c r="BP44" s="51">
        <v>0</v>
      </c>
      <c r="BQ44" s="52">
        <v>0</v>
      </c>
      <c r="BS44" s="37">
        <v>0</v>
      </c>
      <c r="BT44" s="20">
        <v>0</v>
      </c>
      <c r="BU44" s="20">
        <v>0</v>
      </c>
      <c r="BV44" s="20">
        <v>0</v>
      </c>
      <c r="BW44" s="20">
        <v>0</v>
      </c>
      <c r="BX44" s="41">
        <v>5</v>
      </c>
      <c r="BY44" s="40">
        <v>0</v>
      </c>
      <c r="BZ44" s="37">
        <v>0</v>
      </c>
      <c r="CA44" s="20">
        <v>0</v>
      </c>
      <c r="CB44" s="20">
        <v>0</v>
      </c>
      <c r="CC44" s="20">
        <v>0</v>
      </c>
      <c r="CD44" s="20">
        <v>0</v>
      </c>
      <c r="CE44" s="105">
        <v>5</v>
      </c>
      <c r="CF44" s="37">
        <v>0</v>
      </c>
      <c r="CG44" s="20">
        <v>0</v>
      </c>
      <c r="CH44" s="20">
        <v>0</v>
      </c>
      <c r="CI44" s="20">
        <v>0</v>
      </c>
      <c r="CJ44" s="20">
        <v>0</v>
      </c>
      <c r="CK44" s="105">
        <v>5</v>
      </c>
      <c r="CL44" s="51">
        <v>0</v>
      </c>
      <c r="CM44" s="52">
        <v>0</v>
      </c>
      <c r="CO44" s="103">
        <v>0</v>
      </c>
      <c r="CP44" s="104">
        <v>0</v>
      </c>
      <c r="CQ44" s="104">
        <v>0</v>
      </c>
      <c r="CR44" s="104">
        <v>0</v>
      </c>
      <c r="CS44" s="104">
        <v>0</v>
      </c>
      <c r="CT44" s="62">
        <v>5</v>
      </c>
      <c r="CU44" s="40">
        <v>0</v>
      </c>
      <c r="CV44" s="103">
        <v>0</v>
      </c>
      <c r="CW44" s="104">
        <v>0</v>
      </c>
      <c r="CX44" s="104">
        <v>0</v>
      </c>
      <c r="CY44" s="104">
        <v>0</v>
      </c>
      <c r="CZ44" s="104">
        <v>0</v>
      </c>
      <c r="DA44" s="105">
        <v>5</v>
      </c>
      <c r="DB44" s="37">
        <v>0</v>
      </c>
      <c r="DC44" s="20">
        <v>0</v>
      </c>
      <c r="DD44" s="20">
        <v>0</v>
      </c>
      <c r="DE44" s="20">
        <v>0</v>
      </c>
      <c r="DF44" s="20">
        <v>0</v>
      </c>
      <c r="DG44" s="105">
        <v>5</v>
      </c>
      <c r="DH44" s="51">
        <v>0</v>
      </c>
      <c r="DI44" s="52">
        <v>0</v>
      </c>
      <c r="DK44" s="37">
        <v>0</v>
      </c>
      <c r="DL44" s="20">
        <v>0</v>
      </c>
      <c r="DM44" s="20">
        <v>0</v>
      </c>
      <c r="DN44" s="20">
        <v>0</v>
      </c>
      <c r="DO44" s="20">
        <v>0</v>
      </c>
      <c r="DP44" s="105">
        <v>5</v>
      </c>
      <c r="DQ44" s="40">
        <v>0</v>
      </c>
      <c r="DR44" s="37">
        <v>0</v>
      </c>
      <c r="DS44" s="20">
        <v>0</v>
      </c>
      <c r="DT44" s="20">
        <v>0</v>
      </c>
      <c r="DU44" s="20">
        <v>0</v>
      </c>
      <c r="DV44" s="20">
        <v>0</v>
      </c>
      <c r="DW44" s="105">
        <v>5</v>
      </c>
      <c r="DX44" s="37">
        <v>0</v>
      </c>
      <c r="DY44" s="20">
        <v>0</v>
      </c>
      <c r="DZ44" s="20">
        <v>0</v>
      </c>
      <c r="EA44" s="20">
        <v>0</v>
      </c>
      <c r="EB44" s="20">
        <v>0</v>
      </c>
      <c r="EC44" s="105">
        <v>5</v>
      </c>
      <c r="ED44" s="51">
        <v>0</v>
      </c>
      <c r="EE44" s="52">
        <v>0</v>
      </c>
      <c r="EG44" s="37">
        <v>0</v>
      </c>
      <c r="EH44" s="20">
        <v>0</v>
      </c>
      <c r="EI44" s="20">
        <v>0</v>
      </c>
      <c r="EJ44" s="20">
        <v>0</v>
      </c>
      <c r="EK44" s="20">
        <v>0</v>
      </c>
      <c r="EL44" s="105">
        <v>5</v>
      </c>
      <c r="EM44" s="40">
        <v>0</v>
      </c>
      <c r="EN44" s="37">
        <v>0</v>
      </c>
      <c r="EO44" s="354">
        <v>0</v>
      </c>
      <c r="EP44" s="354">
        <v>0</v>
      </c>
      <c r="EQ44" s="354">
        <v>0</v>
      </c>
      <c r="ER44" s="354">
        <v>0</v>
      </c>
      <c r="ES44" s="105">
        <v>5</v>
      </c>
      <c r="ET44" s="361">
        <v>0</v>
      </c>
      <c r="EU44" s="354">
        <v>0</v>
      </c>
      <c r="EV44" s="354">
        <v>0</v>
      </c>
      <c r="EW44" s="354">
        <v>0</v>
      </c>
      <c r="EX44" s="354">
        <v>0</v>
      </c>
      <c r="EY44" s="384">
        <v>5</v>
      </c>
      <c r="EZ44" s="359">
        <v>0</v>
      </c>
      <c r="FA44" s="360">
        <v>0</v>
      </c>
      <c r="FB44" s="358"/>
      <c r="FC44" s="361">
        <v>0</v>
      </c>
      <c r="FD44" s="354">
        <v>0</v>
      </c>
      <c r="FE44" s="354">
        <v>0</v>
      </c>
      <c r="FF44" s="354">
        <v>0</v>
      </c>
      <c r="FG44" s="354">
        <v>0</v>
      </c>
      <c r="FH44" s="105">
        <v>5</v>
      </c>
      <c r="FI44" s="385">
        <v>0</v>
      </c>
      <c r="FJ44" s="361">
        <v>0</v>
      </c>
      <c r="FK44" s="354">
        <v>0</v>
      </c>
      <c r="FL44" s="354">
        <v>0</v>
      </c>
      <c r="FM44" s="354">
        <v>0</v>
      </c>
      <c r="FN44" s="354">
        <v>0</v>
      </c>
      <c r="FO44" s="105">
        <v>5</v>
      </c>
      <c r="FP44" s="361">
        <v>0</v>
      </c>
      <c r="FQ44" s="354">
        <v>0</v>
      </c>
      <c r="FR44" s="354">
        <v>0</v>
      </c>
      <c r="FS44" s="354">
        <v>0</v>
      </c>
      <c r="FT44" s="354">
        <v>0</v>
      </c>
      <c r="FU44" s="105">
        <v>5</v>
      </c>
      <c r="FV44" s="359">
        <v>0</v>
      </c>
      <c r="FW44" s="360">
        <v>0</v>
      </c>
      <c r="FX44" s="358"/>
      <c r="FY44" s="103">
        <v>0</v>
      </c>
      <c r="FZ44" s="104">
        <v>0</v>
      </c>
      <c r="GA44" s="104">
        <v>0</v>
      </c>
      <c r="GB44" s="104">
        <v>0</v>
      </c>
      <c r="GC44" s="104">
        <v>0</v>
      </c>
      <c r="GD44" s="105">
        <v>5</v>
      </c>
      <c r="GE44" s="40">
        <v>0</v>
      </c>
      <c r="GF44" s="37">
        <v>0</v>
      </c>
      <c r="GG44" s="20">
        <v>0</v>
      </c>
      <c r="GH44" s="20">
        <v>0</v>
      </c>
      <c r="GI44" s="20">
        <v>0</v>
      </c>
      <c r="GJ44" s="20">
        <v>0</v>
      </c>
      <c r="GK44" s="105">
        <f t="shared" si="0"/>
        <v>5</v>
      </c>
      <c r="GL44" s="37">
        <v>0</v>
      </c>
      <c r="GM44" s="20">
        <v>0</v>
      </c>
      <c r="GN44" s="20">
        <v>0</v>
      </c>
      <c r="GO44" s="20">
        <v>0</v>
      </c>
      <c r="GP44" s="20">
        <v>0</v>
      </c>
      <c r="GQ44" s="105">
        <f t="shared" si="1"/>
        <v>5</v>
      </c>
      <c r="GR44" s="51">
        <v>0</v>
      </c>
      <c r="GS44" s="52">
        <v>0</v>
      </c>
      <c r="GT44" s="103">
        <v>0</v>
      </c>
      <c r="GU44" s="104">
        <v>0</v>
      </c>
      <c r="GV44" s="104">
        <v>0</v>
      </c>
      <c r="GW44" s="104">
        <v>0</v>
      </c>
      <c r="GX44" s="104">
        <v>0</v>
      </c>
      <c r="GY44" s="105">
        <f t="shared" si="2"/>
        <v>5</v>
      </c>
      <c r="GZ44" s="40"/>
      <c r="HA44" s="37">
        <v>0</v>
      </c>
      <c r="HB44" s="20">
        <v>0</v>
      </c>
      <c r="HC44" s="20">
        <v>0</v>
      </c>
      <c r="HD44" s="20">
        <v>0</v>
      </c>
      <c r="HE44" s="20">
        <v>0</v>
      </c>
      <c r="HF44" s="105">
        <f t="shared" si="3"/>
        <v>5</v>
      </c>
      <c r="HG44" s="37">
        <v>0</v>
      </c>
      <c r="HH44" s="20">
        <v>0</v>
      </c>
      <c r="HI44" s="20">
        <v>0</v>
      </c>
      <c r="HJ44" s="20">
        <v>0</v>
      </c>
      <c r="HK44" s="20">
        <v>0</v>
      </c>
      <c r="HL44" s="105">
        <f t="shared" si="4"/>
        <v>5</v>
      </c>
      <c r="HM44" s="51"/>
      <c r="HN44" s="52"/>
    </row>
    <row r="45" spans="1:222" ht="16.5" customHeight="1" x14ac:dyDescent="0.3">
      <c r="A45" s="93">
        <v>375</v>
      </c>
      <c r="B45" s="96" t="s">
        <v>58</v>
      </c>
      <c r="C45" s="47" t="s">
        <v>59</v>
      </c>
      <c r="D45" s="57"/>
      <c r="E45" s="103">
        <v>0</v>
      </c>
      <c r="F45" s="104">
        <v>0</v>
      </c>
      <c r="G45" s="104">
        <v>0</v>
      </c>
      <c r="H45" s="104"/>
      <c r="I45" s="104">
        <v>0</v>
      </c>
      <c r="J45" s="105">
        <v>5</v>
      </c>
      <c r="K45" s="52">
        <v>0</v>
      </c>
      <c r="L45" s="103">
        <v>0</v>
      </c>
      <c r="M45" s="104">
        <v>0</v>
      </c>
      <c r="N45" s="104">
        <v>0</v>
      </c>
      <c r="O45" s="104"/>
      <c r="P45" s="104">
        <v>0</v>
      </c>
      <c r="Q45" s="105">
        <v>5</v>
      </c>
      <c r="R45" s="103">
        <v>0</v>
      </c>
      <c r="S45" s="104">
        <v>0</v>
      </c>
      <c r="T45" s="104">
        <v>0</v>
      </c>
      <c r="U45" s="104"/>
      <c r="V45" s="104">
        <v>0</v>
      </c>
      <c r="W45" s="105">
        <v>5</v>
      </c>
      <c r="X45" s="51">
        <v>0</v>
      </c>
      <c r="Y45" s="52">
        <v>0</v>
      </c>
      <c r="AA45" s="103">
        <v>0</v>
      </c>
      <c r="AB45" s="104">
        <v>0</v>
      </c>
      <c r="AC45" s="104">
        <v>0</v>
      </c>
      <c r="AD45" s="104">
        <v>0</v>
      </c>
      <c r="AE45" s="104">
        <v>0</v>
      </c>
      <c r="AF45" s="105">
        <v>5</v>
      </c>
      <c r="AG45" s="52">
        <v>0</v>
      </c>
      <c r="AH45" s="103">
        <v>0</v>
      </c>
      <c r="AI45" s="104">
        <v>0</v>
      </c>
      <c r="AJ45" s="104">
        <v>0</v>
      </c>
      <c r="AK45" s="104">
        <v>0</v>
      </c>
      <c r="AL45" s="104">
        <v>0</v>
      </c>
      <c r="AM45" s="105">
        <v>5</v>
      </c>
      <c r="AN45" s="103">
        <v>0</v>
      </c>
      <c r="AO45" s="104">
        <v>0</v>
      </c>
      <c r="AP45" s="104">
        <v>0</v>
      </c>
      <c r="AQ45" s="104">
        <v>0</v>
      </c>
      <c r="AR45" s="104">
        <v>0</v>
      </c>
      <c r="AS45" s="105">
        <v>5</v>
      </c>
      <c r="AT45" s="51">
        <v>0</v>
      </c>
      <c r="AU45" s="52">
        <v>0</v>
      </c>
      <c r="AW45" s="103">
        <v>0</v>
      </c>
      <c r="AX45" s="104">
        <v>0</v>
      </c>
      <c r="AY45" s="104">
        <v>0</v>
      </c>
      <c r="AZ45" s="104">
        <v>0</v>
      </c>
      <c r="BA45" s="104">
        <v>0</v>
      </c>
      <c r="BB45" s="41">
        <v>5</v>
      </c>
      <c r="BC45" s="52">
        <v>0</v>
      </c>
      <c r="BD45" s="37">
        <v>0</v>
      </c>
      <c r="BE45" s="20">
        <v>0</v>
      </c>
      <c r="BF45" s="20">
        <v>0</v>
      </c>
      <c r="BG45" s="20">
        <v>0</v>
      </c>
      <c r="BH45" s="20">
        <v>0</v>
      </c>
      <c r="BI45" s="41">
        <v>5</v>
      </c>
      <c r="BJ45" s="37">
        <v>0</v>
      </c>
      <c r="BK45" s="20">
        <v>0</v>
      </c>
      <c r="BL45" s="20">
        <v>0</v>
      </c>
      <c r="BM45" s="20">
        <v>0</v>
      </c>
      <c r="BN45" s="20">
        <v>0</v>
      </c>
      <c r="BO45" s="41">
        <v>5</v>
      </c>
      <c r="BP45" s="51">
        <v>0</v>
      </c>
      <c r="BQ45" s="52">
        <v>0</v>
      </c>
      <c r="BS45" s="37">
        <v>0</v>
      </c>
      <c r="BT45" s="20">
        <v>0</v>
      </c>
      <c r="BU45" s="20">
        <v>0</v>
      </c>
      <c r="BV45" s="20">
        <v>0</v>
      </c>
      <c r="BW45" s="20">
        <v>0</v>
      </c>
      <c r="BX45" s="41">
        <v>5</v>
      </c>
      <c r="BY45" s="40">
        <v>0</v>
      </c>
      <c r="BZ45" s="37">
        <v>0</v>
      </c>
      <c r="CA45" s="20">
        <v>0</v>
      </c>
      <c r="CB45" s="20">
        <v>0</v>
      </c>
      <c r="CC45" s="20">
        <v>0</v>
      </c>
      <c r="CD45" s="20">
        <v>0</v>
      </c>
      <c r="CE45" s="105">
        <v>5</v>
      </c>
      <c r="CF45" s="37">
        <v>0</v>
      </c>
      <c r="CG45" s="20">
        <v>0</v>
      </c>
      <c r="CH45" s="20">
        <v>0</v>
      </c>
      <c r="CI45" s="20">
        <v>0</v>
      </c>
      <c r="CJ45" s="20">
        <v>0</v>
      </c>
      <c r="CK45" s="105">
        <v>5</v>
      </c>
      <c r="CL45" s="51">
        <v>0</v>
      </c>
      <c r="CM45" s="52">
        <v>0</v>
      </c>
      <c r="CO45" s="103">
        <v>0</v>
      </c>
      <c r="CP45" s="104">
        <v>0</v>
      </c>
      <c r="CQ45" s="104">
        <v>0</v>
      </c>
      <c r="CR45" s="104">
        <v>0</v>
      </c>
      <c r="CS45" s="104">
        <v>0</v>
      </c>
      <c r="CT45" s="62">
        <v>5</v>
      </c>
      <c r="CU45" s="40">
        <v>0</v>
      </c>
      <c r="CV45" s="103">
        <v>0</v>
      </c>
      <c r="CW45" s="104">
        <v>0</v>
      </c>
      <c r="CX45" s="104">
        <v>0</v>
      </c>
      <c r="CY45" s="104">
        <v>0</v>
      </c>
      <c r="CZ45" s="104">
        <v>0</v>
      </c>
      <c r="DA45" s="105">
        <v>5</v>
      </c>
      <c r="DB45" s="37">
        <v>0</v>
      </c>
      <c r="DC45" s="20">
        <v>0</v>
      </c>
      <c r="DD45" s="20">
        <v>0</v>
      </c>
      <c r="DE45" s="20">
        <v>0</v>
      </c>
      <c r="DF45" s="20">
        <v>0</v>
      </c>
      <c r="DG45" s="105">
        <v>5</v>
      </c>
      <c r="DH45" s="51">
        <v>0</v>
      </c>
      <c r="DI45" s="52">
        <v>0</v>
      </c>
      <c r="DK45" s="37">
        <v>0</v>
      </c>
      <c r="DL45" s="20">
        <v>0</v>
      </c>
      <c r="DM45" s="20">
        <v>0</v>
      </c>
      <c r="DN45" s="20">
        <v>0</v>
      </c>
      <c r="DO45" s="20">
        <v>0</v>
      </c>
      <c r="DP45" s="105">
        <v>5</v>
      </c>
      <c r="DQ45" s="40">
        <v>0</v>
      </c>
      <c r="DR45" s="37">
        <v>0</v>
      </c>
      <c r="DS45" s="20">
        <v>0</v>
      </c>
      <c r="DT45" s="20">
        <v>0</v>
      </c>
      <c r="DU45" s="20">
        <v>0</v>
      </c>
      <c r="DV45" s="20">
        <v>0</v>
      </c>
      <c r="DW45" s="105">
        <v>5</v>
      </c>
      <c r="DX45" s="37">
        <v>0</v>
      </c>
      <c r="DY45" s="20">
        <v>0</v>
      </c>
      <c r="DZ45" s="20">
        <v>0</v>
      </c>
      <c r="EA45" s="20">
        <v>0</v>
      </c>
      <c r="EB45" s="20">
        <v>0</v>
      </c>
      <c r="EC45" s="105">
        <v>5</v>
      </c>
      <c r="ED45" s="51">
        <v>0</v>
      </c>
      <c r="EE45" s="52">
        <v>0</v>
      </c>
      <c r="EG45" s="37">
        <v>0</v>
      </c>
      <c r="EH45" s="20">
        <v>0</v>
      </c>
      <c r="EI45" s="20">
        <v>0</v>
      </c>
      <c r="EJ45" s="20">
        <v>0</v>
      </c>
      <c r="EK45" s="20">
        <v>0</v>
      </c>
      <c r="EL45" s="105">
        <v>5</v>
      </c>
      <c r="EM45" s="40">
        <v>0</v>
      </c>
      <c r="EN45" s="37">
        <v>0</v>
      </c>
      <c r="EO45" s="354">
        <v>0</v>
      </c>
      <c r="EP45" s="354">
        <v>0</v>
      </c>
      <c r="EQ45" s="354">
        <v>0</v>
      </c>
      <c r="ER45" s="354">
        <v>0</v>
      </c>
      <c r="ES45" s="105">
        <v>5</v>
      </c>
      <c r="ET45" s="361">
        <v>0</v>
      </c>
      <c r="EU45" s="354">
        <v>0</v>
      </c>
      <c r="EV45" s="354">
        <v>0</v>
      </c>
      <c r="EW45" s="354">
        <v>0</v>
      </c>
      <c r="EX45" s="354">
        <v>0</v>
      </c>
      <c r="EY45" s="384">
        <v>5</v>
      </c>
      <c r="EZ45" s="359">
        <v>0</v>
      </c>
      <c r="FA45" s="360">
        <v>0</v>
      </c>
      <c r="FB45" s="358"/>
      <c r="FC45" s="361">
        <v>0</v>
      </c>
      <c r="FD45" s="354">
        <v>0</v>
      </c>
      <c r="FE45" s="354">
        <v>0</v>
      </c>
      <c r="FF45" s="354">
        <v>0</v>
      </c>
      <c r="FG45" s="354">
        <v>0</v>
      </c>
      <c r="FH45" s="105">
        <v>5</v>
      </c>
      <c r="FI45" s="385">
        <v>0</v>
      </c>
      <c r="FJ45" s="361">
        <v>0</v>
      </c>
      <c r="FK45" s="354">
        <v>0</v>
      </c>
      <c r="FL45" s="354">
        <v>0</v>
      </c>
      <c r="FM45" s="354">
        <v>0</v>
      </c>
      <c r="FN45" s="354">
        <v>0</v>
      </c>
      <c r="FO45" s="105">
        <v>5</v>
      </c>
      <c r="FP45" s="361">
        <v>0</v>
      </c>
      <c r="FQ45" s="354">
        <v>0</v>
      </c>
      <c r="FR45" s="354">
        <v>0</v>
      </c>
      <c r="FS45" s="354">
        <v>0</v>
      </c>
      <c r="FT45" s="354">
        <v>0</v>
      </c>
      <c r="FU45" s="105">
        <v>5</v>
      </c>
      <c r="FV45" s="359">
        <v>0</v>
      </c>
      <c r="FW45" s="360">
        <v>0</v>
      </c>
      <c r="FX45" s="358"/>
      <c r="FY45" s="103">
        <v>0</v>
      </c>
      <c r="FZ45" s="104">
        <v>0</v>
      </c>
      <c r="GA45" s="104">
        <v>0</v>
      </c>
      <c r="GB45" s="104">
        <v>0</v>
      </c>
      <c r="GC45" s="104">
        <v>0</v>
      </c>
      <c r="GD45" s="105">
        <v>5</v>
      </c>
      <c r="GE45" s="40">
        <v>0</v>
      </c>
      <c r="GF45" s="37">
        <v>0</v>
      </c>
      <c r="GG45" s="20">
        <v>0</v>
      </c>
      <c r="GH45" s="20">
        <v>0</v>
      </c>
      <c r="GI45" s="20">
        <v>0</v>
      </c>
      <c r="GJ45" s="20">
        <v>0</v>
      </c>
      <c r="GK45" s="105">
        <f t="shared" si="0"/>
        <v>5</v>
      </c>
      <c r="GL45" s="37">
        <v>0</v>
      </c>
      <c r="GM45" s="20">
        <v>0</v>
      </c>
      <c r="GN45" s="20">
        <v>0</v>
      </c>
      <c r="GO45" s="20">
        <v>0</v>
      </c>
      <c r="GP45" s="20">
        <v>0</v>
      </c>
      <c r="GQ45" s="105">
        <f t="shared" si="1"/>
        <v>5</v>
      </c>
      <c r="GR45" s="51">
        <v>0</v>
      </c>
      <c r="GS45" s="52">
        <v>0</v>
      </c>
      <c r="GT45" s="103">
        <v>0</v>
      </c>
      <c r="GU45" s="104">
        <v>0</v>
      </c>
      <c r="GV45" s="104">
        <v>0</v>
      </c>
      <c r="GW45" s="104">
        <v>0</v>
      </c>
      <c r="GX45" s="104">
        <v>0</v>
      </c>
      <c r="GY45" s="105">
        <f t="shared" si="2"/>
        <v>5</v>
      </c>
      <c r="GZ45" s="40"/>
      <c r="HA45" s="37">
        <v>0</v>
      </c>
      <c r="HB45" s="20">
        <v>0</v>
      </c>
      <c r="HC45" s="20">
        <v>0</v>
      </c>
      <c r="HD45" s="20">
        <v>0</v>
      </c>
      <c r="HE45" s="20">
        <v>0</v>
      </c>
      <c r="HF45" s="105">
        <f t="shared" si="3"/>
        <v>5</v>
      </c>
      <c r="HG45" s="37">
        <v>0</v>
      </c>
      <c r="HH45" s="20">
        <v>0</v>
      </c>
      <c r="HI45" s="20">
        <v>0</v>
      </c>
      <c r="HJ45" s="20">
        <v>0</v>
      </c>
      <c r="HK45" s="20">
        <v>0</v>
      </c>
      <c r="HL45" s="105">
        <f t="shared" si="4"/>
        <v>5</v>
      </c>
      <c r="HM45" s="51"/>
      <c r="HN45" s="52"/>
    </row>
    <row r="46" spans="1:222" ht="16.5" customHeight="1" x14ac:dyDescent="0.3">
      <c r="A46" s="93">
        <v>376</v>
      </c>
      <c r="B46" s="96" t="s">
        <v>108</v>
      </c>
      <c r="C46" s="47" t="s">
        <v>214</v>
      </c>
      <c r="D46" s="58"/>
      <c r="E46" s="188">
        <v>0</v>
      </c>
      <c r="F46" s="189">
        <v>0</v>
      </c>
      <c r="G46" s="189">
        <v>0</v>
      </c>
      <c r="H46" s="189"/>
      <c r="I46" s="189">
        <v>0</v>
      </c>
      <c r="J46" s="140">
        <v>5</v>
      </c>
      <c r="K46" s="136">
        <v>0</v>
      </c>
      <c r="L46" s="188">
        <v>0</v>
      </c>
      <c r="M46" s="189">
        <v>0</v>
      </c>
      <c r="N46" s="189">
        <v>0</v>
      </c>
      <c r="O46" s="189"/>
      <c r="P46" s="189">
        <v>0</v>
      </c>
      <c r="Q46" s="140">
        <v>5</v>
      </c>
      <c r="R46" s="189">
        <v>0</v>
      </c>
      <c r="S46" s="189">
        <v>0</v>
      </c>
      <c r="T46" s="189">
        <v>0</v>
      </c>
      <c r="U46" s="189">
        <v>0</v>
      </c>
      <c r="V46" s="61">
        <v>0</v>
      </c>
      <c r="W46" s="140">
        <v>5</v>
      </c>
      <c r="X46" s="117">
        <v>0</v>
      </c>
      <c r="Y46" s="136">
        <v>0</v>
      </c>
      <c r="Z46" s="90"/>
      <c r="AA46" s="188">
        <v>0</v>
      </c>
      <c r="AB46" s="189">
        <v>0</v>
      </c>
      <c r="AC46" s="189">
        <v>0</v>
      </c>
      <c r="AD46" s="189">
        <v>0</v>
      </c>
      <c r="AE46" s="189">
        <v>0</v>
      </c>
      <c r="AF46" s="140">
        <v>5</v>
      </c>
      <c r="AG46" s="136">
        <v>0</v>
      </c>
      <c r="AH46" s="188">
        <v>0</v>
      </c>
      <c r="AI46" s="189">
        <v>0</v>
      </c>
      <c r="AJ46" s="189">
        <v>0</v>
      </c>
      <c r="AK46" s="189">
        <v>0</v>
      </c>
      <c r="AL46" s="189">
        <v>0</v>
      </c>
      <c r="AM46" s="140">
        <v>5</v>
      </c>
      <c r="AN46" s="188">
        <v>0</v>
      </c>
      <c r="AO46" s="189">
        <v>0</v>
      </c>
      <c r="AP46" s="189">
        <v>0</v>
      </c>
      <c r="AQ46" s="189">
        <v>0</v>
      </c>
      <c r="AR46" s="189">
        <v>0</v>
      </c>
      <c r="AS46" s="140">
        <v>5</v>
      </c>
      <c r="AT46" s="117">
        <v>0</v>
      </c>
      <c r="AU46" s="136">
        <v>0</v>
      </c>
      <c r="AV46" s="90"/>
      <c r="AW46" s="188">
        <v>0</v>
      </c>
      <c r="AX46" s="189">
        <v>0</v>
      </c>
      <c r="AY46" s="189">
        <v>0</v>
      </c>
      <c r="AZ46" s="189">
        <v>0</v>
      </c>
      <c r="BA46" s="196">
        <v>0</v>
      </c>
      <c r="BB46" s="137">
        <v>5</v>
      </c>
      <c r="BC46" s="136">
        <v>0</v>
      </c>
      <c r="BD46" s="191">
        <v>0</v>
      </c>
      <c r="BE46" s="138">
        <v>0</v>
      </c>
      <c r="BF46" s="197">
        <v>0</v>
      </c>
      <c r="BG46" s="138">
        <v>0</v>
      </c>
      <c r="BH46" s="190">
        <v>0</v>
      </c>
      <c r="BI46" s="137">
        <v>5</v>
      </c>
      <c r="BJ46" s="191">
        <v>0</v>
      </c>
      <c r="BK46" s="138">
        <v>0</v>
      </c>
      <c r="BL46" s="138">
        <v>0</v>
      </c>
      <c r="BM46" s="138">
        <v>0</v>
      </c>
      <c r="BN46" s="190">
        <v>0</v>
      </c>
      <c r="BO46" s="137">
        <v>5</v>
      </c>
      <c r="BP46" s="117">
        <v>0</v>
      </c>
      <c r="BQ46" s="136">
        <v>0</v>
      </c>
      <c r="BR46" s="90"/>
      <c r="BS46" s="191">
        <v>0</v>
      </c>
      <c r="BT46" s="138">
        <v>0</v>
      </c>
      <c r="BU46" s="138">
        <v>0</v>
      </c>
      <c r="BV46" s="138">
        <v>0</v>
      </c>
      <c r="BW46" s="190">
        <v>0</v>
      </c>
      <c r="BX46" s="137">
        <v>5</v>
      </c>
      <c r="BY46" s="139">
        <v>0</v>
      </c>
      <c r="BZ46" s="191">
        <v>0</v>
      </c>
      <c r="CA46" s="138">
        <v>0</v>
      </c>
      <c r="CB46" s="198">
        <v>0</v>
      </c>
      <c r="CC46" s="138">
        <v>0</v>
      </c>
      <c r="CD46" s="190">
        <v>0</v>
      </c>
      <c r="CE46" s="140">
        <v>5</v>
      </c>
      <c r="CF46" s="191">
        <v>0</v>
      </c>
      <c r="CG46" s="138">
        <v>0</v>
      </c>
      <c r="CH46" s="190">
        <v>0</v>
      </c>
      <c r="CI46" s="192">
        <v>0</v>
      </c>
      <c r="CJ46" s="192">
        <v>0</v>
      </c>
      <c r="CK46" s="140">
        <v>5</v>
      </c>
      <c r="CL46" s="117">
        <v>0</v>
      </c>
      <c r="CM46" s="136">
        <v>0</v>
      </c>
      <c r="CN46" s="90"/>
      <c r="CO46" s="188">
        <v>0</v>
      </c>
      <c r="CP46" s="189">
        <v>0</v>
      </c>
      <c r="CQ46" s="189">
        <v>0</v>
      </c>
      <c r="CR46" s="189">
        <v>0</v>
      </c>
      <c r="CS46" s="189">
        <v>0</v>
      </c>
      <c r="CT46" s="140">
        <v>5</v>
      </c>
      <c r="CU46" s="139">
        <v>0</v>
      </c>
      <c r="CV46" s="188">
        <v>0</v>
      </c>
      <c r="CW46" s="189">
        <v>0</v>
      </c>
      <c r="CX46" s="189">
        <v>0</v>
      </c>
      <c r="CY46" s="189">
        <v>0</v>
      </c>
      <c r="CZ46" s="189">
        <v>0</v>
      </c>
      <c r="DA46" s="140">
        <v>5</v>
      </c>
      <c r="DB46" s="192">
        <v>0</v>
      </c>
      <c r="DC46" s="138">
        <v>0</v>
      </c>
      <c r="DD46" s="138">
        <v>0</v>
      </c>
      <c r="DE46" s="138">
        <v>0</v>
      </c>
      <c r="DF46" s="138">
        <v>0</v>
      </c>
      <c r="DG46" s="140">
        <v>5</v>
      </c>
      <c r="DH46" s="117">
        <v>0</v>
      </c>
      <c r="DI46" s="136">
        <v>0</v>
      </c>
      <c r="DJ46" s="90"/>
      <c r="DK46" s="192">
        <v>0</v>
      </c>
      <c r="DL46" s="138">
        <v>0</v>
      </c>
      <c r="DM46" s="138">
        <v>0</v>
      </c>
      <c r="DN46" s="138">
        <v>0</v>
      </c>
      <c r="DO46" s="138">
        <v>0</v>
      </c>
      <c r="DP46" s="140">
        <v>5</v>
      </c>
      <c r="DQ46" s="139">
        <v>0</v>
      </c>
      <c r="DR46" s="192">
        <v>0</v>
      </c>
      <c r="DS46" s="138">
        <v>0</v>
      </c>
      <c r="DT46" s="138">
        <v>0</v>
      </c>
      <c r="DU46" s="138">
        <v>0</v>
      </c>
      <c r="DV46" s="138">
        <v>0</v>
      </c>
      <c r="DW46" s="140">
        <v>5</v>
      </c>
      <c r="DX46" s="192">
        <v>0</v>
      </c>
      <c r="DY46" s="138">
        <v>0</v>
      </c>
      <c r="DZ46" s="138">
        <v>0</v>
      </c>
      <c r="EA46" s="138">
        <v>0</v>
      </c>
      <c r="EB46" s="138">
        <v>0</v>
      </c>
      <c r="EC46" s="140">
        <v>5</v>
      </c>
      <c r="ED46" s="117">
        <v>0</v>
      </c>
      <c r="EE46" s="136">
        <v>0</v>
      </c>
      <c r="EF46" s="90"/>
      <c r="EG46" s="192">
        <v>0</v>
      </c>
      <c r="EH46" s="138">
        <v>0</v>
      </c>
      <c r="EI46" s="138">
        <v>0</v>
      </c>
      <c r="EJ46" s="138">
        <v>0</v>
      </c>
      <c r="EK46" s="138">
        <v>0</v>
      </c>
      <c r="EL46" s="140">
        <v>5</v>
      </c>
      <c r="EM46" s="139">
        <v>0</v>
      </c>
      <c r="EN46" s="192">
        <v>0</v>
      </c>
      <c r="EO46" s="355">
        <v>0</v>
      </c>
      <c r="EP46" s="355">
        <v>0</v>
      </c>
      <c r="EQ46" s="355">
        <v>0</v>
      </c>
      <c r="ER46" s="355">
        <v>0</v>
      </c>
      <c r="ES46" s="122">
        <v>5</v>
      </c>
      <c r="ET46" s="362">
        <v>0</v>
      </c>
      <c r="EU46" s="355">
        <v>0</v>
      </c>
      <c r="EV46" s="355">
        <v>0</v>
      </c>
      <c r="EW46" s="355">
        <v>0</v>
      </c>
      <c r="EX46" s="355">
        <v>0</v>
      </c>
      <c r="EY46" s="386">
        <v>5</v>
      </c>
      <c r="EZ46" s="363">
        <v>0</v>
      </c>
      <c r="FA46" s="364">
        <v>0</v>
      </c>
      <c r="FB46" s="365"/>
      <c r="FC46" s="362">
        <v>0</v>
      </c>
      <c r="FD46" s="355">
        <v>0</v>
      </c>
      <c r="FE46" s="355">
        <v>0</v>
      </c>
      <c r="FF46" s="355">
        <v>0</v>
      </c>
      <c r="FG46" s="355">
        <v>0</v>
      </c>
      <c r="FH46" s="122">
        <v>5</v>
      </c>
      <c r="FI46" s="387">
        <v>0</v>
      </c>
      <c r="FJ46" s="362">
        <v>0</v>
      </c>
      <c r="FK46" s="355">
        <v>0</v>
      </c>
      <c r="FL46" s="355">
        <v>0</v>
      </c>
      <c r="FM46" s="355">
        <v>0</v>
      </c>
      <c r="FN46" s="355">
        <v>0</v>
      </c>
      <c r="FO46" s="122">
        <v>5</v>
      </c>
      <c r="FP46" s="362">
        <v>0</v>
      </c>
      <c r="FQ46" s="355">
        <v>0</v>
      </c>
      <c r="FR46" s="355">
        <v>0</v>
      </c>
      <c r="FS46" s="355">
        <v>0</v>
      </c>
      <c r="FT46" s="355">
        <v>0</v>
      </c>
      <c r="FU46" s="122">
        <v>5</v>
      </c>
      <c r="FV46" s="363">
        <v>0</v>
      </c>
      <c r="FW46" s="364">
        <v>0</v>
      </c>
      <c r="FX46" s="365"/>
      <c r="FY46" s="135">
        <v>0</v>
      </c>
      <c r="FZ46" s="125">
        <v>0</v>
      </c>
      <c r="GA46" s="125">
        <v>0</v>
      </c>
      <c r="GB46" s="125">
        <v>0</v>
      </c>
      <c r="GC46" s="125">
        <v>0</v>
      </c>
      <c r="GD46" s="140">
        <v>5</v>
      </c>
      <c r="GE46" s="139">
        <v>0</v>
      </c>
      <c r="GF46" s="192">
        <v>0</v>
      </c>
      <c r="GG46" s="138">
        <v>0</v>
      </c>
      <c r="GH46" s="138">
        <v>0</v>
      </c>
      <c r="GI46" s="138">
        <v>0</v>
      </c>
      <c r="GJ46" s="138">
        <v>0</v>
      </c>
      <c r="GK46" s="140">
        <f t="shared" si="0"/>
        <v>5</v>
      </c>
      <c r="GL46" s="192">
        <v>0</v>
      </c>
      <c r="GM46" s="138">
        <v>0</v>
      </c>
      <c r="GN46" s="138">
        <v>0</v>
      </c>
      <c r="GO46" s="138">
        <v>0</v>
      </c>
      <c r="GP46" s="138">
        <v>0</v>
      </c>
      <c r="GQ46" s="140">
        <f t="shared" si="1"/>
        <v>5</v>
      </c>
      <c r="GR46" s="117">
        <v>0</v>
      </c>
      <c r="GS46" s="136">
        <v>0</v>
      </c>
      <c r="GT46" s="135">
        <v>0</v>
      </c>
      <c r="GU46" s="125">
        <v>0</v>
      </c>
      <c r="GV46" s="125">
        <v>0</v>
      </c>
      <c r="GW46" s="125">
        <v>0</v>
      </c>
      <c r="GX46" s="125">
        <v>0</v>
      </c>
      <c r="GY46" s="140">
        <f t="shared" si="2"/>
        <v>5</v>
      </c>
      <c r="GZ46" s="139"/>
      <c r="HA46" s="192">
        <v>0</v>
      </c>
      <c r="HB46" s="138">
        <v>0</v>
      </c>
      <c r="HC46" s="138">
        <v>0</v>
      </c>
      <c r="HD46" s="138">
        <v>0</v>
      </c>
      <c r="HE46" s="138">
        <v>0</v>
      </c>
      <c r="HF46" s="140">
        <f t="shared" si="3"/>
        <v>5</v>
      </c>
      <c r="HG46" s="192">
        <v>0</v>
      </c>
      <c r="HH46" s="138">
        <v>0</v>
      </c>
      <c r="HI46" s="138">
        <v>0</v>
      </c>
      <c r="HJ46" s="138">
        <v>0</v>
      </c>
      <c r="HK46" s="138">
        <v>0</v>
      </c>
      <c r="HL46" s="140">
        <f t="shared" si="4"/>
        <v>5</v>
      </c>
      <c r="HM46" s="117"/>
      <c r="HN46" s="136"/>
    </row>
    <row r="47" spans="1:222" ht="16.5" customHeight="1" x14ac:dyDescent="0.3">
      <c r="A47" s="94">
        <v>377</v>
      </c>
      <c r="B47" s="97" t="s">
        <v>169</v>
      </c>
      <c r="C47" s="47" t="s">
        <v>107</v>
      </c>
      <c r="D47" s="58"/>
      <c r="E47" s="103">
        <v>0</v>
      </c>
      <c r="F47" s="104">
        <v>0</v>
      </c>
      <c r="G47" s="104">
        <v>0</v>
      </c>
      <c r="H47" s="104"/>
      <c r="I47" s="104">
        <v>0</v>
      </c>
      <c r="J47" s="105">
        <v>5</v>
      </c>
      <c r="K47" s="52">
        <v>0</v>
      </c>
      <c r="L47" s="103">
        <v>0</v>
      </c>
      <c r="M47" s="104">
        <v>0</v>
      </c>
      <c r="N47" s="104">
        <v>0</v>
      </c>
      <c r="O47" s="104"/>
      <c r="P47" s="104">
        <v>0</v>
      </c>
      <c r="Q47" s="105">
        <v>5</v>
      </c>
      <c r="R47" s="103">
        <v>0</v>
      </c>
      <c r="S47" s="104">
        <v>0</v>
      </c>
      <c r="T47" s="104">
        <v>0</v>
      </c>
      <c r="U47" s="104"/>
      <c r="V47" s="104">
        <v>0</v>
      </c>
      <c r="W47" s="105">
        <v>5</v>
      </c>
      <c r="X47" s="51">
        <v>0</v>
      </c>
      <c r="Y47" s="52">
        <v>0</v>
      </c>
      <c r="AA47" s="103">
        <v>0</v>
      </c>
      <c r="AB47" s="104">
        <v>0</v>
      </c>
      <c r="AC47" s="104">
        <v>0</v>
      </c>
      <c r="AD47" s="104">
        <v>0</v>
      </c>
      <c r="AE47" s="104">
        <v>0</v>
      </c>
      <c r="AF47" s="105">
        <v>5</v>
      </c>
      <c r="AG47" s="52">
        <v>0</v>
      </c>
      <c r="AH47" s="103">
        <v>0</v>
      </c>
      <c r="AI47" s="104">
        <v>0</v>
      </c>
      <c r="AJ47" s="104">
        <v>0</v>
      </c>
      <c r="AK47" s="104">
        <v>0</v>
      </c>
      <c r="AL47" s="104">
        <v>0</v>
      </c>
      <c r="AM47" s="105">
        <v>5</v>
      </c>
      <c r="AN47" s="103">
        <v>0</v>
      </c>
      <c r="AO47" s="104">
        <v>0</v>
      </c>
      <c r="AP47" s="104">
        <v>0</v>
      </c>
      <c r="AQ47" s="104">
        <v>0</v>
      </c>
      <c r="AR47" s="104">
        <v>0</v>
      </c>
      <c r="AS47" s="105">
        <v>5</v>
      </c>
      <c r="AT47" s="51">
        <v>0</v>
      </c>
      <c r="AU47" s="52">
        <v>0</v>
      </c>
      <c r="AW47" s="103">
        <v>0</v>
      </c>
      <c r="AX47" s="104">
        <v>0</v>
      </c>
      <c r="AY47" s="104">
        <v>0</v>
      </c>
      <c r="AZ47" s="104">
        <v>0</v>
      </c>
      <c r="BA47" s="104">
        <v>0</v>
      </c>
      <c r="BB47" s="41">
        <v>5</v>
      </c>
      <c r="BC47" s="52">
        <v>0</v>
      </c>
      <c r="BD47" s="37">
        <v>0</v>
      </c>
      <c r="BE47" s="20">
        <v>0</v>
      </c>
      <c r="BF47" s="20">
        <v>0</v>
      </c>
      <c r="BG47" s="20">
        <v>0</v>
      </c>
      <c r="BH47" s="20">
        <v>0</v>
      </c>
      <c r="BI47" s="41">
        <v>5</v>
      </c>
      <c r="BJ47" s="37">
        <v>0</v>
      </c>
      <c r="BK47" s="20">
        <v>0</v>
      </c>
      <c r="BL47" s="20">
        <v>0</v>
      </c>
      <c r="BM47" s="20">
        <v>0</v>
      </c>
      <c r="BN47" s="20">
        <v>0</v>
      </c>
      <c r="BO47" s="41">
        <v>5</v>
      </c>
      <c r="BP47" s="53">
        <v>0</v>
      </c>
      <c r="BQ47" s="38">
        <v>0</v>
      </c>
      <c r="BS47" s="37">
        <v>0</v>
      </c>
      <c r="BT47" s="20">
        <v>0</v>
      </c>
      <c r="BU47" s="20">
        <v>0</v>
      </c>
      <c r="BV47" s="20">
        <v>0</v>
      </c>
      <c r="BW47" s="20">
        <v>0</v>
      </c>
      <c r="BX47" s="41">
        <v>5</v>
      </c>
      <c r="BY47" s="40">
        <v>0</v>
      </c>
      <c r="BZ47" s="37">
        <v>0</v>
      </c>
      <c r="CA47" s="20">
        <v>0</v>
      </c>
      <c r="CB47" s="20">
        <v>0</v>
      </c>
      <c r="CC47" s="20">
        <v>0</v>
      </c>
      <c r="CD47" s="20">
        <v>0</v>
      </c>
      <c r="CE47" s="105">
        <v>5</v>
      </c>
      <c r="CF47" s="37">
        <v>0</v>
      </c>
      <c r="CG47" s="20">
        <v>0</v>
      </c>
      <c r="CH47" s="20">
        <v>0</v>
      </c>
      <c r="CI47" s="20">
        <v>0</v>
      </c>
      <c r="CJ47" s="20">
        <v>0</v>
      </c>
      <c r="CK47" s="105">
        <v>5</v>
      </c>
      <c r="CL47" s="53">
        <v>0</v>
      </c>
      <c r="CM47" s="38">
        <v>0</v>
      </c>
      <c r="CO47" s="103">
        <v>0</v>
      </c>
      <c r="CP47" s="104">
        <v>0</v>
      </c>
      <c r="CQ47" s="104">
        <v>0</v>
      </c>
      <c r="CR47" s="104">
        <v>0</v>
      </c>
      <c r="CS47" s="104">
        <v>0</v>
      </c>
      <c r="CT47" s="62">
        <v>5</v>
      </c>
      <c r="CU47" s="40">
        <v>0</v>
      </c>
      <c r="CV47" s="103">
        <v>0</v>
      </c>
      <c r="CW47" s="104">
        <v>0</v>
      </c>
      <c r="CX47" s="104">
        <v>0</v>
      </c>
      <c r="CY47" s="104">
        <v>0</v>
      </c>
      <c r="CZ47" s="104">
        <v>0</v>
      </c>
      <c r="DA47" s="105">
        <v>5</v>
      </c>
      <c r="DB47" s="37">
        <v>0</v>
      </c>
      <c r="DC47" s="20">
        <v>0</v>
      </c>
      <c r="DD47" s="20">
        <v>0</v>
      </c>
      <c r="DE47" s="20">
        <v>0</v>
      </c>
      <c r="DF47" s="20">
        <v>0</v>
      </c>
      <c r="DG47" s="105">
        <v>5</v>
      </c>
      <c r="DH47" s="53">
        <v>0</v>
      </c>
      <c r="DI47" s="38">
        <v>0</v>
      </c>
      <c r="DK47" s="37">
        <v>0</v>
      </c>
      <c r="DL47" s="20">
        <v>0</v>
      </c>
      <c r="DM47" s="20">
        <v>0</v>
      </c>
      <c r="DN47" s="20">
        <v>0</v>
      </c>
      <c r="DO47" s="20">
        <v>0</v>
      </c>
      <c r="DP47" s="105">
        <v>5</v>
      </c>
      <c r="DQ47" s="40">
        <v>0</v>
      </c>
      <c r="DR47" s="37">
        <v>0</v>
      </c>
      <c r="DS47" s="20">
        <v>0</v>
      </c>
      <c r="DT47" s="20">
        <v>0</v>
      </c>
      <c r="DU47" s="20">
        <v>0</v>
      </c>
      <c r="DV47" s="20">
        <v>0</v>
      </c>
      <c r="DW47" s="105">
        <v>5</v>
      </c>
      <c r="DX47" s="37">
        <v>0</v>
      </c>
      <c r="DY47" s="20">
        <v>0</v>
      </c>
      <c r="DZ47" s="20">
        <v>0</v>
      </c>
      <c r="EA47" s="20">
        <v>0</v>
      </c>
      <c r="EB47" s="20">
        <v>0</v>
      </c>
      <c r="EC47" s="105">
        <v>5</v>
      </c>
      <c r="ED47" s="53">
        <v>0</v>
      </c>
      <c r="EE47" s="38">
        <v>0</v>
      </c>
      <c r="EG47" s="37">
        <v>0</v>
      </c>
      <c r="EH47" s="20">
        <v>0</v>
      </c>
      <c r="EI47" s="20">
        <v>0</v>
      </c>
      <c r="EJ47" s="20">
        <v>0</v>
      </c>
      <c r="EK47" s="20">
        <v>0</v>
      </c>
      <c r="EL47" s="105">
        <v>5</v>
      </c>
      <c r="EM47" s="40">
        <v>0</v>
      </c>
      <c r="EN47" s="37">
        <v>0</v>
      </c>
      <c r="EO47" s="354">
        <v>0</v>
      </c>
      <c r="EP47" s="354">
        <v>0</v>
      </c>
      <c r="EQ47" s="354">
        <v>0</v>
      </c>
      <c r="ER47" s="354">
        <v>0</v>
      </c>
      <c r="ES47" s="105">
        <v>5</v>
      </c>
      <c r="ET47" s="361">
        <v>0</v>
      </c>
      <c r="EU47" s="354">
        <v>0</v>
      </c>
      <c r="EV47" s="354">
        <v>0</v>
      </c>
      <c r="EW47" s="354">
        <v>0</v>
      </c>
      <c r="EX47" s="354">
        <v>0</v>
      </c>
      <c r="EY47" s="384">
        <v>5</v>
      </c>
      <c r="EZ47" s="366">
        <v>0</v>
      </c>
      <c r="FA47" s="360">
        <v>0</v>
      </c>
      <c r="FB47" s="358"/>
      <c r="FC47" s="361">
        <v>0</v>
      </c>
      <c r="FD47" s="354">
        <v>0</v>
      </c>
      <c r="FE47" s="354">
        <v>0</v>
      </c>
      <c r="FF47" s="354">
        <v>0</v>
      </c>
      <c r="FG47" s="354">
        <v>0</v>
      </c>
      <c r="FH47" s="105">
        <v>5</v>
      </c>
      <c r="FI47" s="385">
        <v>0</v>
      </c>
      <c r="FJ47" s="361">
        <v>0</v>
      </c>
      <c r="FK47" s="354">
        <v>0</v>
      </c>
      <c r="FL47" s="354">
        <v>0</v>
      </c>
      <c r="FM47" s="354">
        <v>0</v>
      </c>
      <c r="FN47" s="354">
        <v>0</v>
      </c>
      <c r="FO47" s="105">
        <v>5</v>
      </c>
      <c r="FP47" s="361">
        <v>0</v>
      </c>
      <c r="FQ47" s="354">
        <v>0</v>
      </c>
      <c r="FR47" s="354">
        <v>0</v>
      </c>
      <c r="FS47" s="354">
        <v>0</v>
      </c>
      <c r="FT47" s="354">
        <v>0</v>
      </c>
      <c r="FU47" s="105">
        <v>5</v>
      </c>
      <c r="FV47" s="366">
        <v>0</v>
      </c>
      <c r="FW47" s="360">
        <v>0</v>
      </c>
      <c r="FX47" s="358"/>
      <c r="FY47" s="103">
        <v>0</v>
      </c>
      <c r="FZ47" s="104">
        <v>0</v>
      </c>
      <c r="GA47" s="104">
        <v>0</v>
      </c>
      <c r="GB47" s="104">
        <v>0</v>
      </c>
      <c r="GC47" s="104">
        <v>0</v>
      </c>
      <c r="GD47" s="105">
        <v>5</v>
      </c>
      <c r="GE47" s="40">
        <v>0</v>
      </c>
      <c r="GF47" s="37">
        <v>0</v>
      </c>
      <c r="GG47" s="20">
        <v>0</v>
      </c>
      <c r="GH47" s="20">
        <v>0</v>
      </c>
      <c r="GI47" s="20">
        <v>0</v>
      </c>
      <c r="GJ47" s="20">
        <v>0</v>
      </c>
      <c r="GK47" s="105">
        <f t="shared" si="0"/>
        <v>5</v>
      </c>
      <c r="GL47" s="37">
        <v>0</v>
      </c>
      <c r="GM47" s="20">
        <v>0</v>
      </c>
      <c r="GN47" s="20">
        <v>0</v>
      </c>
      <c r="GO47" s="20">
        <v>0</v>
      </c>
      <c r="GP47" s="20">
        <v>0</v>
      </c>
      <c r="GQ47" s="105">
        <f t="shared" si="1"/>
        <v>5</v>
      </c>
      <c r="GR47" s="53">
        <v>0</v>
      </c>
      <c r="GS47" s="52">
        <v>0</v>
      </c>
      <c r="GT47" s="103">
        <v>0</v>
      </c>
      <c r="GU47" s="104">
        <v>0</v>
      </c>
      <c r="GV47" s="104">
        <v>0</v>
      </c>
      <c r="GW47" s="104">
        <v>0</v>
      </c>
      <c r="GX47" s="104">
        <v>0</v>
      </c>
      <c r="GY47" s="105">
        <f t="shared" si="2"/>
        <v>5</v>
      </c>
      <c r="GZ47" s="40"/>
      <c r="HA47" s="37">
        <v>0</v>
      </c>
      <c r="HB47" s="20">
        <v>0</v>
      </c>
      <c r="HC47" s="20">
        <v>0</v>
      </c>
      <c r="HD47" s="20">
        <v>0</v>
      </c>
      <c r="HE47" s="20">
        <v>0</v>
      </c>
      <c r="HF47" s="105">
        <f t="shared" si="3"/>
        <v>5</v>
      </c>
      <c r="HG47" s="37">
        <v>0</v>
      </c>
      <c r="HH47" s="20">
        <v>0</v>
      </c>
      <c r="HI47" s="20">
        <v>0</v>
      </c>
      <c r="HJ47" s="20">
        <v>0</v>
      </c>
      <c r="HK47" s="20">
        <v>0</v>
      </c>
      <c r="HL47" s="105">
        <f t="shared" si="4"/>
        <v>5</v>
      </c>
      <c r="HM47" s="53"/>
      <c r="HN47" s="52"/>
    </row>
    <row r="48" spans="1:222" ht="16.5" customHeight="1" x14ac:dyDescent="0.3">
      <c r="A48" s="94">
        <v>378</v>
      </c>
      <c r="B48" s="97" t="s">
        <v>169</v>
      </c>
      <c r="C48" s="47" t="s">
        <v>215</v>
      </c>
      <c r="D48" s="58"/>
      <c r="E48" s="103">
        <v>0</v>
      </c>
      <c r="F48" s="104">
        <v>0</v>
      </c>
      <c r="G48" s="104">
        <v>0</v>
      </c>
      <c r="H48" s="104"/>
      <c r="I48" s="104">
        <v>0</v>
      </c>
      <c r="J48" s="105">
        <v>5</v>
      </c>
      <c r="K48" s="52">
        <v>0</v>
      </c>
      <c r="L48" s="103">
        <v>0</v>
      </c>
      <c r="M48" s="104">
        <v>0</v>
      </c>
      <c r="N48" s="104">
        <v>0</v>
      </c>
      <c r="O48" s="104"/>
      <c r="P48" s="104">
        <v>0</v>
      </c>
      <c r="Q48" s="105">
        <v>5</v>
      </c>
      <c r="R48" s="103">
        <v>0</v>
      </c>
      <c r="S48" s="104">
        <v>0</v>
      </c>
      <c r="T48" s="104">
        <v>0</v>
      </c>
      <c r="U48" s="104"/>
      <c r="V48" s="104">
        <v>0</v>
      </c>
      <c r="W48" s="105">
        <v>5</v>
      </c>
      <c r="X48" s="51">
        <v>0</v>
      </c>
      <c r="Y48" s="52">
        <v>0</v>
      </c>
      <c r="AA48" s="103">
        <v>0</v>
      </c>
      <c r="AB48" s="104">
        <v>0</v>
      </c>
      <c r="AC48" s="104">
        <v>0</v>
      </c>
      <c r="AD48" s="104">
        <v>0</v>
      </c>
      <c r="AE48" s="104">
        <v>0</v>
      </c>
      <c r="AF48" s="105">
        <v>5</v>
      </c>
      <c r="AG48" s="52">
        <v>0</v>
      </c>
      <c r="AH48" s="103">
        <v>0</v>
      </c>
      <c r="AI48" s="104">
        <v>0</v>
      </c>
      <c r="AJ48" s="104">
        <v>0</v>
      </c>
      <c r="AK48" s="104">
        <v>0</v>
      </c>
      <c r="AL48" s="104">
        <v>0</v>
      </c>
      <c r="AM48" s="105">
        <v>5</v>
      </c>
      <c r="AN48" s="103">
        <v>0</v>
      </c>
      <c r="AO48" s="104">
        <v>0</v>
      </c>
      <c r="AP48" s="104">
        <v>0</v>
      </c>
      <c r="AQ48" s="104">
        <v>0</v>
      </c>
      <c r="AR48" s="104">
        <v>0</v>
      </c>
      <c r="AS48" s="105">
        <v>5</v>
      </c>
      <c r="AT48" s="51">
        <v>0</v>
      </c>
      <c r="AU48" s="52">
        <v>0</v>
      </c>
      <c r="AW48" s="103">
        <v>0</v>
      </c>
      <c r="AX48" s="104">
        <v>0</v>
      </c>
      <c r="AY48" s="104">
        <v>0</v>
      </c>
      <c r="AZ48" s="104">
        <v>0</v>
      </c>
      <c r="BA48" s="104">
        <v>0</v>
      </c>
      <c r="BB48" s="41">
        <v>5</v>
      </c>
      <c r="BC48" s="52">
        <v>0</v>
      </c>
      <c r="BD48" s="37">
        <v>0</v>
      </c>
      <c r="BE48" s="20">
        <v>0</v>
      </c>
      <c r="BF48" s="20">
        <v>0</v>
      </c>
      <c r="BG48" s="20">
        <v>0</v>
      </c>
      <c r="BH48" s="20">
        <v>0</v>
      </c>
      <c r="BI48" s="41">
        <v>5</v>
      </c>
      <c r="BJ48" s="37">
        <v>0</v>
      </c>
      <c r="BK48" s="20">
        <v>0</v>
      </c>
      <c r="BL48" s="20">
        <v>0</v>
      </c>
      <c r="BM48" s="20">
        <v>0</v>
      </c>
      <c r="BN48" s="20">
        <v>0</v>
      </c>
      <c r="BO48" s="41">
        <v>5</v>
      </c>
      <c r="BP48" s="53">
        <v>0</v>
      </c>
      <c r="BQ48" s="38">
        <v>0</v>
      </c>
      <c r="BS48" s="37">
        <v>0</v>
      </c>
      <c r="BT48" s="20">
        <v>0</v>
      </c>
      <c r="BU48" s="20">
        <v>0</v>
      </c>
      <c r="BV48" s="20">
        <v>0</v>
      </c>
      <c r="BW48" s="20">
        <v>0</v>
      </c>
      <c r="BX48" s="41">
        <v>5</v>
      </c>
      <c r="BY48" s="40">
        <v>0</v>
      </c>
      <c r="BZ48" s="37">
        <v>0</v>
      </c>
      <c r="CA48" s="20">
        <v>0</v>
      </c>
      <c r="CB48" s="20">
        <v>0</v>
      </c>
      <c r="CC48" s="20">
        <v>0</v>
      </c>
      <c r="CD48" s="20">
        <v>0</v>
      </c>
      <c r="CE48" s="105">
        <v>5</v>
      </c>
      <c r="CF48" s="37">
        <v>0</v>
      </c>
      <c r="CG48" s="20">
        <v>0</v>
      </c>
      <c r="CH48" s="20">
        <v>0</v>
      </c>
      <c r="CI48" s="20">
        <v>0</v>
      </c>
      <c r="CJ48" s="20">
        <v>0</v>
      </c>
      <c r="CK48" s="105">
        <v>5</v>
      </c>
      <c r="CL48" s="53">
        <v>0</v>
      </c>
      <c r="CM48" s="38">
        <v>0</v>
      </c>
      <c r="CO48" s="103">
        <v>0</v>
      </c>
      <c r="CP48" s="104">
        <v>0</v>
      </c>
      <c r="CQ48" s="104">
        <v>0</v>
      </c>
      <c r="CR48" s="104">
        <v>0</v>
      </c>
      <c r="CS48" s="104">
        <v>0</v>
      </c>
      <c r="CT48" s="62">
        <v>5</v>
      </c>
      <c r="CU48" s="40">
        <v>0</v>
      </c>
      <c r="CV48" s="103">
        <v>0</v>
      </c>
      <c r="CW48" s="104">
        <v>0</v>
      </c>
      <c r="CX48" s="104">
        <v>0</v>
      </c>
      <c r="CY48" s="104">
        <v>0</v>
      </c>
      <c r="CZ48" s="104">
        <v>0</v>
      </c>
      <c r="DA48" s="105">
        <v>5</v>
      </c>
      <c r="DB48" s="37">
        <v>0</v>
      </c>
      <c r="DC48" s="20">
        <v>0</v>
      </c>
      <c r="DD48" s="20">
        <v>0</v>
      </c>
      <c r="DE48" s="20">
        <v>0</v>
      </c>
      <c r="DF48" s="20">
        <v>0</v>
      </c>
      <c r="DG48" s="105">
        <v>5</v>
      </c>
      <c r="DH48" s="53">
        <v>0</v>
      </c>
      <c r="DI48" s="38">
        <v>0</v>
      </c>
      <c r="DK48" s="37">
        <v>0</v>
      </c>
      <c r="DL48" s="20">
        <v>0</v>
      </c>
      <c r="DM48" s="20">
        <v>0</v>
      </c>
      <c r="DN48" s="20">
        <v>0</v>
      </c>
      <c r="DO48" s="20">
        <v>0</v>
      </c>
      <c r="DP48" s="105">
        <v>5</v>
      </c>
      <c r="DQ48" s="40">
        <v>0</v>
      </c>
      <c r="DR48" s="37">
        <v>0</v>
      </c>
      <c r="DS48" s="20">
        <v>0</v>
      </c>
      <c r="DT48" s="20">
        <v>0</v>
      </c>
      <c r="DU48" s="20">
        <v>0</v>
      </c>
      <c r="DV48" s="20">
        <v>0</v>
      </c>
      <c r="DW48" s="105">
        <v>5</v>
      </c>
      <c r="DX48" s="37">
        <v>0</v>
      </c>
      <c r="DY48" s="20">
        <v>0</v>
      </c>
      <c r="DZ48" s="20">
        <v>0</v>
      </c>
      <c r="EA48" s="20">
        <v>0</v>
      </c>
      <c r="EB48" s="20">
        <v>0</v>
      </c>
      <c r="EC48" s="105">
        <v>5</v>
      </c>
      <c r="ED48" s="53">
        <v>0</v>
      </c>
      <c r="EE48" s="38">
        <v>0</v>
      </c>
      <c r="EG48" s="37">
        <v>0</v>
      </c>
      <c r="EH48" s="20">
        <v>0</v>
      </c>
      <c r="EI48" s="20">
        <v>0</v>
      </c>
      <c r="EJ48" s="20">
        <v>0</v>
      </c>
      <c r="EK48" s="20">
        <v>0</v>
      </c>
      <c r="EL48" s="105">
        <v>5</v>
      </c>
      <c r="EM48" s="40">
        <v>0</v>
      </c>
      <c r="EN48" s="37">
        <v>0</v>
      </c>
      <c r="EO48" s="354">
        <v>0</v>
      </c>
      <c r="EP48" s="354">
        <v>0</v>
      </c>
      <c r="EQ48" s="354">
        <v>0</v>
      </c>
      <c r="ER48" s="354">
        <v>0</v>
      </c>
      <c r="ES48" s="105">
        <v>5</v>
      </c>
      <c r="ET48" s="361">
        <v>0</v>
      </c>
      <c r="EU48" s="354">
        <v>0</v>
      </c>
      <c r="EV48" s="354">
        <v>0</v>
      </c>
      <c r="EW48" s="354">
        <v>0</v>
      </c>
      <c r="EX48" s="354">
        <v>0</v>
      </c>
      <c r="EY48" s="384">
        <v>5</v>
      </c>
      <c r="EZ48" s="366">
        <v>0</v>
      </c>
      <c r="FA48" s="360">
        <v>0</v>
      </c>
      <c r="FB48" s="358"/>
      <c r="FC48" s="361">
        <v>0</v>
      </c>
      <c r="FD48" s="354">
        <v>0</v>
      </c>
      <c r="FE48" s="354">
        <v>0</v>
      </c>
      <c r="FF48" s="354">
        <v>0</v>
      </c>
      <c r="FG48" s="354">
        <v>0</v>
      </c>
      <c r="FH48" s="105">
        <v>5</v>
      </c>
      <c r="FI48" s="385">
        <v>0</v>
      </c>
      <c r="FJ48" s="361">
        <v>0</v>
      </c>
      <c r="FK48" s="354">
        <v>0</v>
      </c>
      <c r="FL48" s="354">
        <v>0</v>
      </c>
      <c r="FM48" s="354">
        <v>0</v>
      </c>
      <c r="FN48" s="354">
        <v>0</v>
      </c>
      <c r="FO48" s="105">
        <v>5</v>
      </c>
      <c r="FP48" s="361">
        <v>0</v>
      </c>
      <c r="FQ48" s="354">
        <v>0</v>
      </c>
      <c r="FR48" s="354">
        <v>0</v>
      </c>
      <c r="FS48" s="354">
        <v>0</v>
      </c>
      <c r="FT48" s="354">
        <v>0</v>
      </c>
      <c r="FU48" s="105">
        <v>5</v>
      </c>
      <c r="FV48" s="366">
        <v>0</v>
      </c>
      <c r="FW48" s="360">
        <v>0</v>
      </c>
      <c r="FX48" s="358"/>
      <c r="FY48" s="103">
        <v>0</v>
      </c>
      <c r="FZ48" s="104">
        <v>0</v>
      </c>
      <c r="GA48" s="104">
        <v>0</v>
      </c>
      <c r="GB48" s="104">
        <v>0</v>
      </c>
      <c r="GC48" s="104">
        <v>0</v>
      </c>
      <c r="GD48" s="105">
        <v>5</v>
      </c>
      <c r="GE48" s="40">
        <v>0</v>
      </c>
      <c r="GF48" s="37">
        <v>0</v>
      </c>
      <c r="GG48" s="20">
        <v>0</v>
      </c>
      <c r="GH48" s="20">
        <v>0</v>
      </c>
      <c r="GI48" s="20">
        <v>0</v>
      </c>
      <c r="GJ48" s="20">
        <v>0</v>
      </c>
      <c r="GK48" s="105">
        <f t="shared" si="0"/>
        <v>5</v>
      </c>
      <c r="GL48" s="37">
        <v>0</v>
      </c>
      <c r="GM48" s="20">
        <v>0</v>
      </c>
      <c r="GN48" s="20">
        <v>0</v>
      </c>
      <c r="GO48" s="20">
        <v>0</v>
      </c>
      <c r="GP48" s="20">
        <v>0</v>
      </c>
      <c r="GQ48" s="105">
        <f t="shared" si="1"/>
        <v>5</v>
      </c>
      <c r="GR48" s="53">
        <v>0</v>
      </c>
      <c r="GS48" s="52">
        <v>0</v>
      </c>
      <c r="GT48" s="103">
        <v>0</v>
      </c>
      <c r="GU48" s="104">
        <v>0</v>
      </c>
      <c r="GV48" s="104">
        <v>0</v>
      </c>
      <c r="GW48" s="104">
        <v>0</v>
      </c>
      <c r="GX48" s="104">
        <v>0</v>
      </c>
      <c r="GY48" s="105">
        <f t="shared" si="2"/>
        <v>5</v>
      </c>
      <c r="GZ48" s="40"/>
      <c r="HA48" s="37">
        <v>0</v>
      </c>
      <c r="HB48" s="20">
        <v>0</v>
      </c>
      <c r="HC48" s="20">
        <v>0</v>
      </c>
      <c r="HD48" s="20">
        <v>0</v>
      </c>
      <c r="HE48" s="20">
        <v>0</v>
      </c>
      <c r="HF48" s="105">
        <f t="shared" si="3"/>
        <v>5</v>
      </c>
      <c r="HG48" s="37">
        <v>0</v>
      </c>
      <c r="HH48" s="20">
        <v>0</v>
      </c>
      <c r="HI48" s="20">
        <v>0</v>
      </c>
      <c r="HJ48" s="20">
        <v>0</v>
      </c>
      <c r="HK48" s="20">
        <v>0</v>
      </c>
      <c r="HL48" s="105">
        <f t="shared" si="4"/>
        <v>5</v>
      </c>
      <c r="HM48" s="53"/>
      <c r="HN48" s="52"/>
    </row>
    <row r="49" spans="1:222" ht="16.5" customHeight="1" thickBot="1" x14ac:dyDescent="0.35">
      <c r="A49" s="95">
        <v>381</v>
      </c>
      <c r="B49" s="98" t="s">
        <v>60</v>
      </c>
      <c r="C49" s="48" t="s">
        <v>61</v>
      </c>
      <c r="D49" s="58"/>
      <c r="E49" s="103">
        <v>0</v>
      </c>
      <c r="F49" s="104">
        <v>0</v>
      </c>
      <c r="G49" s="104">
        <v>0</v>
      </c>
      <c r="H49" s="104"/>
      <c r="I49" s="104">
        <v>0</v>
      </c>
      <c r="J49" s="105">
        <v>5</v>
      </c>
      <c r="K49" s="52">
        <v>0</v>
      </c>
      <c r="L49" s="103">
        <v>0</v>
      </c>
      <c r="M49" s="104">
        <v>0</v>
      </c>
      <c r="N49" s="104">
        <v>0</v>
      </c>
      <c r="O49" s="104"/>
      <c r="P49" s="104">
        <v>0</v>
      </c>
      <c r="Q49" s="105">
        <v>5</v>
      </c>
      <c r="R49" s="103">
        <v>0</v>
      </c>
      <c r="S49" s="104">
        <v>0</v>
      </c>
      <c r="T49" s="104">
        <v>0</v>
      </c>
      <c r="U49" s="104"/>
      <c r="V49" s="104">
        <v>0</v>
      </c>
      <c r="W49" s="105">
        <v>5</v>
      </c>
      <c r="X49" s="51">
        <v>0</v>
      </c>
      <c r="Y49" s="52">
        <v>0</v>
      </c>
      <c r="AA49" s="103">
        <v>0</v>
      </c>
      <c r="AB49" s="104">
        <v>0</v>
      </c>
      <c r="AC49" s="104">
        <v>0</v>
      </c>
      <c r="AD49" s="104">
        <v>0</v>
      </c>
      <c r="AE49" s="104">
        <v>0</v>
      </c>
      <c r="AF49" s="105">
        <v>5</v>
      </c>
      <c r="AG49" s="67">
        <v>0</v>
      </c>
      <c r="AH49" s="103">
        <v>0</v>
      </c>
      <c r="AI49" s="104">
        <v>0</v>
      </c>
      <c r="AJ49" s="104">
        <v>0</v>
      </c>
      <c r="AK49" s="104">
        <v>0</v>
      </c>
      <c r="AL49" s="104">
        <v>0</v>
      </c>
      <c r="AM49" s="105">
        <v>5</v>
      </c>
      <c r="AN49" s="103">
        <v>0</v>
      </c>
      <c r="AO49" s="104">
        <v>0</v>
      </c>
      <c r="AP49" s="104">
        <v>0</v>
      </c>
      <c r="AQ49" s="104">
        <v>0</v>
      </c>
      <c r="AR49" s="104">
        <v>0</v>
      </c>
      <c r="AS49" s="105">
        <v>5</v>
      </c>
      <c r="AT49" s="51">
        <v>0</v>
      </c>
      <c r="AU49" s="52">
        <v>0</v>
      </c>
      <c r="AV49" s="56"/>
      <c r="AW49" s="103">
        <v>0</v>
      </c>
      <c r="AX49" s="104">
        <v>0</v>
      </c>
      <c r="AY49" s="104">
        <v>0</v>
      </c>
      <c r="AZ49" s="104">
        <v>0</v>
      </c>
      <c r="BA49" s="104">
        <v>0</v>
      </c>
      <c r="BB49" s="66">
        <v>5</v>
      </c>
      <c r="BC49" s="52">
        <v>0</v>
      </c>
      <c r="BD49" s="64">
        <v>0</v>
      </c>
      <c r="BE49" s="65">
        <v>0</v>
      </c>
      <c r="BF49" s="65">
        <v>0</v>
      </c>
      <c r="BG49" s="65">
        <v>0</v>
      </c>
      <c r="BH49" s="65">
        <v>0</v>
      </c>
      <c r="BI49" s="66">
        <v>5</v>
      </c>
      <c r="BJ49" s="64">
        <v>0</v>
      </c>
      <c r="BK49" s="65">
        <v>0</v>
      </c>
      <c r="BL49" s="65">
        <v>0</v>
      </c>
      <c r="BM49" s="65">
        <v>0</v>
      </c>
      <c r="BN49" s="65">
        <v>0</v>
      </c>
      <c r="BO49" s="66">
        <v>5</v>
      </c>
      <c r="BP49" s="68">
        <v>0</v>
      </c>
      <c r="BQ49" s="69">
        <v>0</v>
      </c>
      <c r="BR49" s="55"/>
      <c r="BS49" s="64">
        <v>0</v>
      </c>
      <c r="BT49" s="65">
        <v>0</v>
      </c>
      <c r="BU49" s="65">
        <v>0</v>
      </c>
      <c r="BV49" s="65">
        <v>0</v>
      </c>
      <c r="BW49" s="65">
        <v>0</v>
      </c>
      <c r="BX49" s="66">
        <v>5</v>
      </c>
      <c r="BY49" s="67">
        <v>0</v>
      </c>
      <c r="BZ49" s="64">
        <v>0</v>
      </c>
      <c r="CA49" s="65">
        <v>0</v>
      </c>
      <c r="CB49" s="65">
        <v>0</v>
      </c>
      <c r="CC49" s="65">
        <v>0</v>
      </c>
      <c r="CD49" s="65">
        <v>0</v>
      </c>
      <c r="CE49" s="105">
        <v>5</v>
      </c>
      <c r="CF49" s="64">
        <v>0</v>
      </c>
      <c r="CG49" s="65">
        <v>0</v>
      </c>
      <c r="CH49" s="65">
        <v>0</v>
      </c>
      <c r="CI49" s="65">
        <v>0</v>
      </c>
      <c r="CJ49" s="65">
        <v>0</v>
      </c>
      <c r="CK49" s="105">
        <v>5</v>
      </c>
      <c r="CL49" s="68">
        <v>0</v>
      </c>
      <c r="CM49" s="69">
        <v>0</v>
      </c>
      <c r="CN49" s="55"/>
      <c r="CO49" s="103">
        <v>0</v>
      </c>
      <c r="CP49" s="104">
        <v>0</v>
      </c>
      <c r="CQ49" s="104">
        <v>0</v>
      </c>
      <c r="CR49" s="104">
        <v>0</v>
      </c>
      <c r="CS49" s="104">
        <v>0</v>
      </c>
      <c r="CT49" s="62">
        <v>5</v>
      </c>
      <c r="CU49" s="67">
        <v>0</v>
      </c>
      <c r="CV49" s="103">
        <v>0</v>
      </c>
      <c r="CW49" s="104">
        <v>0</v>
      </c>
      <c r="CX49" s="104">
        <v>0</v>
      </c>
      <c r="CY49" s="104">
        <v>0</v>
      </c>
      <c r="CZ49" s="104">
        <v>0</v>
      </c>
      <c r="DA49" s="105">
        <v>5</v>
      </c>
      <c r="DB49" s="64">
        <v>0</v>
      </c>
      <c r="DC49" s="65">
        <v>0</v>
      </c>
      <c r="DD49" s="65">
        <v>0</v>
      </c>
      <c r="DE49" s="65">
        <v>0</v>
      </c>
      <c r="DF49" s="65">
        <v>0</v>
      </c>
      <c r="DG49" s="105">
        <v>5</v>
      </c>
      <c r="DH49" s="68">
        <v>0</v>
      </c>
      <c r="DI49" s="69">
        <v>0</v>
      </c>
      <c r="DJ49" s="56"/>
      <c r="DK49" s="64">
        <v>0</v>
      </c>
      <c r="DL49" s="65">
        <v>0</v>
      </c>
      <c r="DM49" s="65">
        <v>0</v>
      </c>
      <c r="DN49" s="65">
        <v>0</v>
      </c>
      <c r="DO49" s="65">
        <v>0</v>
      </c>
      <c r="DP49" s="105">
        <v>5</v>
      </c>
      <c r="DQ49" s="67">
        <v>0</v>
      </c>
      <c r="DR49" s="64">
        <v>0</v>
      </c>
      <c r="DS49" s="65">
        <v>0</v>
      </c>
      <c r="DT49" s="65">
        <v>0</v>
      </c>
      <c r="DU49" s="65">
        <v>0</v>
      </c>
      <c r="DV49" s="65">
        <v>0</v>
      </c>
      <c r="DW49" s="105">
        <v>5</v>
      </c>
      <c r="DX49" s="64">
        <v>0</v>
      </c>
      <c r="DY49" s="65">
        <v>0</v>
      </c>
      <c r="DZ49" s="65">
        <v>0</v>
      </c>
      <c r="EA49" s="65">
        <v>0</v>
      </c>
      <c r="EB49" s="65">
        <v>0</v>
      </c>
      <c r="EC49" s="105">
        <v>5</v>
      </c>
      <c r="ED49" s="68">
        <v>0</v>
      </c>
      <c r="EE49" s="69">
        <v>0</v>
      </c>
      <c r="EF49" s="56"/>
      <c r="EG49" s="64">
        <v>0</v>
      </c>
      <c r="EH49" s="65">
        <v>0</v>
      </c>
      <c r="EI49" s="65">
        <v>0</v>
      </c>
      <c r="EJ49" s="65">
        <v>0</v>
      </c>
      <c r="EK49" s="65">
        <v>0</v>
      </c>
      <c r="EL49" s="105">
        <v>5</v>
      </c>
      <c r="EM49" s="67">
        <v>0</v>
      </c>
      <c r="EN49" s="64">
        <v>0</v>
      </c>
      <c r="EO49" s="367">
        <v>0</v>
      </c>
      <c r="EP49" s="367">
        <v>0</v>
      </c>
      <c r="EQ49" s="367">
        <v>0</v>
      </c>
      <c r="ER49" s="354">
        <v>0</v>
      </c>
      <c r="ES49" s="105">
        <v>5</v>
      </c>
      <c r="ET49" s="368">
        <v>0</v>
      </c>
      <c r="EU49" s="367">
        <v>0</v>
      </c>
      <c r="EV49" s="367">
        <v>0</v>
      </c>
      <c r="EW49" s="367">
        <v>0</v>
      </c>
      <c r="EX49" s="367">
        <v>0</v>
      </c>
      <c r="EY49" s="388">
        <v>5</v>
      </c>
      <c r="EZ49" s="369">
        <v>0</v>
      </c>
      <c r="FA49" s="370">
        <v>0</v>
      </c>
      <c r="FB49" s="371"/>
      <c r="FC49" s="361">
        <v>0</v>
      </c>
      <c r="FD49" s="354">
        <v>0</v>
      </c>
      <c r="FE49" s="354">
        <v>0</v>
      </c>
      <c r="FF49" s="354">
        <v>0</v>
      </c>
      <c r="FG49" s="354">
        <v>0</v>
      </c>
      <c r="FH49" s="105">
        <v>5</v>
      </c>
      <c r="FI49" s="389">
        <v>0</v>
      </c>
      <c r="FJ49" s="368">
        <v>0</v>
      </c>
      <c r="FK49" s="354">
        <v>0</v>
      </c>
      <c r="FL49" s="354">
        <v>0</v>
      </c>
      <c r="FM49" s="354">
        <v>0</v>
      </c>
      <c r="FN49" s="367">
        <v>0</v>
      </c>
      <c r="FO49" s="105">
        <v>5</v>
      </c>
      <c r="FP49" s="368">
        <v>0</v>
      </c>
      <c r="FQ49" s="354">
        <v>0</v>
      </c>
      <c r="FR49" s="354">
        <v>0</v>
      </c>
      <c r="FS49" s="354">
        <v>0</v>
      </c>
      <c r="FT49" s="367">
        <v>0</v>
      </c>
      <c r="FU49" s="105">
        <v>5</v>
      </c>
      <c r="FV49" s="369">
        <v>0</v>
      </c>
      <c r="FW49" s="370">
        <v>0</v>
      </c>
      <c r="FX49" s="371"/>
      <c r="FY49" s="103">
        <v>0</v>
      </c>
      <c r="FZ49" s="104">
        <v>0</v>
      </c>
      <c r="GA49" s="104">
        <v>0</v>
      </c>
      <c r="GB49" s="104">
        <v>0</v>
      </c>
      <c r="GC49" s="104">
        <v>0</v>
      </c>
      <c r="GD49" s="105">
        <v>5</v>
      </c>
      <c r="GE49" s="67">
        <v>0</v>
      </c>
      <c r="GF49" s="64">
        <v>0</v>
      </c>
      <c r="GG49" s="65">
        <v>0</v>
      </c>
      <c r="GH49" s="65">
        <v>0</v>
      </c>
      <c r="GI49" s="65">
        <v>0</v>
      </c>
      <c r="GJ49" s="65">
        <v>0</v>
      </c>
      <c r="GK49" s="105">
        <f t="shared" si="0"/>
        <v>5</v>
      </c>
      <c r="GL49" s="64">
        <v>0</v>
      </c>
      <c r="GM49" s="65">
        <v>0</v>
      </c>
      <c r="GN49" s="65">
        <v>0</v>
      </c>
      <c r="GO49" s="65">
        <v>0</v>
      </c>
      <c r="GP49" s="65">
        <v>0</v>
      </c>
      <c r="GQ49" s="105">
        <f t="shared" si="1"/>
        <v>5</v>
      </c>
      <c r="GR49" s="68">
        <v>0</v>
      </c>
      <c r="GS49" s="69">
        <v>0</v>
      </c>
      <c r="GT49" s="103">
        <v>0</v>
      </c>
      <c r="GU49" s="104">
        <v>0</v>
      </c>
      <c r="GV49" s="104">
        <v>0</v>
      </c>
      <c r="GW49" s="104">
        <v>0</v>
      </c>
      <c r="GX49" s="104">
        <v>0</v>
      </c>
      <c r="GY49" s="105">
        <f t="shared" si="2"/>
        <v>5</v>
      </c>
      <c r="GZ49" s="67"/>
      <c r="HA49" s="64">
        <v>0</v>
      </c>
      <c r="HB49" s="65">
        <v>0</v>
      </c>
      <c r="HC49" s="65">
        <v>0</v>
      </c>
      <c r="HD49" s="65">
        <v>0</v>
      </c>
      <c r="HE49" s="65">
        <v>0</v>
      </c>
      <c r="HF49" s="105">
        <f t="shared" si="3"/>
        <v>5</v>
      </c>
      <c r="HG49" s="64">
        <v>0</v>
      </c>
      <c r="HH49" s="65">
        <v>0</v>
      </c>
      <c r="HI49" s="65">
        <v>0</v>
      </c>
      <c r="HJ49" s="65">
        <v>0</v>
      </c>
      <c r="HK49" s="65">
        <v>0</v>
      </c>
      <c r="HL49" s="105">
        <f t="shared" si="4"/>
        <v>5</v>
      </c>
      <c r="HM49" s="68"/>
      <c r="HN49" s="69"/>
    </row>
    <row r="50" spans="1:222" ht="14.25" x14ac:dyDescent="0.2">
      <c r="A50" s="866" t="s">
        <v>174</v>
      </c>
      <c r="B50" s="867"/>
      <c r="C50" s="63"/>
      <c r="D50" s="59"/>
      <c r="E50" s="70"/>
      <c r="F50" s="71"/>
      <c r="G50" s="71"/>
      <c r="H50" s="71"/>
      <c r="I50" s="71"/>
      <c r="J50" s="72"/>
      <c r="K50" s="73"/>
      <c r="L50" s="70">
        <v>0</v>
      </c>
      <c r="M50" s="71"/>
      <c r="N50" s="71"/>
      <c r="O50" s="71"/>
      <c r="P50" s="71"/>
      <c r="Q50" s="72"/>
      <c r="R50" s="70"/>
      <c r="S50" s="71"/>
      <c r="T50" s="71"/>
      <c r="U50" s="71"/>
      <c r="V50" s="71"/>
      <c r="W50" s="72"/>
      <c r="X50" s="74"/>
      <c r="Y50" s="73"/>
      <c r="AA50" s="70"/>
      <c r="AB50" s="71"/>
      <c r="AC50" s="71"/>
      <c r="AD50" s="71"/>
      <c r="AE50" s="71"/>
      <c r="AF50" s="72"/>
      <c r="AG50" s="73"/>
      <c r="AH50" s="70"/>
      <c r="AI50" s="71"/>
      <c r="AJ50" s="71"/>
      <c r="AK50" s="71"/>
      <c r="AL50" s="71"/>
      <c r="AM50" s="72"/>
      <c r="AN50" s="70"/>
      <c r="AO50" s="71"/>
      <c r="AP50" s="71"/>
      <c r="AQ50" s="71"/>
      <c r="AR50" s="71"/>
      <c r="AS50" s="72"/>
      <c r="AT50" s="74"/>
      <c r="AU50" s="73"/>
      <c r="AW50" s="70"/>
      <c r="AX50" s="71"/>
      <c r="AY50" s="71"/>
      <c r="AZ50" s="71"/>
      <c r="BA50" s="71"/>
      <c r="BB50" s="72"/>
      <c r="BC50" s="73"/>
      <c r="BD50" s="70"/>
      <c r="BE50" s="71"/>
      <c r="BF50" s="71"/>
      <c r="BG50" s="71"/>
      <c r="BH50" s="71"/>
      <c r="BI50" s="72"/>
      <c r="BJ50" s="70"/>
      <c r="BK50" s="71"/>
      <c r="BL50" s="71"/>
      <c r="BM50" s="71"/>
      <c r="BN50" s="71"/>
      <c r="BO50" s="72"/>
      <c r="BP50" s="74"/>
      <c r="BQ50" s="73"/>
      <c r="BS50" s="70"/>
      <c r="BT50" s="71"/>
      <c r="BU50" s="71"/>
      <c r="BV50" s="71"/>
      <c r="BW50" s="71"/>
      <c r="BX50" s="72"/>
      <c r="BY50" s="73"/>
      <c r="BZ50" s="70"/>
      <c r="CA50" s="71"/>
      <c r="CB50" s="71"/>
      <c r="CC50" s="71"/>
      <c r="CD50" s="71"/>
      <c r="CE50" s="72"/>
      <c r="CF50" s="70"/>
      <c r="CG50" s="71"/>
      <c r="CH50" s="71"/>
      <c r="CI50" s="71"/>
      <c r="CJ50" s="71"/>
      <c r="CK50" s="72"/>
      <c r="CL50" s="74"/>
      <c r="CM50" s="73"/>
      <c r="CO50" s="70"/>
      <c r="CP50" s="71"/>
      <c r="CQ50" s="71"/>
      <c r="CR50" s="71"/>
      <c r="CS50" s="71"/>
      <c r="CT50" s="72"/>
      <c r="CU50" s="73"/>
      <c r="CV50" s="70"/>
      <c r="CW50" s="71"/>
      <c r="CX50" s="71"/>
      <c r="CY50" s="71"/>
      <c r="CZ50" s="71"/>
      <c r="DA50" s="72"/>
      <c r="DB50" s="70"/>
      <c r="DC50" s="71"/>
      <c r="DD50" s="71"/>
      <c r="DE50" s="71"/>
      <c r="DF50" s="71"/>
      <c r="DG50" s="72"/>
      <c r="DH50" s="74"/>
      <c r="DI50" s="73"/>
      <c r="DK50" s="70"/>
      <c r="DL50" s="71"/>
      <c r="DM50" s="71"/>
      <c r="DN50" s="71"/>
      <c r="DO50" s="71"/>
      <c r="DP50" s="72"/>
      <c r="DQ50" s="73"/>
      <c r="DR50" s="70"/>
      <c r="DS50" s="71"/>
      <c r="DT50" s="71"/>
      <c r="DU50" s="71"/>
      <c r="DV50" s="71"/>
      <c r="DW50" s="72"/>
      <c r="DX50" s="70"/>
      <c r="DY50" s="71"/>
      <c r="DZ50" s="71"/>
      <c r="EA50" s="71"/>
      <c r="EB50" s="71"/>
      <c r="EC50" s="72"/>
      <c r="ED50" s="74"/>
      <c r="EE50" s="73"/>
      <c r="EG50" s="70"/>
      <c r="EH50" s="71"/>
      <c r="EI50" s="71"/>
      <c r="EJ50" s="71"/>
      <c r="EK50" s="71"/>
      <c r="EL50" s="72"/>
      <c r="EM50" s="73"/>
      <c r="EN50" s="70"/>
      <c r="EO50" s="356"/>
      <c r="EP50" s="356"/>
      <c r="EQ50" s="356"/>
      <c r="ER50" s="356"/>
      <c r="ES50" s="372"/>
      <c r="ET50" s="373"/>
      <c r="EU50" s="356"/>
      <c r="EV50" s="356"/>
      <c r="EW50" s="356"/>
      <c r="EX50" s="356"/>
      <c r="EY50" s="372"/>
      <c r="EZ50" s="374"/>
      <c r="FA50" s="375"/>
      <c r="FB50" s="358"/>
      <c r="FC50" s="373"/>
      <c r="FD50" s="356"/>
      <c r="FE50" s="356"/>
      <c r="FF50" s="356"/>
      <c r="FG50" s="356"/>
      <c r="FH50" s="372"/>
      <c r="FI50" s="375"/>
      <c r="FJ50" s="373"/>
      <c r="FK50" s="356"/>
      <c r="FL50" s="356"/>
      <c r="FM50" s="356"/>
      <c r="FN50" s="356"/>
      <c r="FO50" s="372"/>
      <c r="FP50" s="373"/>
      <c r="FQ50" s="356"/>
      <c r="FR50" s="356"/>
      <c r="FS50" s="356"/>
      <c r="FT50" s="356"/>
      <c r="FU50" s="372"/>
      <c r="FV50" s="374"/>
      <c r="FW50" s="375"/>
      <c r="FX50" s="358"/>
      <c r="FY50" s="373"/>
      <c r="FZ50" s="356"/>
      <c r="GA50" s="356"/>
      <c r="GB50" s="356"/>
      <c r="GC50" s="356"/>
      <c r="GD50" s="72"/>
      <c r="GE50" s="73"/>
      <c r="GF50" s="70"/>
      <c r="GG50" s="71"/>
      <c r="GH50" s="71"/>
      <c r="GI50" s="71"/>
      <c r="GJ50" s="71"/>
      <c r="GK50" s="72"/>
      <c r="GL50" s="70"/>
      <c r="GM50" s="71"/>
      <c r="GN50" s="71"/>
      <c r="GO50" s="71"/>
      <c r="GP50" s="71"/>
      <c r="GQ50" s="72"/>
      <c r="GR50" s="74"/>
      <c r="GS50" s="73"/>
      <c r="GT50" s="373"/>
      <c r="GU50" s="356"/>
      <c r="GV50" s="356"/>
      <c r="GW50" s="356"/>
      <c r="GX50" s="356"/>
      <c r="GY50" s="72"/>
      <c r="GZ50" s="73"/>
      <c r="HA50" s="70"/>
      <c r="HB50" s="71"/>
      <c r="HC50" s="71"/>
      <c r="HD50" s="71"/>
      <c r="HE50" s="71"/>
      <c r="HF50" s="72"/>
      <c r="HG50" s="70"/>
      <c r="HH50" s="71"/>
      <c r="HI50" s="71"/>
      <c r="HJ50" s="71"/>
      <c r="HK50" s="71"/>
      <c r="HL50" s="72"/>
      <c r="HM50" s="74"/>
      <c r="HN50" s="73"/>
    </row>
    <row r="51" spans="1:222" s="17" customFormat="1" ht="14.25" x14ac:dyDescent="0.2">
      <c r="A51" s="868"/>
      <c r="B51" s="869"/>
      <c r="C51" s="49" t="s">
        <v>62</v>
      </c>
      <c r="D51" s="59"/>
      <c r="E51" s="32">
        <v>29762936000</v>
      </c>
      <c r="F51" s="106">
        <v>3335688000</v>
      </c>
      <c r="G51" s="106">
        <v>26427248000</v>
      </c>
      <c r="H51" s="106">
        <v>82034</v>
      </c>
      <c r="I51" s="106">
        <v>26846</v>
      </c>
      <c r="J51" s="102" t="s">
        <v>63</v>
      </c>
      <c r="K51" s="39">
        <v>101.66434720007078</v>
      </c>
      <c r="L51" s="32">
        <v>30739757700</v>
      </c>
      <c r="M51" s="106">
        <v>3828875449</v>
      </c>
      <c r="N51" s="106">
        <v>26910882251</v>
      </c>
      <c r="O51" s="106">
        <v>82155</v>
      </c>
      <c r="P51" s="106">
        <v>27297</v>
      </c>
      <c r="Q51" s="16" t="s">
        <v>63</v>
      </c>
      <c r="R51" s="32">
        <v>31083660083</v>
      </c>
      <c r="S51" s="106">
        <v>3785496494</v>
      </c>
      <c r="T51" s="106">
        <v>27298163589</v>
      </c>
      <c r="U51" s="106">
        <v>78634</v>
      </c>
      <c r="V51" s="106">
        <v>28930</v>
      </c>
      <c r="W51" s="16" t="s">
        <v>63</v>
      </c>
      <c r="X51" s="54">
        <v>105.98234238194672</v>
      </c>
      <c r="Y51" s="39">
        <v>102.51706506426419</v>
      </c>
      <c r="AA51" s="32">
        <v>31266985470</v>
      </c>
      <c r="AB51" s="106">
        <v>3750234440</v>
      </c>
      <c r="AC51" s="106">
        <v>27516751030</v>
      </c>
      <c r="AD51" s="106">
        <v>82007</v>
      </c>
      <c r="AE51" s="106">
        <v>27962</v>
      </c>
      <c r="AF51" s="16" t="s">
        <v>63</v>
      </c>
      <c r="AG51" s="39">
        <v>104.15704387990763</v>
      </c>
      <c r="AH51" s="32">
        <v>31802255874</v>
      </c>
      <c r="AI51" s="106">
        <v>3762970067</v>
      </c>
      <c r="AJ51" s="106">
        <v>28039285807</v>
      </c>
      <c r="AK51" s="106">
        <v>83173</v>
      </c>
      <c r="AL51" s="106">
        <v>28093</v>
      </c>
      <c r="AM51" s="16" t="s">
        <v>63</v>
      </c>
      <c r="AN51" s="32">
        <v>32204885142</v>
      </c>
      <c r="AO51" s="15">
        <v>3745632181</v>
      </c>
      <c r="AP51" s="15">
        <v>28459252961</v>
      </c>
      <c r="AQ51" s="15">
        <v>79376</v>
      </c>
      <c r="AR51" s="15">
        <v>29878.104381887053</v>
      </c>
      <c r="AS51" s="16" t="s">
        <v>63</v>
      </c>
      <c r="AT51" s="54">
        <v>106.35426754667374</v>
      </c>
      <c r="AU51" s="39">
        <v>103.27723602449726</v>
      </c>
      <c r="AW51" s="32">
        <v>33184536704</v>
      </c>
      <c r="AX51" s="15">
        <v>4108774539</v>
      </c>
      <c r="AY51" s="15">
        <v>29075762165</v>
      </c>
      <c r="AZ51" s="15">
        <v>82833</v>
      </c>
      <c r="BA51" s="15">
        <v>29251.387495523119</v>
      </c>
      <c r="BB51" s="16" t="s">
        <v>63</v>
      </c>
      <c r="BC51" s="39">
        <v>104.61121341650497</v>
      </c>
      <c r="BD51" s="32">
        <v>34909781473</v>
      </c>
      <c r="BE51" s="15">
        <v>4983610689</v>
      </c>
      <c r="BF51" s="15">
        <v>29926170784</v>
      </c>
      <c r="BG51" s="15">
        <v>82986</v>
      </c>
      <c r="BH51" s="15">
        <v>30051.425123916484</v>
      </c>
      <c r="BI51" s="16" t="s">
        <v>63</v>
      </c>
      <c r="BJ51" s="32">
        <v>35449041086.349998</v>
      </c>
      <c r="BK51" s="15">
        <v>4949570511.5900002</v>
      </c>
      <c r="BL51" s="15">
        <v>30499470574.759998</v>
      </c>
      <c r="BM51" s="15">
        <v>80228</v>
      </c>
      <c r="BN51" s="15">
        <v>31679.993866189689</v>
      </c>
      <c r="BO51" s="16" t="s">
        <v>63</v>
      </c>
      <c r="BP51" s="54">
        <v>105.41927291487119</v>
      </c>
      <c r="BQ51" s="39">
        <v>106.03080256120596</v>
      </c>
      <c r="BS51" s="32">
        <v>35254532887</v>
      </c>
      <c r="BT51" s="15">
        <v>4486366337</v>
      </c>
      <c r="BU51" s="15">
        <v>30768166550</v>
      </c>
      <c r="BV51" s="15">
        <v>83598</v>
      </c>
      <c r="BW51" s="15">
        <v>30670.756228219176</v>
      </c>
      <c r="BX51" s="16" t="s">
        <v>63</v>
      </c>
      <c r="BY51" s="39">
        <v>104.85231250282843</v>
      </c>
      <c r="BZ51" s="32">
        <v>36034600312</v>
      </c>
      <c r="CA51" s="15">
        <v>4484042760</v>
      </c>
      <c r="CB51" s="15">
        <v>31550557552</v>
      </c>
      <c r="CC51" s="15">
        <v>84151</v>
      </c>
      <c r="CD51" s="15">
        <v>31243.991507330076</v>
      </c>
      <c r="CE51" s="16" t="s">
        <v>63</v>
      </c>
      <c r="CF51" s="32">
        <v>36211524162.450005</v>
      </c>
      <c r="CG51" s="15">
        <v>4462253155.3500004</v>
      </c>
      <c r="CH51" s="15">
        <v>31749271007.100002</v>
      </c>
      <c r="CI51" s="15">
        <v>81067</v>
      </c>
      <c r="CJ51" s="15">
        <v>32636.863136973127</v>
      </c>
      <c r="CK51" s="16" t="s">
        <v>63</v>
      </c>
      <c r="CL51" s="54">
        <v>104.45804637130398</v>
      </c>
      <c r="CM51" s="39">
        <v>103.02042126278519</v>
      </c>
      <c r="CO51" s="32">
        <v>37793664800</v>
      </c>
      <c r="CP51" s="15">
        <v>4631324490</v>
      </c>
      <c r="CQ51" s="15">
        <v>33162340310</v>
      </c>
      <c r="CR51" s="15">
        <v>85919</v>
      </c>
      <c r="CS51" s="15">
        <v>32164.345012938542</v>
      </c>
      <c r="CT51" s="16" t="s">
        <v>63</v>
      </c>
      <c r="CU51" s="39">
        <v>104.86974880438441</v>
      </c>
      <c r="CV51" s="32">
        <v>39424038042</v>
      </c>
      <c r="CW51" s="15">
        <v>4634232947</v>
      </c>
      <c r="CX51" s="15">
        <v>34789805095</v>
      </c>
      <c r="CY51" s="15">
        <v>85087.67</v>
      </c>
      <c r="CZ51" s="15">
        <v>34072.509267010522</v>
      </c>
      <c r="DA51" s="16" t="s">
        <v>63</v>
      </c>
      <c r="DB51" s="32">
        <v>39423068284.490005</v>
      </c>
      <c r="DC51" s="15">
        <v>4627929233.9099998</v>
      </c>
      <c r="DD51" s="15">
        <v>34795139050.580002</v>
      </c>
      <c r="DE51" s="15">
        <v>81288.67</v>
      </c>
      <c r="DF51" s="15">
        <v>35670.34521393531</v>
      </c>
      <c r="DG51" s="16" t="s">
        <v>63</v>
      </c>
      <c r="DH51" s="54">
        <v>104.68951650846519</v>
      </c>
      <c r="DI51" s="39">
        <v>109.29464962435577</v>
      </c>
      <c r="DK51" s="32">
        <v>43587939726</v>
      </c>
      <c r="DL51" s="15">
        <v>4861080427</v>
      </c>
      <c r="DM51" s="15">
        <v>38726859299</v>
      </c>
      <c r="DN51" s="15">
        <v>85855.6</v>
      </c>
      <c r="DO51" s="15">
        <v>37589.141243164879</v>
      </c>
      <c r="DP51" s="16" t="s">
        <v>63</v>
      </c>
      <c r="DQ51" s="39">
        <v>116.86586879989049</v>
      </c>
      <c r="DR51" s="32">
        <v>43931002678</v>
      </c>
      <c r="DS51" s="15">
        <v>4861514968</v>
      </c>
      <c r="DT51" s="15">
        <v>39069487710</v>
      </c>
      <c r="DU51" s="15">
        <v>85910.540000000008</v>
      </c>
      <c r="DV51" s="15">
        <v>37897.45289111208</v>
      </c>
      <c r="DW51" s="16" t="s">
        <v>63</v>
      </c>
      <c r="DX51" s="32">
        <v>43687894793.029999</v>
      </c>
      <c r="DY51" s="15">
        <v>4830947342.6599998</v>
      </c>
      <c r="DZ51" s="15">
        <v>38856947450.369995</v>
      </c>
      <c r="EA51" s="15">
        <v>81650.899999999994</v>
      </c>
      <c r="EB51" s="15">
        <v>39657.602723270655</v>
      </c>
      <c r="EC51" s="16" t="s">
        <v>63</v>
      </c>
      <c r="ED51" s="54">
        <v>104.64450694672247</v>
      </c>
      <c r="EE51" s="39">
        <v>111.17807379048759</v>
      </c>
      <c r="EG51" s="32">
        <v>46550321883</v>
      </c>
      <c r="EH51" s="15">
        <v>5267198876</v>
      </c>
      <c r="EI51" s="15">
        <v>41283123007</v>
      </c>
      <c r="EJ51" s="15">
        <v>85376</v>
      </c>
      <c r="EK51" s="15">
        <v>40295.402110468203</v>
      </c>
      <c r="EL51" s="16" t="s">
        <v>63</v>
      </c>
      <c r="EM51" s="39">
        <v>107.199581522218</v>
      </c>
      <c r="EN51" s="32">
        <v>46881567417</v>
      </c>
      <c r="EO51" s="357">
        <v>5247779067</v>
      </c>
      <c r="EP51" s="357">
        <v>41633788350</v>
      </c>
      <c r="EQ51" s="357">
        <v>86312</v>
      </c>
      <c r="ER51" s="357">
        <v>40196.987238159236</v>
      </c>
      <c r="ES51" s="376" t="s">
        <v>63</v>
      </c>
      <c r="ET51" s="377">
        <v>46965817721.130005</v>
      </c>
      <c r="EU51" s="357">
        <v>5258261904.3400002</v>
      </c>
      <c r="EV51" s="357">
        <v>41707555816.790001</v>
      </c>
      <c r="EW51" s="357">
        <v>81924.420000000013</v>
      </c>
      <c r="EX51" s="357">
        <v>42424.830732999588</v>
      </c>
      <c r="EY51" s="376" t="s">
        <v>63</v>
      </c>
      <c r="EZ51" s="378">
        <v>105.54231460592014</v>
      </c>
      <c r="FA51" s="379">
        <v>106.9777995130935</v>
      </c>
      <c r="FB51" s="380"/>
      <c r="FC51" s="377">
        <v>48846662073</v>
      </c>
      <c r="FD51" s="357">
        <v>5796634068</v>
      </c>
      <c r="FE51" s="357">
        <v>43050028005</v>
      </c>
      <c r="FF51" s="357">
        <v>85808.8</v>
      </c>
      <c r="FG51" s="357">
        <v>41808.093502647745</v>
      </c>
      <c r="FH51" s="376" t="s">
        <v>63</v>
      </c>
      <c r="FI51" s="379">
        <v>103.7540049557827</v>
      </c>
      <c r="FJ51" s="377">
        <v>50069159002</v>
      </c>
      <c r="FK51" s="357">
        <v>5797372324</v>
      </c>
      <c r="FL51" s="357">
        <v>44271786678</v>
      </c>
      <c r="FM51" s="357">
        <v>85808.8</v>
      </c>
      <c r="FN51" s="357">
        <v>42994.606106832864</v>
      </c>
      <c r="FO51" s="376" t="s">
        <v>63</v>
      </c>
      <c r="FP51" s="377">
        <v>49842080633.449997</v>
      </c>
      <c r="FQ51" s="357">
        <v>5790011641.4300003</v>
      </c>
      <c r="FR51" s="357">
        <v>44052068992.019997</v>
      </c>
      <c r="FS51" s="357">
        <v>81553.48</v>
      </c>
      <c r="FT51" s="357">
        <v>45013.477650923051</v>
      </c>
      <c r="FU51" s="376" t="s">
        <v>63</v>
      </c>
      <c r="FV51" s="378">
        <v>104.69563912057642</v>
      </c>
      <c r="FW51" s="379">
        <v>106.10172597791868</v>
      </c>
      <c r="FX51" s="380"/>
      <c r="FY51" s="632">
        <f>FY11+FY14+FY16+FY27</f>
        <v>50048296924</v>
      </c>
      <c r="FZ51" s="632">
        <f t="shared" ref="FZ51:GB51" si="5">FZ11+FZ14+FZ16+FZ27</f>
        <v>5678486936</v>
      </c>
      <c r="GA51" s="632">
        <f t="shared" si="5"/>
        <v>44369809988</v>
      </c>
      <c r="GB51" s="632">
        <f t="shared" si="5"/>
        <v>86745.8</v>
      </c>
      <c r="GC51" s="15">
        <f>GA51/GB51/12</f>
        <v>42624.359515580771</v>
      </c>
      <c r="GD51" s="16" t="s">
        <v>63</v>
      </c>
      <c r="GE51" s="39">
        <v>101.25668768440394</v>
      </c>
      <c r="GF51" s="632">
        <f>GF11+GF14+GF16+GF27</f>
        <v>51276027711</v>
      </c>
      <c r="GG51" s="633">
        <f>GG11+GG14+GG16+GG27</f>
        <v>5708553145</v>
      </c>
      <c r="GH51" s="633">
        <f>GH11+GH14+GH16+GH27</f>
        <v>45567474566</v>
      </c>
      <c r="GI51" s="403">
        <f>GI11+GI14+GI16+GI27</f>
        <v>86738.91</v>
      </c>
      <c r="GJ51" s="15">
        <f>GH51/GI51/12</f>
        <v>43778.386737470719</v>
      </c>
      <c r="GK51" s="16" t="s">
        <v>63</v>
      </c>
      <c r="GL51" s="632">
        <f>GL11+GL14+GL16+GL27</f>
        <v>50905171078.75</v>
      </c>
      <c r="GM51" s="633">
        <f>GM11+GM14+GM16+GM27</f>
        <v>5781330754.670001</v>
      </c>
      <c r="GN51" s="633">
        <f>GN11+GN14+GN16+GN27</f>
        <v>45123840324.079994</v>
      </c>
      <c r="GO51" s="403">
        <f>GO11+GO14+GO16+GO27</f>
        <v>81064.34</v>
      </c>
      <c r="GP51" s="15">
        <f>GN51/GO51/12</f>
        <v>46386.857982272682</v>
      </c>
      <c r="GQ51" s="16" t="s">
        <v>63</v>
      </c>
      <c r="GR51" s="54">
        <f>GP51/GJ51*100</f>
        <v>105.95835397143432</v>
      </c>
      <c r="GS51" s="39">
        <f>GP51/FT51*100</f>
        <v>103.05104249442827</v>
      </c>
      <c r="GT51" s="632">
        <f>GT11+GT14+GT16+GT27</f>
        <v>54339495821</v>
      </c>
      <c r="GU51" s="633">
        <f>GU11+GU14+GU16+GU27</f>
        <v>6340767463</v>
      </c>
      <c r="GV51" s="633">
        <f>GV11+GV14+GV16+GV27</f>
        <v>47998728358</v>
      </c>
      <c r="GW51" s="403">
        <f>GW11+GW14+GW16+GW27</f>
        <v>87077.45</v>
      </c>
      <c r="GX51" s="15">
        <f>GV51/GW51/12</f>
        <v>45934.900824878692</v>
      </c>
      <c r="GY51" s="16" t="s">
        <v>63</v>
      </c>
      <c r="GZ51" s="39"/>
      <c r="HA51" s="632">
        <f>HA11+HA14+HA16+HA27</f>
        <v>55083517055</v>
      </c>
      <c r="HB51" s="633">
        <f>HB11+HB14+HB16+HB27</f>
        <v>6515467741</v>
      </c>
      <c r="HC51" s="633">
        <f>HC11+HC14+HC16+HC27</f>
        <v>48568049314</v>
      </c>
      <c r="HD51" s="403">
        <f>HD11+HD14+HD16+HD27</f>
        <v>87058.95</v>
      </c>
      <c r="HE51" s="15">
        <f>HC51/HD51/12</f>
        <v>46489.619307760244</v>
      </c>
      <c r="HF51" s="16" t="s">
        <v>63</v>
      </c>
      <c r="HG51" s="632">
        <f>HG11+HG14+HG16+HG27</f>
        <v>54938754432.269997</v>
      </c>
      <c r="HH51" s="633">
        <f>HH11+HH14+HH16+HH27</f>
        <v>6583552360.7799988</v>
      </c>
      <c r="HI51" s="633">
        <f>HI11+HI14+HI16+HI27</f>
        <v>48355202071.489998</v>
      </c>
      <c r="HJ51" s="403">
        <f>HJ11+HJ14+HJ16+HJ27</f>
        <v>80900.920000000013</v>
      </c>
      <c r="HK51" s="15">
        <f>HI51/HJ51/12</f>
        <v>49809.077234525466</v>
      </c>
      <c r="HL51" s="16" t="s">
        <v>63</v>
      </c>
      <c r="HM51" s="54"/>
      <c r="HN51" s="39"/>
    </row>
    <row r="52" spans="1:222" ht="21" customHeight="1" thickBot="1" x14ac:dyDescent="0.25">
      <c r="A52" s="870"/>
      <c r="B52" s="871"/>
      <c r="C52" s="50"/>
      <c r="D52" s="60"/>
      <c r="E52" s="33"/>
      <c r="F52" s="34"/>
      <c r="G52" s="34"/>
      <c r="H52" s="34"/>
      <c r="I52" s="34"/>
      <c r="J52" s="35"/>
      <c r="K52" s="35"/>
      <c r="L52" s="33"/>
      <c r="M52" s="34"/>
      <c r="N52" s="34"/>
      <c r="O52" s="34"/>
      <c r="P52" s="34"/>
      <c r="Q52" s="35"/>
      <c r="R52" s="33"/>
      <c r="S52" s="34"/>
      <c r="T52" s="34"/>
      <c r="U52" s="34"/>
      <c r="V52" s="34"/>
      <c r="W52" s="35"/>
      <c r="X52" s="33"/>
      <c r="Y52" s="35"/>
      <c r="AA52" s="33"/>
      <c r="AB52" s="34"/>
      <c r="AC52" s="34"/>
      <c r="AD52" s="34"/>
      <c r="AE52" s="34"/>
      <c r="AF52" s="35"/>
      <c r="AG52" s="35"/>
      <c r="AH52" s="33"/>
      <c r="AI52" s="34"/>
      <c r="AJ52" s="34"/>
      <c r="AK52" s="34"/>
      <c r="AL52" s="34"/>
      <c r="AM52" s="35"/>
      <c r="AN52" s="33"/>
      <c r="AO52" s="34"/>
      <c r="AP52" s="34"/>
      <c r="AQ52" s="34"/>
      <c r="AR52" s="34"/>
      <c r="AS52" s="35"/>
      <c r="AT52" s="33"/>
      <c r="AU52" s="35"/>
      <c r="AW52" s="33"/>
      <c r="AX52" s="34"/>
      <c r="AY52" s="34"/>
      <c r="AZ52" s="34"/>
      <c r="BA52" s="34"/>
      <c r="BB52" s="35"/>
      <c r="BC52" s="35"/>
      <c r="BD52" s="33"/>
      <c r="BE52" s="34"/>
      <c r="BF52" s="34"/>
      <c r="BG52" s="34"/>
      <c r="BH52" s="34"/>
      <c r="BI52" s="35"/>
      <c r="BJ52" s="33"/>
      <c r="BK52" s="34"/>
      <c r="BL52" s="34"/>
      <c r="BM52" s="34"/>
      <c r="BN52" s="34"/>
      <c r="BO52" s="35"/>
      <c r="BP52" s="33"/>
      <c r="BQ52" s="35"/>
      <c r="BS52" s="33"/>
      <c r="BT52" s="34"/>
      <c r="BU52" s="34"/>
      <c r="BV52" s="34"/>
      <c r="BW52" s="34"/>
      <c r="BX52" s="35"/>
      <c r="BY52" s="35"/>
      <c r="BZ52" s="33"/>
      <c r="CA52" s="34"/>
      <c r="CB52" s="34"/>
      <c r="CC52" s="34"/>
      <c r="CD52" s="34"/>
      <c r="CE52" s="35"/>
      <c r="CF52" s="33"/>
      <c r="CG52" s="34"/>
      <c r="CH52" s="34"/>
      <c r="CI52" s="34"/>
      <c r="CJ52" s="34"/>
      <c r="CK52" s="35"/>
      <c r="CL52" s="33"/>
      <c r="CM52" s="35"/>
      <c r="CO52" s="33"/>
      <c r="CP52" s="34"/>
      <c r="CQ52" s="34"/>
      <c r="CR52" s="34"/>
      <c r="CS52" s="34"/>
      <c r="CT52" s="35"/>
      <c r="CU52" s="35"/>
      <c r="CV52" s="33"/>
      <c r="CW52" s="34"/>
      <c r="CX52" s="34"/>
      <c r="CY52" s="34"/>
      <c r="CZ52" s="34"/>
      <c r="DA52" s="35"/>
      <c r="DB52" s="33"/>
      <c r="DC52" s="34"/>
      <c r="DD52" s="34"/>
      <c r="DE52" s="34"/>
      <c r="DF52" s="34"/>
      <c r="DG52" s="35"/>
      <c r="DH52" s="33"/>
      <c r="DI52" s="35"/>
      <c r="DK52" s="33"/>
      <c r="DL52" s="34"/>
      <c r="DM52" s="34"/>
      <c r="DN52" s="34"/>
      <c r="DO52" s="34"/>
      <c r="DP52" s="35"/>
      <c r="DQ52" s="35"/>
      <c r="DR52" s="33"/>
      <c r="DS52" s="34"/>
      <c r="DT52" s="34"/>
      <c r="DU52" s="34"/>
      <c r="DV52" s="34"/>
      <c r="DW52" s="35"/>
      <c r="DX52" s="33"/>
      <c r="DY52" s="34"/>
      <c r="DZ52" s="34"/>
      <c r="EA52" s="34"/>
      <c r="EB52" s="34"/>
      <c r="EC52" s="35"/>
      <c r="ED52" s="33"/>
      <c r="EE52" s="35"/>
      <c r="EG52" s="33"/>
      <c r="EH52" s="34"/>
      <c r="EI52" s="34"/>
      <c r="EJ52" s="34"/>
      <c r="EK52" s="34"/>
      <c r="EL52" s="35"/>
      <c r="EM52" s="35"/>
      <c r="EN52" s="33"/>
      <c r="EO52" s="335"/>
      <c r="EP52" s="335"/>
      <c r="EQ52" s="335"/>
      <c r="ER52" s="34"/>
      <c r="ES52" s="35"/>
      <c r="ET52" s="33"/>
      <c r="EU52" s="335"/>
      <c r="EV52" s="335"/>
      <c r="EW52" s="335"/>
      <c r="EX52" s="34"/>
      <c r="EY52" s="35"/>
      <c r="EZ52" s="33"/>
      <c r="FA52" s="35"/>
      <c r="FC52" s="33"/>
      <c r="FD52" s="34"/>
      <c r="FE52" s="34"/>
      <c r="FF52" s="34"/>
      <c r="FG52" s="34"/>
      <c r="FH52" s="35"/>
      <c r="FI52" s="35"/>
      <c r="FJ52" s="33"/>
      <c r="FK52" s="335"/>
      <c r="FL52" s="335"/>
      <c r="FM52" s="335"/>
      <c r="FN52" s="34"/>
      <c r="FO52" s="35"/>
      <c r="FP52" s="33"/>
      <c r="FQ52" s="335"/>
      <c r="FR52" s="335"/>
      <c r="FS52" s="335"/>
      <c r="FT52" s="34"/>
      <c r="FU52" s="35"/>
      <c r="FV52" s="33"/>
      <c r="FW52" s="35"/>
      <c r="FY52" s="33"/>
      <c r="FZ52" s="335"/>
      <c r="GA52" s="335"/>
      <c r="GB52" s="335"/>
      <c r="GC52" s="34"/>
      <c r="GD52" s="35"/>
      <c r="GE52" s="35"/>
      <c r="GF52" s="33"/>
      <c r="GG52" s="34"/>
      <c r="GH52" s="34"/>
      <c r="GI52" s="34"/>
      <c r="GJ52" s="34"/>
      <c r="GK52" s="35"/>
      <c r="GL52" s="33"/>
      <c r="GM52" s="34"/>
      <c r="GN52" s="34"/>
      <c r="GO52" s="34"/>
      <c r="GP52" s="34"/>
      <c r="GQ52" s="35"/>
      <c r="GR52" s="33"/>
      <c r="GS52" s="35"/>
      <c r="GT52" s="33"/>
      <c r="GU52" s="335"/>
      <c r="GV52" s="335"/>
      <c r="GW52" s="335"/>
      <c r="GX52" s="34"/>
      <c r="GY52" s="35"/>
      <c r="GZ52" s="35"/>
      <c r="HA52" s="33"/>
      <c r="HB52" s="34"/>
      <c r="HC52" s="34"/>
      <c r="HD52" s="34"/>
      <c r="HE52" s="34"/>
      <c r="HF52" s="35"/>
      <c r="HG52" s="33"/>
      <c r="HH52" s="34"/>
      <c r="HI52" s="34"/>
      <c r="HJ52" s="34"/>
      <c r="HK52" s="34"/>
      <c r="HL52" s="35"/>
      <c r="HM52" s="33"/>
      <c r="HN52" s="35"/>
    </row>
    <row r="54" spans="1:222" s="710" customFormat="1" ht="12" x14ac:dyDescent="0.2">
      <c r="C54" s="25"/>
      <c r="D54" s="25"/>
      <c r="E54" s="638"/>
      <c r="F54" s="638"/>
      <c r="G54" s="638"/>
      <c r="H54" s="638"/>
      <c r="I54" s="638"/>
      <c r="L54" s="638"/>
      <c r="M54" s="638"/>
      <c r="N54" s="638"/>
      <c r="O54" s="638"/>
      <c r="P54" s="638"/>
      <c r="Q54" s="712"/>
      <c r="R54" s="638"/>
      <c r="S54" s="638"/>
      <c r="T54" s="638"/>
      <c r="U54" s="638"/>
      <c r="V54" s="638"/>
      <c r="W54" s="712"/>
      <c r="AH54" s="638"/>
      <c r="AI54" s="638"/>
      <c r="AJ54" s="638"/>
      <c r="AK54" s="638"/>
      <c r="AL54" s="713"/>
      <c r="AN54" s="638"/>
      <c r="AO54" s="638"/>
      <c r="AP54" s="638"/>
      <c r="AQ54" s="638"/>
      <c r="AR54" s="638"/>
      <c r="AS54" s="712"/>
      <c r="AW54" s="638"/>
      <c r="AX54" s="638"/>
      <c r="AY54" s="638"/>
      <c r="AZ54" s="638"/>
      <c r="BA54" s="638"/>
      <c r="BD54" s="714"/>
      <c r="BE54" s="714"/>
      <c r="BF54" s="714"/>
      <c r="BG54" s="714"/>
      <c r="BH54" s="714"/>
      <c r="BI54" s="715"/>
      <c r="BO54" s="712"/>
      <c r="CE54" s="712"/>
      <c r="CK54" s="712"/>
      <c r="DK54" s="638"/>
      <c r="DL54" s="638"/>
      <c r="DM54" s="638"/>
      <c r="DN54" s="638"/>
      <c r="DO54" s="638"/>
      <c r="ET54" s="638"/>
      <c r="EU54" s="638"/>
      <c r="EV54" s="638"/>
      <c r="EW54" s="638"/>
      <c r="EX54" s="638"/>
      <c r="FK54" s="716"/>
      <c r="FL54" s="716"/>
      <c r="FM54" s="716"/>
      <c r="FP54" s="711"/>
      <c r="FQ54" s="717"/>
      <c r="FR54" s="717"/>
      <c r="FS54" s="717"/>
      <c r="FT54" s="711"/>
      <c r="FY54" s="710" t="b">
        <f>FY51=SUMAR!FY9</f>
        <v>1</v>
      </c>
      <c r="FZ54" s="710" t="b">
        <f>FZ51=SUMAR!FZ9</f>
        <v>1</v>
      </c>
      <c r="GA54" s="710" t="b">
        <f>GA51=SUMAR!GA9</f>
        <v>1</v>
      </c>
      <c r="GB54" s="710" t="b">
        <f>GB51=SUMAR!GB9</f>
        <v>1</v>
      </c>
      <c r="GC54" s="710" t="b">
        <f>ROUND(GC51,0)=ROUND(SUMAR!GC9,0)</f>
        <v>1</v>
      </c>
      <c r="GF54" s="711" t="b">
        <f>GF51=SUMAR!GF9</f>
        <v>1</v>
      </c>
      <c r="GG54" s="711" t="b">
        <f>GG51=SUMAR!GG9</f>
        <v>1</v>
      </c>
      <c r="GH54" s="711" t="b">
        <f>GH51=SUMAR!GH9</f>
        <v>1</v>
      </c>
      <c r="GI54" s="711" t="b">
        <f>GI51=SUMAR!GI9</f>
        <v>1</v>
      </c>
      <c r="GJ54" s="711" t="b">
        <f>ROUND(GJ51,0)=ROUND(SUMAR!GJ9,0)</f>
        <v>1</v>
      </c>
      <c r="GL54" s="711" t="b">
        <f>GL51=SUMAR!GL9</f>
        <v>1</v>
      </c>
      <c r="GM54" s="711" t="b">
        <f>GM51=SUMAR!GM9</f>
        <v>1</v>
      </c>
      <c r="GN54" s="711" t="b">
        <f>GN51=SUMAR!GN9</f>
        <v>1</v>
      </c>
      <c r="GO54" s="711" t="b">
        <f>GO51=SUMAR!GO9</f>
        <v>1</v>
      </c>
      <c r="GP54" s="711" t="b">
        <f>ROUND(GP51,0)=ROUND(SUMAR!GP9,0)</f>
        <v>1</v>
      </c>
      <c r="GT54" s="710" t="b">
        <f>GT51=SUMAR!GT9</f>
        <v>1</v>
      </c>
      <c r="GU54" s="710" t="b">
        <f>GU51=SUMAR!GU9</f>
        <v>1</v>
      </c>
      <c r="GV54" s="710" t="b">
        <f>GV51=SUMAR!GV9</f>
        <v>1</v>
      </c>
      <c r="GW54" s="710" t="b">
        <f>GW51=SUMAR!GW9</f>
        <v>1</v>
      </c>
      <c r="GX54" s="710" t="b">
        <f>ROUND(GX51,0)=ROUND(SUMAR!GX9,0)</f>
        <v>1</v>
      </c>
      <c r="HA54" s="711" t="b">
        <f>HA51=SUMAR!HA9</f>
        <v>1</v>
      </c>
      <c r="HB54" s="711" t="b">
        <f>HB51=SUMAR!HB9</f>
        <v>1</v>
      </c>
      <c r="HC54" s="711" t="b">
        <f>HC51=SUMAR!HC9</f>
        <v>1</v>
      </c>
      <c r="HD54" s="711" t="b">
        <f>HD51=SUMAR!HD9</f>
        <v>1</v>
      </c>
      <c r="HE54" s="711" t="b">
        <f>ROUND(HE51,0)=ROUND(SUMAR!HE9,0)</f>
        <v>1</v>
      </c>
      <c r="HG54" s="711" t="b">
        <f>HG51=SUMAR!HG9</f>
        <v>1</v>
      </c>
      <c r="HH54" s="711" t="b">
        <f>HH51=SUMAR!HH9</f>
        <v>1</v>
      </c>
      <c r="HI54" s="711" t="b">
        <f>HI51=SUMAR!HI9</f>
        <v>1</v>
      </c>
      <c r="HJ54" s="711" t="b">
        <f>HJ51=SUMAR!HJ9</f>
        <v>1</v>
      </c>
      <c r="HK54" s="711" t="b">
        <f>ROUND(HK51,0)=ROUND(SUMAR!HK9,0)</f>
        <v>1</v>
      </c>
    </row>
    <row r="55" spans="1:222" ht="14.25" x14ac:dyDescent="0.2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84"/>
      <c r="R55" s="10"/>
      <c r="S55" s="10"/>
      <c r="T55" s="10"/>
      <c r="U55" s="10"/>
      <c r="V55" s="10"/>
      <c r="W55" s="84"/>
      <c r="X55" s="10"/>
      <c r="Y55" s="10"/>
      <c r="BJ55" s="31"/>
      <c r="BK55" s="31"/>
      <c r="BL55" s="31"/>
      <c r="BM55" s="31"/>
      <c r="BN55" s="31"/>
      <c r="CO55" s="10"/>
      <c r="CP55" s="10"/>
      <c r="CQ55" s="10"/>
      <c r="CR55" s="10"/>
      <c r="CS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K55" s="10"/>
      <c r="DL55" s="10"/>
      <c r="DM55" s="10"/>
      <c r="DN55" s="10"/>
      <c r="DO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G55" s="10"/>
      <c r="EH55" s="10"/>
      <c r="EI55" s="14"/>
      <c r="EJ55" s="14"/>
      <c r="EK55" s="10"/>
      <c r="ER55" s="82"/>
      <c r="ET55" s="10"/>
      <c r="EU55" s="338"/>
      <c r="EV55" s="338"/>
      <c r="EW55" s="338"/>
      <c r="EX55" s="10"/>
      <c r="FC55" s="10"/>
      <c r="FD55" s="10"/>
      <c r="FE55" s="10"/>
      <c r="FF55" s="10"/>
      <c r="FG55" s="10"/>
      <c r="FN55" s="10"/>
      <c r="FP55" s="86"/>
      <c r="FQ55" s="339"/>
      <c r="FR55" s="339"/>
      <c r="FS55" s="339"/>
      <c r="FT55" s="86"/>
      <c r="FY55" s="10"/>
      <c r="FZ55" s="338"/>
      <c r="GA55" s="338"/>
      <c r="GB55" s="338"/>
      <c r="GC55" s="10"/>
      <c r="GT55" s="10"/>
      <c r="GU55" s="338"/>
      <c r="GV55" s="338"/>
      <c r="GW55" s="338"/>
      <c r="GX55" s="10"/>
    </row>
    <row r="56" spans="1:222" s="19" customFormat="1" x14ac:dyDescent="0.2">
      <c r="C56" s="79"/>
      <c r="D56" s="79"/>
      <c r="E56" s="26"/>
      <c r="F56" s="26"/>
      <c r="G56" s="26"/>
      <c r="H56" s="26"/>
      <c r="I56" s="26"/>
      <c r="J56" s="14"/>
      <c r="K56" s="14"/>
      <c r="L56" s="158"/>
      <c r="M56" s="158"/>
      <c r="N56" s="158"/>
      <c r="O56" s="158"/>
      <c r="P56" s="158"/>
      <c r="Q56" s="29"/>
      <c r="R56" s="26"/>
      <c r="S56" s="26"/>
      <c r="T56" s="26"/>
      <c r="U56" s="26"/>
      <c r="V56" s="26"/>
      <c r="W56" s="27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27"/>
      <c r="AN56" s="26"/>
      <c r="AO56" s="26"/>
      <c r="AP56" s="26"/>
      <c r="AQ56" s="26"/>
      <c r="AR56" s="26"/>
      <c r="AS56" s="27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8"/>
      <c r="BE56" s="28"/>
      <c r="BF56" s="28"/>
      <c r="BG56" s="28"/>
      <c r="BH56" s="28"/>
      <c r="BI56" s="29"/>
      <c r="BJ56" s="28"/>
      <c r="BK56" s="28"/>
      <c r="BL56" s="28"/>
      <c r="BM56" s="28"/>
      <c r="BN56" s="28"/>
      <c r="BO56" s="27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27"/>
      <c r="CF56" s="14"/>
      <c r="CG56" s="14"/>
      <c r="CH56" s="14"/>
      <c r="CI56" s="14"/>
      <c r="CJ56" s="14"/>
      <c r="CK56" s="27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26"/>
      <c r="DL56" s="26"/>
      <c r="DM56" s="26"/>
      <c r="DN56" s="26"/>
      <c r="DO56" s="26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336"/>
      <c r="EP56" s="336"/>
      <c r="EQ56" s="336"/>
      <c r="ER56" s="14"/>
      <c r="ES56" s="14"/>
      <c r="ET56" s="14"/>
      <c r="EU56" s="336"/>
      <c r="EV56" s="336"/>
      <c r="EW56" s="336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336"/>
      <c r="FL56" s="336"/>
      <c r="FM56" s="336"/>
      <c r="FN56" s="14"/>
      <c r="FO56" s="14"/>
      <c r="FP56" s="85"/>
      <c r="FQ56" s="339"/>
      <c r="FR56" s="339"/>
      <c r="FS56" s="339"/>
      <c r="FT56" s="85"/>
      <c r="FU56" s="14"/>
      <c r="FV56" s="14"/>
      <c r="FW56" s="14"/>
      <c r="FX56" s="14"/>
      <c r="FY56" s="14"/>
      <c r="FZ56" s="338"/>
      <c r="GA56" s="336"/>
      <c r="GB56" s="336"/>
      <c r="GC56" s="14"/>
      <c r="GD56" s="14"/>
      <c r="GE56" s="14"/>
      <c r="GF56" s="85"/>
      <c r="GG56" s="85"/>
      <c r="GH56" s="85"/>
      <c r="GI56" s="85"/>
      <c r="GJ56" s="85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338"/>
      <c r="GV56" s="336"/>
      <c r="GW56" s="336"/>
      <c r="GX56" s="14"/>
      <c r="GY56" s="14"/>
      <c r="GZ56" s="14"/>
      <c r="HA56" s="85"/>
      <c r="HB56" s="85"/>
      <c r="HC56" s="85"/>
      <c r="HD56" s="85"/>
      <c r="HE56" s="85"/>
      <c r="HF56" s="14"/>
      <c r="HG56" s="14"/>
      <c r="HH56" s="14"/>
      <c r="HI56" s="14"/>
      <c r="HJ56" s="14"/>
      <c r="HK56" s="14"/>
      <c r="HL56" s="14"/>
      <c r="HM56" s="14"/>
      <c r="HN56" s="14"/>
    </row>
    <row r="57" spans="1:222" s="19" customFormat="1" x14ac:dyDescent="0.2">
      <c r="C57" s="79"/>
      <c r="D57" s="79"/>
      <c r="E57" s="10"/>
      <c r="F57" s="10"/>
      <c r="G57" s="10"/>
      <c r="H57" s="10"/>
      <c r="I57" s="10"/>
      <c r="J57" s="9"/>
      <c r="K57" s="9"/>
      <c r="L57" s="10"/>
      <c r="M57" s="10"/>
      <c r="N57" s="10"/>
      <c r="O57" s="10"/>
      <c r="P57" s="10"/>
      <c r="Q57" s="80"/>
      <c r="R57" s="10"/>
      <c r="S57" s="10"/>
      <c r="T57" s="10"/>
      <c r="U57" s="10"/>
      <c r="V57" s="10"/>
      <c r="W57" s="80"/>
      <c r="X57" s="9"/>
      <c r="Y57" s="9"/>
      <c r="Z57" s="9"/>
      <c r="AA57" s="10"/>
      <c r="AB57" s="10"/>
      <c r="AC57" s="10"/>
      <c r="AD57" s="10"/>
      <c r="AE57" s="10"/>
      <c r="AF57" s="9"/>
      <c r="AG57" s="9"/>
      <c r="AH57" s="10"/>
      <c r="AI57" s="10"/>
      <c r="AJ57" s="10"/>
      <c r="AK57" s="10"/>
      <c r="AL57" s="10"/>
      <c r="AM57" s="11"/>
      <c r="AN57" s="10"/>
      <c r="AO57" s="10"/>
      <c r="AP57" s="10"/>
      <c r="AQ57" s="10"/>
      <c r="AR57" s="332"/>
      <c r="AS57" s="11"/>
      <c r="AT57" s="9"/>
      <c r="AU57" s="9"/>
      <c r="AV57" s="9"/>
      <c r="AW57" s="10"/>
      <c r="AX57" s="10"/>
      <c r="AY57" s="10"/>
      <c r="AZ57" s="10"/>
      <c r="BA57" s="332"/>
      <c r="BB57" s="9"/>
      <c r="BC57" s="9"/>
      <c r="BD57" s="10"/>
      <c r="BE57" s="10"/>
      <c r="BF57" s="10"/>
      <c r="BG57" s="10"/>
      <c r="BH57" s="332"/>
      <c r="BI57" s="11"/>
      <c r="BJ57" s="10"/>
      <c r="BK57" s="10"/>
      <c r="BL57" s="10"/>
      <c r="BM57" s="10"/>
      <c r="BN57" s="332"/>
      <c r="BO57" s="11"/>
      <c r="BP57" s="9"/>
      <c r="BQ57" s="9"/>
      <c r="BR57" s="9"/>
      <c r="BS57" s="10"/>
      <c r="BT57" s="10"/>
      <c r="BU57" s="10"/>
      <c r="BV57" s="10"/>
      <c r="BW57" s="332"/>
      <c r="BX57" s="9"/>
      <c r="BY57" s="9"/>
      <c r="BZ57" s="10"/>
      <c r="CA57" s="10"/>
      <c r="CB57" s="10"/>
      <c r="CC57" s="10"/>
      <c r="CD57" s="332"/>
      <c r="CE57" s="11"/>
      <c r="CF57" s="10"/>
      <c r="CG57" s="10"/>
      <c r="CH57" s="10"/>
      <c r="CI57" s="10"/>
      <c r="CJ57" s="332"/>
      <c r="CK57" s="11"/>
      <c r="CL57" s="9"/>
      <c r="CM57" s="9"/>
      <c r="CN57" s="9"/>
      <c r="CO57" s="10"/>
      <c r="CP57" s="10"/>
      <c r="CQ57" s="10"/>
      <c r="CR57" s="10"/>
      <c r="CS57" s="332"/>
      <c r="CT57" s="9"/>
      <c r="CU57" s="9"/>
      <c r="CV57" s="10"/>
      <c r="CW57" s="10"/>
      <c r="CX57" s="10"/>
      <c r="CY57" s="10"/>
      <c r="CZ57" s="332"/>
      <c r="DA57" s="10"/>
      <c r="DB57" s="10"/>
      <c r="DC57" s="10"/>
      <c r="DD57" s="10"/>
      <c r="DE57" s="10"/>
      <c r="DF57" s="332"/>
      <c r="DG57" s="9"/>
      <c r="DH57" s="9"/>
      <c r="DI57" s="9"/>
      <c r="DJ57" s="9"/>
      <c r="DK57" s="10"/>
      <c r="DL57" s="10"/>
      <c r="DM57" s="10"/>
      <c r="DN57" s="10"/>
      <c r="DO57" s="332"/>
      <c r="DP57" s="9"/>
      <c r="DQ57" s="9"/>
      <c r="DR57" s="10"/>
      <c r="DS57" s="10"/>
      <c r="DT57" s="10"/>
      <c r="DU57" s="10"/>
      <c r="DV57" s="332"/>
      <c r="DW57" s="10"/>
      <c r="DX57" s="10"/>
      <c r="DY57" s="10"/>
      <c r="DZ57" s="10"/>
      <c r="EA57" s="10"/>
      <c r="EB57" s="332"/>
      <c r="EC57" s="9"/>
      <c r="ED57" s="9"/>
      <c r="EE57" s="9"/>
      <c r="EF57" s="9"/>
      <c r="EG57" s="10"/>
      <c r="EH57" s="10"/>
      <c r="EI57" s="14"/>
      <c r="EJ57" s="14"/>
      <c r="EK57" s="332"/>
      <c r="EL57" s="9"/>
      <c r="EM57" s="9"/>
      <c r="EN57" s="9"/>
      <c r="EO57" s="336"/>
      <c r="EP57" s="336"/>
      <c r="EQ57" s="336"/>
      <c r="ER57" s="82"/>
      <c r="ES57" s="9"/>
      <c r="ET57" s="10"/>
      <c r="EU57" s="338"/>
      <c r="EV57" s="338"/>
      <c r="EW57" s="338"/>
      <c r="EX57" s="10"/>
      <c r="EY57" s="9"/>
      <c r="EZ57" s="9"/>
      <c r="FA57" s="9"/>
      <c r="FB57" s="9"/>
      <c r="FC57" s="185"/>
      <c r="FD57" s="185"/>
      <c r="FE57" s="14"/>
      <c r="FF57" s="14"/>
      <c r="FG57" s="185"/>
      <c r="FH57" s="9"/>
      <c r="FI57" s="9"/>
      <c r="FJ57" s="9"/>
      <c r="FK57" s="336"/>
      <c r="FL57" s="336"/>
      <c r="FM57" s="336"/>
      <c r="FN57" s="10"/>
      <c r="FO57" s="9"/>
      <c r="FP57" s="86"/>
      <c r="FQ57" s="339"/>
      <c r="FR57" s="339"/>
      <c r="FS57" s="339"/>
      <c r="FT57" s="86"/>
      <c r="FU57" s="9"/>
      <c r="FV57" s="9"/>
      <c r="FW57" s="9"/>
      <c r="FX57" s="9"/>
      <c r="FY57" s="10"/>
      <c r="FZ57" s="338"/>
      <c r="GA57" s="336"/>
      <c r="GB57" s="338"/>
      <c r="GC57" s="10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10"/>
      <c r="GU57" s="338"/>
      <c r="GV57" s="336"/>
      <c r="GW57" s="338"/>
      <c r="GX57" s="10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</row>
    <row r="58" spans="1:222" s="19" customFormat="1" ht="14.25" x14ac:dyDescent="0.2">
      <c r="C58" s="79"/>
      <c r="D58" s="79"/>
      <c r="E58" s="157"/>
      <c r="F58" s="157"/>
      <c r="G58" s="157"/>
      <c r="H58" s="157"/>
      <c r="I58" s="158"/>
      <c r="J58" s="14"/>
      <c r="K58" s="14"/>
      <c r="L58" s="158"/>
      <c r="M58" s="157"/>
      <c r="N58" s="157"/>
      <c r="Q58" s="29"/>
      <c r="R58" s="26"/>
      <c r="S58" s="157"/>
      <c r="T58" s="157"/>
      <c r="W58" s="29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27"/>
      <c r="AN58" s="14"/>
      <c r="AO58" s="14"/>
      <c r="AP58" s="14"/>
      <c r="AQ58" s="14"/>
      <c r="AR58" s="14"/>
      <c r="AS58" s="27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28"/>
      <c r="BE58" s="28"/>
      <c r="BF58" s="28"/>
      <c r="BG58" s="28"/>
      <c r="BH58" s="28"/>
      <c r="BI58" s="29"/>
      <c r="BJ58" s="28"/>
      <c r="BK58" s="28"/>
      <c r="BL58" s="28"/>
      <c r="BM58" s="28"/>
      <c r="BN58" s="28"/>
      <c r="BO58" s="27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27"/>
      <c r="CF58" s="14"/>
      <c r="CG58" s="14"/>
      <c r="CH58" s="14"/>
      <c r="CI58" s="14"/>
      <c r="CJ58" s="14"/>
      <c r="CK58" s="27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26"/>
      <c r="DL58" s="26"/>
      <c r="DM58" s="26"/>
      <c r="DN58" s="26"/>
      <c r="DO58" s="26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336"/>
      <c r="EP58" s="336"/>
      <c r="EQ58" s="336"/>
      <c r="ER58" s="14"/>
      <c r="ES58" s="14"/>
      <c r="ET58" s="14"/>
      <c r="EU58" s="336"/>
      <c r="EV58" s="336"/>
      <c r="EW58" s="336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336"/>
      <c r="FL58" s="336"/>
      <c r="FM58" s="336"/>
      <c r="FN58" s="14"/>
      <c r="FO58" s="14"/>
      <c r="FP58" s="85"/>
      <c r="FQ58" s="339"/>
      <c r="FR58" s="339"/>
      <c r="FS58" s="339"/>
      <c r="FT58" s="85"/>
      <c r="FU58" s="14"/>
      <c r="FV58" s="14"/>
      <c r="FW58" s="14"/>
      <c r="FX58" s="14"/>
      <c r="FY58" s="14"/>
      <c r="FZ58" s="338"/>
      <c r="GA58" s="336"/>
      <c r="GB58" s="336"/>
      <c r="GC58" s="14"/>
      <c r="GD58" s="14"/>
      <c r="GE58" s="14"/>
      <c r="GF58" s="85"/>
      <c r="GG58" s="85"/>
      <c r="GH58" s="85"/>
      <c r="GI58" s="85"/>
      <c r="GJ58" s="85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338"/>
      <c r="GV58" s="336"/>
      <c r="GW58" s="336"/>
      <c r="GX58" s="14"/>
      <c r="GY58" s="14"/>
      <c r="GZ58" s="14"/>
      <c r="HA58" s="85"/>
      <c r="HB58" s="85"/>
      <c r="HC58" s="85"/>
      <c r="HD58" s="85"/>
      <c r="HE58" s="85"/>
      <c r="HF58" s="14"/>
      <c r="HG58" s="14"/>
      <c r="HH58" s="14"/>
      <c r="HI58" s="14"/>
      <c r="HJ58" s="14"/>
      <c r="HK58" s="14"/>
      <c r="HL58" s="14"/>
      <c r="HM58" s="14"/>
      <c r="HN58" s="14"/>
    </row>
    <row r="59" spans="1:222" s="305" customFormat="1" x14ac:dyDescent="0.2">
      <c r="C59" s="316"/>
      <c r="D59" s="316"/>
      <c r="E59" s="299"/>
      <c r="F59" s="299"/>
      <c r="G59" s="299"/>
      <c r="H59" s="299"/>
      <c r="J59" s="308"/>
      <c r="K59" s="308"/>
      <c r="M59" s="299"/>
      <c r="N59" s="299"/>
      <c r="Q59" s="323"/>
      <c r="R59" s="308"/>
      <c r="S59" s="299"/>
      <c r="T59" s="299"/>
      <c r="W59" s="323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9"/>
      <c r="AN59" s="308"/>
      <c r="AO59" s="308"/>
      <c r="AP59" s="308"/>
      <c r="AQ59" s="308"/>
      <c r="AR59" s="308"/>
      <c r="AS59" s="309"/>
      <c r="AT59" s="308"/>
      <c r="AU59" s="308"/>
      <c r="AV59" s="308"/>
      <c r="AW59" s="311"/>
      <c r="AX59" s="311"/>
      <c r="AY59" s="311"/>
      <c r="AZ59" s="311"/>
      <c r="BA59" s="311"/>
      <c r="BB59" s="308"/>
      <c r="BC59" s="308"/>
      <c r="BD59" s="311"/>
      <c r="BE59" s="311"/>
      <c r="BF59" s="311"/>
      <c r="BG59" s="311"/>
      <c r="BH59" s="311"/>
      <c r="BI59" s="309"/>
      <c r="BJ59" s="311"/>
      <c r="BK59" s="311"/>
      <c r="BL59" s="311"/>
      <c r="BM59" s="311"/>
      <c r="BN59" s="311"/>
      <c r="BO59" s="309"/>
      <c r="BP59" s="308"/>
      <c r="BQ59" s="308"/>
      <c r="BR59" s="308"/>
      <c r="BS59" s="311"/>
      <c r="BT59" s="311"/>
      <c r="BU59" s="311"/>
      <c r="BV59" s="311"/>
      <c r="BW59" s="311"/>
      <c r="BX59" s="308"/>
      <c r="BY59" s="308"/>
      <c r="BZ59" s="311"/>
      <c r="CA59" s="311"/>
      <c r="CB59" s="311"/>
      <c r="CC59" s="311"/>
      <c r="CD59" s="311"/>
      <c r="CE59" s="309"/>
      <c r="CF59" s="311"/>
      <c r="CG59" s="311"/>
      <c r="CH59" s="311"/>
      <c r="CI59" s="311"/>
      <c r="CJ59" s="311"/>
      <c r="CK59" s="309"/>
      <c r="CL59" s="308"/>
      <c r="CM59" s="308"/>
      <c r="CN59" s="308"/>
      <c r="CO59" s="311"/>
      <c r="CP59" s="311"/>
      <c r="CQ59" s="311"/>
      <c r="CR59" s="311"/>
      <c r="CS59" s="311"/>
      <c r="CT59" s="308"/>
      <c r="CU59" s="308"/>
      <c r="CV59" s="311"/>
      <c r="CW59" s="311"/>
      <c r="CX59" s="311"/>
      <c r="CY59" s="311"/>
      <c r="CZ59" s="311"/>
      <c r="DA59" s="311"/>
      <c r="DB59" s="311"/>
      <c r="DC59" s="311"/>
      <c r="DD59" s="311"/>
      <c r="DE59" s="311"/>
      <c r="DF59" s="311"/>
      <c r="DG59" s="308"/>
      <c r="DH59" s="308"/>
      <c r="DI59" s="308"/>
      <c r="DJ59" s="308"/>
      <c r="DK59" s="311"/>
      <c r="DL59" s="311"/>
      <c r="DM59" s="311"/>
      <c r="DN59" s="311"/>
      <c r="DO59" s="311"/>
      <c r="DP59" s="308"/>
      <c r="DQ59" s="308"/>
      <c r="DR59" s="311"/>
      <c r="DS59" s="311"/>
      <c r="DT59" s="311"/>
      <c r="DU59" s="311"/>
      <c r="DV59" s="311"/>
      <c r="DW59" s="311"/>
      <c r="DX59" s="311"/>
      <c r="DY59" s="311"/>
      <c r="DZ59" s="311"/>
      <c r="EA59" s="311"/>
      <c r="EB59" s="311"/>
      <c r="EC59" s="308"/>
      <c r="ED59" s="308"/>
      <c r="EE59" s="308"/>
      <c r="EF59" s="308"/>
      <c r="EG59" s="311"/>
      <c r="EH59" s="311"/>
      <c r="EI59" s="14"/>
      <c r="EJ59" s="14"/>
      <c r="EK59" s="311"/>
      <c r="EL59" s="308"/>
      <c r="EM59" s="308"/>
      <c r="EN59" s="308"/>
      <c r="EO59" s="341"/>
      <c r="EP59" s="341"/>
      <c r="EQ59" s="341"/>
      <c r="ER59" s="314"/>
      <c r="ES59" s="308"/>
      <c r="ET59" s="311"/>
      <c r="EU59" s="340"/>
      <c r="EV59" s="340"/>
      <c r="EW59" s="340"/>
      <c r="EX59" s="311"/>
      <c r="EY59" s="308"/>
      <c r="EZ59" s="308"/>
      <c r="FA59" s="308"/>
      <c r="FB59" s="308"/>
      <c r="FC59" s="311"/>
      <c r="FD59" s="311"/>
      <c r="FE59" s="14"/>
      <c r="FF59" s="14"/>
      <c r="FG59" s="311"/>
      <c r="FH59" s="308"/>
      <c r="FI59" s="308"/>
      <c r="FJ59" s="308"/>
      <c r="FK59" s="341"/>
      <c r="FL59" s="341"/>
      <c r="FM59" s="341"/>
      <c r="FN59" s="311"/>
      <c r="FO59" s="308"/>
      <c r="FP59" s="315"/>
      <c r="FQ59" s="345"/>
      <c r="FR59" s="345"/>
      <c r="FS59" s="345"/>
      <c r="FT59" s="315"/>
      <c r="FU59" s="308"/>
      <c r="FV59" s="308"/>
      <c r="FW59" s="308"/>
      <c r="FX59" s="308"/>
      <c r="FY59" s="311"/>
      <c r="FZ59" s="338"/>
      <c r="GA59" s="336"/>
      <c r="GB59" s="340"/>
      <c r="GC59" s="311"/>
      <c r="GD59" s="308"/>
      <c r="GE59" s="308"/>
      <c r="GF59" s="308"/>
      <c r="GG59" s="308"/>
      <c r="GH59" s="308"/>
      <c r="GI59" s="308"/>
      <c r="GJ59" s="308"/>
      <c r="GK59" s="308"/>
      <c r="GL59" s="308"/>
      <c r="GM59" s="308"/>
      <c r="GN59" s="308"/>
      <c r="GO59" s="308"/>
      <c r="GP59" s="308"/>
      <c r="GQ59" s="308"/>
      <c r="GR59" s="308"/>
      <c r="GS59" s="308"/>
      <c r="GT59" s="311"/>
      <c r="GU59" s="338"/>
      <c r="GV59" s="336"/>
      <c r="GW59" s="340"/>
      <c r="GX59" s="311"/>
      <c r="GY59" s="308"/>
      <c r="GZ59" s="308"/>
      <c r="HA59" s="308"/>
      <c r="HB59" s="308"/>
      <c r="HC59" s="308"/>
      <c r="HD59" s="308"/>
      <c r="HE59" s="308"/>
      <c r="HF59" s="308"/>
      <c r="HG59" s="308"/>
      <c r="HH59" s="308"/>
      <c r="HI59" s="308"/>
      <c r="HJ59" s="308"/>
      <c r="HK59" s="308"/>
      <c r="HL59" s="308"/>
      <c r="HM59" s="308"/>
      <c r="HN59" s="308"/>
    </row>
    <row r="60" spans="1:222" s="305" customFormat="1" x14ac:dyDescent="0.2">
      <c r="C60" s="316"/>
      <c r="D60" s="316"/>
      <c r="E60" s="299"/>
      <c r="F60" s="299"/>
      <c r="G60" s="299"/>
      <c r="H60" s="299"/>
      <c r="K60" s="324"/>
      <c r="M60" s="299"/>
      <c r="N60" s="299"/>
      <c r="Q60" s="323"/>
      <c r="S60" s="299"/>
      <c r="T60" s="299"/>
      <c r="W60" s="323"/>
      <c r="AM60" s="323"/>
      <c r="AS60" s="323"/>
      <c r="AW60" s="319"/>
      <c r="BD60" s="319"/>
      <c r="BI60" s="323"/>
      <c r="BJ60" s="319"/>
      <c r="BO60" s="323"/>
      <c r="BS60" s="319"/>
      <c r="BZ60" s="319"/>
      <c r="CE60" s="323"/>
      <c r="CF60" s="319"/>
      <c r="CK60" s="323"/>
      <c r="CO60" s="319"/>
      <c r="CV60" s="319"/>
      <c r="DB60" s="319"/>
      <c r="DK60" s="319"/>
      <c r="DR60" s="319"/>
      <c r="DX60" s="319"/>
      <c r="EI60" s="14"/>
      <c r="EJ60" s="14"/>
      <c r="EO60" s="344"/>
      <c r="EP60" s="344"/>
      <c r="EQ60" s="344"/>
      <c r="EU60" s="344"/>
      <c r="EV60" s="344"/>
      <c r="EW60" s="344"/>
      <c r="FE60" s="14"/>
      <c r="FF60" s="14"/>
      <c r="FK60" s="344"/>
      <c r="FL60" s="344"/>
      <c r="FM60" s="344"/>
      <c r="FQ60" s="344"/>
      <c r="FR60" s="344"/>
      <c r="FS60" s="344"/>
      <c r="FZ60" s="338"/>
      <c r="GA60" s="336"/>
      <c r="GB60" s="344"/>
      <c r="GU60" s="338"/>
      <c r="GV60" s="336"/>
      <c r="GW60" s="344"/>
    </row>
    <row r="61" spans="1:222" s="305" customFormat="1" x14ac:dyDescent="0.2">
      <c r="C61" s="316"/>
      <c r="D61" s="316"/>
      <c r="E61" s="299"/>
      <c r="F61" s="299"/>
      <c r="G61" s="299"/>
      <c r="H61" s="299"/>
      <c r="M61" s="299"/>
      <c r="N61" s="299"/>
      <c r="Q61" s="323"/>
      <c r="S61" s="299"/>
      <c r="T61" s="299"/>
      <c r="W61" s="323"/>
      <c r="AM61" s="323"/>
      <c r="AS61" s="323"/>
      <c r="BA61" s="325"/>
      <c r="BH61" s="325"/>
      <c r="BI61" s="323"/>
      <c r="BN61" s="325"/>
      <c r="BO61" s="323"/>
      <c r="BW61" s="325"/>
      <c r="CD61" s="325"/>
      <c r="CE61" s="323"/>
      <c r="CJ61" s="325"/>
      <c r="CK61" s="323"/>
      <c r="CS61" s="325"/>
      <c r="CZ61" s="325"/>
      <c r="DF61" s="325"/>
      <c r="DO61" s="325"/>
      <c r="DV61" s="325"/>
      <c r="EB61" s="325"/>
      <c r="EI61" s="14"/>
      <c r="EJ61" s="14"/>
      <c r="EK61" s="325"/>
      <c r="EO61" s="344"/>
      <c r="EP61" s="344"/>
      <c r="EQ61" s="344"/>
      <c r="EU61" s="344"/>
      <c r="EV61" s="344"/>
      <c r="EW61" s="344"/>
      <c r="FE61" s="14"/>
      <c r="FF61" s="14"/>
      <c r="FG61" s="325"/>
      <c r="FK61" s="344"/>
      <c r="FL61" s="344"/>
      <c r="FM61" s="344"/>
      <c r="FQ61" s="344"/>
      <c r="FR61" s="344"/>
      <c r="FS61" s="344"/>
      <c r="FZ61" s="338"/>
      <c r="GA61" s="336"/>
      <c r="GB61" s="344"/>
      <c r="GU61" s="338"/>
      <c r="GV61" s="336"/>
      <c r="GW61" s="344"/>
    </row>
    <row r="62" spans="1:222" s="19" customFormat="1" ht="14.25" x14ac:dyDescent="0.2">
      <c r="C62" s="79"/>
      <c r="D62" s="79"/>
      <c r="E62" s="157"/>
      <c r="F62" s="157"/>
      <c r="G62" s="157"/>
      <c r="H62" s="157"/>
      <c r="M62" s="157"/>
      <c r="N62" s="157"/>
      <c r="Q62" s="80"/>
      <c r="S62" s="157"/>
      <c r="T62" s="157"/>
      <c r="W62" s="80"/>
      <c r="AM62" s="80"/>
      <c r="AS62" s="80"/>
      <c r="BI62" s="80"/>
      <c r="BO62" s="80"/>
      <c r="CE62" s="80"/>
      <c r="CK62" s="80"/>
      <c r="EI62" s="14"/>
      <c r="EJ62" s="14"/>
      <c r="EO62" s="337"/>
      <c r="EP62" s="337"/>
      <c r="EQ62" s="337"/>
      <c r="EU62" s="337"/>
      <c r="EV62" s="337"/>
      <c r="EW62" s="337"/>
      <c r="FE62" s="14"/>
      <c r="FF62" s="14"/>
      <c r="FK62" s="337"/>
      <c r="FL62" s="337"/>
      <c r="FM62" s="337"/>
      <c r="FQ62" s="337"/>
      <c r="FR62" s="337"/>
      <c r="FS62" s="337"/>
      <c r="FZ62" s="338"/>
      <c r="GA62" s="336"/>
      <c r="GB62" s="337"/>
      <c r="GU62" s="338"/>
      <c r="GV62" s="336"/>
      <c r="GW62" s="337"/>
    </row>
    <row r="63" spans="1:222" s="19" customFormat="1" ht="14.25" x14ac:dyDescent="0.2">
      <c r="C63" s="79"/>
      <c r="D63" s="79"/>
      <c r="E63" s="157"/>
      <c r="F63" s="157"/>
      <c r="G63" s="157"/>
      <c r="H63" s="157"/>
      <c r="M63" s="157"/>
      <c r="N63" s="157"/>
      <c r="Q63" s="80"/>
      <c r="S63" s="157"/>
      <c r="T63" s="157"/>
      <c r="W63" s="80"/>
      <c r="AM63" s="80"/>
      <c r="AS63" s="80"/>
      <c r="BI63" s="80"/>
      <c r="BO63" s="80"/>
      <c r="CE63" s="80"/>
      <c r="CK63" s="80"/>
      <c r="EI63" s="14"/>
      <c r="EJ63" s="14"/>
      <c r="EO63" s="337"/>
      <c r="EP63" s="337"/>
      <c r="EQ63" s="337"/>
      <c r="EU63" s="337"/>
      <c r="EV63" s="337"/>
      <c r="EW63" s="337"/>
      <c r="FE63" s="14"/>
      <c r="FF63" s="14"/>
      <c r="FK63" s="337"/>
      <c r="FL63" s="337"/>
      <c r="FM63" s="337"/>
      <c r="FQ63" s="337"/>
      <c r="FR63" s="337"/>
      <c r="FS63" s="337"/>
      <c r="FZ63" s="338"/>
      <c r="GA63" s="336"/>
      <c r="GB63" s="337"/>
      <c r="GU63" s="338"/>
      <c r="GV63" s="336"/>
      <c r="GW63" s="337"/>
    </row>
    <row r="64" spans="1:222" s="19" customFormat="1" ht="14.25" x14ac:dyDescent="0.2">
      <c r="C64" s="79"/>
      <c r="D64" s="79"/>
      <c r="E64" s="157"/>
      <c r="F64" s="157"/>
      <c r="G64" s="157"/>
      <c r="H64" s="157"/>
      <c r="M64" s="157"/>
      <c r="N64" s="157"/>
      <c r="Q64" s="80"/>
      <c r="S64" s="157"/>
      <c r="T64" s="157"/>
      <c r="W64" s="80"/>
      <c r="AM64" s="80"/>
      <c r="AS64" s="80"/>
      <c r="BI64" s="80"/>
      <c r="BO64" s="80"/>
      <c r="CE64" s="80"/>
      <c r="CK64" s="80"/>
      <c r="EI64" s="14"/>
      <c r="EJ64" s="14"/>
      <c r="EO64" s="337"/>
      <c r="EP64" s="337"/>
      <c r="EQ64" s="337"/>
      <c r="EU64" s="337"/>
      <c r="EV64" s="337"/>
      <c r="EW64" s="337"/>
      <c r="FE64" s="14"/>
      <c r="FF64" s="14"/>
      <c r="FK64" s="337"/>
      <c r="FL64" s="337"/>
      <c r="FM64" s="337"/>
      <c r="FQ64" s="337"/>
      <c r="FR64" s="337"/>
      <c r="FS64" s="337"/>
      <c r="FZ64" s="338"/>
      <c r="GA64" s="336"/>
      <c r="GB64" s="337"/>
      <c r="GU64" s="338"/>
      <c r="GV64" s="336"/>
      <c r="GW64" s="337"/>
    </row>
    <row r="65" spans="3:205" s="19" customFormat="1" ht="14.25" x14ac:dyDescent="0.2">
      <c r="C65" s="79"/>
      <c r="D65" s="79"/>
      <c r="E65" s="157"/>
      <c r="F65" s="157"/>
      <c r="G65" s="157"/>
      <c r="H65" s="157"/>
      <c r="M65" s="157"/>
      <c r="N65" s="157"/>
      <c r="Q65" s="80"/>
      <c r="S65" s="157"/>
      <c r="T65" s="157"/>
      <c r="W65" s="80"/>
      <c r="AM65" s="80"/>
      <c r="AS65" s="80"/>
      <c r="BI65" s="80"/>
      <c r="BO65" s="80"/>
      <c r="CE65" s="80"/>
      <c r="CK65" s="80"/>
      <c r="EI65" s="14"/>
      <c r="EJ65" s="14"/>
      <c r="EO65" s="337"/>
      <c r="EP65" s="337"/>
      <c r="EQ65" s="337"/>
      <c r="EU65" s="337"/>
      <c r="EV65" s="337"/>
      <c r="EW65" s="337"/>
      <c r="FE65" s="14"/>
      <c r="FF65" s="14"/>
      <c r="FK65" s="337"/>
      <c r="FL65" s="337"/>
      <c r="FM65" s="337"/>
      <c r="FQ65" s="337"/>
      <c r="FR65" s="337"/>
      <c r="FS65" s="337"/>
      <c r="FZ65" s="338"/>
      <c r="GA65" s="336"/>
      <c r="GB65" s="337"/>
      <c r="GU65" s="338"/>
      <c r="GV65" s="336"/>
      <c r="GW65" s="337"/>
    </row>
    <row r="66" spans="3:205" ht="14.25" x14ac:dyDescent="0.2">
      <c r="E66" s="157"/>
      <c r="F66" s="157"/>
      <c r="G66" s="157"/>
      <c r="H66" s="157"/>
      <c r="I66" s="19"/>
      <c r="L66" s="19"/>
      <c r="M66" s="157"/>
      <c r="N66" s="157"/>
      <c r="O66" s="19"/>
      <c r="P66" s="19"/>
      <c r="Q66" s="80"/>
      <c r="R66" s="19"/>
      <c r="S66" s="157"/>
      <c r="T66" s="157"/>
      <c r="U66" s="19"/>
      <c r="V66" s="19"/>
      <c r="W66" s="80"/>
      <c r="EI66" s="14"/>
      <c r="EJ66" s="14"/>
      <c r="FE66" s="14"/>
      <c r="FF66" s="14"/>
      <c r="FZ66" s="338"/>
      <c r="GU66" s="338"/>
    </row>
    <row r="67" spans="3:205" ht="14.25" x14ac:dyDescent="0.2">
      <c r="E67" s="157"/>
      <c r="F67" s="157"/>
      <c r="G67" s="157"/>
      <c r="H67" s="157"/>
      <c r="I67" s="19"/>
      <c r="L67" s="19"/>
      <c r="M67" s="157"/>
      <c r="N67" s="157"/>
      <c r="O67" s="19"/>
      <c r="P67" s="19"/>
      <c r="Q67" s="80"/>
      <c r="R67" s="19"/>
      <c r="S67" s="157"/>
      <c r="T67" s="157"/>
      <c r="U67" s="19"/>
      <c r="V67" s="19"/>
      <c r="W67" s="80"/>
      <c r="EI67" s="14"/>
      <c r="EJ67" s="14"/>
      <c r="FE67" s="14"/>
      <c r="FF67" s="14"/>
      <c r="FZ67" s="338"/>
      <c r="GU67" s="338"/>
    </row>
    <row r="68" spans="3:205" ht="14.25" x14ac:dyDescent="0.2">
      <c r="E68" s="157"/>
      <c r="F68" s="157"/>
      <c r="G68" s="157"/>
      <c r="H68" s="157"/>
      <c r="I68" s="19"/>
      <c r="L68" s="19"/>
      <c r="M68" s="157"/>
      <c r="N68" s="157"/>
      <c r="O68" s="19"/>
      <c r="P68" s="19"/>
      <c r="Q68" s="80"/>
      <c r="R68" s="19"/>
      <c r="S68" s="157"/>
      <c r="T68" s="157"/>
      <c r="U68" s="19"/>
      <c r="V68" s="19"/>
      <c r="W68" s="80"/>
      <c r="EI68" s="14"/>
      <c r="EJ68" s="14"/>
      <c r="FE68" s="14"/>
      <c r="FF68" s="14"/>
      <c r="FZ68" s="338"/>
      <c r="GU68" s="338"/>
    </row>
    <row r="69" spans="3:205" ht="14.25" x14ac:dyDescent="0.2">
      <c r="E69" s="157"/>
      <c r="F69" s="157"/>
      <c r="G69" s="157"/>
      <c r="H69" s="157"/>
      <c r="I69" s="19"/>
      <c r="L69" s="19"/>
      <c r="M69" s="157"/>
      <c r="N69" s="157"/>
      <c r="O69" s="19"/>
      <c r="P69" s="19"/>
      <c r="Q69" s="80"/>
      <c r="R69" s="19"/>
      <c r="S69" s="157"/>
      <c r="T69" s="157"/>
      <c r="U69" s="19"/>
      <c r="V69" s="19"/>
      <c r="W69" s="80"/>
      <c r="EI69" s="14"/>
      <c r="EJ69" s="14"/>
      <c r="FE69" s="14"/>
      <c r="FF69" s="14"/>
      <c r="FZ69" s="338"/>
      <c r="GU69" s="338"/>
    </row>
    <row r="70" spans="3:205" ht="14.25" x14ac:dyDescent="0.2">
      <c r="E70" s="157"/>
      <c r="F70" s="157"/>
      <c r="G70" s="157"/>
      <c r="H70" s="157"/>
      <c r="I70" s="19"/>
      <c r="L70" s="19"/>
      <c r="M70" s="157"/>
      <c r="N70" s="157"/>
      <c r="O70" s="19"/>
      <c r="P70" s="19"/>
      <c r="Q70" s="80"/>
      <c r="R70" s="19"/>
      <c r="S70" s="157"/>
      <c r="T70" s="157"/>
      <c r="U70" s="19"/>
      <c r="V70" s="19"/>
      <c r="W70" s="80"/>
      <c r="EI70" s="14"/>
      <c r="EJ70" s="14"/>
      <c r="FE70" s="14"/>
      <c r="FF70" s="14"/>
      <c r="FZ70" s="338"/>
      <c r="GU70" s="338"/>
    </row>
    <row r="71" spans="3:205" ht="14.25" x14ac:dyDescent="0.2">
      <c r="E71" s="157"/>
      <c r="F71" s="157"/>
      <c r="G71" s="157"/>
      <c r="H71" s="157"/>
      <c r="I71" s="19"/>
      <c r="L71" s="19"/>
      <c r="M71" s="157"/>
      <c r="N71" s="157"/>
      <c r="O71" s="19"/>
      <c r="P71" s="19"/>
      <c r="Q71" s="80"/>
      <c r="R71" s="19"/>
      <c r="S71" s="157"/>
      <c r="T71" s="157"/>
      <c r="U71" s="19"/>
      <c r="V71" s="19"/>
      <c r="W71" s="80"/>
      <c r="EI71" s="14"/>
      <c r="EJ71" s="14"/>
      <c r="FE71" s="14"/>
      <c r="FF71" s="14"/>
      <c r="FZ71" s="338"/>
      <c r="GU71" s="338"/>
    </row>
    <row r="72" spans="3:205" ht="14.25" x14ac:dyDescent="0.2">
      <c r="E72" s="157"/>
      <c r="F72" s="157"/>
      <c r="G72" s="157"/>
      <c r="H72" s="157"/>
      <c r="I72" s="19"/>
      <c r="L72" s="19"/>
      <c r="M72" s="157"/>
      <c r="N72" s="157"/>
      <c r="O72" s="19"/>
      <c r="P72" s="19"/>
      <c r="Q72" s="80"/>
      <c r="R72" s="19"/>
      <c r="S72" s="157"/>
      <c r="T72" s="157"/>
      <c r="U72" s="19"/>
      <c r="V72" s="19"/>
      <c r="W72" s="80"/>
      <c r="EI72" s="14"/>
      <c r="EJ72" s="14"/>
      <c r="FE72" s="14"/>
      <c r="FF72" s="14"/>
      <c r="FZ72" s="338"/>
      <c r="GU72" s="338"/>
    </row>
    <row r="73" spans="3:205" ht="14.25" x14ac:dyDescent="0.2">
      <c r="E73" s="157"/>
      <c r="F73" s="157"/>
      <c r="G73" s="157"/>
      <c r="H73" s="157"/>
      <c r="I73" s="19"/>
      <c r="L73" s="19"/>
      <c r="M73" s="157"/>
      <c r="N73" s="157"/>
      <c r="O73" s="19"/>
      <c r="P73" s="19"/>
      <c r="Q73" s="80"/>
      <c r="R73" s="19"/>
      <c r="S73" s="157"/>
      <c r="T73" s="157"/>
      <c r="U73" s="19"/>
      <c r="V73" s="19"/>
      <c r="W73" s="80"/>
      <c r="EI73" s="14"/>
      <c r="EJ73" s="14"/>
      <c r="FE73" s="14"/>
      <c r="FF73" s="14"/>
      <c r="FZ73" s="338"/>
      <c r="GU73" s="338"/>
    </row>
    <row r="74" spans="3:205" ht="14.25" x14ac:dyDescent="0.2">
      <c r="E74" s="157"/>
      <c r="F74" s="157"/>
      <c r="G74" s="157"/>
      <c r="H74" s="157"/>
      <c r="I74" s="19"/>
      <c r="L74" s="19"/>
      <c r="M74" s="157"/>
      <c r="N74" s="157"/>
      <c r="O74" s="19"/>
      <c r="P74" s="19"/>
      <c r="Q74" s="80"/>
      <c r="R74" s="19"/>
      <c r="S74" s="157"/>
      <c r="T74" s="157"/>
      <c r="U74" s="19"/>
      <c r="V74" s="19"/>
      <c r="W74" s="80"/>
      <c r="EI74" s="14"/>
      <c r="EJ74" s="14"/>
      <c r="FE74" s="14"/>
      <c r="FF74" s="14"/>
      <c r="FZ74" s="338"/>
      <c r="GU74" s="338"/>
    </row>
    <row r="75" spans="3:205" ht="14.25" x14ac:dyDescent="0.2">
      <c r="E75" s="157"/>
      <c r="F75" s="157"/>
      <c r="G75" s="157"/>
      <c r="H75" s="157"/>
      <c r="I75" s="19"/>
      <c r="L75" s="19"/>
      <c r="M75" s="157"/>
      <c r="N75" s="157"/>
      <c r="O75" s="19"/>
      <c r="P75" s="19"/>
      <c r="Q75" s="80"/>
      <c r="R75" s="19"/>
      <c r="S75" s="157"/>
      <c r="T75" s="157"/>
      <c r="U75" s="19"/>
      <c r="V75" s="19"/>
      <c r="W75" s="80"/>
      <c r="EI75" s="14"/>
      <c r="EJ75" s="14"/>
      <c r="FE75" s="14"/>
      <c r="FF75" s="14"/>
      <c r="FZ75" s="338"/>
      <c r="GU75" s="338"/>
    </row>
    <row r="76" spans="3:205" ht="14.25" x14ac:dyDescent="0.2">
      <c r="E76" s="157"/>
      <c r="F76" s="157"/>
      <c r="G76" s="157"/>
      <c r="H76" s="157"/>
      <c r="I76" s="19"/>
      <c r="L76" s="19"/>
      <c r="M76" s="157"/>
      <c r="N76" s="157"/>
      <c r="O76" s="19"/>
      <c r="P76" s="19"/>
      <c r="Q76" s="80"/>
      <c r="R76" s="19"/>
      <c r="S76" s="157"/>
      <c r="T76" s="157"/>
      <c r="U76" s="19"/>
      <c r="V76" s="19"/>
      <c r="W76" s="80"/>
      <c r="EI76" s="14"/>
      <c r="EJ76" s="14"/>
      <c r="FE76" s="14"/>
      <c r="FF76" s="14"/>
      <c r="FZ76" s="338"/>
      <c r="GU76" s="338"/>
    </row>
    <row r="77" spans="3:205" ht="14.25" x14ac:dyDescent="0.2">
      <c r="E77" s="157"/>
      <c r="F77" s="157"/>
      <c r="G77" s="157"/>
      <c r="H77" s="157"/>
      <c r="I77" s="19"/>
      <c r="L77" s="19"/>
      <c r="M77" s="157"/>
      <c r="N77" s="157"/>
      <c r="O77" s="19"/>
      <c r="P77" s="19"/>
      <c r="Q77" s="80"/>
      <c r="R77" s="19"/>
      <c r="S77" s="157"/>
      <c r="T77" s="157"/>
      <c r="U77" s="19"/>
      <c r="V77" s="19"/>
      <c r="W77" s="80"/>
      <c r="EI77" s="14"/>
      <c r="EJ77" s="14"/>
      <c r="FE77" s="14"/>
      <c r="FF77" s="14"/>
      <c r="FZ77" s="338"/>
      <c r="GU77" s="338"/>
    </row>
    <row r="78" spans="3:205" ht="14.25" x14ac:dyDescent="0.2">
      <c r="E78" s="157"/>
      <c r="F78" s="157"/>
      <c r="G78" s="157"/>
      <c r="H78" s="157"/>
      <c r="I78" s="19"/>
      <c r="L78" s="19"/>
      <c r="M78" s="157"/>
      <c r="N78" s="157"/>
      <c r="O78" s="19"/>
      <c r="P78" s="19"/>
      <c r="Q78" s="80"/>
      <c r="R78" s="19"/>
      <c r="S78" s="157"/>
      <c r="T78" s="157"/>
      <c r="U78" s="19"/>
      <c r="V78" s="19"/>
      <c r="W78" s="80"/>
      <c r="EI78" s="14"/>
      <c r="EJ78" s="14"/>
      <c r="FE78" s="14"/>
      <c r="FF78" s="14"/>
      <c r="FZ78" s="338"/>
      <c r="GU78" s="338"/>
    </row>
    <row r="79" spans="3:205" ht="14.25" x14ac:dyDescent="0.2">
      <c r="E79" s="157"/>
      <c r="F79" s="157"/>
      <c r="G79" s="157"/>
      <c r="H79" s="157"/>
      <c r="I79" s="19"/>
      <c r="L79" s="19"/>
      <c r="M79" s="157"/>
      <c r="N79" s="157"/>
      <c r="O79" s="19"/>
      <c r="P79" s="19"/>
      <c r="Q79" s="80"/>
      <c r="R79" s="19"/>
      <c r="S79" s="157"/>
      <c r="T79" s="157"/>
      <c r="U79" s="19"/>
      <c r="V79" s="19"/>
      <c r="W79" s="80"/>
      <c r="EI79" s="14"/>
      <c r="EJ79" s="14"/>
      <c r="FE79" s="14"/>
      <c r="FF79" s="14"/>
      <c r="FZ79" s="338"/>
      <c r="GU79" s="338"/>
    </row>
    <row r="80" spans="3:205" ht="14.25" x14ac:dyDescent="0.2">
      <c r="E80" s="157"/>
      <c r="F80" s="157"/>
      <c r="G80" s="157"/>
      <c r="H80" s="157"/>
      <c r="I80" s="19"/>
      <c r="L80" s="19"/>
      <c r="M80" s="157"/>
      <c r="N80" s="157"/>
      <c r="O80" s="19"/>
      <c r="P80" s="19"/>
      <c r="Q80" s="80"/>
      <c r="R80" s="19"/>
      <c r="S80" s="157"/>
      <c r="T80" s="157"/>
      <c r="U80" s="19"/>
      <c r="V80" s="19"/>
      <c r="W80" s="80"/>
      <c r="EI80" s="14"/>
      <c r="EJ80" s="14"/>
      <c r="FE80" s="14"/>
      <c r="FF80" s="14"/>
      <c r="FZ80" s="338"/>
      <c r="GU80" s="338"/>
    </row>
    <row r="81" spans="5:203" ht="14.25" x14ac:dyDescent="0.2">
      <c r="E81" s="157"/>
      <c r="F81" s="157"/>
      <c r="G81" s="157"/>
      <c r="H81" s="157"/>
      <c r="I81" s="19"/>
      <c r="L81" s="19"/>
      <c r="M81" s="157"/>
      <c r="N81" s="157"/>
      <c r="O81" s="19"/>
      <c r="P81" s="19"/>
      <c r="Q81" s="80"/>
      <c r="R81" s="19"/>
      <c r="S81" s="157"/>
      <c r="T81" s="157"/>
      <c r="U81" s="19"/>
      <c r="V81" s="19"/>
      <c r="W81" s="80"/>
      <c r="EI81" s="14"/>
      <c r="EJ81" s="14"/>
      <c r="FE81" s="14"/>
      <c r="FF81" s="14"/>
      <c r="FZ81" s="338"/>
      <c r="GU81" s="338"/>
    </row>
    <row r="82" spans="5:203" ht="14.25" x14ac:dyDescent="0.2">
      <c r="E82" s="157"/>
      <c r="F82" s="157"/>
      <c r="G82" s="157"/>
      <c r="H82" s="157"/>
      <c r="I82" s="19"/>
      <c r="L82" s="19"/>
      <c r="M82" s="157"/>
      <c r="N82" s="157"/>
      <c r="O82" s="19"/>
      <c r="P82" s="19"/>
      <c r="Q82" s="80"/>
      <c r="R82" s="19"/>
      <c r="S82" s="157"/>
      <c r="T82" s="157"/>
      <c r="U82" s="19"/>
      <c r="V82" s="19"/>
      <c r="W82" s="80"/>
      <c r="EI82" s="14"/>
      <c r="EJ82" s="14"/>
      <c r="FE82" s="14"/>
      <c r="FF82" s="14"/>
      <c r="FZ82" s="338"/>
      <c r="GU82" s="338"/>
    </row>
    <row r="83" spans="5:203" ht="14.25" x14ac:dyDescent="0.2">
      <c r="E83" s="157"/>
      <c r="F83" s="157"/>
      <c r="G83" s="157"/>
      <c r="H83" s="157"/>
      <c r="I83" s="19"/>
      <c r="L83" s="19"/>
      <c r="M83" s="157"/>
      <c r="N83" s="157"/>
      <c r="O83" s="19"/>
      <c r="P83" s="19"/>
      <c r="Q83" s="80"/>
      <c r="R83" s="19"/>
      <c r="S83" s="157"/>
      <c r="T83" s="157"/>
      <c r="U83" s="19"/>
      <c r="V83" s="19"/>
      <c r="W83" s="80"/>
      <c r="EI83" s="14"/>
      <c r="EJ83" s="14"/>
      <c r="FE83" s="14"/>
      <c r="FF83" s="14"/>
      <c r="FZ83" s="338"/>
      <c r="GU83" s="338"/>
    </row>
    <row r="84" spans="5:203" ht="14.25" x14ac:dyDescent="0.2">
      <c r="E84" s="157"/>
      <c r="F84" s="157"/>
      <c r="G84" s="157"/>
      <c r="H84" s="157"/>
      <c r="I84" s="19"/>
      <c r="L84" s="19"/>
      <c r="M84" s="157"/>
      <c r="N84" s="157"/>
      <c r="O84" s="19"/>
      <c r="P84" s="19"/>
      <c r="Q84" s="80"/>
      <c r="R84" s="19"/>
      <c r="S84" s="157"/>
      <c r="T84" s="157"/>
      <c r="U84" s="19"/>
      <c r="V84" s="19"/>
      <c r="W84" s="80"/>
      <c r="EI84" s="14"/>
      <c r="EJ84" s="14"/>
      <c r="FE84" s="14"/>
      <c r="FF84" s="14"/>
      <c r="FZ84" s="338"/>
      <c r="GU84" s="338"/>
    </row>
    <row r="85" spans="5:203" ht="14.25" x14ac:dyDescent="0.2">
      <c r="E85" s="157"/>
      <c r="F85" s="157"/>
      <c r="G85" s="157"/>
      <c r="H85" s="157"/>
      <c r="I85" s="19"/>
      <c r="L85" s="19"/>
      <c r="M85" s="157"/>
      <c r="N85" s="157"/>
      <c r="O85" s="19"/>
      <c r="P85" s="19"/>
      <c r="Q85" s="80"/>
      <c r="R85" s="19"/>
      <c r="S85" s="157"/>
      <c r="T85" s="157"/>
      <c r="U85" s="19"/>
      <c r="V85" s="19"/>
      <c r="W85" s="80"/>
      <c r="EI85" s="14"/>
      <c r="EJ85" s="14"/>
      <c r="FE85" s="14"/>
      <c r="FF85" s="14"/>
      <c r="FZ85" s="338"/>
      <c r="GU85" s="338"/>
    </row>
    <row r="86" spans="5:203" ht="14.25" x14ac:dyDescent="0.2">
      <c r="E86" s="157"/>
      <c r="F86" s="157"/>
      <c r="G86" s="157"/>
      <c r="H86" s="157"/>
      <c r="I86" s="19"/>
      <c r="L86" s="19"/>
      <c r="M86" s="157"/>
      <c r="N86" s="157"/>
      <c r="O86" s="19"/>
      <c r="P86" s="19"/>
      <c r="Q86" s="80"/>
      <c r="R86" s="19"/>
      <c r="S86" s="157"/>
      <c r="T86" s="157"/>
      <c r="U86" s="19"/>
      <c r="V86" s="19"/>
      <c r="W86" s="80"/>
      <c r="EI86" s="14"/>
      <c r="EJ86" s="14"/>
      <c r="FE86" s="14"/>
      <c r="FF86" s="14"/>
      <c r="FZ86" s="338"/>
      <c r="GU86" s="338"/>
    </row>
    <row r="87" spans="5:203" ht="14.25" x14ac:dyDescent="0.2">
      <c r="E87" s="157"/>
      <c r="F87" s="157"/>
      <c r="G87" s="157"/>
      <c r="H87" s="157"/>
      <c r="I87" s="19"/>
      <c r="L87" s="19"/>
      <c r="M87" s="157"/>
      <c r="N87" s="157"/>
      <c r="O87" s="19"/>
      <c r="P87" s="19"/>
      <c r="Q87" s="80"/>
      <c r="R87" s="19"/>
      <c r="S87" s="157"/>
      <c r="T87" s="157"/>
      <c r="U87" s="19"/>
      <c r="V87" s="19"/>
      <c r="W87" s="80"/>
      <c r="EI87" s="14"/>
      <c r="EJ87" s="14"/>
      <c r="FE87" s="14"/>
      <c r="FF87" s="14"/>
      <c r="FZ87" s="338"/>
      <c r="GU87" s="338"/>
    </row>
    <row r="88" spans="5:203" ht="14.25" x14ac:dyDescent="0.2">
      <c r="E88" s="157"/>
      <c r="F88" s="157"/>
      <c r="G88" s="157"/>
      <c r="H88" s="157"/>
      <c r="I88" s="19"/>
      <c r="L88" s="19"/>
      <c r="M88" s="157"/>
      <c r="N88" s="157"/>
      <c r="O88" s="19"/>
      <c r="P88" s="19"/>
      <c r="Q88" s="80"/>
      <c r="R88" s="19"/>
      <c r="S88" s="157"/>
      <c r="T88" s="157"/>
      <c r="U88" s="19"/>
      <c r="V88" s="19"/>
      <c r="W88" s="80"/>
      <c r="EI88" s="14"/>
      <c r="EJ88" s="14"/>
      <c r="FE88" s="14"/>
      <c r="FF88" s="14"/>
      <c r="FZ88" s="338"/>
      <c r="GU88" s="338"/>
    </row>
    <row r="89" spans="5:203" ht="14.25" x14ac:dyDescent="0.2">
      <c r="E89" s="157"/>
      <c r="F89" s="157"/>
      <c r="G89" s="157"/>
      <c r="H89" s="157"/>
      <c r="I89" s="19"/>
      <c r="L89" s="19"/>
      <c r="M89" s="157"/>
      <c r="N89" s="157"/>
      <c r="O89" s="19"/>
      <c r="P89" s="19"/>
      <c r="Q89" s="80"/>
      <c r="R89" s="19"/>
      <c r="S89" s="157"/>
      <c r="T89" s="157"/>
      <c r="U89" s="19"/>
      <c r="V89" s="19"/>
      <c r="W89" s="80"/>
      <c r="EI89" s="14"/>
      <c r="EJ89" s="14"/>
      <c r="FE89" s="14"/>
      <c r="FF89" s="14"/>
      <c r="FZ89" s="338"/>
      <c r="GU89" s="338"/>
    </row>
    <row r="90" spans="5:203" ht="14.25" x14ac:dyDescent="0.2">
      <c r="E90" s="157"/>
      <c r="F90" s="157"/>
      <c r="G90" s="157"/>
      <c r="H90" s="157"/>
      <c r="I90" s="19"/>
      <c r="L90" s="19"/>
      <c r="M90" s="157"/>
      <c r="N90" s="157"/>
      <c r="O90" s="19"/>
      <c r="P90" s="19"/>
      <c r="Q90" s="80"/>
      <c r="R90" s="19"/>
      <c r="S90" s="157"/>
      <c r="T90" s="157"/>
      <c r="U90" s="19"/>
      <c r="V90" s="19"/>
      <c r="W90" s="80"/>
      <c r="EI90" s="14"/>
      <c r="EJ90" s="14"/>
      <c r="FE90" s="14"/>
      <c r="FF90" s="14"/>
      <c r="FZ90" s="338"/>
      <c r="GU90" s="338"/>
    </row>
    <row r="91" spans="5:203" ht="14.25" x14ac:dyDescent="0.2">
      <c r="E91" s="157"/>
      <c r="F91" s="157"/>
      <c r="G91" s="157"/>
      <c r="H91" s="157"/>
      <c r="I91" s="19"/>
      <c r="L91" s="19"/>
      <c r="M91" s="157"/>
      <c r="N91" s="157"/>
      <c r="O91" s="19"/>
      <c r="P91" s="19"/>
      <c r="Q91" s="80"/>
      <c r="R91" s="19"/>
      <c r="S91" s="157"/>
      <c r="T91" s="157"/>
      <c r="U91" s="19"/>
      <c r="V91" s="19"/>
      <c r="W91" s="80"/>
      <c r="EI91" s="14"/>
      <c r="EJ91" s="14"/>
      <c r="FE91" s="14"/>
      <c r="FF91" s="14"/>
      <c r="FZ91" s="338"/>
      <c r="GU91" s="338"/>
    </row>
    <row r="92" spans="5:203" ht="14.25" x14ac:dyDescent="0.2">
      <c r="E92" s="157"/>
      <c r="F92" s="157"/>
      <c r="G92" s="157"/>
      <c r="H92" s="157"/>
      <c r="I92" s="19"/>
      <c r="L92" s="19"/>
      <c r="M92" s="159"/>
      <c r="N92" s="159"/>
      <c r="O92" s="19"/>
      <c r="P92" s="19"/>
      <c r="Q92" s="80"/>
      <c r="R92" s="19"/>
      <c r="S92" s="159"/>
      <c r="T92" s="159"/>
      <c r="U92" s="19"/>
      <c r="V92" s="19"/>
      <c r="W92" s="80"/>
      <c r="EI92" s="14"/>
      <c r="EJ92" s="14"/>
      <c r="FE92" s="14"/>
      <c r="FF92" s="14"/>
      <c r="FZ92" s="338"/>
      <c r="GU92" s="338"/>
    </row>
    <row r="93" spans="5:203" ht="14.25" x14ac:dyDescent="0.2">
      <c r="E93" s="159"/>
      <c r="F93" s="159"/>
      <c r="G93" s="157"/>
      <c r="H93" s="157"/>
      <c r="I93" s="19"/>
      <c r="L93" s="19"/>
      <c r="M93" s="157"/>
      <c r="N93" s="157"/>
      <c r="O93" s="19"/>
      <c r="P93" s="19"/>
      <c r="Q93" s="80"/>
      <c r="R93" s="19"/>
      <c r="S93" s="157"/>
      <c r="T93" s="157"/>
      <c r="U93" s="19"/>
      <c r="V93" s="19"/>
      <c r="W93" s="80"/>
      <c r="EI93" s="14"/>
      <c r="EJ93" s="14"/>
      <c r="FE93" s="14"/>
      <c r="FF93" s="14"/>
      <c r="FZ93" s="338"/>
      <c r="GU93" s="338"/>
    </row>
    <row r="94" spans="5:203" ht="14.25" x14ac:dyDescent="0.2">
      <c r="E94" s="157"/>
      <c r="F94" s="157"/>
      <c r="G94" s="157"/>
      <c r="H94" s="157"/>
      <c r="I94" s="19"/>
      <c r="L94" s="19"/>
      <c r="M94" s="157"/>
      <c r="N94" s="157"/>
      <c r="O94" s="19"/>
      <c r="P94" s="19"/>
      <c r="Q94" s="80"/>
      <c r="R94" s="19"/>
      <c r="S94" s="157"/>
      <c r="T94" s="157"/>
      <c r="U94" s="19"/>
      <c r="V94" s="19"/>
      <c r="W94" s="80"/>
      <c r="EI94" s="14"/>
      <c r="EJ94" s="14"/>
      <c r="FE94" s="14"/>
      <c r="FF94" s="14"/>
      <c r="FZ94" s="338"/>
      <c r="GU94" s="338"/>
    </row>
    <row r="95" spans="5:203" ht="14.25" x14ac:dyDescent="0.2">
      <c r="E95" s="157"/>
      <c r="F95" s="157"/>
      <c r="G95" s="157"/>
      <c r="H95" s="157"/>
      <c r="I95" s="19"/>
      <c r="L95" s="19"/>
      <c r="M95" s="157"/>
      <c r="N95" s="157"/>
      <c r="O95" s="19"/>
      <c r="P95" s="19"/>
      <c r="Q95" s="80"/>
      <c r="R95" s="19"/>
      <c r="S95" s="19"/>
      <c r="T95" s="19"/>
      <c r="U95" s="19"/>
      <c r="V95" s="19"/>
      <c r="W95" s="80"/>
      <c r="EI95" s="14"/>
      <c r="EJ95" s="14"/>
      <c r="FE95" s="14"/>
      <c r="FF95" s="14"/>
      <c r="FZ95" s="338"/>
      <c r="GU95" s="338"/>
    </row>
    <row r="96" spans="5:203" ht="14.25" x14ac:dyDescent="0.2">
      <c r="E96" s="19"/>
      <c r="F96" s="19"/>
      <c r="G96" s="19"/>
      <c r="H96" s="19"/>
      <c r="I96" s="19"/>
      <c r="L96" s="19"/>
      <c r="M96" s="159"/>
      <c r="N96" s="159"/>
      <c r="O96" s="19"/>
      <c r="P96" s="19"/>
      <c r="Q96" s="80"/>
      <c r="R96" s="19"/>
      <c r="S96" s="19"/>
      <c r="T96" s="19"/>
      <c r="U96" s="19"/>
      <c r="V96" s="19"/>
      <c r="W96" s="80"/>
      <c r="EI96" s="14"/>
      <c r="EJ96" s="14"/>
      <c r="FE96" s="14"/>
      <c r="FF96" s="14"/>
      <c r="FZ96" s="338"/>
      <c r="GU96" s="338"/>
    </row>
    <row r="97" spans="5:203" ht="14.25" x14ac:dyDescent="0.2">
      <c r="E97" s="19"/>
      <c r="F97" s="19"/>
      <c r="G97" s="19"/>
      <c r="H97" s="19"/>
      <c r="I97" s="19"/>
      <c r="L97" s="19"/>
      <c r="M97" s="157"/>
      <c r="N97" s="157"/>
      <c r="O97" s="19"/>
      <c r="P97" s="19"/>
      <c r="Q97" s="80"/>
      <c r="R97" s="19"/>
      <c r="S97" s="19"/>
      <c r="T97" s="19"/>
      <c r="U97" s="19"/>
      <c r="V97" s="19"/>
      <c r="W97" s="80"/>
      <c r="FE97" s="14"/>
      <c r="FF97" s="14"/>
      <c r="FZ97" s="338"/>
      <c r="GU97" s="338"/>
    </row>
    <row r="98" spans="5:203" ht="14.25" x14ac:dyDescent="0.2">
      <c r="E98" s="19"/>
      <c r="F98" s="19"/>
      <c r="G98" s="19"/>
      <c r="H98" s="19"/>
      <c r="I98" s="19"/>
      <c r="L98" s="19"/>
      <c r="M98" s="157"/>
      <c r="N98" s="157"/>
      <c r="O98" s="19"/>
      <c r="P98" s="19"/>
      <c r="Q98" s="80"/>
      <c r="R98" s="19"/>
      <c r="FE98" s="14"/>
      <c r="FF98" s="14"/>
      <c r="FZ98" s="338"/>
      <c r="GU98" s="338"/>
    </row>
    <row r="99" spans="5:203" x14ac:dyDescent="0.2">
      <c r="L99" s="19"/>
      <c r="M99" s="19"/>
      <c r="N99" s="19"/>
      <c r="O99" s="19"/>
      <c r="P99" s="19"/>
      <c r="Q99" s="80"/>
      <c r="R99" s="19"/>
    </row>
  </sheetData>
  <mergeCells count="293">
    <mergeCell ref="HA3:HA5"/>
    <mergeCell ref="HB3:HC3"/>
    <mergeCell ref="HD3:HD5"/>
    <mergeCell ref="HE3:HE5"/>
    <mergeCell ref="HF3:HF5"/>
    <mergeCell ref="GT1:GY2"/>
    <mergeCell ref="GZ1:GZ2"/>
    <mergeCell ref="HA1:HF2"/>
    <mergeCell ref="HG1:HL2"/>
    <mergeCell ref="HM1:HN2"/>
    <mergeCell ref="GT3:GT5"/>
    <mergeCell ref="GU3:GV3"/>
    <mergeCell ref="GW3:GW5"/>
    <mergeCell ref="GX3:GX5"/>
    <mergeCell ref="GY3:GY5"/>
    <mergeCell ref="HN3:HN5"/>
    <mergeCell ref="GU4:GU5"/>
    <mergeCell ref="GV4:GV5"/>
    <mergeCell ref="HB4:HB5"/>
    <mergeCell ref="HC4:HC5"/>
    <mergeCell ref="HH4:HH5"/>
    <mergeCell ref="HI4:HI5"/>
    <mergeCell ref="HG3:HG5"/>
    <mergeCell ref="HH3:HI3"/>
    <mergeCell ref="HJ3:HJ5"/>
    <mergeCell ref="HK3:HK5"/>
    <mergeCell ref="HL3:HL5"/>
    <mergeCell ref="HM3:HM5"/>
    <mergeCell ref="GZ3:GZ5"/>
    <mergeCell ref="X1:Y2"/>
    <mergeCell ref="AA1:AF2"/>
    <mergeCell ref="AG1:AG2"/>
    <mergeCell ref="AH1:AM2"/>
    <mergeCell ref="AN1:AS2"/>
    <mergeCell ref="AT1:AU2"/>
    <mergeCell ref="AW1:BB2"/>
    <mergeCell ref="BC1:BC2"/>
    <mergeCell ref="BD1:BI2"/>
    <mergeCell ref="BJ1:BO2"/>
    <mergeCell ref="BP1:BQ2"/>
    <mergeCell ref="BS1:BX2"/>
    <mergeCell ref="BY1:BY2"/>
    <mergeCell ref="BZ1:CE2"/>
    <mergeCell ref="CF1:CK2"/>
    <mergeCell ref="CL1:CM2"/>
    <mergeCell ref="CO1:CT2"/>
    <mergeCell ref="CU1:CU2"/>
    <mergeCell ref="CV1:DA2"/>
    <mergeCell ref="DB1:DG2"/>
    <mergeCell ref="DH1:DI2"/>
    <mergeCell ref="DK1:DP2"/>
    <mergeCell ref="DQ1:DQ2"/>
    <mergeCell ref="DR1:DW2"/>
    <mergeCell ref="FV1:FW2"/>
    <mergeCell ref="DX1:EC2"/>
    <mergeCell ref="ED1:EE2"/>
    <mergeCell ref="EG1:EL2"/>
    <mergeCell ref="EM1:EM2"/>
    <mergeCell ref="EN1:ES2"/>
    <mergeCell ref="ET1:EY2"/>
    <mergeCell ref="FY1:GD2"/>
    <mergeCell ref="GE1:GE2"/>
    <mergeCell ref="GF1:GK2"/>
    <mergeCell ref="GL1:GQ2"/>
    <mergeCell ref="GR1:GS2"/>
    <mergeCell ref="EZ1:FA2"/>
    <mergeCell ref="FC1:FH2"/>
    <mergeCell ref="FI1:FI2"/>
    <mergeCell ref="FJ1:FO2"/>
    <mergeCell ref="FP1:FU2"/>
    <mergeCell ref="X3:X5"/>
    <mergeCell ref="T4:T5"/>
    <mergeCell ref="E3:E5"/>
    <mergeCell ref="F3:G3"/>
    <mergeCell ref="H3:H5"/>
    <mergeCell ref="I3:I5"/>
    <mergeCell ref="J3:J5"/>
    <mergeCell ref="Y3:Y5"/>
    <mergeCell ref="AA3:AA5"/>
    <mergeCell ref="M3:N3"/>
    <mergeCell ref="O3:O5"/>
    <mergeCell ref="P3:P5"/>
    <mergeCell ref="Q3:Q5"/>
    <mergeCell ref="U3:U5"/>
    <mergeCell ref="V3:V5"/>
    <mergeCell ref="W3:W5"/>
    <mergeCell ref="AB3:AC3"/>
    <mergeCell ref="AD3:AD5"/>
    <mergeCell ref="AE3:AE5"/>
    <mergeCell ref="AF3:AF5"/>
    <mergeCell ref="AB4:AB5"/>
    <mergeCell ref="AC4:AC5"/>
    <mergeCell ref="AG3:AG5"/>
    <mergeCell ref="AH3:AH5"/>
    <mergeCell ref="AI3:AJ3"/>
    <mergeCell ref="AK3:AK5"/>
    <mergeCell ref="AL3:AL5"/>
    <mergeCell ref="AM3:AM5"/>
    <mergeCell ref="AJ4:AJ5"/>
    <mergeCell ref="AI4:AI5"/>
    <mergeCell ref="AN3:AN5"/>
    <mergeCell ref="AO3:AP3"/>
    <mergeCell ref="AQ3:AQ5"/>
    <mergeCell ref="AR3:AR5"/>
    <mergeCell ref="AS3:AS5"/>
    <mergeCell ref="AT3:AT5"/>
    <mergeCell ref="AO4:AO5"/>
    <mergeCell ref="AP4:AP5"/>
    <mergeCell ref="AU3:AU5"/>
    <mergeCell ref="AW3:AW5"/>
    <mergeCell ref="AX3:AY3"/>
    <mergeCell ref="AZ3:AZ5"/>
    <mergeCell ref="BA3:BA5"/>
    <mergeCell ref="BB3:BB5"/>
    <mergeCell ref="AX4:AX5"/>
    <mergeCell ref="AY4:AY5"/>
    <mergeCell ref="BC3:BC5"/>
    <mergeCell ref="BD3:BD5"/>
    <mergeCell ref="BE3:BF3"/>
    <mergeCell ref="BG3:BG5"/>
    <mergeCell ref="BH3:BH5"/>
    <mergeCell ref="BI3:BI5"/>
    <mergeCell ref="BE4:BE5"/>
    <mergeCell ref="BF4:BF5"/>
    <mergeCell ref="BJ3:BJ5"/>
    <mergeCell ref="BK3:BL3"/>
    <mergeCell ref="BM3:BM5"/>
    <mergeCell ref="BN3:BN5"/>
    <mergeCell ref="BO3:BO5"/>
    <mergeCell ref="BP3:BP5"/>
    <mergeCell ref="BK4:BK5"/>
    <mergeCell ref="BL4:BL5"/>
    <mergeCell ref="BQ3:BQ5"/>
    <mergeCell ref="BS3:BS5"/>
    <mergeCell ref="BT3:BU3"/>
    <mergeCell ref="BV3:BV5"/>
    <mergeCell ref="BW3:BW5"/>
    <mergeCell ref="BX3:BX5"/>
    <mergeCell ref="BT4:BT5"/>
    <mergeCell ref="BU4:BU5"/>
    <mergeCell ref="BY3:BY5"/>
    <mergeCell ref="BZ3:BZ5"/>
    <mergeCell ref="CA3:CB3"/>
    <mergeCell ref="CC3:CC5"/>
    <mergeCell ref="CD3:CD5"/>
    <mergeCell ref="CE3:CE5"/>
    <mergeCell ref="CA4:CA5"/>
    <mergeCell ref="CB4:CB5"/>
    <mergeCell ref="CF3:CF5"/>
    <mergeCell ref="CG3:CH3"/>
    <mergeCell ref="CI3:CI5"/>
    <mergeCell ref="CJ3:CJ5"/>
    <mergeCell ref="CK3:CK5"/>
    <mergeCell ref="CL3:CL5"/>
    <mergeCell ref="CG4:CG5"/>
    <mergeCell ref="CH4:CH5"/>
    <mergeCell ref="CM3:CM5"/>
    <mergeCell ref="CO3:CO5"/>
    <mergeCell ref="CP3:CQ3"/>
    <mergeCell ref="CR3:CR5"/>
    <mergeCell ref="CS3:CS5"/>
    <mergeCell ref="CT3:CT5"/>
    <mergeCell ref="CP4:CP5"/>
    <mergeCell ref="CQ4:CQ5"/>
    <mergeCell ref="CU3:CU5"/>
    <mergeCell ref="CV3:CV5"/>
    <mergeCell ref="CW3:CX3"/>
    <mergeCell ref="CY3:CY5"/>
    <mergeCell ref="CZ3:CZ5"/>
    <mergeCell ref="DA3:DA5"/>
    <mergeCell ref="CW4:CW5"/>
    <mergeCell ref="CX4:CX5"/>
    <mergeCell ref="DB3:DB5"/>
    <mergeCell ref="DC3:DD3"/>
    <mergeCell ref="DE3:DE5"/>
    <mergeCell ref="DF3:DF5"/>
    <mergeCell ref="DG3:DG5"/>
    <mergeCell ref="DH3:DH5"/>
    <mergeCell ref="DC4:DC5"/>
    <mergeCell ref="DD4:DD5"/>
    <mergeCell ref="DI3:DI5"/>
    <mergeCell ref="DK3:DK5"/>
    <mergeCell ref="DL3:DM3"/>
    <mergeCell ref="DN3:DN5"/>
    <mergeCell ref="DO3:DO5"/>
    <mergeCell ref="DP3:DP5"/>
    <mergeCell ref="DL4:DL5"/>
    <mergeCell ref="DM4:DM5"/>
    <mergeCell ref="DQ3:DQ5"/>
    <mergeCell ref="DR3:DR5"/>
    <mergeCell ref="DS3:DT3"/>
    <mergeCell ref="DU3:DU5"/>
    <mergeCell ref="DV3:DV5"/>
    <mergeCell ref="DW3:DW5"/>
    <mergeCell ref="DS4:DS5"/>
    <mergeCell ref="DT4:DT5"/>
    <mergeCell ref="DX3:DX5"/>
    <mergeCell ref="DY3:DZ3"/>
    <mergeCell ref="EA3:EA5"/>
    <mergeCell ref="EB3:EB5"/>
    <mergeCell ref="EC3:EC5"/>
    <mergeCell ref="ED3:ED5"/>
    <mergeCell ref="DY4:DY5"/>
    <mergeCell ref="DZ4:DZ5"/>
    <mergeCell ref="EE3:EE5"/>
    <mergeCell ref="EG3:EG5"/>
    <mergeCell ref="EH3:EI3"/>
    <mergeCell ref="EJ3:EJ5"/>
    <mergeCell ref="EK3:EK5"/>
    <mergeCell ref="EL3:EL5"/>
    <mergeCell ref="EH4:EH5"/>
    <mergeCell ref="EI4:EI5"/>
    <mergeCell ref="EM3:EM5"/>
    <mergeCell ref="EN3:EN5"/>
    <mergeCell ref="EO3:EP3"/>
    <mergeCell ref="EQ3:EQ5"/>
    <mergeCell ref="ER3:ER5"/>
    <mergeCell ref="ES3:ES5"/>
    <mergeCell ref="EO4:EO5"/>
    <mergeCell ref="EP4:EP5"/>
    <mergeCell ref="ET3:ET5"/>
    <mergeCell ref="EU3:EV3"/>
    <mergeCell ref="EW3:EW5"/>
    <mergeCell ref="EX3:EX5"/>
    <mergeCell ref="EY3:EY5"/>
    <mergeCell ref="EZ3:EZ5"/>
    <mergeCell ref="EU4:EU5"/>
    <mergeCell ref="EV4:EV5"/>
    <mergeCell ref="FA3:FA5"/>
    <mergeCell ref="FC3:FC5"/>
    <mergeCell ref="FD3:FE3"/>
    <mergeCell ref="FF3:FF5"/>
    <mergeCell ref="FG3:FG5"/>
    <mergeCell ref="FH3:FH5"/>
    <mergeCell ref="FD4:FD5"/>
    <mergeCell ref="FE4:FE5"/>
    <mergeCell ref="FI3:FI5"/>
    <mergeCell ref="FJ3:FJ5"/>
    <mergeCell ref="FK3:FL3"/>
    <mergeCell ref="FM3:FM5"/>
    <mergeCell ref="FN3:FN5"/>
    <mergeCell ref="FO3:FO5"/>
    <mergeCell ref="FK4:FK5"/>
    <mergeCell ref="FL4:FL5"/>
    <mergeCell ref="FP3:FP5"/>
    <mergeCell ref="FQ3:FR3"/>
    <mergeCell ref="FS3:FS5"/>
    <mergeCell ref="FT3:FT5"/>
    <mergeCell ref="FU3:FU5"/>
    <mergeCell ref="FV3:FV5"/>
    <mergeCell ref="FQ4:FQ5"/>
    <mergeCell ref="FR4:FR5"/>
    <mergeCell ref="FW3:FW5"/>
    <mergeCell ref="FY3:FY5"/>
    <mergeCell ref="FZ3:GA3"/>
    <mergeCell ref="GB3:GB5"/>
    <mergeCell ref="GC3:GC5"/>
    <mergeCell ref="GD3:GD5"/>
    <mergeCell ref="FZ4:FZ5"/>
    <mergeCell ref="GA4:GA5"/>
    <mergeCell ref="GE3:GE5"/>
    <mergeCell ref="GF3:GF5"/>
    <mergeCell ref="GG3:GH3"/>
    <mergeCell ref="GI3:GI5"/>
    <mergeCell ref="GJ3:GJ5"/>
    <mergeCell ref="GK3:GK5"/>
    <mergeCell ref="GG4:GG5"/>
    <mergeCell ref="GH4:GH5"/>
    <mergeCell ref="GS3:GS5"/>
    <mergeCell ref="GL3:GL5"/>
    <mergeCell ref="GM3:GN3"/>
    <mergeCell ref="GO3:GO5"/>
    <mergeCell ref="GP3:GP5"/>
    <mergeCell ref="GQ3:GQ5"/>
    <mergeCell ref="GR3:GR5"/>
    <mergeCell ref="GM4:GM5"/>
    <mergeCell ref="GN4:GN5"/>
    <mergeCell ref="A50:B52"/>
    <mergeCell ref="F4:F5"/>
    <mergeCell ref="G4:G5"/>
    <mergeCell ref="M4:M5"/>
    <mergeCell ref="N4:N5"/>
    <mergeCell ref="S4:S5"/>
    <mergeCell ref="R3:R5"/>
    <mergeCell ref="S3:T3"/>
    <mergeCell ref="K3:K5"/>
    <mergeCell ref="L3:L5"/>
    <mergeCell ref="A1:A5"/>
    <mergeCell ref="B1:B5"/>
    <mergeCell ref="E1:J2"/>
    <mergeCell ref="K1:K2"/>
    <mergeCell ref="L1:Q2"/>
    <mergeCell ref="R1:W2"/>
  </mergeCells>
  <printOptions horizontalCentered="1" verticalCentered="1"/>
  <pageMargins left="0.59055118110236227" right="0.51181102362204722" top="0.39370078740157483" bottom="0.19685039370078741" header="0.39370078740157483" footer="0.19685039370078741"/>
  <pageSetup paperSize="9" scale="55" pageOrder="overThenDown" orientation="landscape" r:id="rId1"/>
  <headerFooter alignWithMargins="0">
    <oddHeader>&amp;C&amp;"Arial CE,tučné"Přehled o vývoji počtu zaměstnanců a objemech mezd od roku  1 9 9 3
za   R O P O  c e l k e m
&amp;R&amp;A   -   &amp;F</oddHeader>
    <oddFooter>&amp;C6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11</vt:i4>
      </vt:variant>
      <vt:variant>
        <vt:lpstr>Pojmenované oblasti</vt:lpstr>
      </vt:variant>
      <vt:variant>
        <vt:i4>11</vt:i4>
      </vt:variant>
    </vt:vector>
  </HeadingPairs>
  <TitlesOfParts>
    <vt:vector size="22" baseType="lpstr">
      <vt:lpstr>ROPO CELKEM</vt:lpstr>
      <vt:lpstr>OSS (RO)</vt:lpstr>
      <vt:lpstr>PO</vt:lpstr>
      <vt:lpstr>OOSS</vt:lpstr>
      <vt:lpstr>STATNI SPRAVA</vt:lpstr>
      <vt:lpstr>UO</vt:lpstr>
      <vt:lpstr>OSS SS</vt:lpstr>
      <vt:lpstr>OSS SS - jednotl</vt:lpstr>
      <vt:lpstr>SOBCPO</vt:lpstr>
      <vt:lpstr>SOBCPO  JEDNOTLIVY</vt:lpstr>
      <vt:lpstr>SUMAR</vt:lpstr>
      <vt:lpstr>OOSS!Názvy_tisku</vt:lpstr>
      <vt:lpstr>'OSS (RO)'!Názvy_tisku</vt:lpstr>
      <vt:lpstr>'OSS SS'!Názvy_tisku</vt:lpstr>
      <vt:lpstr>'OSS SS - jednotl'!Názvy_tisku</vt:lpstr>
      <vt:lpstr>PO!Názvy_tisku</vt:lpstr>
      <vt:lpstr>'ROPO CELKEM'!Názvy_tisku</vt:lpstr>
      <vt:lpstr>SOBCPO!Názvy_tisku</vt:lpstr>
      <vt:lpstr>'SOBCPO  JEDNOTLIVY'!Názvy_tisku</vt:lpstr>
      <vt:lpstr>'STATNI SPRAVA'!Názvy_tisku</vt:lpstr>
      <vt:lpstr>SUMAR!Názvy_tisku</vt:lpstr>
      <vt:lpstr>UO!Názvy_tisku</vt:lpstr>
    </vt:vector>
  </TitlesOfParts>
  <Company>Ministerstvo financí ČR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Marie Pešková</dc:creator>
  <dc:description>aktualizace vstupních dat  provedena 23.11.2001 na soubor "NR 2002 - schváleno v Parlamentu"</dc:description>
  <cp:lastModifiedBy>Benedikt Miloš Ing.</cp:lastModifiedBy>
  <cp:lastPrinted>2015-02-20T13:59:25Z</cp:lastPrinted>
  <dcterms:created xsi:type="dcterms:W3CDTF">1996-10-16T16:09:10Z</dcterms:created>
  <dcterms:modified xsi:type="dcterms:W3CDTF">2024-04-23T07:42:03Z</dcterms:modified>
</cp:coreProperties>
</file>