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2" windowWidth="8448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E8"/>
  <c r="C43"/>
  <c r="C13"/>
  <c r="C12"/>
  <c r="B42"/>
  <c r="B43"/>
  <c r="B10"/>
  <c r="B6"/>
  <c r="B4"/>
  <c r="B2"/>
</calcChain>
</file>

<file path=xl/sharedStrings.xml><?xml version="1.0" encoding="utf-8"?>
<sst xmlns="http://schemas.openxmlformats.org/spreadsheetml/2006/main" count="197" uniqueCount="80">
  <si>
    <t>Packettype    = TEMP_HUM</t>
  </si>
  <si>
    <t>subtype       = TH1 - THGN122/123/132,THGR122/228/238/268</t>
  </si>
  <si>
    <t xml:space="preserve">                channel 1</t>
  </si>
  <si>
    <t>Sequence nbr  = 4</t>
  </si>
  <si>
    <t>ID            = 51969</t>
  </si>
  <si>
    <t>Temperature   = 22.7 °C</t>
  </si>
  <si>
    <t>Humidity      = 39</t>
  </si>
  <si>
    <t>Status        = Dry</t>
  </si>
  <si>
    <t>Signal level  = 5</t>
  </si>
  <si>
    <t>Battery       = OK</t>
  </si>
  <si>
    <t>0A520104CB0100E2270259</t>
  </si>
  <si>
    <t>Temperature   = 22.6 °C</t>
  </si>
  <si>
    <t>0A52060178010085500367</t>
  </si>
  <si>
    <t>subtype       = TH6 - THGR918/928,THGRN228,THGN500</t>
  </si>
  <si>
    <t>Sequence nbr  = 1</t>
  </si>
  <si>
    <t>ID            = 30721</t>
  </si>
  <si>
    <t>Temperature   = 13.3 °C</t>
  </si>
  <si>
    <t>Humidity      = 80</t>
  </si>
  <si>
    <t>Status        = Wet</t>
  </si>
  <si>
    <t>Signal level  = 6</t>
  </si>
  <si>
    <t>Battery       = 80%</t>
  </si>
  <si>
    <t>0A5206017801007F500367</t>
  </si>
  <si>
    <t>Temperature   = 12.7 °C</t>
  </si>
  <si>
    <t>7F</t>
  </si>
  <si>
    <t>0A520104CB0100E6270279</t>
  </si>
  <si>
    <t>Temperature   = 23 °C</t>
  </si>
  <si>
    <t>Signal level  = 7</t>
  </si>
  <si>
    <t>0A520104CB0100EA2A0179</t>
  </si>
  <si>
    <t>Temperature   = 23.4 °C</t>
  </si>
  <si>
    <t>Humidity      = 42</t>
  </si>
  <si>
    <t>Status        = Comfortable</t>
  </si>
  <si>
    <t>0A520104CB0100ED2A0179</t>
  </si>
  <si>
    <t>Temperature   = 23.7 °C</t>
  </si>
  <si>
    <t>0A520104CB0100EE290179</t>
  </si>
  <si>
    <t>Temperature   = 23.8 °C</t>
  </si>
  <si>
    <t>Humidity      = 41</t>
  </si>
  <si>
    <t>0A520104CB0100EF260279</t>
  </si>
  <si>
    <t>Temperature   = 23.9 °C</t>
  </si>
  <si>
    <t>Humidity      = 38</t>
  </si>
  <si>
    <t>signal</t>
  </si>
  <si>
    <t>0A520104CB0100F0250279</t>
  </si>
  <si>
    <t>Temperature   = 24 °C</t>
  </si>
  <si>
    <t>Humidity      = 37</t>
  </si>
  <si>
    <t>id</t>
  </si>
  <si>
    <t>hum</t>
  </si>
  <si>
    <t>1234567890123456789012</t>
  </si>
  <si>
    <t>temp</t>
  </si>
  <si>
    <t>0A520604BC0100F7380171</t>
  </si>
  <si>
    <t>ID            = 48129</t>
  </si>
  <si>
    <t>Temperature   = 24.7 °C</t>
  </si>
  <si>
    <t>Humidity      = 56</t>
  </si>
  <si>
    <t>Battery       = 20%</t>
  </si>
  <si>
    <t>0A520604BC0100F6390171</t>
  </si>
  <si>
    <t>Temperature   = 24.6 °C</t>
  </si>
  <si>
    <t>Humidity      = 57</t>
  </si>
  <si>
    <t>0A520606BC0100EF360178</t>
  </si>
  <si>
    <t>Sequence nbr  = 6</t>
  </si>
  <si>
    <t>Humidity      = 54</t>
  </si>
  <si>
    <t>Battery       = 90%</t>
  </si>
  <si>
    <t>seq</t>
  </si>
  <si>
    <t>0A520606BC0100EF360179</t>
  </si>
  <si>
    <t>Battery       = 100%</t>
  </si>
  <si>
    <t>typ</t>
  </si>
  <si>
    <t>0710013B4E0F0070</t>
  </si>
  <si>
    <t>Packettype    = Lighting1</t>
  </si>
  <si>
    <t>subtype       = ARC</t>
  </si>
  <si>
    <t>Sequence nbr  = 59</t>
  </si>
  <si>
    <t>housecode     = N</t>
  </si>
  <si>
    <t>unitcode      = 15</t>
  </si>
  <si>
    <t>Command       = Off</t>
  </si>
  <si>
    <t>0710013B43090170</t>
  </si>
  <si>
    <t>housecode     = C</t>
  </si>
  <si>
    <t>unitcode      = 9</t>
  </si>
  <si>
    <t>Command       = On</t>
  </si>
  <si>
    <t>0A520105A60100FF1C0269</t>
  </si>
  <si>
    <t>0A520105A6010160130259</t>
  </si>
  <si>
    <t>0A520105A6010165130269</t>
  </si>
  <si>
    <r>
      <t>0A5201QQ</t>
    </r>
    <r>
      <rPr>
        <b/>
        <sz val="11"/>
        <color theme="1"/>
        <rFont val="Calibri"/>
        <family val="2"/>
        <scheme val="minor"/>
      </rPr>
      <t>IIII</t>
    </r>
    <r>
      <rPr>
        <sz val="11"/>
        <color theme="1"/>
        <rFont val="Calibri"/>
        <family val="2"/>
        <scheme val="minor"/>
      </rPr>
      <t>00T</t>
    </r>
    <r>
      <rPr>
        <b/>
        <sz val="11"/>
        <color theme="1"/>
        <rFont val="Calibri"/>
        <family val="2"/>
        <scheme val="minor"/>
      </rPr>
      <t>HHH</t>
    </r>
    <r>
      <rPr>
        <sz val="11"/>
        <color theme="1"/>
        <rFont val="Calibri"/>
        <family val="2"/>
        <scheme val="minor"/>
      </rPr>
      <t>02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9</t>
    </r>
  </si>
  <si>
    <t>ddddddqqiiiixxthhhxxsb</t>
  </si>
  <si>
    <t>0A520105A60101091E0269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</si>
</sst>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2"/>
  <sheetViews>
    <sheetView tabSelected="1" topLeftCell="A3" workbookViewId="0">
      <selection activeCell="B16" sqref="B16"/>
    </sheetView>
  </sheetViews>
  <sheetFormatPr defaultRowHeight="14.4"/>
  <cols>
    <col min="1" max="1" width="3.88671875" customWidth="1"/>
    <col min="2" max="2" width="30.44140625" customWidth="1"/>
    <col min="3" max="3" width="24.6640625" customWidth="1"/>
    <col min="4" max="4" width="24.109375" customWidth="1"/>
    <col min="5" max="5" width="25.109375" customWidth="1"/>
    <col min="6" max="6" width="24.5546875" customWidth="1"/>
    <col min="7" max="7" width="25.88671875" customWidth="1"/>
    <col min="8" max="8" width="25.33203125" customWidth="1"/>
    <col min="9" max="9" width="23" customWidth="1"/>
  </cols>
  <sheetData>
    <row r="1" spans="2:9">
      <c r="B1" t="s">
        <v>39</v>
      </c>
    </row>
    <row r="2" spans="2:9">
      <c r="B2" t="str">
        <f>MID(B16,21,1)</f>
        <v>6</v>
      </c>
    </row>
    <row r="3" spans="2:9">
      <c r="B3" t="s">
        <v>43</v>
      </c>
    </row>
    <row r="4" spans="2:9">
      <c r="B4">
        <f>HEX2DEC(MID(B16,9,4))</f>
        <v>42497</v>
      </c>
      <c r="C4">
        <v>227</v>
      </c>
      <c r="E4" t="s">
        <v>75</v>
      </c>
    </row>
    <row r="5" spans="2:9">
      <c r="B5" t="s">
        <v>44</v>
      </c>
      <c r="E5" t="s">
        <v>76</v>
      </c>
    </row>
    <row r="6" spans="2:9">
      <c r="B6">
        <f>HEX2DEC(MID(B16,17,2))</f>
        <v>30</v>
      </c>
      <c r="E6" t="s">
        <v>75</v>
      </c>
    </row>
    <row r="7" spans="2:9">
      <c r="B7" s="3" t="s">
        <v>46</v>
      </c>
      <c r="E7" t="s">
        <v>75</v>
      </c>
    </row>
    <row r="8" spans="2:9">
      <c r="B8">
        <f>HEX2DEC(MID(B16,14,3))</f>
        <v>265</v>
      </c>
      <c r="D8">
        <v>294</v>
      </c>
      <c r="E8" t="str">
        <f>DEC2HEX(D8)</f>
        <v>126</v>
      </c>
    </row>
    <row r="9" spans="2:9">
      <c r="B9" t="s">
        <v>59</v>
      </c>
    </row>
    <row r="10" spans="2:9">
      <c r="B10">
        <f>HEX2DEC(MID(B16,7,2))</f>
        <v>5</v>
      </c>
      <c r="E10" t="s">
        <v>78</v>
      </c>
    </row>
    <row r="11" spans="2:9">
      <c r="B11" t="s">
        <v>62</v>
      </c>
    </row>
    <row r="12" spans="2:9">
      <c r="C12">
        <f>LEN(C16)</f>
        <v>22</v>
      </c>
    </row>
    <row r="13" spans="2:9">
      <c r="C13" t="str">
        <f>DEC2HEX(C12)</f>
        <v>16</v>
      </c>
    </row>
    <row r="14" spans="2:9">
      <c r="B14" s="1" t="s">
        <v>77</v>
      </c>
    </row>
    <row r="15" spans="2:9">
      <c r="B15" s="2" t="s">
        <v>45</v>
      </c>
    </row>
    <row r="16" spans="2:9">
      <c r="B16" t="s">
        <v>79</v>
      </c>
      <c r="C16" t="s">
        <v>10</v>
      </c>
      <c r="D16" t="s">
        <v>24</v>
      </c>
      <c r="E16" t="s">
        <v>27</v>
      </c>
      <c r="F16" t="s">
        <v>31</v>
      </c>
      <c r="G16" t="s">
        <v>33</v>
      </c>
      <c r="H16" t="s">
        <v>36</v>
      </c>
      <c r="I16" t="s">
        <v>40</v>
      </c>
    </row>
    <row r="17" spans="2:9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2:9"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</row>
    <row r="19" spans="2:9"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</row>
    <row r="20" spans="2:9"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</row>
    <row r="21" spans="2:9"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</row>
    <row r="22" spans="2:9">
      <c r="B22" t="s">
        <v>5</v>
      </c>
      <c r="C22" t="s">
        <v>11</v>
      </c>
      <c r="D22" t="s">
        <v>25</v>
      </c>
      <c r="E22" t="s">
        <v>28</v>
      </c>
      <c r="F22" t="s">
        <v>32</v>
      </c>
      <c r="G22" t="s">
        <v>34</v>
      </c>
      <c r="H22" t="s">
        <v>37</v>
      </c>
      <c r="I22" t="s">
        <v>41</v>
      </c>
    </row>
    <row r="23" spans="2:9">
      <c r="B23" t="s">
        <v>6</v>
      </c>
      <c r="C23" t="s">
        <v>6</v>
      </c>
      <c r="D23" t="s">
        <v>6</v>
      </c>
      <c r="E23" t="s">
        <v>29</v>
      </c>
      <c r="F23" t="s">
        <v>29</v>
      </c>
      <c r="G23" t="s">
        <v>35</v>
      </c>
      <c r="H23" t="s">
        <v>38</v>
      </c>
      <c r="I23" t="s">
        <v>42</v>
      </c>
    </row>
    <row r="24" spans="2:9">
      <c r="B24" t="s">
        <v>7</v>
      </c>
      <c r="C24" t="s">
        <v>7</v>
      </c>
      <c r="D24" t="s">
        <v>7</v>
      </c>
      <c r="E24" t="s">
        <v>30</v>
      </c>
      <c r="F24" t="s">
        <v>30</v>
      </c>
      <c r="G24" t="s">
        <v>30</v>
      </c>
      <c r="H24" t="s">
        <v>7</v>
      </c>
      <c r="I24" t="s">
        <v>7</v>
      </c>
    </row>
    <row r="25" spans="2:9">
      <c r="B25" t="s">
        <v>8</v>
      </c>
      <c r="C25" t="s">
        <v>8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I25" t="s">
        <v>26</v>
      </c>
    </row>
    <row r="26" spans="2:9"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</row>
    <row r="28" spans="2:9">
      <c r="B28" s="2" t="s">
        <v>45</v>
      </c>
      <c r="C28" t="s">
        <v>23</v>
      </c>
    </row>
    <row r="29" spans="2:9">
      <c r="B29" t="s">
        <v>12</v>
      </c>
      <c r="C29" t="s">
        <v>21</v>
      </c>
      <c r="D29" t="s">
        <v>47</v>
      </c>
      <c r="E29" t="s">
        <v>52</v>
      </c>
      <c r="F29" t="s">
        <v>55</v>
      </c>
      <c r="G29" t="s">
        <v>55</v>
      </c>
      <c r="H29" t="s">
        <v>60</v>
      </c>
    </row>
    <row r="30" spans="2:9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2:9">
      <c r="B31" t="s">
        <v>13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13</v>
      </c>
    </row>
    <row r="32" spans="2:9"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</row>
    <row r="33" spans="2:8">
      <c r="B33" t="s">
        <v>14</v>
      </c>
      <c r="C33" t="s">
        <v>14</v>
      </c>
      <c r="D33" t="s">
        <v>3</v>
      </c>
      <c r="E33" t="s">
        <v>3</v>
      </c>
      <c r="F33" t="s">
        <v>56</v>
      </c>
      <c r="G33" t="s">
        <v>56</v>
      </c>
      <c r="H33" t="s">
        <v>56</v>
      </c>
    </row>
    <row r="34" spans="2:8">
      <c r="B34" t="s">
        <v>15</v>
      </c>
      <c r="C34" t="s">
        <v>15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</row>
    <row r="35" spans="2:8">
      <c r="B35" t="s">
        <v>16</v>
      </c>
      <c r="C35" t="s">
        <v>22</v>
      </c>
      <c r="D35" t="s">
        <v>49</v>
      </c>
      <c r="E35" t="s">
        <v>53</v>
      </c>
      <c r="F35" t="s">
        <v>37</v>
      </c>
      <c r="G35" t="s">
        <v>37</v>
      </c>
      <c r="H35" t="s">
        <v>37</v>
      </c>
    </row>
    <row r="36" spans="2:8">
      <c r="B36" t="s">
        <v>17</v>
      </c>
      <c r="C36" t="s">
        <v>17</v>
      </c>
      <c r="D36" t="s">
        <v>50</v>
      </c>
      <c r="E36" t="s">
        <v>54</v>
      </c>
      <c r="F36" t="s">
        <v>57</v>
      </c>
      <c r="G36" t="s">
        <v>57</v>
      </c>
      <c r="H36" t="s">
        <v>57</v>
      </c>
    </row>
    <row r="37" spans="2:8">
      <c r="B37" t="s">
        <v>18</v>
      </c>
      <c r="C37" t="s">
        <v>18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</row>
    <row r="38" spans="2:8">
      <c r="B38" t="s">
        <v>19</v>
      </c>
      <c r="C38" t="s">
        <v>19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</row>
    <row r="39" spans="2:8">
      <c r="B39" t="s">
        <v>20</v>
      </c>
      <c r="C39" t="s">
        <v>20</v>
      </c>
      <c r="D39" t="s">
        <v>51</v>
      </c>
      <c r="E39" t="s">
        <v>51</v>
      </c>
      <c r="F39" t="s">
        <v>58</v>
      </c>
      <c r="G39" t="s">
        <v>58</v>
      </c>
      <c r="H39" t="s">
        <v>61</v>
      </c>
    </row>
    <row r="42" spans="2:8">
      <c r="B42">
        <f>HEX2DEC("10")</f>
        <v>16</v>
      </c>
    </row>
    <row r="43" spans="2:8">
      <c r="B43">
        <f>LEN(B45)</f>
        <v>16</v>
      </c>
      <c r="C43">
        <f>HEX2DEC("0a")</f>
        <v>10</v>
      </c>
      <c r="D43" t="s">
        <v>74</v>
      </c>
    </row>
    <row r="45" spans="2:8">
      <c r="B45" t="s">
        <v>63</v>
      </c>
      <c r="C45" t="s">
        <v>70</v>
      </c>
    </row>
    <row r="46" spans="2:8">
      <c r="B46" t="s">
        <v>64</v>
      </c>
      <c r="C46" t="s">
        <v>64</v>
      </c>
    </row>
    <row r="47" spans="2:8">
      <c r="B47" t="s">
        <v>65</v>
      </c>
      <c r="C47" t="s">
        <v>65</v>
      </c>
    </row>
    <row r="48" spans="2:8">
      <c r="B48" t="s">
        <v>66</v>
      </c>
      <c r="C48" t="s">
        <v>66</v>
      </c>
    </row>
    <row r="49" spans="2:3">
      <c r="B49" t="s">
        <v>67</v>
      </c>
      <c r="C49" t="s">
        <v>71</v>
      </c>
    </row>
    <row r="50" spans="2:3">
      <c r="B50" t="s">
        <v>68</v>
      </c>
      <c r="C50" t="s">
        <v>72</v>
      </c>
    </row>
    <row r="51" spans="2:3">
      <c r="B51" t="s">
        <v>69</v>
      </c>
      <c r="C51" t="s">
        <v>73</v>
      </c>
    </row>
    <row r="52" spans="2:3">
      <c r="B52" t="s">
        <v>26</v>
      </c>
      <c r="C52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2013-04-07T17:33:16Z</dcterms:created>
  <dcterms:modified xsi:type="dcterms:W3CDTF">2013-07-14T10:18:51Z</dcterms:modified>
</cp:coreProperties>
</file>