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nielmccormick/Desktop/CareerFoundry/Python/08-23 Instacart Basket Analysis/IC_Sent_to_Client/"/>
    </mc:Choice>
  </mc:AlternateContent>
  <xr:revisionPtr revIDLastSave="0" documentId="13_ncr:1_{7D7938E9-8343-234E-935F-8F73E73F4EE2}" xr6:coauthVersionLast="47" xr6:coauthVersionMax="47" xr10:uidLastSave="{00000000-0000-0000-0000-000000000000}"/>
  <bookViews>
    <workbookView xWindow="1880" yWindow="500" windowWidth="28260" windowHeight="19040" tabRatio="808" activeTab="7" xr2:uid="{00000000-000D-0000-FFFF-FFFF00000000}"/>
  </bookViews>
  <sheets>
    <sheet name="1. Title Page" sheetId="1" r:id="rId1"/>
    <sheet name="2. Data Citation" sheetId="13" r:id="rId2"/>
    <sheet name="3. Population Flow" sheetId="11" r:id="rId3"/>
    <sheet name="4. Consistency checks" sheetId="4" r:id="rId4"/>
    <sheet name="5. Wrangling steps" sheetId="3" r:id="rId5"/>
    <sheet name="6. Column derivations" sheetId="6" r:id="rId6"/>
    <sheet name="7. Visualizations" sheetId="7" r:id="rId7"/>
    <sheet name="8. Recommendations"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339" i="9" l="1"/>
  <c r="N338" i="9"/>
  <c r="N337" i="9"/>
  <c r="L339" i="9"/>
  <c r="L338" i="9"/>
  <c r="L337" i="9"/>
  <c r="M339" i="9"/>
  <c r="M338" i="9"/>
  <c r="M337" i="9"/>
  <c r="M330" i="9"/>
  <c r="M329" i="9"/>
  <c r="M328" i="9"/>
  <c r="L330" i="9"/>
  <c r="L329" i="9"/>
  <c r="L328" i="9"/>
  <c r="H339" i="9"/>
  <c r="H338" i="9"/>
  <c r="H337" i="9"/>
  <c r="F339" i="9"/>
  <c r="F338" i="9"/>
  <c r="F337" i="9"/>
  <c r="G339" i="9"/>
  <c r="G338" i="9"/>
  <c r="G337" i="9"/>
  <c r="I330" i="9"/>
  <c r="H330" i="9"/>
  <c r="G330" i="9"/>
  <c r="F330" i="9"/>
  <c r="I329" i="9"/>
  <c r="H329" i="9"/>
  <c r="G329" i="9"/>
  <c r="F329" i="9"/>
  <c r="I328" i="9"/>
  <c r="H328" i="9"/>
  <c r="G328" i="9"/>
  <c r="F328" i="9"/>
  <c r="N319" i="9"/>
  <c r="M319" i="9"/>
  <c r="L319" i="9"/>
  <c r="N318" i="9"/>
  <c r="M318" i="9"/>
  <c r="L318" i="9"/>
  <c r="N317" i="9"/>
  <c r="M317" i="9"/>
  <c r="L317" i="9"/>
  <c r="M310" i="9"/>
  <c r="L310" i="9"/>
  <c r="M309" i="9"/>
  <c r="L309" i="9"/>
  <c r="M308" i="9"/>
  <c r="L308" i="9"/>
  <c r="H319" i="9"/>
  <c r="G319" i="9"/>
  <c r="F319" i="9"/>
  <c r="H318" i="9"/>
  <c r="G318" i="9"/>
  <c r="F318" i="9"/>
  <c r="H317" i="9"/>
  <c r="G317" i="9"/>
  <c r="F317" i="9"/>
  <c r="I310" i="9"/>
  <c r="H310" i="9"/>
  <c r="G310" i="9"/>
  <c r="F310" i="9"/>
  <c r="I309" i="9"/>
  <c r="H309" i="9"/>
  <c r="G309" i="9"/>
  <c r="F309" i="9"/>
  <c r="I308" i="9"/>
  <c r="H308" i="9"/>
  <c r="G308" i="9"/>
  <c r="F308" i="9"/>
  <c r="N299" i="9"/>
  <c r="M299" i="9"/>
  <c r="L299" i="9"/>
  <c r="N298" i="9"/>
  <c r="M298" i="9"/>
  <c r="L298" i="9"/>
  <c r="M292" i="9"/>
  <c r="L292" i="9"/>
  <c r="M291" i="9"/>
  <c r="L291" i="9"/>
  <c r="H299" i="9"/>
  <c r="H298" i="9"/>
  <c r="G299" i="9"/>
  <c r="G298" i="9"/>
  <c r="F299" i="9"/>
  <c r="F298" i="9"/>
  <c r="G292" i="9"/>
  <c r="G291" i="9"/>
  <c r="F292" i="9"/>
  <c r="F291" i="9"/>
  <c r="I292" i="9"/>
  <c r="H292" i="9"/>
  <c r="I291" i="9"/>
  <c r="H291" i="9"/>
  <c r="F197" i="9"/>
  <c r="E197" i="9"/>
  <c r="F196" i="9"/>
  <c r="E196" i="9"/>
  <c r="F195" i="9"/>
  <c r="E195" i="9"/>
  <c r="F194" i="9"/>
  <c r="E194" i="9"/>
</calcChain>
</file>

<file path=xl/sharedStrings.xml><?xml version="1.0" encoding="utf-8"?>
<sst xmlns="http://schemas.openxmlformats.org/spreadsheetml/2006/main" count="580" uniqueCount="266">
  <si>
    <t>Contents:</t>
  </si>
  <si>
    <t>Columns dropped</t>
  </si>
  <si>
    <t>Columns renamed</t>
  </si>
  <si>
    <t>Columns' type changed</t>
  </si>
  <si>
    <t>Comment/Reason</t>
  </si>
  <si>
    <t xml:space="preserve">New column </t>
  </si>
  <si>
    <t>Dataset</t>
  </si>
  <si>
    <t>Missing values</t>
  </si>
  <si>
    <t>Duplicates</t>
  </si>
  <si>
    <t>orders</t>
  </si>
  <si>
    <t>products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</si>
  <si>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</si>
  <si>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</si>
  <si>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</si>
  <si>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</si>
  <si>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</si>
  <si>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</si>
  <si>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</si>
  <si>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</si>
  <si>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</si>
  <si>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</si>
  <si>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</si>
  <si>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Orders dataframe "eval_set"</t>
  </si>
  <si>
    <t xml:space="preserve">Inidcates that the dataset was the "prior" one released by instacart. Unecessary to include in the final data set so this column was dropped. </t>
  </si>
  <si>
    <t xml:space="preserve">206209 missing (NaN) values in the "days_since_prior_order" column. </t>
  </si>
  <si>
    <t>Orders dataframe "order_dow" to "order_day_of_week"</t>
  </si>
  <si>
    <t xml:space="preserve">Make it more clear that the column contains the day of the week for each order. DOW could be confusing to some people. </t>
  </si>
  <si>
    <t>Orders dataframe "order_id" changed to data type "str"</t>
  </si>
  <si>
    <t>Other Wrangling Steps</t>
  </si>
  <si>
    <t>Importing, transposing, reformatting, and re-indexing the "deparments" data set</t>
  </si>
  <si>
    <t xml:space="preserve">Imported the departments data set to be able to determine which department_id went with each department name. Had to transpose, update the column titles, and re-index the data set to get it into a usable format for analysis. </t>
  </si>
  <si>
    <t>Changing the order_id column to a string data type in order to exclude it from the describe() function for the orders dataframe.</t>
  </si>
  <si>
    <t>Orders dataframe "user_id" changed to data type "str"</t>
  </si>
  <si>
    <t>Changing the user_id column to a string data type in order to exclude it from the describe() function for the orders dataframe.</t>
  </si>
  <si>
    <t>Orders dataframe "order_number" to "user_order_count"</t>
  </si>
  <si>
    <t xml:space="preserve">Renaming the "order_number" column to "user_order_count" because it makes it more clear that it is a running count of the orders associated with each individual user, rather than a running total of orders. </t>
  </si>
  <si>
    <t>16 missing values in the "product_name" column.</t>
  </si>
  <si>
    <t xml:space="preserve">Remove the 16 rows with missing product_names from the data set. </t>
  </si>
  <si>
    <t xml:space="preserve">5 full duplicate rows found in the dataframe. </t>
  </si>
  <si>
    <t>Missing values/Duplicates treatment</t>
  </si>
  <si>
    <t>Used drop_duplicates() function to remove the five duplicated rows.</t>
  </si>
  <si>
    <t>Orders_products_merged</t>
  </si>
  <si>
    <t>price_label</t>
  </si>
  <si>
    <t xml:space="preserve">prices column </t>
  </si>
  <si>
    <t>busiest_day</t>
  </si>
  <si>
    <t>orders_day_of_week</t>
  </si>
  <si>
    <t xml:space="preserve">If price is &lt;= 5 then "Low-range product", else if price is &gt;5 and &lt;=15 then 'Mid-range product',else  if price is &gt;15 then "High Range", else "Not enough Data" </t>
  </si>
  <si>
    <t>If orders_day_of_week = 0 then "Busiest day", else if orders_day_of_week = 4 then "Least busy", else "Regularly busy"</t>
  </si>
  <si>
    <t>Mid-range product</t>
  </si>
  <si>
    <t>Low-range product</t>
  </si>
  <si>
    <t>High-range product</t>
  </si>
  <si>
    <t>Regularly busy</t>
  </si>
  <si>
    <t>Busiest day</t>
  </si>
  <si>
    <t>Least busy</t>
  </si>
  <si>
    <t>busiest_days</t>
  </si>
  <si>
    <t>If orders_day_of_week = [0,1] then "Busiest day", else if orders_day_of_week = [3,4] then "Least busy", else "Regularly busy"</t>
  </si>
  <si>
    <t>Normal Busyness Days</t>
  </si>
  <si>
    <t>Busier Days</t>
  </si>
  <si>
    <t>Less Busy Days</t>
  </si>
  <si>
    <t>order_hour_of_day</t>
  </si>
  <si>
    <t>busiest_period_of_day</t>
  </si>
  <si>
    <t>Average Orders</t>
  </si>
  <si>
    <t>Most Orders</t>
  </si>
  <si>
    <t>Fewest Orders</t>
  </si>
  <si>
    <t>If order_hour_of_day = [10,11,14,15] then "Most Orders", else if order_hour_of_day = [2,3,4,5] then "Fewest Orders", else "Average Orders"</t>
  </si>
  <si>
    <t>max_order</t>
  </si>
  <si>
    <t>user_id &amp; user_order_count</t>
  </si>
  <si>
    <t>Group by each user_id and then take the maximum value in the user_order_count column for each user_id. Gives you the total number of orders associated with each user_id. Script: ords_prods_merge['max_order'] = ords_prods_merge.groupby(['user_id'])['order_number'].transform(np.max)</t>
  </si>
  <si>
    <t>loyalty_Flag</t>
  </si>
  <si>
    <t>loyalty_flag</t>
  </si>
  <si>
    <t>Regular Customer</t>
  </si>
  <si>
    <t>Loyal Customer</t>
  </si>
  <si>
    <t>New Customer</t>
  </si>
  <si>
    <t>user_avg_price</t>
  </si>
  <si>
    <t>user_id &amp; prices</t>
  </si>
  <si>
    <t>Group by each user_id and then take the average value in the prices column for each user_id. Gives you the average prices the user pays across their orders. Script: ords_prods_merge['user_avg_price'] = ords_prods_merge.groupby(['user_id'])['prices'].transform(np.mean)</t>
  </si>
  <si>
    <t>spending_flag</t>
  </si>
  <si>
    <t>If a user's user_avg_price is &gt; 10 then "High Spender", else if a user's user_avg_price &lt;=10 then "Low Spender"</t>
  </si>
  <si>
    <t>Low Spender</t>
  </si>
  <si>
    <t>High Spender</t>
  </si>
  <si>
    <t>user_med_days_since_order</t>
  </si>
  <si>
    <t>user_id &amp; days_since_prior_order</t>
  </si>
  <si>
    <t>Group by each user_id and then take the median value in the days_since_prior_order column for each user_id. Gives you the median of the amount of days between each of the user's orders. Script: ords_prods_merge['user_med_days_since_order'] = ords_prods_merge.groupby(['user_id'])['days_since_prior_order'].transform(np.median)</t>
  </si>
  <si>
    <t>frequency_flag</t>
  </si>
  <si>
    <t>If a user's user_med_days_since_order is &gt; 20 then "Non-frequent customer", else if a user's user_med_days_since_order is &lt;=20 and &gt; 10, then "Regular Customer", else if a user's user_med_days_since_order is &lt;=10 then "Frequent Customer"</t>
  </si>
  <si>
    <t>If a user's max_order is &gt;40 then "Loyal customer", else if a user's max_order is &lt;= 40 or &gt;10 then "Regular customer", else if a user's max_order is &lt;= 10 then "New customer"</t>
  </si>
  <si>
    <t>Frequent customer</t>
  </si>
  <si>
    <t>Regular customer</t>
  </si>
  <si>
    <t>Non-frequent customer</t>
  </si>
  <si>
    <t>NaN</t>
  </si>
  <si>
    <t>Bar chart of orders by order_day_of_week</t>
  </si>
  <si>
    <t>Ords_prods_merge data set, replacing any values in the "prices" column that were over 100 with NaN</t>
  </si>
  <si>
    <t xml:space="preserve">There were 5127 rows with a value for price over 100 which was skewing the data visualizatinos for the full data set. So setting those price values to NaN fixes this issue. Script: ords_prods_merge.loc[ords_prods_merge['prices'] &gt; 100, 'prices'] = np.nan </t>
  </si>
  <si>
    <t xml:space="preserve">Histogram of the frequency of different prices across the orders in the data set (25 buckets) </t>
  </si>
  <si>
    <t xml:space="preserve">Histogram of the frequency of different prices across the orders in the data set (70 buckets) </t>
  </si>
  <si>
    <t xml:space="preserve">Line chart of the development of prices across the 7 days of the week (created with a randomized subset of 30% of the total instacart data set) </t>
  </si>
  <si>
    <t>Customers data frame "First Name" &amp; "Surnam"</t>
  </si>
  <si>
    <t xml:space="preserve">Since we will be joining the customer data to the main instacart data on the user_id column, there is no need to include the columns with each customer's first and last name. </t>
  </si>
  <si>
    <t>Customer dataframe "Gender" to "user_gender"</t>
  </si>
  <si>
    <t>Customer dataframe "STATE" to "user_state"</t>
  </si>
  <si>
    <t>Customer dataframe "Age" to "user_age"</t>
  </si>
  <si>
    <t>Customer dataframe 'date_joined" to "user_date_joined"</t>
  </si>
  <si>
    <t>Customer dataframe 'n_dependents" to "user_num_dependents"</t>
  </si>
  <si>
    <t>Customer dataframe "fam_status" to "user_marriage_stat"</t>
  </si>
  <si>
    <t>Customer dataframe "income" to "user_income"</t>
  </si>
  <si>
    <t xml:space="preserve">Renaming the column to be more standardized and to be specific about it referring to the user to avoid confusion. </t>
  </si>
  <si>
    <t>Customers data frame update "user_id" to data type str</t>
  </si>
  <si>
    <t xml:space="preserve">Updating the user_id column to type str to exclude it from the .describe() function results on the customers data set. </t>
  </si>
  <si>
    <t>Ords_prods_merge data set update 'user_id" to data type str</t>
  </si>
  <si>
    <t>Updating the user_id column to data type str so that the user_id column is type str in both the ords_prods_merge dataframe and the customers dataframe</t>
  </si>
  <si>
    <t xml:space="preserve">Histogram of the frequency of orders in each hour of the day </t>
  </si>
  <si>
    <t>Bar chart that counts occurrences of each loyalty_flag</t>
  </si>
  <si>
    <t>Line chart that plots relationship between the hour of the day for the order and the prices paid for goods in that order</t>
  </si>
  <si>
    <t xml:space="preserve">Line chart that plots relationship between a user's age and their number of dependents </t>
  </si>
  <si>
    <t xml:space="preserve">Scatterplot that explores relationship between user age and income </t>
  </si>
  <si>
    <t xml:space="preserve">Based on the bar chart the biggest days for orders are 0 and 6 (Saturday &amp; Sunday) an the least are 3 and 4 (Wednesday &amp; Thursday) </t>
  </si>
  <si>
    <t>The histogram has a right skew, which indicates that most of the items in the data set are priced on the lower end, between $0-$15 with a few items between $15-$25</t>
  </si>
  <si>
    <t xml:space="preserve">The Histogram is not quite normally distributed, but it does have a rough normal distribution shape to it. The hours of the day that see the highest frequency of orders are clustered roughly in the middle of the 24 hour day from 9am-3pm. This means the highest amount of orders are occurring during lunch time each day. The frequency of orders does decrease on either side of the middle hours of the day like they would in a normal distribution. But the decrease in frequency of orders is much more gradual for hours 15-24 as compared to hours 0-8. This means that the histogram has a bit of a left skew, and let's us know that the later hours of the day, around dinner time and then in the evening afterwards, see higher frequency of orders than the first 8 hours of the day. This makes sense as from around 12am-8am most people are sleeping and not ordering food. </t>
  </si>
  <si>
    <t xml:space="preserve">Based on the results of the line chart, there does not appear to be able clear relationship between age and number of dependents. As age increases the number of dependents both increases and decreases with no clear pattern. This would inidicate to the marketing team that older customers do not necessarily have more dependents to shop for. It would not make sense then to have marketing on a channel that is used mostly by older customers that focuses solely on using instacart to order groceries for the customer's family, for example. </t>
  </si>
  <si>
    <t xml:space="preserve">It seems as though the highest prices are paid for items around hours 0-5, which would be midnight-5am. They then gradually decrease until around 10am, and then increase again and flatten our for the remainder of the day. Users seem to be buying more expensive items when doing late night shopping, and cheaper items during the early morning. </t>
  </si>
  <si>
    <t xml:space="preserve">Based on the results of the scatter plot it looks as though the there is a positive relationship between age and income. It is not a perfect relationship, but in general it seems that as users get older there income tends to increase. There are a significant number of users at all ages with incomes from around $30k-$190k. But once you get up to about $200k and above, there are definitely more customers in the above 40 age group than the under 40 with that income. Once you go above $400k, what marketing might refer to as ultra high income users, there are zero customers under 40 with that income, but a decent amount of those over 40 with that income. This means that older customers (over 40 years old) have significnatly more spending power than younger customers. This could be used to inform marketing strategy. For example, if a marketing channel is more targeted to older customers then you could focus the campaign on higher priced, luxury items. If it is a campaign on a marketing channel more targeted towards younger customers, then the campagin could highlight promotions and other ways that customers can gain significant value from using instacart. </t>
  </si>
  <si>
    <t>Data Citation</t>
  </si>
  <si>
    <t>Bar chart made from crosstab of users in each spending flag group and region</t>
  </si>
  <si>
    <t xml:space="preserve">It appears as though the make up of each region is mostly consistent, with a significant majority of the users in each reach classified as "low spenders". It also seems as though the order of total users in the regions is South, then West, then Midwest, and then Northeast. </t>
  </si>
  <si>
    <t>orders_products_all</t>
  </si>
  <si>
    <t>user_region</t>
  </si>
  <si>
    <t>volume_flag</t>
  </si>
  <si>
    <t>user_profile</t>
  </si>
  <si>
    <t>user_state</t>
  </si>
  <si>
    <t xml:space="preserve"> if user in ['Maine', 'New Hampshire', 'Vermont', 'Massachusetts', 'Rhode Island', 'Connecticut', 'New York', 'Pennsylvania', 'New Jersey'] then "Northeast", else is user in  ['Wisconsin', 'Michigan', 'Illinois', 'Indiana', 'Ohio', 'North Dakota', 'South Dakota', 'Nebraska', 'Kansas', 'Minnesota', 'Iowa', 'Missouri'] then "Midwest" else if user in ['Delaware', 'Maryland', 'District of Columbia', 'Virginia', 'West Virginia', 'North Carolina', 'South Carolina', 'Georgia', 'Florida', 'Kentucky', 'Tennessee', 'Mississippi', 'Alabama', 'Oklahoma', 'Texas', 'Arkansas', 'Louisiana'] then "South", else user in "West"</t>
  </si>
  <si>
    <t>If user's max_order &gt;=5 then "High Volume", if user's max_order &lt;5 then "Low Volume"</t>
  </si>
  <si>
    <t>user_num_dependents, user_income, user_age</t>
  </si>
  <si>
    <t xml:space="preserve">Sorted users into 12 profile groups using three variables. If they have dependents or not, if their income is below $50k, between $50k-100k, or above $100k, and if they are under 30, between 30-45, or over 45 years old. </t>
  </si>
  <si>
    <t xml:space="preserve">Bar chart to show the distribution of users across the 12 different user_profiles </t>
  </si>
  <si>
    <t xml:space="preserve">Key Question 1: What are the busiest days of the week and hours of the day? </t>
  </si>
  <si>
    <t xml:space="preserve">Based on the bar chart below, days 0 and 6 (Saturday &amp; Sunday) are the busiest days of the week. Days 3 and 4 (Wednesday-Thursday) are the least busy. Based on the histogram below, the busiest hours of the day are around 10am-3pm. These hours see the highest frequency of orders. About 1am-5am are the least busy hours of the day. </t>
  </si>
  <si>
    <t xml:space="preserve">Key Question 2: Are there partiuclar times of day where people spend the most money? </t>
  </si>
  <si>
    <t>Key Question 3: Instacart wants to use price range groupings to simplify pricing analysis.</t>
  </si>
  <si>
    <t xml:space="preserve">In the analysis we created a "price_label" flag that divides items into three groups. "Low-range product" for items $5 or less, "Mid-range product" for items more than $5 but less than or equal to $15, and "High-range products" for items over $15. From the bar chart you can see that mid-range products were purchased the most followed by low-range products. Then only a small amount of high range products were purchased.  </t>
  </si>
  <si>
    <t>Bar chart of amount of items purchased in each pricing group</t>
  </si>
  <si>
    <t xml:space="preserve">Key Question 4: Are there certain products that are more popular than others? Sales and Marketing want to know which departments have the highest frequency of product orders. </t>
  </si>
  <si>
    <t>Title</t>
  </si>
  <si>
    <t>Key Question 5: What’s the distribution among users in regards to their brand loyalty (i.e., how often do they return to Instacart)?</t>
  </si>
  <si>
    <t xml:space="preserve">Frequency table and bar chart of different price_labels across the total data set. </t>
  </si>
  <si>
    <t xml:space="preserve">Frequency table and bar chart of different freqency_flags. </t>
  </si>
  <si>
    <t xml:space="preserve">In the analysis we created a column that provided the median of the "days since prior order" column for each user. This variable was then used to create a frequency_flag for each user. If a user's median days since prior order was great than 20 then they were a "Non-frequent customer", if their median days since prior order was less than or equal to 20 and greater than 10 then they were a "Regular customer", and if their median days since prior order was less than or equal to 10 then they were a "frequent customer". When creating a frequency table of the frequency_flag, the frequent customer flag was the most common, followed by regular customer, followed by non-frequent customer. This makes sense as there is a row for each of a user's orders in the data set, so frequent customers would most likely have more orders and thus a higher count of the frequency_flag associated with that user. </t>
  </si>
  <si>
    <t>Bar chart of the frequency_flag column</t>
  </si>
  <si>
    <t>Key Question 6: Are there differences in ordering habits based on a customer’s loyalty status?</t>
  </si>
  <si>
    <t xml:space="preserve">Frequency table and bar chart of different loyalty_flags. </t>
  </si>
  <si>
    <t xml:space="preserve">In the analysis we created a "loyalty_flag" column that broke out users into groups based on their order history. If a user had more than 40 orders then they were a "Loyal customer", if they had less than or equal to 40  and more than 10 orders then they were a "Regular Customer", if they had 10 or less orders then they were a "New Customer". Looking at the frequency of each loyalty flag it looks as though the most common customer type in the instacart orders data was a regular customer, followed by loyal customer, followed by new customer. </t>
  </si>
  <si>
    <t>Midwest</t>
  </si>
  <si>
    <t>Northeast</t>
  </si>
  <si>
    <t>South</t>
  </si>
  <si>
    <t>West</t>
  </si>
  <si>
    <t>High Spender %</t>
  </si>
  <si>
    <t>Low Spender %</t>
  </si>
  <si>
    <t>Key Question 7: Are there differences in ordering habits based on a customer’s region?</t>
  </si>
  <si>
    <t xml:space="preserve">In the analysis we created two new variables, user region and spending flag. User region broke the users into four regions based on their state. Spending flag classified each user based on the average price they paid for their orders. If the average price was over $10, then the user was a "High Spender", if the average price paid was $10 or less then they were a "Low Spender". When looking at the frequency of each spending flag across the regions, the results shows that spending habits were mostly consistent across the regions. About 98% of orders were placed by users considered to be "Low Spenders" and 2% were placed by "High Spenders". The only variance was that the Midwest region had about 2.1% of orders placed by High Spenders vs. the other three regions only had 1.9% of orders placed by High Spenders. </t>
  </si>
  <si>
    <t xml:space="preserve">In the analysis we created a column that provided the median of the "days since prior order" column for each user. This variable was then used to create a frequency_flag for each user. If a user's median days since prior order was greater than 20 then they were a "Non-frequent customer", if their median days since prior order was less than or equal to 20 and greater than 10 then they were a "Regular customer", and if their median days since prior order was less than or equal to 10 then they were a "frequent customer". When creating a frequency table of the frequency_flag, the frequent customer flag was the most common, followed by regular customer, followed by non-frequent customer. This makes sense as there is a row for each of a user's orders in the data set, so frequent customers would most likely have more orders and thus a higher count of the frequency_flag associated with that user. </t>
  </si>
  <si>
    <t>Key Question 8: Is there a connection between age and family status in terms of ordering habits?</t>
  </si>
  <si>
    <t>High Volume</t>
  </si>
  <si>
    <t>Low Volume</t>
  </si>
  <si>
    <t>High Income Childless Adult</t>
  </si>
  <si>
    <t>High Income Middle Aged Parent</t>
  </si>
  <si>
    <t>High Income Older Parent</t>
  </si>
  <si>
    <t>High Income Young Parent</t>
  </si>
  <si>
    <t>Low Income Childless Adult</t>
  </si>
  <si>
    <t>Low Income Middle Aged Parent</t>
  </si>
  <si>
    <t>Low Income Older Parent</t>
  </si>
  <si>
    <t>Low Income Young Parent</t>
  </si>
  <si>
    <t>Middle Income Childless Adult</t>
  </si>
  <si>
    <t>Middle Income Middle Aged Parent</t>
  </si>
  <si>
    <t>Middle Income Older Parent</t>
  </si>
  <si>
    <t>Middle Income Young Parent</t>
  </si>
  <si>
    <t xml:space="preserve">Based on the count of unique values and the bar chart above, the most common user_profile in our data set is high income older parent. Meaning someone with at least one dependent who makes over $100k per year and who is 45 or older. The least common profile is a high income young parent, or someone with at least 1 dependent, over $100k of income, and 30 years old or younger. </t>
  </si>
  <si>
    <t xml:space="preserve">Childless Total </t>
  </si>
  <si>
    <t xml:space="preserve">Parent Total </t>
  </si>
  <si>
    <t xml:space="preserve">Low Income Total </t>
  </si>
  <si>
    <t xml:space="preserve">Middle Income Total </t>
  </si>
  <si>
    <t>High Income Total</t>
  </si>
  <si>
    <t xml:space="preserve">Young Parent Total </t>
  </si>
  <si>
    <t xml:space="preserve">Middle Aged Parent Total </t>
  </si>
  <si>
    <t xml:space="preserve">Older Parent Total </t>
  </si>
  <si>
    <t xml:space="preserve">In the analysis I sorted users into 12 profile groups using three dempgraphic variables. If they have dependents or not (parent or childless adult, if their income is below $50k, between $50k-100k, or above $100k (low, middle, or high income), and if they are under 30, between 30-45, or over 45 years old (young, middle aged, older). Based on the count of unique values and the bar chart below, the most common user_profile in our data set is high income older parent. Meaning someone with at least one dependent who makes over $100k per year and who is 45 or older. The least common profile is a high income young parent, or someone with at least 1 dependent, over $100k of income, and 30 years old or younger. Overall, users with dependents and higher incomes are much more common in our data set vs. childless or low income users. </t>
  </si>
  <si>
    <t xml:space="preserve">Key Question 9: How could users be classified based on their demographic information? </t>
  </si>
  <si>
    <t>Key Question 10: What differences can you find in ordering habits of different customer
profiles?</t>
  </si>
  <si>
    <t>department_id</t>
  </si>
  <si>
    <t>produce</t>
  </si>
  <si>
    <t>dairy eggs</t>
  </si>
  <si>
    <t>snacks</t>
  </si>
  <si>
    <t>beverages</t>
  </si>
  <si>
    <t>frozen</t>
  </si>
  <si>
    <t>pantry</t>
  </si>
  <si>
    <t>bakery</t>
  </si>
  <si>
    <t>canned goods</t>
  </si>
  <si>
    <t>deli</t>
  </si>
  <si>
    <t>dry goods pasta</t>
  </si>
  <si>
    <t>household</t>
  </si>
  <si>
    <t>meat seafood</t>
  </si>
  <si>
    <t>breakfast</t>
  </si>
  <si>
    <t>personal care</t>
  </si>
  <si>
    <t>babies</t>
  </si>
  <si>
    <t>international</t>
  </si>
  <si>
    <t>alcohol</t>
  </si>
  <si>
    <t>pets</t>
  </si>
  <si>
    <t>missing</t>
  </si>
  <si>
    <t>other</t>
  </si>
  <si>
    <t>bulk</t>
  </si>
  <si>
    <t xml:space="preserve">Based on a frequency count of orders by department, the most popular departments are product, dairy eggs, snacks, beverages, and frozen. The least popular departments are alcohol, pet, missing/NA, other, and bulk. </t>
  </si>
  <si>
    <t>Bar chart of orders by department</t>
  </si>
  <si>
    <t>User Age &amp; Number of Dependents Line Chart</t>
  </si>
  <si>
    <t>User Age &amp; Number of Orders Line Chart</t>
  </si>
  <si>
    <t>User Age &amp; Income Scatter Plot</t>
  </si>
  <si>
    <t xml:space="preserve">In the analysis we created three charts that look at the relationship between age, family status (number of dependents), income, and orders. When looing at age and number of dependents, there are not appead to be a strong relationship between the two. When looking at age and inome, there is a definite positive relationship between them. As a customer gets older, they also tend to have higher income. In addition to this, for users with ultra high income they are always over 40 years old. Finally, when looking at a user's age and their number of orders, there again does not appear to be a strong relationship between the two variables. Based on these conclusions, it is safe to say that older user typcically have higher incomes and thus more spending power, but we are unable to make strong conclusions on the relationship between a user's age and their family status or order frequency.  </t>
  </si>
  <si>
    <t>Young</t>
  </si>
  <si>
    <t>Middle Aged</t>
  </si>
  <si>
    <t>Older</t>
  </si>
  <si>
    <t xml:space="preserve">Relationship Between Parental Status and Purchasing Habits </t>
  </si>
  <si>
    <t>parent_status</t>
  </si>
  <si>
    <t>Not Parent</t>
  </si>
  <si>
    <t>Parent</t>
  </si>
  <si>
    <t>Avg. Orders</t>
  </si>
  <si>
    <t>Avg. Price Paid</t>
  </si>
  <si>
    <t>Not Parent %</t>
  </si>
  <si>
    <t>Parent %</t>
  </si>
  <si>
    <t>department</t>
  </si>
  <si>
    <t>user_age_group</t>
  </si>
  <si>
    <t>Middle Aged %</t>
  </si>
  <si>
    <t>Older %</t>
  </si>
  <si>
    <t>Young %</t>
  </si>
  <si>
    <t xml:space="preserve">Relationship Between Age and Purchasing Habits </t>
  </si>
  <si>
    <t>user_income_group</t>
  </si>
  <si>
    <t>High Income</t>
  </si>
  <si>
    <t>Low Income</t>
  </si>
  <si>
    <t>Middle Income</t>
  </si>
  <si>
    <t>High Income %</t>
  </si>
  <si>
    <t>Low Income %</t>
  </si>
  <si>
    <t>Middle Income %</t>
  </si>
  <si>
    <t xml:space="preserve">Relationship Between Income and Purchasing Habits </t>
  </si>
  <si>
    <t xml:space="preserve"> - When looking at the relationship between parental status and purchasing patterns, parents do look to have slightly more orders on average vs. non-parents, while average prices paid are exactly the same between the two groups. 
- It appears that for most other flags the break up is about 25% non-parents, 75% parents. 
- It does appear that parents are slightly more likely to be high spenders compared to non-parents. 
- It also appears that non-parents are slightly more likely to be regular customers compared to parents.  </t>
  </si>
  <si>
    <t>Frequency table and bar chart of purchases from each department</t>
  </si>
  <si>
    <t xml:space="preserve">Since it is impossible for there to be any days since prior order for a user's first order, it makes sense to keep the NaN values in the data set. </t>
  </si>
  <si>
    <t xml:space="preserve">user_profile, </t>
  </si>
  <si>
    <t>user_num_dependents</t>
  </si>
  <si>
    <t>user_age</t>
  </si>
  <si>
    <t>user_income</t>
  </si>
  <si>
    <t xml:space="preserve">If a user's number of dependents &gt;=1 then parent, else not parent. </t>
  </si>
  <si>
    <t xml:space="preserve">If a user's income &lt;=$50k then low income, else if user's income  &gt;$50k and &lt;100k then middle income, else if user income &gt;=$100k then high income. </t>
  </si>
  <si>
    <t xml:space="preserve">If a user's age &lt;=30 then young, else if user's age &gt;30 and &lt;45 then middle aged, else if user age &gt;=45 then older. </t>
  </si>
  <si>
    <t xml:space="preserve">The line chart shows that prices are highest on days 0 and 6, meaning most money is spent on the weekends. The prices are fairly consistent across the weekdays 1-5. </t>
  </si>
  <si>
    <t xml:space="preserve">Based on the line chart below that plots the relationship between prices paid for items and the order hour of the day, it seems as though there is a peak in prices paid around 12am-5am. Prices then gradually decrease until around 10am which is when prices paid are at their lowest. Prices then gradually increase until around 1pm and then are then relatively stable for the remainder of the day. </t>
  </si>
  <si>
    <t xml:space="preserve">Line chart that plots relationship between a user's age and their number of orders. </t>
  </si>
  <si>
    <t xml:space="preserve">Based on the results of the line chart, when looking at a user's age and their number of orders, there does not appear to be a strong relationship between the two variables.  </t>
  </si>
  <si>
    <t xml:space="preserve">Frequency table and bar charts of different loyalty_flags. </t>
  </si>
  <si>
    <t xml:space="preserve"> - When looking at the relationsip between age and purchasing habits, middle aged users have the most orders, followed by older users, and then young users. 
- Average prices paid is almost exactly the same across the groups. 
- When looking at the other flags the break up seems to be mostly consistent at about 23% Middle Aged, 56% older, and 20% younger. 
- There does appear to be more older users in the West and Northeast and more middle aged users in the Midwest and South. 
- Another interesting this to note is that there appears to be more older and middle aged users in the "High Spender" group, while there are more young users in the "Low Spender" group. This aligns with previous analysis where we saw the positive relationship between user income and age. </t>
  </si>
  <si>
    <t xml:space="preserve"> - When looking at the relationsip between income and purchasing habits, middle income users have the most orders, followed by high income users, and then low income users. 
- This group has by far the biggest variance in terms of average prices paid. Middle and High income users have similar average prices, while low income users average price is more than $1 less than the other two groups. 
- When looking at most of the other flags there appears to be a rough break up of about 46% high income, 43% middle income, and 11% low income. 
- It does appear that low income users are more likely to be new customers and non-frequent customers. 
- The one area where it is clear that income level has a huge impact is on the spending_flag groups. High income users are significantly more likely to be "High Spenders" and make up a large majority of that spending_flag group. There are almost no low income users in the High Spending group. This makes sense based on expected spending power and average prices paid by spending_flag group.</t>
  </si>
  <si>
    <t>NA</t>
  </si>
  <si>
    <t xml:space="preserve">Day of the Week </t>
  </si>
  <si>
    <t xml:space="preserve">Saturday </t>
  </si>
  <si>
    <t>Sunday</t>
  </si>
  <si>
    <t>Monday</t>
  </si>
  <si>
    <t>Tuesday</t>
  </si>
  <si>
    <t>Wednesday</t>
  </si>
  <si>
    <t>Thursday</t>
  </si>
  <si>
    <t>Friday</t>
  </si>
  <si>
    <t xml:space="preserve">*Each chart shows the frequency of the occurrence for each customer grouping and the percentage of total customers made up by each customer grouping.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</si>
</sst>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0.0"/>
  </numFmts>
  <fonts count="1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sz val="11"/>
      <color theme="1"/>
      <name val="Calibri"/>
      <family val="2"/>
      <scheme val="minor"/>
    </font>
    <font>
      <sz val="11"/>
      <color rgb="FF000000"/>
      <name val="Calibri"/>
      <family val="2"/>
      <scheme val="minor"/>
    </font>
    <font>
      <i/>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s>
  <borders count="3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44" fontId="8" fillId="0" borderId="0" applyFont="0" applyFill="0" applyBorder="0" applyAlignment="0" applyProtection="0"/>
  </cellStyleXfs>
  <cellXfs count="74">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27" xfId="0" applyFill="1" applyBorder="1" applyAlignment="1">
      <alignment horizontal="center" vertical="center"/>
    </xf>
    <xf numFmtId="0" fontId="0" fillId="0" borderId="28" xfId="0" applyBorder="1"/>
    <xf numFmtId="0" fontId="7" fillId="0" borderId="0" xfId="0" applyFont="1"/>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vertical="top" wrapText="1"/>
    </xf>
    <xf numFmtId="3" fontId="0" fillId="0" borderId="0" xfId="0" applyNumberFormat="1"/>
    <xf numFmtId="3" fontId="0" fillId="0" borderId="28" xfId="0" applyNumberFormat="1" applyBorder="1"/>
    <xf numFmtId="164" fontId="0" fillId="0" borderId="28" xfId="1" applyNumberFormat="1" applyFont="1" applyBorder="1"/>
    <xf numFmtId="165" fontId="0" fillId="0" borderId="28" xfId="0" applyNumberFormat="1" applyBorder="1"/>
    <xf numFmtId="0" fontId="9" fillId="0" borderId="32" xfId="0" applyFont="1" applyBorder="1"/>
    <xf numFmtId="3" fontId="0" fillId="0" borderId="32" xfId="0" applyNumberFormat="1" applyBorder="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quotePrefix="1" applyAlignment="1">
      <alignment horizontal="left" vertical="top" wrapText="1"/>
    </xf>
    <xf numFmtId="0" fontId="0" fillId="0" borderId="9"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wrapText="1"/>
    </xf>
    <xf numFmtId="0" fontId="0" fillId="0" borderId="12" xfId="0" applyBorder="1" applyAlignment="1">
      <alignment horizontal="center"/>
    </xf>
    <xf numFmtId="0" fontId="0" fillId="0" borderId="13" xfId="0" applyBorder="1" applyAlignment="1">
      <alignment horizontal="center" wrapText="1"/>
    </xf>
    <xf numFmtId="0" fontId="0" fillId="0" borderId="8"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24" xfId="0" applyBorder="1" applyAlignment="1">
      <alignment horizontal="center" wrapText="1"/>
    </xf>
    <xf numFmtId="0" fontId="0" fillId="0" borderId="22" xfId="0" applyBorder="1" applyAlignment="1">
      <alignment horizontal="center" wrapText="1"/>
    </xf>
    <xf numFmtId="0" fontId="0" fillId="0" borderId="1" xfId="0" quotePrefix="1" applyBorder="1" applyAlignment="1">
      <alignment horizontal="center" wrapText="1"/>
    </xf>
    <xf numFmtId="0" fontId="0" fillId="0" borderId="25" xfId="0" applyBorder="1" applyAlignment="1">
      <alignment horizontal="center" wrapText="1"/>
    </xf>
    <xf numFmtId="0" fontId="0" fillId="0" borderId="1"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3" xfId="0" applyBorder="1" applyAlignment="1">
      <alignment horizontal="center" wrapText="1"/>
    </xf>
    <xf numFmtId="0" fontId="0" fillId="0" borderId="26" xfId="0" applyBorder="1" applyAlignment="1">
      <alignment horizontal="center" wrapText="1"/>
    </xf>
    <xf numFmtId="0" fontId="10" fillId="0" borderId="23" xfId="0" applyFont="1" applyBorder="1" applyAlignment="1">
      <alignment wrapText="1"/>
    </xf>
    <xf numFmtId="0" fontId="10" fillId="0" borderId="2" xfId="0" applyFont="1" applyBorder="1" applyAlignment="1">
      <alignment wrapText="1"/>
    </xf>
    <xf numFmtId="0" fontId="10" fillId="0" borderId="31" xfId="0" applyFont="1" applyBorder="1" applyAlignment="1">
      <alignment wrapText="1"/>
    </xf>
    <xf numFmtId="0" fontId="10" fillId="0" borderId="4" xfId="0" applyFont="1" applyBorder="1" applyAlignment="1">
      <alignment wrapText="1"/>
    </xf>
    <xf numFmtId="0" fontId="0" fillId="0" borderId="17" xfId="0" applyBorder="1" applyAlignment="1">
      <alignment horizontal="center"/>
    </xf>
    <xf numFmtId="0" fontId="0" fillId="0" borderId="18" xfId="0" applyBorder="1" applyAlignment="1">
      <alignment horizontal="center"/>
    </xf>
    <xf numFmtId="0" fontId="0" fillId="0" borderId="18" xfId="0" quotePrefix="1" applyBorder="1" applyAlignment="1">
      <alignment horizontal="center"/>
    </xf>
    <xf numFmtId="0" fontId="0" fillId="0" borderId="20" xfId="0" applyBorder="1" applyAlignment="1">
      <alignment horizontal="center"/>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10" fillId="0" borderId="19" xfId="0" quotePrefix="1" applyFont="1" applyBorder="1" applyAlignment="1">
      <alignment wrapText="1"/>
    </xf>
    <xf numFmtId="0" fontId="10" fillId="0" borderId="13" xfId="0" applyFont="1" applyBorder="1" applyAlignment="1">
      <alignment wrapText="1"/>
    </xf>
    <xf numFmtId="0" fontId="7" fillId="3" borderId="28" xfId="0" applyFont="1" applyFill="1" applyBorder="1"/>
    <xf numFmtId="0" fontId="7" fillId="0" borderId="28" xfId="0" applyFont="1" applyBorder="1" applyAlignment="1">
      <alignment horizontal="center"/>
    </xf>
    <xf numFmtId="0" fontId="0" fillId="0" borderId="33" xfId="0" applyBorder="1"/>
    <xf numFmtId="0" fontId="0" fillId="0" borderId="34" xfId="0" applyBorder="1"/>
    <xf numFmtId="0" fontId="0" fillId="0" borderId="32" xfId="0" applyBorder="1"/>
    <xf numFmtId="0" fontId="7" fillId="0" borderId="0" xfId="0" applyFont="1" applyAlignment="1">
      <alignment horizontal="left"/>
    </xf>
    <xf numFmtId="44" fontId="0" fillId="0" borderId="28" xfId="2" applyFont="1" applyBorder="1"/>
    <xf numFmtId="0" fontId="0" fillId="0" borderId="28" xfId="0" applyBorder="1" applyAlignment="1">
      <alignment horizontal="center" wrapText="1"/>
    </xf>
    <xf numFmtId="0" fontId="0" fillId="0" borderId="28" xfId="0" applyBorder="1" applyAlignment="1">
      <alignment horizontal="center"/>
    </xf>
  </cellXfs>
  <cellStyles count="3">
    <cellStyle name="Currency" xfId="2" builtinId="4"/>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Flag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[1]Sheet1!$B$1</c:f>
              <c:strCache>
                <c:ptCount val="1"/>
                <c:pt idx="0">
                  <c:v>High Spender</c:v>
                </c:pt>
              </c:strCache>
            </c:strRef>
          </c:tx>
          <c:spPr>
            <a:solidFill>
              <a:schemeClr val="accent1"/>
            </a:solidFill>
            <a:ln>
              <a:noFill/>
            </a:ln>
            <a:effectLst/>
          </c:spPr>
          <c:invertIfNegative val="0"/>
          <c:cat>
            <c:strRef>
              <c:f>[1]Sheet1!$A$2:$A$5</c:f>
              <c:strCache>
                <c:ptCount val="4"/>
                <c:pt idx="0">
                  <c:v>Midwest</c:v>
                </c:pt>
                <c:pt idx="1">
                  <c:v>Northeast</c:v>
                </c:pt>
                <c:pt idx="2">
                  <c:v>South</c:v>
                </c:pt>
                <c:pt idx="3">
                  <c:v>West</c:v>
                </c:pt>
              </c:strCache>
            </c:strRef>
          </c:cat>
          <c:val>
            <c:numRef>
              <c:f>[1]Sheet1!$B$2:$B$5</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ECA1-0645-9901-F2C8AE19C55F}"/>
            </c:ext>
          </c:extLst>
        </c:ser>
        <c:ser>
          <c:idx val="1"/>
          <c:order val="1"/>
          <c:tx>
            <c:strRef>
              <c:f>[1]Sheet1!$C$1</c:f>
              <c:strCache>
                <c:ptCount val="1"/>
                <c:pt idx="0">
                  <c:v>Low Spender</c:v>
                </c:pt>
              </c:strCache>
            </c:strRef>
          </c:tx>
          <c:spPr>
            <a:solidFill>
              <a:schemeClr val="accent2"/>
            </a:solidFill>
            <a:ln>
              <a:noFill/>
            </a:ln>
            <a:effectLst/>
          </c:spPr>
          <c:invertIfNegative val="0"/>
          <c:cat>
            <c:strRef>
              <c:f>[1]Sheet1!$A$2:$A$5</c:f>
              <c:strCache>
                <c:ptCount val="4"/>
                <c:pt idx="0">
                  <c:v>Midwest</c:v>
                </c:pt>
                <c:pt idx="1">
                  <c:v>Northeast</c:v>
                </c:pt>
                <c:pt idx="2">
                  <c:v>South</c:v>
                </c:pt>
                <c:pt idx="3">
                  <c:v>West</c:v>
                </c:pt>
              </c:strCache>
            </c:strRef>
          </c:cat>
          <c:val>
            <c:numRef>
              <c:f>[1]Sheet1!$C$2:$C$5</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ECA1-0645-9901-F2C8AE19C55F}"/>
            </c:ext>
          </c:extLst>
        </c:ser>
        <c:dLbls>
          <c:showLegendKey val="0"/>
          <c:showVal val="0"/>
          <c:showCatName val="0"/>
          <c:showSerName val="0"/>
          <c:showPercent val="0"/>
          <c:showBubbleSize val="0"/>
        </c:dLbls>
        <c:gapWidth val="150"/>
        <c:axId val="1303337552"/>
        <c:axId val="1303330224"/>
      </c:barChart>
      <c:catAx>
        <c:axId val="13033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30224"/>
        <c:crosses val="autoZero"/>
        <c:auto val="1"/>
        <c:lblAlgn val="ctr"/>
        <c:lblOffset val="100"/>
        <c:noMultiLvlLbl val="0"/>
      </c:catAx>
      <c:valAx>
        <c:axId val="13033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3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Flag Bar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Recommendations'!$C$132</c:f>
              <c:strCache>
                <c:ptCount val="1"/>
                <c:pt idx="0">
                  <c:v>frequency_flag</c:v>
                </c:pt>
              </c:strCache>
            </c:strRef>
          </c:tx>
          <c:spPr>
            <a:solidFill>
              <a:schemeClr val="accent1"/>
            </a:solidFill>
            <a:ln>
              <a:noFill/>
            </a:ln>
            <a:effectLst/>
          </c:spPr>
          <c:invertIfNegative val="0"/>
          <c:cat>
            <c:strRef>
              <c:f>'8. Recommendations'!$B$133:$B$135</c:f>
              <c:strCache>
                <c:ptCount val="3"/>
                <c:pt idx="0">
                  <c:v>Frequent customer</c:v>
                </c:pt>
                <c:pt idx="1">
                  <c:v>Regular customer</c:v>
                </c:pt>
                <c:pt idx="2">
                  <c:v>Non-frequent customer</c:v>
                </c:pt>
              </c:strCache>
            </c:strRef>
          </c:cat>
          <c:val>
            <c:numRef>
              <c:f>'8. Recommendations'!$C$133:$C$135</c:f>
              <c:numCache>
                <c:formatCode>General</c:formatCode>
                <c:ptCount val="3"/>
                <c:pt idx="0">
                  <c:v>21559853</c:v>
                </c:pt>
                <c:pt idx="1">
                  <c:v>7208564</c:v>
                </c:pt>
                <c:pt idx="2">
                  <c:v>3636437</c:v>
                </c:pt>
              </c:numCache>
            </c:numRef>
          </c:val>
          <c:extLst>
            <c:ext xmlns:c16="http://schemas.microsoft.com/office/drawing/2014/chart" uri="{C3380CC4-5D6E-409C-BE32-E72D297353CC}">
              <c16:uniqueId val="{00000000-48E1-0B4E-B459-A9B21153E214}"/>
            </c:ext>
          </c:extLst>
        </c:ser>
        <c:dLbls>
          <c:showLegendKey val="0"/>
          <c:showVal val="0"/>
          <c:showCatName val="0"/>
          <c:showSerName val="0"/>
          <c:showPercent val="0"/>
          <c:showBubbleSize val="0"/>
        </c:dLbls>
        <c:gapWidth val="219"/>
        <c:overlap val="-27"/>
        <c:axId val="958504000"/>
        <c:axId val="958505728"/>
      </c:barChart>
      <c:catAx>
        <c:axId val="95850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5728"/>
        <c:crosses val="autoZero"/>
        <c:auto val="1"/>
        <c:lblAlgn val="ctr"/>
        <c:lblOffset val="100"/>
        <c:noMultiLvlLbl val="0"/>
      </c:catAx>
      <c:valAx>
        <c:axId val="9585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Flag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[1]Sheet1!$B$1</c:f>
              <c:strCache>
                <c:ptCount val="1"/>
                <c:pt idx="0">
                  <c:v>High Spender</c:v>
                </c:pt>
              </c:strCache>
            </c:strRef>
          </c:tx>
          <c:spPr>
            <a:solidFill>
              <a:schemeClr val="accent1"/>
            </a:solidFill>
            <a:ln>
              <a:noFill/>
            </a:ln>
            <a:effectLst/>
          </c:spPr>
          <c:invertIfNegative val="0"/>
          <c:cat>
            <c:strRef>
              <c:f>[1]Sheet1!$A$2:$A$5</c:f>
              <c:strCache>
                <c:ptCount val="4"/>
                <c:pt idx="0">
                  <c:v>Midwest</c:v>
                </c:pt>
                <c:pt idx="1">
                  <c:v>Northeast</c:v>
                </c:pt>
                <c:pt idx="2">
                  <c:v>South</c:v>
                </c:pt>
                <c:pt idx="3">
                  <c:v>West</c:v>
                </c:pt>
              </c:strCache>
            </c:strRef>
          </c:cat>
          <c:val>
            <c:numRef>
              <c:f>[1]Sheet1!$B$2:$B$5</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76C9-804A-A796-83D894BAECF4}"/>
            </c:ext>
          </c:extLst>
        </c:ser>
        <c:ser>
          <c:idx val="1"/>
          <c:order val="1"/>
          <c:tx>
            <c:strRef>
              <c:f>[1]Sheet1!$C$1</c:f>
              <c:strCache>
                <c:ptCount val="1"/>
                <c:pt idx="0">
                  <c:v>Low Spender</c:v>
                </c:pt>
              </c:strCache>
            </c:strRef>
          </c:tx>
          <c:spPr>
            <a:solidFill>
              <a:schemeClr val="accent2"/>
            </a:solidFill>
            <a:ln>
              <a:noFill/>
            </a:ln>
            <a:effectLst/>
          </c:spPr>
          <c:invertIfNegative val="0"/>
          <c:cat>
            <c:strRef>
              <c:f>[1]Sheet1!$A$2:$A$5</c:f>
              <c:strCache>
                <c:ptCount val="4"/>
                <c:pt idx="0">
                  <c:v>Midwest</c:v>
                </c:pt>
                <c:pt idx="1">
                  <c:v>Northeast</c:v>
                </c:pt>
                <c:pt idx="2">
                  <c:v>South</c:v>
                </c:pt>
                <c:pt idx="3">
                  <c:v>West</c:v>
                </c:pt>
              </c:strCache>
            </c:strRef>
          </c:cat>
          <c:val>
            <c:numRef>
              <c:f>[1]Sheet1!$C$2:$C$5</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76C9-804A-A796-83D894BAECF4}"/>
            </c:ext>
          </c:extLst>
        </c:ser>
        <c:dLbls>
          <c:showLegendKey val="0"/>
          <c:showVal val="0"/>
          <c:showCatName val="0"/>
          <c:showSerName val="0"/>
          <c:showPercent val="0"/>
          <c:showBubbleSize val="0"/>
        </c:dLbls>
        <c:gapWidth val="150"/>
        <c:axId val="1303337552"/>
        <c:axId val="1303330224"/>
      </c:barChart>
      <c:catAx>
        <c:axId val="13033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30224"/>
        <c:crosses val="autoZero"/>
        <c:auto val="1"/>
        <c:lblAlgn val="ctr"/>
        <c:lblOffset val="100"/>
        <c:noMultiLvlLbl val="0"/>
      </c:catAx>
      <c:valAx>
        <c:axId val="13033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3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Recommendations'!$D$102</c:f>
              <c:strCache>
                <c:ptCount val="1"/>
                <c:pt idx="0">
                  <c:v>orders</c:v>
                </c:pt>
              </c:strCache>
            </c:strRef>
          </c:tx>
          <c:spPr>
            <a:solidFill>
              <a:schemeClr val="accent1"/>
            </a:solidFill>
            <a:ln>
              <a:noFill/>
            </a:ln>
            <a:effectLst/>
          </c:spPr>
          <c:invertIfNegative val="0"/>
          <c:cat>
            <c:strRef>
              <c:f>'8. Recommendations'!$C$103:$C$123</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'8. Recommendations'!$D$103:$D$123</c:f>
              <c:numCache>
                <c:formatCode>General</c:formatCode>
                <c:ptCount val="21"/>
                <c:pt idx="0">
                  <c:v>9479291</c:v>
                </c:pt>
                <c:pt idx="1">
                  <c:v>5398747</c:v>
                </c:pt>
                <c:pt idx="2">
                  <c:v>2887550</c:v>
                </c:pt>
                <c:pt idx="3">
                  <c:v>2688123</c:v>
                </c:pt>
                <c:pt idx="4">
                  <c:v>2234743</c:v>
                </c:pt>
                <c:pt idx="5">
                  <c:v>1875369</c:v>
                </c:pt>
                <c:pt idx="6">
                  <c:v>1172428</c:v>
                </c:pt>
                <c:pt idx="7">
                  <c:v>1068058</c:v>
                </c:pt>
                <c:pt idx="8">
                  <c:v>1051249</c:v>
                </c:pt>
                <c:pt idx="9">
                  <c:v>866627</c:v>
                </c:pt>
                <c:pt idx="10">
                  <c:v>738666</c:v>
                </c:pt>
                <c:pt idx="11">
                  <c:v>708927</c:v>
                </c:pt>
                <c:pt idx="12">
                  <c:v>703033</c:v>
                </c:pt>
                <c:pt idx="13">
                  <c:v>447572</c:v>
                </c:pt>
                <c:pt idx="14">
                  <c:v>423802</c:v>
                </c:pt>
                <c:pt idx="15">
                  <c:v>269253</c:v>
                </c:pt>
                <c:pt idx="16">
                  <c:v>153696</c:v>
                </c:pt>
                <c:pt idx="17">
                  <c:v>97716</c:v>
                </c:pt>
                <c:pt idx="18">
                  <c:v>69145</c:v>
                </c:pt>
                <c:pt idx="19">
                  <c:v>36291</c:v>
                </c:pt>
                <c:pt idx="20">
                  <c:v>34573</c:v>
                </c:pt>
              </c:numCache>
            </c:numRef>
          </c:val>
          <c:extLst>
            <c:ext xmlns:c16="http://schemas.microsoft.com/office/drawing/2014/chart" uri="{C3380CC4-5D6E-409C-BE32-E72D297353CC}">
              <c16:uniqueId val="{00000000-323C-EF43-99E9-E3A5BF5B1D23}"/>
            </c:ext>
          </c:extLst>
        </c:ser>
        <c:dLbls>
          <c:showLegendKey val="0"/>
          <c:showVal val="0"/>
          <c:showCatName val="0"/>
          <c:showSerName val="0"/>
          <c:showPercent val="0"/>
          <c:showBubbleSize val="0"/>
        </c:dLbls>
        <c:gapWidth val="219"/>
        <c:overlap val="-27"/>
        <c:axId val="962265520"/>
        <c:axId val="962547728"/>
      </c:barChart>
      <c:catAx>
        <c:axId val="9622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47728"/>
        <c:crosses val="autoZero"/>
        <c:auto val="1"/>
        <c:lblAlgn val="ctr"/>
        <c:lblOffset val="100"/>
        <c:noMultiLvlLbl val="0"/>
      </c:catAx>
      <c:valAx>
        <c:axId val="96254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Parent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Recommendations'!$B$260:$B$261</c:f>
              <c:strCache>
                <c:ptCount val="2"/>
                <c:pt idx="0">
                  <c:v>Childless Total </c:v>
                </c:pt>
                <c:pt idx="1">
                  <c:v>Parent Total </c:v>
                </c:pt>
              </c:strCache>
            </c:strRef>
          </c:cat>
          <c:val>
            <c:numRef>
              <c:f>'8. Recommendations'!$C$260:$C$261</c:f>
              <c:numCache>
                <c:formatCode>General</c:formatCode>
                <c:ptCount val="2"/>
                <c:pt idx="0">
                  <c:v>40727</c:v>
                </c:pt>
                <c:pt idx="1">
                  <c:v>121904</c:v>
                </c:pt>
              </c:numCache>
            </c:numRef>
          </c:val>
          <c:extLst>
            <c:ext xmlns:c16="http://schemas.microsoft.com/office/drawing/2014/chart" uri="{C3380CC4-5D6E-409C-BE32-E72D297353CC}">
              <c16:uniqueId val="{00000000-AC8C-FB4C-82E9-96F2E097242F}"/>
            </c:ext>
          </c:extLst>
        </c:ser>
        <c:dLbls>
          <c:showLegendKey val="0"/>
          <c:showVal val="0"/>
          <c:showCatName val="0"/>
          <c:showSerName val="0"/>
          <c:showPercent val="0"/>
          <c:showBubbleSize val="0"/>
        </c:dLbls>
        <c:gapWidth val="219"/>
        <c:overlap val="-27"/>
        <c:axId val="567347103"/>
        <c:axId val="567931599"/>
      </c:barChart>
      <c:catAx>
        <c:axId val="56734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31599"/>
        <c:crosses val="autoZero"/>
        <c:auto val="1"/>
        <c:lblAlgn val="ctr"/>
        <c:lblOffset val="100"/>
        <c:noMultiLvlLbl val="0"/>
      </c:catAx>
      <c:valAx>
        <c:axId val="56793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4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Incomes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Recommendations'!$B$263:$B$265</c:f>
              <c:strCache>
                <c:ptCount val="3"/>
                <c:pt idx="0">
                  <c:v>Low Income Total </c:v>
                </c:pt>
                <c:pt idx="1">
                  <c:v>Middle Income Total </c:v>
                </c:pt>
                <c:pt idx="2">
                  <c:v>High Income Total</c:v>
                </c:pt>
              </c:strCache>
            </c:strRef>
          </c:cat>
          <c:val>
            <c:numRef>
              <c:f>'8. Recommendations'!$C$263:$C$265</c:f>
              <c:numCache>
                <c:formatCode>General</c:formatCode>
                <c:ptCount val="3"/>
                <c:pt idx="0">
                  <c:v>25192</c:v>
                </c:pt>
                <c:pt idx="1">
                  <c:v>67358</c:v>
                </c:pt>
                <c:pt idx="2">
                  <c:v>70081</c:v>
                </c:pt>
              </c:numCache>
            </c:numRef>
          </c:val>
          <c:extLst>
            <c:ext xmlns:c16="http://schemas.microsoft.com/office/drawing/2014/chart" uri="{C3380CC4-5D6E-409C-BE32-E72D297353CC}">
              <c16:uniqueId val="{00000000-4BB6-974B-834B-2F0DF70D481E}"/>
            </c:ext>
          </c:extLst>
        </c:ser>
        <c:dLbls>
          <c:showLegendKey val="0"/>
          <c:showVal val="0"/>
          <c:showCatName val="0"/>
          <c:showSerName val="0"/>
          <c:showPercent val="0"/>
          <c:showBubbleSize val="0"/>
        </c:dLbls>
        <c:gapWidth val="219"/>
        <c:overlap val="-27"/>
        <c:axId val="570491471"/>
        <c:axId val="572939023"/>
      </c:barChart>
      <c:catAx>
        <c:axId val="5704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39023"/>
        <c:crosses val="autoZero"/>
        <c:auto val="1"/>
        <c:lblAlgn val="ctr"/>
        <c:lblOffset val="100"/>
        <c:noMultiLvlLbl val="0"/>
      </c:catAx>
      <c:valAx>
        <c:axId val="57293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91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that are Parents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Recommendations'!$B$271:$B$273</c:f>
              <c:strCache>
                <c:ptCount val="3"/>
                <c:pt idx="0">
                  <c:v>Young Parent Total </c:v>
                </c:pt>
                <c:pt idx="1">
                  <c:v>Middle Aged Parent Total </c:v>
                </c:pt>
                <c:pt idx="2">
                  <c:v>Older Parent Total </c:v>
                </c:pt>
              </c:strCache>
            </c:strRef>
          </c:cat>
          <c:val>
            <c:numRef>
              <c:f>'8. Recommendations'!$C$271:$C$273</c:f>
              <c:numCache>
                <c:formatCode>General</c:formatCode>
                <c:ptCount val="3"/>
                <c:pt idx="0">
                  <c:v>24643</c:v>
                </c:pt>
                <c:pt idx="1">
                  <c:v>26444</c:v>
                </c:pt>
                <c:pt idx="2">
                  <c:v>70817</c:v>
                </c:pt>
              </c:numCache>
            </c:numRef>
          </c:val>
          <c:extLst>
            <c:ext xmlns:c16="http://schemas.microsoft.com/office/drawing/2014/chart" uri="{C3380CC4-5D6E-409C-BE32-E72D297353CC}">
              <c16:uniqueId val="{00000000-E0BD-084E-BA38-5C49FC3F92FA}"/>
            </c:ext>
          </c:extLst>
        </c:ser>
        <c:dLbls>
          <c:showLegendKey val="0"/>
          <c:showVal val="0"/>
          <c:showCatName val="0"/>
          <c:showSerName val="0"/>
          <c:showPercent val="0"/>
          <c:showBubbleSize val="0"/>
        </c:dLbls>
        <c:gapWidth val="219"/>
        <c:overlap val="-27"/>
        <c:axId val="546112143"/>
        <c:axId val="547296767"/>
      </c:barChart>
      <c:catAx>
        <c:axId val="5461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96767"/>
        <c:crosses val="autoZero"/>
        <c:auto val="1"/>
        <c:lblAlgn val="ctr"/>
        <c:lblOffset val="100"/>
        <c:noMultiLvlLbl val="0"/>
      </c:catAx>
      <c:valAx>
        <c:axId val="54729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1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Recommendations'!$B$267:$B$269</c:f>
              <c:strCache>
                <c:ptCount val="3"/>
                <c:pt idx="0">
                  <c:v>Young</c:v>
                </c:pt>
                <c:pt idx="1">
                  <c:v>Middle Aged</c:v>
                </c:pt>
                <c:pt idx="2">
                  <c:v>Older</c:v>
                </c:pt>
              </c:strCache>
            </c:strRef>
          </c:cat>
          <c:val>
            <c:numRef>
              <c:f>'8. Recommendations'!$C$267:$C$269</c:f>
              <c:numCache>
                <c:formatCode>General</c:formatCode>
                <c:ptCount val="3"/>
                <c:pt idx="0">
                  <c:v>33006</c:v>
                </c:pt>
                <c:pt idx="1">
                  <c:v>37990</c:v>
                </c:pt>
                <c:pt idx="2">
                  <c:v>91635</c:v>
                </c:pt>
              </c:numCache>
            </c:numRef>
          </c:val>
          <c:extLst>
            <c:ext xmlns:c16="http://schemas.microsoft.com/office/drawing/2014/chart" uri="{C3380CC4-5D6E-409C-BE32-E72D297353CC}">
              <c16:uniqueId val="{00000000-550D-4740-87FA-1909336FB751}"/>
            </c:ext>
          </c:extLst>
        </c:ser>
        <c:dLbls>
          <c:showLegendKey val="0"/>
          <c:showVal val="0"/>
          <c:showCatName val="0"/>
          <c:showSerName val="0"/>
          <c:showPercent val="0"/>
          <c:showBubbleSize val="0"/>
        </c:dLbls>
        <c:gapWidth val="219"/>
        <c:overlap val="-27"/>
        <c:axId val="577816847"/>
        <c:axId val="577817279"/>
      </c:barChart>
      <c:catAx>
        <c:axId val="5778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17279"/>
        <c:crosses val="autoZero"/>
        <c:auto val="1"/>
        <c:lblAlgn val="ctr"/>
        <c:lblOffset val="100"/>
        <c:noMultiLvlLbl val="0"/>
      </c:catAx>
      <c:valAx>
        <c:axId val="57781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16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Purchased in Each Pricing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Recommendations'!$C$75</c:f>
              <c:strCache>
                <c:ptCount val="1"/>
                <c:pt idx="0">
                  <c:v>price_label</c:v>
                </c:pt>
              </c:strCache>
            </c:strRef>
          </c:tx>
          <c:spPr>
            <a:solidFill>
              <a:schemeClr val="accent1"/>
            </a:solidFill>
            <a:ln>
              <a:noFill/>
            </a:ln>
            <a:effectLst/>
          </c:spPr>
          <c:invertIfNegative val="0"/>
          <c:cat>
            <c:strRef>
              <c:f>'8. Recommendations'!$B$76:$B$78</c:f>
              <c:strCache>
                <c:ptCount val="3"/>
                <c:pt idx="0">
                  <c:v>Mid-range product</c:v>
                </c:pt>
                <c:pt idx="1">
                  <c:v>Low-range product</c:v>
                </c:pt>
                <c:pt idx="2">
                  <c:v>High-range product</c:v>
                </c:pt>
              </c:strCache>
            </c:strRef>
          </c:cat>
          <c:val>
            <c:numRef>
              <c:f>'8. Recommendations'!$C$76:$C$78</c:f>
              <c:numCache>
                <c:formatCode>General</c:formatCode>
                <c:ptCount val="3"/>
                <c:pt idx="0">
                  <c:v>21860860</c:v>
                </c:pt>
                <c:pt idx="1">
                  <c:v>10126321</c:v>
                </c:pt>
                <c:pt idx="2">
                  <c:v>417678</c:v>
                </c:pt>
              </c:numCache>
            </c:numRef>
          </c:val>
          <c:extLst>
            <c:ext xmlns:c16="http://schemas.microsoft.com/office/drawing/2014/chart" uri="{C3380CC4-5D6E-409C-BE32-E72D297353CC}">
              <c16:uniqueId val="{00000000-9851-B142-8E01-7F820BED44EE}"/>
            </c:ext>
          </c:extLst>
        </c:ser>
        <c:dLbls>
          <c:showLegendKey val="0"/>
          <c:showVal val="0"/>
          <c:showCatName val="0"/>
          <c:showSerName val="0"/>
          <c:showPercent val="0"/>
          <c:showBubbleSize val="0"/>
        </c:dLbls>
        <c:gapWidth val="219"/>
        <c:overlap val="-27"/>
        <c:axId val="965251664"/>
        <c:axId val="965253392"/>
      </c:barChart>
      <c:catAx>
        <c:axId val="9652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53392"/>
        <c:crosses val="autoZero"/>
        <c:auto val="1"/>
        <c:lblAlgn val="ctr"/>
        <c:lblOffset val="100"/>
        <c:noMultiLvlLbl val="0"/>
      </c:catAx>
      <c:valAx>
        <c:axId val="9652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5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Recommendations'!$D$102</c:f>
              <c:strCache>
                <c:ptCount val="1"/>
                <c:pt idx="0">
                  <c:v>orders</c:v>
                </c:pt>
              </c:strCache>
            </c:strRef>
          </c:tx>
          <c:spPr>
            <a:solidFill>
              <a:schemeClr val="accent1"/>
            </a:solidFill>
            <a:ln>
              <a:noFill/>
            </a:ln>
            <a:effectLst/>
          </c:spPr>
          <c:invertIfNegative val="0"/>
          <c:cat>
            <c:strRef>
              <c:f>'8. Recommendations'!$C$103:$C$123</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'8. Recommendations'!$D$103:$D$123</c:f>
              <c:numCache>
                <c:formatCode>General</c:formatCode>
                <c:ptCount val="21"/>
                <c:pt idx="0">
                  <c:v>9479291</c:v>
                </c:pt>
                <c:pt idx="1">
                  <c:v>5398747</c:v>
                </c:pt>
                <c:pt idx="2">
                  <c:v>2887550</c:v>
                </c:pt>
                <c:pt idx="3">
                  <c:v>2688123</c:v>
                </c:pt>
                <c:pt idx="4">
                  <c:v>2234743</c:v>
                </c:pt>
                <c:pt idx="5">
                  <c:v>1875369</c:v>
                </c:pt>
                <c:pt idx="6">
                  <c:v>1172428</c:v>
                </c:pt>
                <c:pt idx="7">
                  <c:v>1068058</c:v>
                </c:pt>
                <c:pt idx="8">
                  <c:v>1051249</c:v>
                </c:pt>
                <c:pt idx="9">
                  <c:v>866627</c:v>
                </c:pt>
                <c:pt idx="10">
                  <c:v>738666</c:v>
                </c:pt>
                <c:pt idx="11">
                  <c:v>708927</c:v>
                </c:pt>
                <c:pt idx="12">
                  <c:v>703033</c:v>
                </c:pt>
                <c:pt idx="13">
                  <c:v>447572</c:v>
                </c:pt>
                <c:pt idx="14">
                  <c:v>423802</c:v>
                </c:pt>
                <c:pt idx="15">
                  <c:v>269253</c:v>
                </c:pt>
                <c:pt idx="16">
                  <c:v>153696</c:v>
                </c:pt>
                <c:pt idx="17">
                  <c:v>97716</c:v>
                </c:pt>
                <c:pt idx="18">
                  <c:v>69145</c:v>
                </c:pt>
                <c:pt idx="19">
                  <c:v>36291</c:v>
                </c:pt>
                <c:pt idx="20">
                  <c:v>34573</c:v>
                </c:pt>
              </c:numCache>
            </c:numRef>
          </c:val>
          <c:extLst>
            <c:ext xmlns:c16="http://schemas.microsoft.com/office/drawing/2014/chart" uri="{C3380CC4-5D6E-409C-BE32-E72D297353CC}">
              <c16:uniqueId val="{00000000-813C-1848-9EDA-AE364BDF17DB}"/>
            </c:ext>
          </c:extLst>
        </c:ser>
        <c:dLbls>
          <c:showLegendKey val="0"/>
          <c:showVal val="0"/>
          <c:showCatName val="0"/>
          <c:showSerName val="0"/>
          <c:showPercent val="0"/>
          <c:showBubbleSize val="0"/>
        </c:dLbls>
        <c:gapWidth val="219"/>
        <c:overlap val="-27"/>
        <c:axId val="962265520"/>
        <c:axId val="962547728"/>
      </c:barChart>
      <c:catAx>
        <c:axId val="9622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47728"/>
        <c:crosses val="autoZero"/>
        <c:auto val="1"/>
        <c:lblAlgn val="ctr"/>
        <c:lblOffset val="100"/>
        <c:noMultiLvlLbl val="0"/>
      </c:catAx>
      <c:valAx>
        <c:axId val="96254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Parent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Recommendations'!$B$260:$B$261</c:f>
              <c:strCache>
                <c:ptCount val="2"/>
                <c:pt idx="0">
                  <c:v>Childless Total </c:v>
                </c:pt>
                <c:pt idx="1">
                  <c:v>Parent Total </c:v>
                </c:pt>
              </c:strCache>
            </c:strRef>
          </c:cat>
          <c:val>
            <c:numRef>
              <c:f>'8. Recommendations'!$C$260:$C$261</c:f>
              <c:numCache>
                <c:formatCode>General</c:formatCode>
                <c:ptCount val="2"/>
                <c:pt idx="0">
                  <c:v>40727</c:v>
                </c:pt>
                <c:pt idx="1">
                  <c:v>121904</c:v>
                </c:pt>
              </c:numCache>
            </c:numRef>
          </c:val>
          <c:extLst>
            <c:ext xmlns:c16="http://schemas.microsoft.com/office/drawing/2014/chart" uri="{C3380CC4-5D6E-409C-BE32-E72D297353CC}">
              <c16:uniqueId val="{00000000-9273-3340-BA01-C99E5E745231}"/>
            </c:ext>
          </c:extLst>
        </c:ser>
        <c:dLbls>
          <c:showLegendKey val="0"/>
          <c:showVal val="0"/>
          <c:showCatName val="0"/>
          <c:showSerName val="0"/>
          <c:showPercent val="0"/>
          <c:showBubbleSize val="0"/>
        </c:dLbls>
        <c:gapWidth val="219"/>
        <c:overlap val="-27"/>
        <c:axId val="567347103"/>
        <c:axId val="567931599"/>
      </c:barChart>
      <c:catAx>
        <c:axId val="56734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31599"/>
        <c:crosses val="autoZero"/>
        <c:auto val="1"/>
        <c:lblAlgn val="ctr"/>
        <c:lblOffset val="100"/>
        <c:noMultiLvlLbl val="0"/>
      </c:catAx>
      <c:valAx>
        <c:axId val="56793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4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that are Parents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Recommendations'!$B$271:$B$273</c:f>
              <c:strCache>
                <c:ptCount val="3"/>
                <c:pt idx="0">
                  <c:v>Young Parent Total </c:v>
                </c:pt>
                <c:pt idx="1">
                  <c:v>Middle Aged Parent Total </c:v>
                </c:pt>
                <c:pt idx="2">
                  <c:v>Older Parent Total </c:v>
                </c:pt>
              </c:strCache>
            </c:strRef>
          </c:cat>
          <c:val>
            <c:numRef>
              <c:f>'8. Recommendations'!$C$271:$C$273</c:f>
              <c:numCache>
                <c:formatCode>General</c:formatCode>
                <c:ptCount val="3"/>
                <c:pt idx="0">
                  <c:v>24643</c:v>
                </c:pt>
                <c:pt idx="1">
                  <c:v>26444</c:v>
                </c:pt>
                <c:pt idx="2">
                  <c:v>70817</c:v>
                </c:pt>
              </c:numCache>
            </c:numRef>
          </c:val>
          <c:extLst>
            <c:ext xmlns:c16="http://schemas.microsoft.com/office/drawing/2014/chart" uri="{C3380CC4-5D6E-409C-BE32-E72D297353CC}">
              <c16:uniqueId val="{00000000-D4FC-CB47-AA6F-4D1A48C13C32}"/>
            </c:ext>
          </c:extLst>
        </c:ser>
        <c:dLbls>
          <c:showLegendKey val="0"/>
          <c:showVal val="0"/>
          <c:showCatName val="0"/>
          <c:showSerName val="0"/>
          <c:showPercent val="0"/>
          <c:showBubbleSize val="0"/>
        </c:dLbls>
        <c:gapWidth val="219"/>
        <c:overlap val="-27"/>
        <c:axId val="546112143"/>
        <c:axId val="547296767"/>
      </c:barChart>
      <c:catAx>
        <c:axId val="5461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96767"/>
        <c:crosses val="autoZero"/>
        <c:auto val="1"/>
        <c:lblAlgn val="ctr"/>
        <c:lblOffset val="100"/>
        <c:noMultiLvlLbl val="0"/>
      </c:catAx>
      <c:valAx>
        <c:axId val="54729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1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Incomes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Recommendations'!$B$263:$B$265</c:f>
              <c:strCache>
                <c:ptCount val="3"/>
                <c:pt idx="0">
                  <c:v>Low Income Total </c:v>
                </c:pt>
                <c:pt idx="1">
                  <c:v>Middle Income Total </c:v>
                </c:pt>
                <c:pt idx="2">
                  <c:v>High Income Total</c:v>
                </c:pt>
              </c:strCache>
            </c:strRef>
          </c:cat>
          <c:val>
            <c:numRef>
              <c:f>'8. Recommendations'!$C$263:$C$265</c:f>
              <c:numCache>
                <c:formatCode>General</c:formatCode>
                <c:ptCount val="3"/>
                <c:pt idx="0">
                  <c:v>25192</c:v>
                </c:pt>
                <c:pt idx="1">
                  <c:v>67358</c:v>
                </c:pt>
                <c:pt idx="2">
                  <c:v>70081</c:v>
                </c:pt>
              </c:numCache>
            </c:numRef>
          </c:val>
          <c:extLst>
            <c:ext xmlns:c16="http://schemas.microsoft.com/office/drawing/2014/chart" uri="{C3380CC4-5D6E-409C-BE32-E72D297353CC}">
              <c16:uniqueId val="{00000000-2ECA-BD46-8CFC-B85CFE86A31D}"/>
            </c:ext>
          </c:extLst>
        </c:ser>
        <c:dLbls>
          <c:showLegendKey val="0"/>
          <c:showVal val="0"/>
          <c:showCatName val="0"/>
          <c:showSerName val="0"/>
          <c:showPercent val="0"/>
          <c:showBubbleSize val="0"/>
        </c:dLbls>
        <c:gapWidth val="219"/>
        <c:overlap val="-27"/>
        <c:axId val="570491471"/>
        <c:axId val="572939023"/>
      </c:barChart>
      <c:catAx>
        <c:axId val="5704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39023"/>
        <c:crosses val="autoZero"/>
        <c:auto val="1"/>
        <c:lblAlgn val="ctr"/>
        <c:lblOffset val="100"/>
        <c:noMultiLvlLbl val="0"/>
      </c:catAx>
      <c:valAx>
        <c:axId val="57293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91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'8. Recommendations'!$B$267:$B$269</c:f>
              <c:strCache>
                <c:ptCount val="3"/>
                <c:pt idx="0">
                  <c:v>Young</c:v>
                </c:pt>
                <c:pt idx="1">
                  <c:v>Middle Aged</c:v>
                </c:pt>
                <c:pt idx="2">
                  <c:v>Older</c:v>
                </c:pt>
              </c:strCache>
            </c:strRef>
          </c:cat>
          <c:val>
            <c:numRef>
              <c:f>'8. Recommendations'!$C$267:$C$269</c:f>
              <c:numCache>
                <c:formatCode>General</c:formatCode>
                <c:ptCount val="3"/>
                <c:pt idx="0">
                  <c:v>33006</c:v>
                </c:pt>
                <c:pt idx="1">
                  <c:v>37990</c:v>
                </c:pt>
                <c:pt idx="2">
                  <c:v>91635</c:v>
                </c:pt>
              </c:numCache>
            </c:numRef>
          </c:val>
          <c:extLst>
            <c:ext xmlns:c16="http://schemas.microsoft.com/office/drawing/2014/chart" uri="{C3380CC4-5D6E-409C-BE32-E72D297353CC}">
              <c16:uniqueId val="{00000000-6634-0640-8D90-AAC7472E8C39}"/>
            </c:ext>
          </c:extLst>
        </c:ser>
        <c:dLbls>
          <c:showLegendKey val="0"/>
          <c:showVal val="0"/>
          <c:showCatName val="0"/>
          <c:showSerName val="0"/>
          <c:showPercent val="0"/>
          <c:showBubbleSize val="0"/>
        </c:dLbls>
        <c:gapWidth val="219"/>
        <c:overlap val="-27"/>
        <c:axId val="577816847"/>
        <c:axId val="577817279"/>
      </c:barChart>
      <c:catAx>
        <c:axId val="5778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17279"/>
        <c:crosses val="autoZero"/>
        <c:auto val="1"/>
        <c:lblAlgn val="ctr"/>
        <c:lblOffset val="100"/>
        <c:noMultiLvlLbl val="0"/>
      </c:catAx>
      <c:valAx>
        <c:axId val="57781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16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Flag Bar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Recommendations'!$C$132</c:f>
              <c:strCache>
                <c:ptCount val="1"/>
                <c:pt idx="0">
                  <c:v>frequency_flag</c:v>
                </c:pt>
              </c:strCache>
            </c:strRef>
          </c:tx>
          <c:spPr>
            <a:solidFill>
              <a:schemeClr val="accent1"/>
            </a:solidFill>
            <a:ln>
              <a:noFill/>
            </a:ln>
            <a:effectLst/>
          </c:spPr>
          <c:invertIfNegative val="0"/>
          <c:cat>
            <c:strRef>
              <c:f>'8. Recommendations'!$B$133:$B$135</c:f>
              <c:strCache>
                <c:ptCount val="3"/>
                <c:pt idx="0">
                  <c:v>Frequent customer</c:v>
                </c:pt>
                <c:pt idx="1">
                  <c:v>Regular customer</c:v>
                </c:pt>
                <c:pt idx="2">
                  <c:v>Non-frequent customer</c:v>
                </c:pt>
              </c:strCache>
            </c:strRef>
          </c:cat>
          <c:val>
            <c:numRef>
              <c:f>'8. Recommendations'!$C$133:$C$135</c:f>
              <c:numCache>
                <c:formatCode>General</c:formatCode>
                <c:ptCount val="3"/>
                <c:pt idx="0">
                  <c:v>21559853</c:v>
                </c:pt>
                <c:pt idx="1">
                  <c:v>7208564</c:v>
                </c:pt>
                <c:pt idx="2">
                  <c:v>3636437</c:v>
                </c:pt>
              </c:numCache>
            </c:numRef>
          </c:val>
          <c:extLst>
            <c:ext xmlns:c16="http://schemas.microsoft.com/office/drawing/2014/chart" uri="{C3380CC4-5D6E-409C-BE32-E72D297353CC}">
              <c16:uniqueId val="{00000000-99C0-D44C-9C10-EDC9ACF7E1CD}"/>
            </c:ext>
          </c:extLst>
        </c:ser>
        <c:dLbls>
          <c:showLegendKey val="0"/>
          <c:showVal val="0"/>
          <c:showCatName val="0"/>
          <c:showSerName val="0"/>
          <c:showPercent val="0"/>
          <c:showBubbleSize val="0"/>
        </c:dLbls>
        <c:gapWidth val="219"/>
        <c:overlap val="-27"/>
        <c:axId val="958504000"/>
        <c:axId val="958505728"/>
      </c:barChart>
      <c:catAx>
        <c:axId val="95850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5728"/>
        <c:crosses val="autoZero"/>
        <c:auto val="1"/>
        <c:lblAlgn val="ctr"/>
        <c:lblOffset val="100"/>
        <c:noMultiLvlLbl val="0"/>
      </c:catAx>
      <c:valAx>
        <c:axId val="9585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Purchased in Each Pricing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 Recommendations'!$C$75</c:f>
              <c:strCache>
                <c:ptCount val="1"/>
                <c:pt idx="0">
                  <c:v>price_label</c:v>
                </c:pt>
              </c:strCache>
            </c:strRef>
          </c:tx>
          <c:spPr>
            <a:solidFill>
              <a:schemeClr val="accent1"/>
            </a:solidFill>
            <a:ln>
              <a:noFill/>
            </a:ln>
            <a:effectLst/>
          </c:spPr>
          <c:invertIfNegative val="0"/>
          <c:cat>
            <c:strRef>
              <c:f>'8. Recommendations'!$B$76:$B$78</c:f>
              <c:strCache>
                <c:ptCount val="3"/>
                <c:pt idx="0">
                  <c:v>Mid-range product</c:v>
                </c:pt>
                <c:pt idx="1">
                  <c:v>Low-range product</c:v>
                </c:pt>
                <c:pt idx="2">
                  <c:v>High-range product</c:v>
                </c:pt>
              </c:strCache>
            </c:strRef>
          </c:cat>
          <c:val>
            <c:numRef>
              <c:f>'8. Recommendations'!$C$76:$C$78</c:f>
              <c:numCache>
                <c:formatCode>General</c:formatCode>
                <c:ptCount val="3"/>
                <c:pt idx="0">
                  <c:v>21860860</c:v>
                </c:pt>
                <c:pt idx="1">
                  <c:v>10126321</c:v>
                </c:pt>
                <c:pt idx="2">
                  <c:v>417678</c:v>
                </c:pt>
              </c:numCache>
            </c:numRef>
          </c:val>
          <c:extLst>
            <c:ext xmlns:c16="http://schemas.microsoft.com/office/drawing/2014/chart" uri="{C3380CC4-5D6E-409C-BE32-E72D297353CC}">
              <c16:uniqueId val="{00000000-11FB-DE4C-ADC5-2BBF849AF3A2}"/>
            </c:ext>
          </c:extLst>
        </c:ser>
        <c:dLbls>
          <c:showLegendKey val="0"/>
          <c:showVal val="0"/>
          <c:showCatName val="0"/>
          <c:showSerName val="0"/>
          <c:showPercent val="0"/>
          <c:showBubbleSize val="0"/>
        </c:dLbls>
        <c:gapWidth val="219"/>
        <c:overlap val="-27"/>
        <c:axId val="965251664"/>
        <c:axId val="965253392"/>
      </c:barChart>
      <c:catAx>
        <c:axId val="9652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53392"/>
        <c:crosses val="autoZero"/>
        <c:auto val="1"/>
        <c:lblAlgn val="ctr"/>
        <c:lblOffset val="100"/>
        <c:noMultiLvlLbl val="0"/>
      </c:catAx>
      <c:valAx>
        <c:axId val="9652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5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858" y="810518"/>
          <a:ext cx="580901" cy="66133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55" y="111356"/>
          <a:ext cx="977896" cy="68449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75" y="144776"/>
        <a:ext cx="911056" cy="617655"/>
      </dsp:txXfrm>
    </dsp:sp>
    <dsp:sp modelId="{02D75559-D361-43C2-960D-0DE64B2217E1}">
      <dsp:nvSpPr>
        <dsp:cNvPr id="0" name=""/>
        <dsp:cNvSpPr/>
      </dsp:nvSpPr>
      <dsp:spPr>
        <a:xfrm>
          <a:off x="1038940" y="176639"/>
          <a:ext cx="1566076" cy="5532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038940" y="176639"/>
        <a:ext cx="1566076" cy="553239"/>
      </dsp:txXfrm>
    </dsp:sp>
    <dsp:sp modelId="{9621899D-0F5A-435B-840E-4641491BFF2E}">
      <dsp:nvSpPr>
        <dsp:cNvPr id="0" name=""/>
        <dsp:cNvSpPr/>
      </dsp:nvSpPr>
      <dsp:spPr>
        <a:xfrm>
          <a:off x="823118" y="880271"/>
          <a:ext cx="1059394" cy="74615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9549" y="916702"/>
        <a:ext cx="986532" cy="673293"/>
      </dsp:txXfrm>
    </dsp:sp>
    <dsp:sp modelId="{FEDA8202-94DB-48E0-9F89-FDAC252494CB}">
      <dsp:nvSpPr>
        <dsp:cNvPr id="0" name=""/>
        <dsp:cNvSpPr/>
      </dsp:nvSpPr>
      <dsp:spPr>
        <a:xfrm>
          <a:off x="1859215" y="976383"/>
          <a:ext cx="1065797" cy="5532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3421083 </a:t>
          </a:r>
        </a:p>
      </dsp:txBody>
      <dsp:txXfrm>
        <a:off x="1859215" y="976383"/>
        <a:ext cx="1065797" cy="55323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32434489</a:t>
          </a:r>
          <a:r>
            <a:rPr lang="en-US" sz="1200" kern="1200">
              <a:solidFill>
                <a:schemeClr val="bg2">
                  <a:lumMod val="50000"/>
                </a:schemeClr>
              </a:solidFill>
            </a:rPr>
            <a:t>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r>
            <a:rPr lang="en-US" sz="1200" kern="1200">
              <a:solidFill>
                <a:schemeClr val="bg2">
                  <a:lumMod val="50000"/>
                </a:schemeClr>
              </a:solidFill>
            </a:rPr>
            <a:t>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png"/><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12.png"/><Relationship Id="rId3" Type="http://schemas.openxmlformats.org/officeDocument/2006/relationships/image" Target="../media/image6.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10.png"/><Relationship Id="rId5" Type="http://schemas.openxmlformats.org/officeDocument/2006/relationships/chart" Target="../charts/chart9.xml"/><Relationship Id="rId15" Type="http://schemas.openxmlformats.org/officeDocument/2006/relationships/chart" Target="../charts/chart14.xml"/><Relationship Id="rId10"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1.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Marketing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September 27,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Dan McCormick </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9550"/>
          <a:ext cx="2311400" cy="4381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Data</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Marketing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6</xdr:row>
      <xdr:rowOff>165100</xdr:rowOff>
    </xdr:to>
    <xdr:sp macro="" textlink="">
      <xdr:nvSpPr>
        <xdr:cNvPr id="2" name="TextBox 1">
          <a:extLst>
            <a:ext uri="{FF2B5EF4-FFF2-40B4-BE49-F238E27FC236}">
              <a16:creationId xmlns:a16="http://schemas.microsoft.com/office/drawing/2014/main" id="{280B8BFC-5F29-F14A-ACB1-211E08C68475}"/>
            </a:ext>
          </a:extLst>
        </xdr:cNvPr>
        <xdr:cNvSpPr txBox="1"/>
      </xdr:nvSpPr>
      <xdr:spPr>
        <a:xfrm>
          <a:off x="679450" y="747710"/>
          <a:ext cx="7288212" cy="560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Instacart Online Grocery Shopping Dataset 2017”, Accessed from </a:t>
          </a:r>
          <a:r>
            <a:rPr lang="en-US" sz="1100" b="0" i="0" u="none" strike="noStrike">
              <a:solidFill>
                <a:schemeClr val="dk1"/>
              </a:solidFill>
              <a:effectLst/>
              <a:latin typeface="+mn-lt"/>
              <a:ea typeface="+mn-ea"/>
              <a:cs typeface="+mn-cs"/>
              <a:hlinkClick xmlns:r="http://schemas.openxmlformats.org/officeDocument/2006/relationships" r:id=""/>
            </a:rPr>
            <a:t>www.instacart.com/datasets/grocery-shopping-2017</a:t>
          </a:r>
          <a:r>
            <a:rPr lang="en-US" sz="1100" b="0" i="0">
              <a:solidFill>
                <a:schemeClr val="dk1"/>
              </a:solidFill>
              <a:effectLst/>
              <a:latin typeface="+mn-lt"/>
              <a:ea typeface="+mn-ea"/>
              <a:cs typeface="+mn-cs"/>
            </a:rPr>
            <a:t> via </a:t>
          </a:r>
          <a:r>
            <a:rPr lang="en-US" sz="1100" b="0" i="0" u="none" strike="noStrike">
              <a:solidFill>
                <a:schemeClr val="dk1"/>
              </a:solidFill>
              <a:effectLst/>
              <a:latin typeface="+mn-lt"/>
              <a:ea typeface="+mn-ea"/>
              <a:cs typeface="+mn-cs"/>
              <a:hlinkClick xmlns:r="http://schemas.openxmlformats.org/officeDocument/2006/relationships" r:id=""/>
            </a:rPr>
            <a:t>Kaggle</a:t>
          </a:r>
          <a:r>
            <a:rPr lang="en-US" sz="1100" b="0" i="0">
              <a:solidFill>
                <a:schemeClr val="dk1"/>
              </a:solidFill>
              <a:effectLst/>
              <a:latin typeface="+mn-lt"/>
              <a:ea typeface="+mn-ea"/>
              <a:cs typeface="+mn-cs"/>
            </a:rPr>
            <a:t> on September</a:t>
          </a:r>
          <a:r>
            <a:rPr lang="en-US" sz="1100" b="0" i="0" baseline="0">
              <a:solidFill>
                <a:schemeClr val="dk1"/>
              </a:solidFill>
              <a:effectLst/>
              <a:latin typeface="+mn-lt"/>
              <a:ea typeface="+mn-ea"/>
              <a:cs typeface="+mn-cs"/>
            </a:rPr>
            <a:t> 22, 2023</a:t>
          </a:r>
          <a:r>
            <a:rPr lang="en-US" sz="1100" b="0" i="0">
              <a:solidFill>
                <a:schemeClr val="dk1"/>
              </a:solidFill>
              <a:effectLst/>
              <a:latin typeface="+mn-lt"/>
              <a:ea typeface="+mn-ea"/>
              <a:cs typeface="+mn-cs"/>
            </a:rPr>
            <a:t>.</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31751</xdr:colOff>
      <xdr:row>3</xdr:row>
      <xdr:rowOff>76187</xdr:rowOff>
    </xdr:to>
    <xdr:pic>
      <xdr:nvPicPr>
        <xdr:cNvPr id="3" name="Picture 2">
          <a:extLst>
            <a:ext uri="{FF2B5EF4-FFF2-40B4-BE49-F238E27FC236}">
              <a16:creationId xmlns:a16="http://schemas.microsoft.com/office/drawing/2014/main" id="{697365B3-13DB-1B4F-A3DA-0AEDC48967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9550"/>
          <a:ext cx="2330450" cy="4381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FB2A77C5-2FEC-C343-B38A-E43077C2B501}"/>
            </a:ext>
          </a:extLst>
        </xdr:cNvPr>
        <xdr:cNvSpPr txBox="1"/>
      </xdr:nvSpPr>
      <xdr:spPr>
        <a:xfrm>
          <a:off x="2717800" y="120650"/>
          <a:ext cx="62801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Data Citation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97932</xdr:colOff>
      <xdr:row>6</xdr:row>
      <xdr:rowOff>50798</xdr:rowOff>
    </xdr:from>
    <xdr:to>
      <xdr:col>5</xdr:col>
      <xdr:colOff>381345</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overview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84083" y="3737426"/>
          <a:ext cx="2654904"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483925" y="3746499"/>
          <a:ext cx="2564193"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656786" y="3637642"/>
          <a:ext cx="2848431"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09779" y="4224269"/>
          <a:ext cx="1428757"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bg2">
                    <a:lumMod val="50000"/>
                  </a:schemeClr>
                </a:solidFill>
              </a:rPr>
              <a:t>32434489</a:t>
            </a:r>
            <a:endParaRPr lang="en-US" sz="14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51963" y="4118432"/>
          <a:ext cx="1514930" cy="59871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753543" y="4206130"/>
          <a:ext cx="1507373"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6049</xdr:rowOff>
    </xdr:from>
    <xdr:to>
      <xdr:col>22</xdr:col>
      <xdr:colOff>365276</xdr:colOff>
      <xdr:row>5</xdr:row>
      <xdr:rowOff>6049</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0" y="985763"/>
          <a:ext cx="14498562"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p>
        <a:p>
          <a:r>
            <a:rPr lang="en-US" sz="1400" b="0" baseline="0">
              <a:solidFill>
                <a:schemeClr val="bg2">
                  <a:lumMod val="50000"/>
                </a:schemeClr>
              </a:solidFill>
            </a:rPr>
            <a:t> </a:t>
          </a:r>
          <a:endParaRPr lang="en-US" sz="1400" b="1">
            <a:solidFill>
              <a:schemeClr val="bg2">
                <a:lumMod val="50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15875</xdr:colOff>
      <xdr:row>82</xdr:row>
      <xdr:rowOff>79375</xdr:rowOff>
    </xdr:from>
    <xdr:to>
      <xdr:col>9</xdr:col>
      <xdr:colOff>365125</xdr:colOff>
      <xdr:row>104</xdr:row>
      <xdr:rowOff>150813</xdr:rowOff>
    </xdr:to>
    <xdr:pic>
      <xdr:nvPicPr>
        <xdr:cNvPr id="3" name="Picture 2">
          <a:extLst>
            <a:ext uri="{FF2B5EF4-FFF2-40B4-BE49-F238E27FC236}">
              <a16:creationId xmlns:a16="http://schemas.microsoft.com/office/drawing/2014/main" id="{B7971B70-5751-B51D-6462-BE622A313AC1}"/>
            </a:ext>
          </a:extLst>
        </xdr:cNvPr>
        <xdr:cNvPicPr>
          <a:picLocks noChangeAspect="1"/>
        </xdr:cNvPicPr>
      </xdr:nvPicPr>
      <xdr:blipFill>
        <a:blip xmlns:r="http://schemas.openxmlformats.org/officeDocument/2006/relationships" r:embed="rId2"/>
        <a:stretch>
          <a:fillRect/>
        </a:stretch>
      </xdr:blipFill>
      <xdr:spPr>
        <a:xfrm>
          <a:off x="317500" y="1984375"/>
          <a:ext cx="5683250" cy="4262438"/>
        </a:xfrm>
        <a:prstGeom prst="rect">
          <a:avLst/>
        </a:prstGeom>
      </xdr:spPr>
    </xdr:pic>
    <xdr:clientData/>
  </xdr:twoCellAnchor>
  <xdr:twoCellAnchor editAs="oneCell">
    <xdr:from>
      <xdr:col>1</xdr:col>
      <xdr:colOff>0</xdr:colOff>
      <xdr:row>109</xdr:row>
      <xdr:rowOff>0</xdr:rowOff>
    </xdr:from>
    <xdr:to>
      <xdr:col>9</xdr:col>
      <xdr:colOff>381000</xdr:colOff>
      <xdr:row>131</xdr:row>
      <xdr:rowOff>95250</xdr:rowOff>
    </xdr:to>
    <xdr:pic>
      <xdr:nvPicPr>
        <xdr:cNvPr id="7" name="Picture 6">
          <a:extLst>
            <a:ext uri="{FF2B5EF4-FFF2-40B4-BE49-F238E27FC236}">
              <a16:creationId xmlns:a16="http://schemas.microsoft.com/office/drawing/2014/main" id="{873451D2-0C6A-16BD-A474-57770E76622A}"/>
            </a:ext>
          </a:extLst>
        </xdr:cNvPr>
        <xdr:cNvPicPr>
          <a:picLocks noChangeAspect="1"/>
        </xdr:cNvPicPr>
      </xdr:nvPicPr>
      <xdr:blipFill>
        <a:blip xmlns:r="http://schemas.openxmlformats.org/officeDocument/2006/relationships" r:embed="rId3"/>
        <a:stretch>
          <a:fillRect/>
        </a:stretch>
      </xdr:blipFill>
      <xdr:spPr>
        <a:xfrm>
          <a:off x="301625" y="6858000"/>
          <a:ext cx="5715000" cy="4286250"/>
        </a:xfrm>
        <a:prstGeom prst="rect">
          <a:avLst/>
        </a:prstGeom>
      </xdr:spPr>
    </xdr:pic>
    <xdr:clientData/>
  </xdr:twoCellAnchor>
  <xdr:twoCellAnchor editAs="oneCell">
    <xdr:from>
      <xdr:col>1</xdr:col>
      <xdr:colOff>15875</xdr:colOff>
      <xdr:row>135</xdr:row>
      <xdr:rowOff>142875</xdr:rowOff>
    </xdr:from>
    <xdr:to>
      <xdr:col>9</xdr:col>
      <xdr:colOff>396875</xdr:colOff>
      <xdr:row>158</xdr:row>
      <xdr:rowOff>47625</xdr:rowOff>
    </xdr:to>
    <xdr:pic>
      <xdr:nvPicPr>
        <xdr:cNvPr id="8" name="Picture 7">
          <a:extLst>
            <a:ext uri="{FF2B5EF4-FFF2-40B4-BE49-F238E27FC236}">
              <a16:creationId xmlns:a16="http://schemas.microsoft.com/office/drawing/2014/main" id="{C09A3FD0-50D0-0337-27EA-57E2D21CAC65}"/>
            </a:ext>
          </a:extLst>
        </xdr:cNvPr>
        <xdr:cNvPicPr>
          <a:picLocks noChangeAspect="1"/>
        </xdr:cNvPicPr>
      </xdr:nvPicPr>
      <xdr:blipFill>
        <a:blip xmlns:r="http://schemas.openxmlformats.org/officeDocument/2006/relationships" r:embed="rId4"/>
        <a:stretch>
          <a:fillRect/>
        </a:stretch>
      </xdr:blipFill>
      <xdr:spPr>
        <a:xfrm>
          <a:off x="317500" y="11763375"/>
          <a:ext cx="5715000" cy="4286250"/>
        </a:xfrm>
        <a:prstGeom prst="rect">
          <a:avLst/>
        </a:prstGeom>
      </xdr:spPr>
    </xdr:pic>
    <xdr:clientData/>
  </xdr:twoCellAnchor>
  <xdr:twoCellAnchor editAs="oneCell">
    <xdr:from>
      <xdr:col>1</xdr:col>
      <xdr:colOff>31750</xdr:colOff>
      <xdr:row>160</xdr:row>
      <xdr:rowOff>95250</xdr:rowOff>
    </xdr:from>
    <xdr:to>
      <xdr:col>9</xdr:col>
      <xdr:colOff>508000</xdr:colOff>
      <xdr:row>183</xdr:row>
      <xdr:rowOff>71438</xdr:rowOff>
    </xdr:to>
    <xdr:pic>
      <xdr:nvPicPr>
        <xdr:cNvPr id="9" name="Picture 8">
          <a:extLst>
            <a:ext uri="{FF2B5EF4-FFF2-40B4-BE49-F238E27FC236}">
              <a16:creationId xmlns:a16="http://schemas.microsoft.com/office/drawing/2014/main" id="{783A2BB7-A16C-CABB-1858-7F050286698F}"/>
            </a:ext>
          </a:extLst>
        </xdr:cNvPr>
        <xdr:cNvPicPr>
          <a:picLocks noChangeAspect="1"/>
        </xdr:cNvPicPr>
      </xdr:nvPicPr>
      <xdr:blipFill>
        <a:blip xmlns:r="http://schemas.openxmlformats.org/officeDocument/2006/relationships" r:embed="rId5"/>
        <a:stretch>
          <a:fillRect/>
        </a:stretch>
      </xdr:blipFill>
      <xdr:spPr>
        <a:xfrm>
          <a:off x="333375" y="16478250"/>
          <a:ext cx="5810250" cy="4357688"/>
        </a:xfrm>
        <a:prstGeom prst="rect">
          <a:avLst/>
        </a:prstGeom>
      </xdr:spPr>
    </xdr:pic>
    <xdr:clientData/>
  </xdr:twoCellAnchor>
  <xdr:twoCellAnchor editAs="oneCell">
    <xdr:from>
      <xdr:col>1</xdr:col>
      <xdr:colOff>0</xdr:colOff>
      <xdr:row>187</xdr:row>
      <xdr:rowOff>190499</xdr:rowOff>
    </xdr:from>
    <xdr:to>
      <xdr:col>9</xdr:col>
      <xdr:colOff>444500</xdr:colOff>
      <xdr:row>210</xdr:row>
      <xdr:rowOff>142874</xdr:rowOff>
    </xdr:to>
    <xdr:pic>
      <xdr:nvPicPr>
        <xdr:cNvPr id="10" name="Picture 9">
          <a:extLst>
            <a:ext uri="{FF2B5EF4-FFF2-40B4-BE49-F238E27FC236}">
              <a16:creationId xmlns:a16="http://schemas.microsoft.com/office/drawing/2014/main" id="{9AE5B8A8-E8EA-0EEC-3F03-811D7DDAE573}"/>
            </a:ext>
          </a:extLst>
        </xdr:cNvPr>
        <xdr:cNvPicPr>
          <a:picLocks noChangeAspect="1"/>
        </xdr:cNvPicPr>
      </xdr:nvPicPr>
      <xdr:blipFill>
        <a:blip xmlns:r="http://schemas.openxmlformats.org/officeDocument/2006/relationships" r:embed="rId6"/>
        <a:stretch>
          <a:fillRect/>
        </a:stretch>
      </xdr:blipFill>
      <xdr:spPr>
        <a:xfrm>
          <a:off x="301625" y="21526499"/>
          <a:ext cx="5778500" cy="4333875"/>
        </a:xfrm>
        <a:prstGeom prst="rect">
          <a:avLst/>
        </a:prstGeom>
      </xdr:spPr>
    </xdr:pic>
    <xdr:clientData/>
  </xdr:twoCellAnchor>
  <xdr:twoCellAnchor editAs="oneCell">
    <xdr:from>
      <xdr:col>1</xdr:col>
      <xdr:colOff>0</xdr:colOff>
      <xdr:row>214</xdr:row>
      <xdr:rowOff>95250</xdr:rowOff>
    </xdr:from>
    <xdr:to>
      <xdr:col>9</xdr:col>
      <xdr:colOff>38100</xdr:colOff>
      <xdr:row>242</xdr:row>
      <xdr:rowOff>19050</xdr:rowOff>
    </xdr:to>
    <xdr:pic>
      <xdr:nvPicPr>
        <xdr:cNvPr id="11" name="Picture 10">
          <a:extLst>
            <a:ext uri="{FF2B5EF4-FFF2-40B4-BE49-F238E27FC236}">
              <a16:creationId xmlns:a16="http://schemas.microsoft.com/office/drawing/2014/main" id="{10ED37A4-8485-C798-DCF8-6B40D2025DCC}"/>
            </a:ext>
          </a:extLst>
        </xdr:cNvPr>
        <xdr:cNvPicPr>
          <a:picLocks noChangeAspect="1"/>
        </xdr:cNvPicPr>
      </xdr:nvPicPr>
      <xdr:blipFill>
        <a:blip xmlns:r="http://schemas.openxmlformats.org/officeDocument/2006/relationships" r:embed="rId7"/>
        <a:stretch>
          <a:fillRect/>
        </a:stretch>
      </xdr:blipFill>
      <xdr:spPr>
        <a:xfrm>
          <a:off x="301625" y="26384250"/>
          <a:ext cx="5372100" cy="5257800"/>
        </a:xfrm>
        <a:prstGeom prst="rect">
          <a:avLst/>
        </a:prstGeom>
      </xdr:spPr>
    </xdr:pic>
    <xdr:clientData/>
  </xdr:twoCellAnchor>
  <xdr:twoCellAnchor editAs="oneCell">
    <xdr:from>
      <xdr:col>0</xdr:col>
      <xdr:colOff>285749</xdr:colOff>
      <xdr:row>245</xdr:row>
      <xdr:rowOff>31750</xdr:rowOff>
    </xdr:from>
    <xdr:to>
      <xdr:col>9</xdr:col>
      <xdr:colOff>322791</xdr:colOff>
      <xdr:row>267</xdr:row>
      <xdr:rowOff>95250</xdr:rowOff>
    </xdr:to>
    <xdr:pic>
      <xdr:nvPicPr>
        <xdr:cNvPr id="12" name="Picture 11">
          <a:extLst>
            <a:ext uri="{FF2B5EF4-FFF2-40B4-BE49-F238E27FC236}">
              <a16:creationId xmlns:a16="http://schemas.microsoft.com/office/drawing/2014/main" id="{1A6C4CF6-8465-A33F-6EEA-A468F1A0CE05}"/>
            </a:ext>
          </a:extLst>
        </xdr:cNvPr>
        <xdr:cNvPicPr>
          <a:picLocks noChangeAspect="1"/>
        </xdr:cNvPicPr>
      </xdr:nvPicPr>
      <xdr:blipFill>
        <a:blip xmlns:r="http://schemas.openxmlformats.org/officeDocument/2006/relationships" r:embed="rId8"/>
        <a:stretch>
          <a:fillRect/>
        </a:stretch>
      </xdr:blipFill>
      <xdr:spPr>
        <a:xfrm>
          <a:off x="285749" y="35607625"/>
          <a:ext cx="5672667" cy="4254500"/>
        </a:xfrm>
        <a:prstGeom prst="rect">
          <a:avLst/>
        </a:prstGeom>
      </xdr:spPr>
    </xdr:pic>
    <xdr:clientData/>
  </xdr:twoCellAnchor>
  <xdr:twoCellAnchor editAs="oneCell">
    <xdr:from>
      <xdr:col>0</xdr:col>
      <xdr:colOff>301624</xdr:colOff>
      <xdr:row>271</xdr:row>
      <xdr:rowOff>190499</xdr:rowOff>
    </xdr:from>
    <xdr:to>
      <xdr:col>9</xdr:col>
      <xdr:colOff>333374</xdr:colOff>
      <xdr:row>294</xdr:row>
      <xdr:rowOff>59530</xdr:rowOff>
    </xdr:to>
    <xdr:pic>
      <xdr:nvPicPr>
        <xdr:cNvPr id="13" name="Picture 12">
          <a:extLst>
            <a:ext uri="{FF2B5EF4-FFF2-40B4-BE49-F238E27FC236}">
              <a16:creationId xmlns:a16="http://schemas.microsoft.com/office/drawing/2014/main" id="{26823F83-E21A-21C0-6293-61474CF06FB5}"/>
            </a:ext>
          </a:extLst>
        </xdr:cNvPr>
        <xdr:cNvPicPr>
          <a:picLocks noChangeAspect="1"/>
        </xdr:cNvPicPr>
      </xdr:nvPicPr>
      <xdr:blipFill>
        <a:blip xmlns:r="http://schemas.openxmlformats.org/officeDocument/2006/relationships" r:embed="rId9"/>
        <a:stretch>
          <a:fillRect/>
        </a:stretch>
      </xdr:blipFill>
      <xdr:spPr>
        <a:xfrm>
          <a:off x="301624" y="36956999"/>
          <a:ext cx="5667375" cy="4250531"/>
        </a:xfrm>
        <a:prstGeom prst="rect">
          <a:avLst/>
        </a:prstGeom>
      </xdr:spPr>
    </xdr:pic>
    <xdr:clientData/>
  </xdr:twoCellAnchor>
  <xdr:twoCellAnchor editAs="oneCell">
    <xdr:from>
      <xdr:col>0</xdr:col>
      <xdr:colOff>301624</xdr:colOff>
      <xdr:row>299</xdr:row>
      <xdr:rowOff>63500</xdr:rowOff>
    </xdr:from>
    <xdr:to>
      <xdr:col>9</xdr:col>
      <xdr:colOff>365124</xdr:colOff>
      <xdr:row>321</xdr:row>
      <xdr:rowOff>146844</xdr:rowOff>
    </xdr:to>
    <xdr:pic>
      <xdr:nvPicPr>
        <xdr:cNvPr id="14" name="Picture 13">
          <a:extLst>
            <a:ext uri="{FF2B5EF4-FFF2-40B4-BE49-F238E27FC236}">
              <a16:creationId xmlns:a16="http://schemas.microsoft.com/office/drawing/2014/main" id="{EFB2A1DD-F295-8A06-7DD4-D8B3EE0071CA}"/>
            </a:ext>
          </a:extLst>
        </xdr:cNvPr>
        <xdr:cNvPicPr>
          <a:picLocks noChangeAspect="1"/>
        </xdr:cNvPicPr>
      </xdr:nvPicPr>
      <xdr:blipFill>
        <a:blip xmlns:r="http://schemas.openxmlformats.org/officeDocument/2006/relationships" r:embed="rId10"/>
        <a:stretch>
          <a:fillRect/>
        </a:stretch>
      </xdr:blipFill>
      <xdr:spPr>
        <a:xfrm>
          <a:off x="301624" y="46974125"/>
          <a:ext cx="5699125" cy="4274344"/>
        </a:xfrm>
        <a:prstGeom prst="rect">
          <a:avLst/>
        </a:prstGeom>
      </xdr:spPr>
    </xdr:pic>
    <xdr:clientData/>
  </xdr:twoCellAnchor>
  <xdr:twoCellAnchor>
    <xdr:from>
      <xdr:col>1</xdr:col>
      <xdr:colOff>63499</xdr:colOff>
      <xdr:row>354</xdr:row>
      <xdr:rowOff>79375</xdr:rowOff>
    </xdr:from>
    <xdr:to>
      <xdr:col>8</xdr:col>
      <xdr:colOff>460374</xdr:colOff>
      <xdr:row>371</xdr:row>
      <xdr:rowOff>79375</xdr:rowOff>
    </xdr:to>
    <xdr:graphicFrame macro="">
      <xdr:nvGraphicFramePr>
        <xdr:cNvPr id="15" name="Chart 14">
          <a:extLst>
            <a:ext uri="{FF2B5EF4-FFF2-40B4-BE49-F238E27FC236}">
              <a16:creationId xmlns:a16="http://schemas.microsoft.com/office/drawing/2014/main" id="{E8E58054-DB6D-2B49-9315-A9295120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285750</xdr:colOff>
      <xdr:row>375</xdr:row>
      <xdr:rowOff>79374</xdr:rowOff>
    </xdr:from>
    <xdr:to>
      <xdr:col>9</xdr:col>
      <xdr:colOff>142875</xdr:colOff>
      <xdr:row>407</xdr:row>
      <xdr:rowOff>65475</xdr:rowOff>
    </xdr:to>
    <xdr:pic>
      <xdr:nvPicPr>
        <xdr:cNvPr id="16" name="Picture 15">
          <a:extLst>
            <a:ext uri="{FF2B5EF4-FFF2-40B4-BE49-F238E27FC236}">
              <a16:creationId xmlns:a16="http://schemas.microsoft.com/office/drawing/2014/main" id="{EED489D3-8F24-EB56-435A-24617BD24D40}"/>
            </a:ext>
          </a:extLst>
        </xdr:cNvPr>
        <xdr:cNvPicPr>
          <a:picLocks noChangeAspect="1"/>
        </xdr:cNvPicPr>
      </xdr:nvPicPr>
      <xdr:blipFill>
        <a:blip xmlns:r="http://schemas.openxmlformats.org/officeDocument/2006/relationships" r:embed="rId12"/>
        <a:stretch>
          <a:fillRect/>
        </a:stretch>
      </xdr:blipFill>
      <xdr:spPr>
        <a:xfrm>
          <a:off x="285750" y="60801249"/>
          <a:ext cx="5492750" cy="6082101"/>
        </a:xfrm>
        <a:prstGeom prst="rect">
          <a:avLst/>
        </a:prstGeom>
      </xdr:spPr>
    </xdr:pic>
    <xdr:clientData/>
  </xdr:twoCellAnchor>
  <xdr:twoCellAnchor>
    <xdr:from>
      <xdr:col>1</xdr:col>
      <xdr:colOff>47626</xdr:colOff>
      <xdr:row>10</xdr:row>
      <xdr:rowOff>111126</xdr:rowOff>
    </xdr:from>
    <xdr:to>
      <xdr:col>9</xdr:col>
      <xdr:colOff>142876</xdr:colOff>
      <xdr:row>28</xdr:row>
      <xdr:rowOff>15876</xdr:rowOff>
    </xdr:to>
    <xdr:graphicFrame macro="">
      <xdr:nvGraphicFramePr>
        <xdr:cNvPr id="17" name="Chart 16">
          <a:extLst>
            <a:ext uri="{FF2B5EF4-FFF2-40B4-BE49-F238E27FC236}">
              <a16:creationId xmlns:a16="http://schemas.microsoft.com/office/drawing/2014/main" id="{825332B6-A5E3-CB44-8BB7-405900C4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63500</xdr:colOff>
      <xdr:row>57</xdr:row>
      <xdr:rowOff>142875</xdr:rowOff>
    </xdr:from>
    <xdr:to>
      <xdr:col>10</xdr:col>
      <xdr:colOff>444500</xdr:colOff>
      <xdr:row>77</xdr:row>
      <xdr:rowOff>79375</xdr:rowOff>
    </xdr:to>
    <xdr:graphicFrame macro="">
      <xdr:nvGraphicFramePr>
        <xdr:cNvPr id="24" name="Chart 23">
          <a:extLst>
            <a:ext uri="{FF2B5EF4-FFF2-40B4-BE49-F238E27FC236}">
              <a16:creationId xmlns:a16="http://schemas.microsoft.com/office/drawing/2014/main" id="{414992E5-E466-B54A-B743-64CB671A0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31750</xdr:colOff>
      <xdr:row>410</xdr:row>
      <xdr:rowOff>63500</xdr:rowOff>
    </xdr:from>
    <xdr:to>
      <xdr:col>8</xdr:col>
      <xdr:colOff>198437</xdr:colOff>
      <xdr:row>426</xdr:row>
      <xdr:rowOff>173037</xdr:rowOff>
    </xdr:to>
    <xdr:graphicFrame macro="">
      <xdr:nvGraphicFramePr>
        <xdr:cNvPr id="23" name="Chart 22">
          <a:extLst>
            <a:ext uri="{FF2B5EF4-FFF2-40B4-BE49-F238E27FC236}">
              <a16:creationId xmlns:a16="http://schemas.microsoft.com/office/drawing/2014/main" id="{554D922D-0BBB-EC4D-AFED-54CFE0330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15876</xdr:colOff>
      <xdr:row>464</xdr:row>
      <xdr:rowOff>31751</xdr:rowOff>
    </xdr:from>
    <xdr:to>
      <xdr:col>8</xdr:col>
      <xdr:colOff>269876</xdr:colOff>
      <xdr:row>480</xdr:row>
      <xdr:rowOff>95251</xdr:rowOff>
    </xdr:to>
    <xdr:graphicFrame macro="">
      <xdr:nvGraphicFramePr>
        <xdr:cNvPr id="25" name="Chart 24">
          <a:extLst>
            <a:ext uri="{FF2B5EF4-FFF2-40B4-BE49-F238E27FC236}">
              <a16:creationId xmlns:a16="http://schemas.microsoft.com/office/drawing/2014/main" id="{B38E61EF-3AAD-D949-B244-EB8BE881B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254000</xdr:colOff>
      <xdr:row>428</xdr:row>
      <xdr:rowOff>0</xdr:rowOff>
    </xdr:from>
    <xdr:to>
      <xdr:col>8</xdr:col>
      <xdr:colOff>198437</xdr:colOff>
      <xdr:row>444</xdr:row>
      <xdr:rowOff>188912</xdr:rowOff>
    </xdr:to>
    <xdr:graphicFrame macro="">
      <xdr:nvGraphicFramePr>
        <xdr:cNvPr id="26" name="Chart 25">
          <a:extLst>
            <a:ext uri="{FF2B5EF4-FFF2-40B4-BE49-F238E27FC236}">
              <a16:creationId xmlns:a16="http://schemas.microsoft.com/office/drawing/2014/main" id="{E0A98533-3EBD-EC44-99AA-17CBF868A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285750</xdr:colOff>
      <xdr:row>446</xdr:row>
      <xdr:rowOff>31750</xdr:rowOff>
    </xdr:from>
    <xdr:to>
      <xdr:col>8</xdr:col>
      <xdr:colOff>198437</xdr:colOff>
      <xdr:row>462</xdr:row>
      <xdr:rowOff>173037</xdr:rowOff>
    </xdr:to>
    <xdr:graphicFrame macro="">
      <xdr:nvGraphicFramePr>
        <xdr:cNvPr id="27" name="Chart 26">
          <a:extLst>
            <a:ext uri="{FF2B5EF4-FFF2-40B4-BE49-F238E27FC236}">
              <a16:creationId xmlns:a16="http://schemas.microsoft.com/office/drawing/2014/main" id="{BAA8745D-8B52-4247-B3C7-6C5251FD0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15875</xdr:colOff>
      <xdr:row>32</xdr:row>
      <xdr:rowOff>127000</xdr:rowOff>
    </xdr:from>
    <xdr:to>
      <xdr:col>10</xdr:col>
      <xdr:colOff>539750</xdr:colOff>
      <xdr:row>52</xdr:row>
      <xdr:rowOff>101600</xdr:rowOff>
    </xdr:to>
    <xdr:graphicFrame macro="">
      <xdr:nvGraphicFramePr>
        <xdr:cNvPr id="29" name="Chart 28">
          <a:extLst>
            <a:ext uri="{FF2B5EF4-FFF2-40B4-BE49-F238E27FC236}">
              <a16:creationId xmlns:a16="http://schemas.microsoft.com/office/drawing/2014/main" id="{5E6EFD9C-97BE-3044-BD2E-57E9B1D8C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285750</xdr:colOff>
      <xdr:row>326</xdr:row>
      <xdr:rowOff>63500</xdr:rowOff>
    </xdr:from>
    <xdr:to>
      <xdr:col>9</xdr:col>
      <xdr:colOff>554113</xdr:colOff>
      <xdr:row>350</xdr:row>
      <xdr:rowOff>81643</xdr:rowOff>
    </xdr:to>
    <xdr:pic>
      <xdr:nvPicPr>
        <xdr:cNvPr id="31" name="Picture 30">
          <a:extLst>
            <a:ext uri="{FF2B5EF4-FFF2-40B4-BE49-F238E27FC236}">
              <a16:creationId xmlns:a16="http://schemas.microsoft.com/office/drawing/2014/main" id="{BA62B0B1-358E-8142-B96C-56FD8D70C530}"/>
            </a:ext>
          </a:extLst>
        </xdr:cNvPr>
        <xdr:cNvPicPr>
          <a:picLocks noChangeAspect="1"/>
        </xdr:cNvPicPr>
      </xdr:nvPicPr>
      <xdr:blipFill>
        <a:blip xmlns:r="http://schemas.openxmlformats.org/officeDocument/2006/relationships" r:embed="rId20"/>
        <a:stretch>
          <a:fillRect/>
        </a:stretch>
      </xdr:blipFill>
      <xdr:spPr>
        <a:xfrm>
          <a:off x="285750" y="71564500"/>
          <a:ext cx="5903988" cy="4590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0</xdr:colOff>
      <xdr:row>16</xdr:row>
      <xdr:rowOff>18143</xdr:rowOff>
    </xdr:from>
    <xdr:to>
      <xdr:col>4</xdr:col>
      <xdr:colOff>1250298</xdr:colOff>
      <xdr:row>38</xdr:row>
      <xdr:rowOff>54429</xdr:rowOff>
    </xdr:to>
    <xdr:pic>
      <xdr:nvPicPr>
        <xdr:cNvPr id="7" name="Picture 6">
          <a:extLst>
            <a:ext uri="{FF2B5EF4-FFF2-40B4-BE49-F238E27FC236}">
              <a16:creationId xmlns:a16="http://schemas.microsoft.com/office/drawing/2014/main" id="{EFFFEA46-1D0E-D747-B169-3F69CA2A5D13}"/>
            </a:ext>
          </a:extLst>
        </xdr:cNvPr>
        <xdr:cNvPicPr>
          <a:picLocks noChangeAspect="1"/>
        </xdr:cNvPicPr>
      </xdr:nvPicPr>
      <xdr:blipFill>
        <a:blip xmlns:r="http://schemas.openxmlformats.org/officeDocument/2006/relationships" r:embed="rId2"/>
        <a:stretch>
          <a:fillRect/>
        </a:stretch>
      </xdr:blipFill>
      <xdr:spPr>
        <a:xfrm>
          <a:off x="0" y="3628572"/>
          <a:ext cx="5622727" cy="4426857"/>
        </a:xfrm>
        <a:prstGeom prst="rect">
          <a:avLst/>
        </a:prstGeom>
      </xdr:spPr>
    </xdr:pic>
    <xdr:clientData/>
  </xdr:twoCellAnchor>
  <xdr:twoCellAnchor editAs="oneCell">
    <xdr:from>
      <xdr:col>7</xdr:col>
      <xdr:colOff>716643</xdr:colOff>
      <xdr:row>15</xdr:row>
      <xdr:rowOff>182185</xdr:rowOff>
    </xdr:from>
    <xdr:to>
      <xdr:col>12</xdr:col>
      <xdr:colOff>1427238</xdr:colOff>
      <xdr:row>38</xdr:row>
      <xdr:rowOff>134560</xdr:rowOff>
    </xdr:to>
    <xdr:pic>
      <xdr:nvPicPr>
        <xdr:cNvPr id="8" name="Picture 7">
          <a:extLst>
            <a:ext uri="{FF2B5EF4-FFF2-40B4-BE49-F238E27FC236}">
              <a16:creationId xmlns:a16="http://schemas.microsoft.com/office/drawing/2014/main" id="{64DDA439-2E7C-FE4B-A5FB-F078833E3E51}"/>
            </a:ext>
          </a:extLst>
        </xdr:cNvPr>
        <xdr:cNvPicPr>
          <a:picLocks noChangeAspect="1"/>
        </xdr:cNvPicPr>
      </xdr:nvPicPr>
      <xdr:blipFill>
        <a:blip xmlns:r="http://schemas.openxmlformats.org/officeDocument/2006/relationships" r:embed="rId3"/>
        <a:stretch>
          <a:fillRect/>
        </a:stretch>
      </xdr:blipFill>
      <xdr:spPr>
        <a:xfrm>
          <a:off x="8391072" y="3593042"/>
          <a:ext cx="5772452" cy="4542518"/>
        </a:xfrm>
        <a:prstGeom prst="rect">
          <a:avLst/>
        </a:prstGeom>
      </xdr:spPr>
    </xdr:pic>
    <xdr:clientData/>
  </xdr:twoCellAnchor>
  <xdr:twoCellAnchor editAs="oneCell">
    <xdr:from>
      <xdr:col>1</xdr:col>
      <xdr:colOff>0</xdr:colOff>
      <xdr:row>45</xdr:row>
      <xdr:rowOff>0</xdr:rowOff>
    </xdr:from>
    <xdr:to>
      <xdr:col>5</xdr:col>
      <xdr:colOff>322792</xdr:colOff>
      <xdr:row>67</xdr:row>
      <xdr:rowOff>63500</xdr:rowOff>
    </xdr:to>
    <xdr:pic>
      <xdr:nvPicPr>
        <xdr:cNvPr id="11" name="Picture 10">
          <a:extLst>
            <a:ext uri="{FF2B5EF4-FFF2-40B4-BE49-F238E27FC236}">
              <a16:creationId xmlns:a16="http://schemas.microsoft.com/office/drawing/2014/main" id="{37C66CC0-D6D7-514D-A5E6-5A9F68CA146C}"/>
            </a:ext>
          </a:extLst>
        </xdr:cNvPr>
        <xdr:cNvPicPr>
          <a:picLocks noChangeAspect="1"/>
        </xdr:cNvPicPr>
      </xdr:nvPicPr>
      <xdr:blipFill>
        <a:blip xmlns:r="http://schemas.openxmlformats.org/officeDocument/2006/relationships" r:embed="rId4"/>
        <a:stretch>
          <a:fillRect/>
        </a:stretch>
      </xdr:blipFill>
      <xdr:spPr>
        <a:xfrm>
          <a:off x="301625" y="9604375"/>
          <a:ext cx="5672667" cy="4254500"/>
        </a:xfrm>
        <a:prstGeom prst="rect">
          <a:avLst/>
        </a:prstGeom>
      </xdr:spPr>
    </xdr:pic>
    <xdr:clientData/>
  </xdr:twoCellAnchor>
  <xdr:twoCellAnchor>
    <xdr:from>
      <xdr:col>3</xdr:col>
      <xdr:colOff>603249</xdr:colOff>
      <xdr:row>73</xdr:row>
      <xdr:rowOff>152399</xdr:rowOff>
    </xdr:from>
    <xdr:to>
      <xdr:col>9</xdr:col>
      <xdr:colOff>169333</xdr:colOff>
      <xdr:row>94</xdr:row>
      <xdr:rowOff>42333</xdr:rowOff>
    </xdr:to>
    <xdr:graphicFrame macro="">
      <xdr:nvGraphicFramePr>
        <xdr:cNvPr id="13" name="Chart 12">
          <a:extLst>
            <a:ext uri="{FF2B5EF4-FFF2-40B4-BE49-F238E27FC236}">
              <a16:creationId xmlns:a16="http://schemas.microsoft.com/office/drawing/2014/main" id="{1011B23D-CF37-534B-F65A-2870CEF1D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52916</xdr:colOff>
      <xdr:row>130</xdr:row>
      <xdr:rowOff>125942</xdr:rowOff>
    </xdr:from>
    <xdr:to>
      <xdr:col>9</xdr:col>
      <xdr:colOff>486833</xdr:colOff>
      <xdr:row>151</xdr:row>
      <xdr:rowOff>1</xdr:rowOff>
    </xdr:to>
    <xdr:graphicFrame macro="">
      <xdr:nvGraphicFramePr>
        <xdr:cNvPr id="17" name="Chart 16">
          <a:extLst>
            <a:ext uri="{FF2B5EF4-FFF2-40B4-BE49-F238E27FC236}">
              <a16:creationId xmlns:a16="http://schemas.microsoft.com/office/drawing/2014/main" id="{38AF2C3A-0E4F-B002-A714-B0F78CEED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157</xdr:row>
      <xdr:rowOff>63500</xdr:rowOff>
    </xdr:from>
    <xdr:to>
      <xdr:col>9</xdr:col>
      <xdr:colOff>149225</xdr:colOff>
      <xdr:row>184</xdr:row>
      <xdr:rowOff>177800</xdr:rowOff>
    </xdr:to>
    <xdr:pic>
      <xdr:nvPicPr>
        <xdr:cNvPr id="19" name="Picture 18">
          <a:extLst>
            <a:ext uri="{FF2B5EF4-FFF2-40B4-BE49-F238E27FC236}">
              <a16:creationId xmlns:a16="http://schemas.microsoft.com/office/drawing/2014/main" id="{ACA64BB6-6F57-D64A-964F-2ADE6437BCFD}"/>
            </a:ext>
          </a:extLst>
        </xdr:cNvPr>
        <xdr:cNvPicPr>
          <a:picLocks noChangeAspect="1"/>
        </xdr:cNvPicPr>
      </xdr:nvPicPr>
      <xdr:blipFill>
        <a:blip xmlns:r="http://schemas.openxmlformats.org/officeDocument/2006/relationships" r:embed="rId7"/>
        <a:stretch>
          <a:fillRect/>
        </a:stretch>
      </xdr:blipFill>
      <xdr:spPr>
        <a:xfrm>
          <a:off x="3810000" y="35274250"/>
          <a:ext cx="5372100" cy="5257800"/>
        </a:xfrm>
        <a:prstGeom prst="rect">
          <a:avLst/>
        </a:prstGeom>
      </xdr:spPr>
    </xdr:pic>
    <xdr:clientData/>
  </xdr:twoCellAnchor>
  <xdr:twoCellAnchor>
    <xdr:from>
      <xdr:col>6</xdr:col>
      <xdr:colOff>634999</xdr:colOff>
      <xdr:row>190</xdr:row>
      <xdr:rowOff>79374</xdr:rowOff>
    </xdr:from>
    <xdr:to>
      <xdr:col>12</xdr:col>
      <xdr:colOff>232833</xdr:colOff>
      <xdr:row>210</xdr:row>
      <xdr:rowOff>63499</xdr:rowOff>
    </xdr:to>
    <xdr:graphicFrame macro="">
      <xdr:nvGraphicFramePr>
        <xdr:cNvPr id="22" name="Chart 21">
          <a:extLst>
            <a:ext uri="{FF2B5EF4-FFF2-40B4-BE49-F238E27FC236}">
              <a16:creationId xmlns:a16="http://schemas.microsoft.com/office/drawing/2014/main" id="{68D5094B-97F9-B447-979C-C3E0AAEAC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841375</xdr:colOff>
      <xdr:row>244</xdr:row>
      <xdr:rowOff>111125</xdr:rowOff>
    </xdr:from>
    <xdr:to>
      <xdr:col>9</xdr:col>
      <xdr:colOff>142875</xdr:colOff>
      <xdr:row>276</xdr:row>
      <xdr:rowOff>97226</xdr:rowOff>
    </xdr:to>
    <xdr:pic>
      <xdr:nvPicPr>
        <xdr:cNvPr id="25" name="Picture 24">
          <a:extLst>
            <a:ext uri="{FF2B5EF4-FFF2-40B4-BE49-F238E27FC236}">
              <a16:creationId xmlns:a16="http://schemas.microsoft.com/office/drawing/2014/main" id="{9FB28534-4E1B-E54B-82F4-58AD4C0447B7}"/>
            </a:ext>
          </a:extLst>
        </xdr:cNvPr>
        <xdr:cNvPicPr>
          <a:picLocks noChangeAspect="1"/>
        </xdr:cNvPicPr>
      </xdr:nvPicPr>
      <xdr:blipFill>
        <a:blip xmlns:r="http://schemas.openxmlformats.org/officeDocument/2006/relationships" r:embed="rId9"/>
        <a:stretch>
          <a:fillRect/>
        </a:stretch>
      </xdr:blipFill>
      <xdr:spPr>
        <a:xfrm>
          <a:off x="4254500" y="54022625"/>
          <a:ext cx="5492750" cy="6082101"/>
        </a:xfrm>
        <a:prstGeom prst="rect">
          <a:avLst/>
        </a:prstGeom>
      </xdr:spPr>
    </xdr:pic>
    <xdr:clientData/>
  </xdr:twoCellAnchor>
  <xdr:twoCellAnchor editAs="oneCell">
    <xdr:from>
      <xdr:col>0</xdr:col>
      <xdr:colOff>174625</xdr:colOff>
      <xdr:row>216</xdr:row>
      <xdr:rowOff>95250</xdr:rowOff>
    </xdr:from>
    <xdr:to>
      <xdr:col>5</xdr:col>
      <xdr:colOff>190500</xdr:colOff>
      <xdr:row>238</xdr:row>
      <xdr:rowOff>154781</xdr:rowOff>
    </xdr:to>
    <xdr:pic>
      <xdr:nvPicPr>
        <xdr:cNvPr id="30" name="Picture 29">
          <a:extLst>
            <a:ext uri="{FF2B5EF4-FFF2-40B4-BE49-F238E27FC236}">
              <a16:creationId xmlns:a16="http://schemas.microsoft.com/office/drawing/2014/main" id="{312F5117-E090-0645-AB4A-4E4DA845E66F}"/>
            </a:ext>
          </a:extLst>
        </xdr:cNvPr>
        <xdr:cNvPicPr>
          <a:picLocks noChangeAspect="1"/>
        </xdr:cNvPicPr>
      </xdr:nvPicPr>
      <xdr:blipFill>
        <a:blip xmlns:r="http://schemas.openxmlformats.org/officeDocument/2006/relationships" r:embed="rId10"/>
        <a:stretch>
          <a:fillRect/>
        </a:stretch>
      </xdr:blipFill>
      <xdr:spPr>
        <a:xfrm>
          <a:off x="174625" y="47958375"/>
          <a:ext cx="5667375" cy="4250531"/>
        </a:xfrm>
        <a:prstGeom prst="rect">
          <a:avLst/>
        </a:prstGeom>
      </xdr:spPr>
    </xdr:pic>
    <xdr:clientData/>
  </xdr:twoCellAnchor>
  <xdr:twoCellAnchor editAs="oneCell">
    <xdr:from>
      <xdr:col>5</xdr:col>
      <xdr:colOff>656166</xdr:colOff>
      <xdr:row>216</xdr:row>
      <xdr:rowOff>105834</xdr:rowOff>
    </xdr:from>
    <xdr:to>
      <xdr:col>11</xdr:col>
      <xdr:colOff>455083</xdr:colOff>
      <xdr:row>238</xdr:row>
      <xdr:rowOff>189178</xdr:rowOff>
    </xdr:to>
    <xdr:pic>
      <xdr:nvPicPr>
        <xdr:cNvPr id="31" name="Picture 30">
          <a:extLst>
            <a:ext uri="{FF2B5EF4-FFF2-40B4-BE49-F238E27FC236}">
              <a16:creationId xmlns:a16="http://schemas.microsoft.com/office/drawing/2014/main" id="{1CCB1A96-DBB1-334C-A94F-62A27B5EB8D3}"/>
            </a:ext>
          </a:extLst>
        </xdr:cNvPr>
        <xdr:cNvPicPr>
          <a:picLocks noChangeAspect="1"/>
        </xdr:cNvPicPr>
      </xdr:nvPicPr>
      <xdr:blipFill>
        <a:blip xmlns:r="http://schemas.openxmlformats.org/officeDocument/2006/relationships" r:embed="rId11"/>
        <a:stretch>
          <a:fillRect/>
        </a:stretch>
      </xdr:blipFill>
      <xdr:spPr>
        <a:xfrm>
          <a:off x="6307666" y="47942501"/>
          <a:ext cx="5683250" cy="4274344"/>
        </a:xfrm>
        <a:prstGeom prst="rect">
          <a:avLst/>
        </a:prstGeom>
      </xdr:spPr>
    </xdr:pic>
    <xdr:clientData/>
  </xdr:twoCellAnchor>
  <xdr:twoCellAnchor>
    <xdr:from>
      <xdr:col>4</xdr:col>
      <xdr:colOff>913949</xdr:colOff>
      <xdr:row>96</xdr:row>
      <xdr:rowOff>662213</xdr:rowOff>
    </xdr:from>
    <xdr:to>
      <xdr:col>12</xdr:col>
      <xdr:colOff>1088571</xdr:colOff>
      <xdr:row>124</xdr:row>
      <xdr:rowOff>54429</xdr:rowOff>
    </xdr:to>
    <xdr:graphicFrame macro="">
      <xdr:nvGraphicFramePr>
        <xdr:cNvPr id="32" name="Chart 31">
          <a:extLst>
            <a:ext uri="{FF2B5EF4-FFF2-40B4-BE49-F238E27FC236}">
              <a16:creationId xmlns:a16="http://schemas.microsoft.com/office/drawing/2014/main" id="{0E831DC5-5EDE-0BF3-6901-7C053CE17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910166</xdr:colOff>
      <xdr:row>216</xdr:row>
      <xdr:rowOff>116416</xdr:rowOff>
    </xdr:from>
    <xdr:to>
      <xdr:col>18</xdr:col>
      <xdr:colOff>264582</xdr:colOff>
      <xdr:row>239</xdr:row>
      <xdr:rowOff>116416</xdr:rowOff>
    </xdr:to>
    <xdr:pic>
      <xdr:nvPicPr>
        <xdr:cNvPr id="9" name="Picture 8">
          <a:extLst>
            <a:ext uri="{FF2B5EF4-FFF2-40B4-BE49-F238E27FC236}">
              <a16:creationId xmlns:a16="http://schemas.microsoft.com/office/drawing/2014/main" id="{5D84689F-DD83-401D-BED3-A14C398BDBB7}"/>
            </a:ext>
          </a:extLst>
        </xdr:cNvPr>
        <xdr:cNvPicPr>
          <a:picLocks noChangeAspect="1"/>
        </xdr:cNvPicPr>
      </xdr:nvPicPr>
      <xdr:blipFill>
        <a:blip xmlns:r="http://schemas.openxmlformats.org/officeDocument/2006/relationships" r:embed="rId13"/>
        <a:stretch>
          <a:fillRect/>
        </a:stretch>
      </xdr:blipFill>
      <xdr:spPr>
        <a:xfrm>
          <a:off x="12382499" y="47953083"/>
          <a:ext cx="5937250" cy="4381500"/>
        </a:xfrm>
        <a:prstGeom prst="rect">
          <a:avLst/>
        </a:prstGeom>
      </xdr:spPr>
    </xdr:pic>
    <xdr:clientData/>
  </xdr:twoCellAnchor>
  <xdr:twoCellAnchor>
    <xdr:from>
      <xdr:col>10</xdr:col>
      <xdr:colOff>579437</xdr:colOff>
      <xdr:row>246</xdr:row>
      <xdr:rowOff>112712</xdr:rowOff>
    </xdr:from>
    <xdr:to>
      <xdr:col>15</xdr:col>
      <xdr:colOff>63500</xdr:colOff>
      <xdr:row>263</xdr:row>
      <xdr:rowOff>63499</xdr:rowOff>
    </xdr:to>
    <xdr:graphicFrame macro="">
      <xdr:nvGraphicFramePr>
        <xdr:cNvPr id="10" name="Chart 9">
          <a:extLst>
            <a:ext uri="{FF2B5EF4-FFF2-40B4-BE49-F238E27FC236}">
              <a16:creationId xmlns:a16="http://schemas.microsoft.com/office/drawing/2014/main" id="{AFF5A480-F95C-4AFD-1168-4792A2A11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298980</xdr:colOff>
      <xdr:row>246</xdr:row>
      <xdr:rowOff>123297</xdr:rowOff>
    </xdr:from>
    <xdr:to>
      <xdr:col>22</xdr:col>
      <xdr:colOff>545042</xdr:colOff>
      <xdr:row>263</xdr:row>
      <xdr:rowOff>121709</xdr:rowOff>
    </xdr:to>
    <xdr:graphicFrame macro="">
      <xdr:nvGraphicFramePr>
        <xdr:cNvPr id="12" name="Chart 11">
          <a:extLst>
            <a:ext uri="{FF2B5EF4-FFF2-40B4-BE49-F238E27FC236}">
              <a16:creationId xmlns:a16="http://schemas.microsoft.com/office/drawing/2014/main" id="{C78016B0-86B5-0A60-F253-5284DE2A0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410104</xdr:colOff>
      <xdr:row>264</xdr:row>
      <xdr:rowOff>80962</xdr:rowOff>
    </xdr:from>
    <xdr:to>
      <xdr:col>22</xdr:col>
      <xdr:colOff>635000</xdr:colOff>
      <xdr:row>279</xdr:row>
      <xdr:rowOff>42333</xdr:rowOff>
    </xdr:to>
    <xdr:graphicFrame macro="">
      <xdr:nvGraphicFramePr>
        <xdr:cNvPr id="14" name="Chart 13">
          <a:extLst>
            <a:ext uri="{FF2B5EF4-FFF2-40B4-BE49-F238E27FC236}">
              <a16:creationId xmlns:a16="http://schemas.microsoft.com/office/drawing/2014/main" id="{C199BC7C-331B-BE11-3278-641565CD6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542396</xdr:colOff>
      <xdr:row>264</xdr:row>
      <xdr:rowOff>54504</xdr:rowOff>
    </xdr:from>
    <xdr:to>
      <xdr:col>15</xdr:col>
      <xdr:colOff>105833</xdr:colOff>
      <xdr:row>278</xdr:row>
      <xdr:rowOff>169333</xdr:rowOff>
    </xdr:to>
    <xdr:graphicFrame macro="">
      <xdr:nvGraphicFramePr>
        <xdr:cNvPr id="15" name="Chart 14">
          <a:extLst>
            <a:ext uri="{FF2B5EF4-FFF2-40B4-BE49-F238E27FC236}">
              <a16:creationId xmlns:a16="http://schemas.microsoft.com/office/drawing/2014/main" id="{9DAC7271-FD4D-44B5-1669-F5C52D8DD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danielmccormick/Desktop/CareerFoundry/Python/08-23%20Instacart%20Basket%20Analysis/IC_Analysis/IC_reports/Exercise%204.10%20Region%20Spend_Flag%20Crosstab.xlsx" TargetMode="External"/><Relationship Id="rId1" Type="http://schemas.openxmlformats.org/officeDocument/2006/relationships/externalLinkPath" Target="/Users/danielmccormick/Desktop/CareerFoundry/Python/08-23%20Instacart%20Basket%20Analysis/IC_Analysis/IC_reports/Exercise%204.10%20Region%20Spend_Flag%20Crosst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High Spender</v>
          </cell>
          <cell r="C1" t="str">
            <v>Low Spender</v>
          </cell>
        </row>
        <row r="2">
          <cell r="A2" t="str">
            <v>Midwest</v>
          </cell>
          <cell r="B2">
            <v>155932</v>
          </cell>
          <cell r="C2">
            <v>7441393</v>
          </cell>
        </row>
        <row r="3">
          <cell r="A3" t="str">
            <v>Northeast</v>
          </cell>
          <cell r="B3">
            <v>108180</v>
          </cell>
          <cell r="C3">
            <v>5614556</v>
          </cell>
        </row>
        <row r="4">
          <cell r="A4" t="str">
            <v>South</v>
          </cell>
          <cell r="B4">
            <v>209481</v>
          </cell>
          <cell r="C4">
            <v>10582404</v>
          </cell>
        </row>
        <row r="5">
          <cell r="A5" t="str">
            <v>West</v>
          </cell>
          <cell r="B5">
            <v>160271</v>
          </cell>
          <cell r="C5">
            <v>8132642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0"/>
  <sheetViews>
    <sheetView showGridLines="0" zoomScale="80" zoomScaleNormal="80" workbookViewId="0">
      <selection activeCell="D47" sqref="D47"/>
    </sheetView>
  </sheetViews>
  <sheetFormatPr baseColWidth="10" defaultColWidth="8.83203125" defaultRowHeight="15"/>
  <sheetData>
    <row r="13" spans="2:2" ht="16">
      <c r="B13" s="12" t="s">
        <v>0</v>
      </c>
    </row>
    <row r="14" spans="2:2">
      <c r="B14" s="11" t="s">
        <v>121</v>
      </c>
    </row>
    <row r="15" spans="2:2">
      <c r="B15" s="11" t="s">
        <v>12</v>
      </c>
    </row>
    <row r="16" spans="2:2">
      <c r="B16" s="11" t="s">
        <v>13</v>
      </c>
    </row>
    <row r="17" spans="2:2">
      <c r="B17" s="11" t="s">
        <v>14</v>
      </c>
    </row>
    <row r="18" spans="2:2">
      <c r="B18" s="11" t="s">
        <v>15</v>
      </c>
    </row>
    <row r="19" spans="2:2">
      <c r="B19" s="11" t="s">
        <v>17</v>
      </c>
    </row>
    <row r="20" spans="2:2">
      <c r="B20" s="11" t="s">
        <v>21</v>
      </c>
    </row>
  </sheetData>
  <hyperlinks>
    <hyperlink ref="B14" location="'2. Population Flow'!A1" display="Population Flow" xr:uid="{00000000-0004-0000-0000-000000000000}"/>
    <hyperlink ref="B15" location="'2. Population Flow'!A1" display="Population Flow" xr:uid="{E353EE6A-BAC1-3947-99F7-761C3D755B2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97ED-C8AA-2342-A3F1-EC107C25EC26}">
  <dimension ref="B13:B20"/>
  <sheetViews>
    <sheetView showGridLines="0" workbookViewId="0">
      <selection activeCell="D14" sqref="D14"/>
    </sheetView>
  </sheetViews>
  <sheetFormatPr baseColWidth="10" defaultColWidth="8.83203125" defaultRowHeight="15"/>
  <sheetData>
    <row r="13" spans="2:2" ht="16">
      <c r="B13" s="12"/>
    </row>
    <row r="14" spans="2:2">
      <c r="B14" s="11"/>
    </row>
    <row r="15" spans="2:2">
      <c r="B15" s="11"/>
    </row>
    <row r="16" spans="2:2">
      <c r="B16" s="11"/>
    </row>
    <row r="17" spans="2:2">
      <c r="B17" s="11"/>
    </row>
    <row r="18" spans="2:2">
      <c r="B18" s="11"/>
    </row>
    <row r="19" spans="2:2">
      <c r="B19" s="11"/>
    </row>
    <row r="20" spans="2:2">
      <c r="B20"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election activeCell="G53" sqref="G53"/>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3" t="s">
        <v>16</v>
      </c>
    </row>
    <row r="2" spans="25:25" ht="17">
      <c r="Y2" s="13"/>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24" sqref="D24"/>
    </sheetView>
  </sheetViews>
  <sheetFormatPr baseColWidth="10" defaultColWidth="8.83203125" defaultRowHeight="15"/>
  <cols>
    <col min="1" max="1" width="4.6640625" customWidth="1"/>
    <col min="2" max="2" width="22.33203125" customWidth="1"/>
    <col min="3" max="3" width="30.5" customWidth="1"/>
    <col min="4" max="4" width="41.33203125" customWidth="1"/>
    <col min="5" max="5" width="35.33203125" customWidth="1"/>
  </cols>
  <sheetData>
    <row r="1" spans="2:9">
      <c r="I1" s="14" t="s">
        <v>16</v>
      </c>
    </row>
    <row r="5" spans="2:9" ht="16" thickBot="1"/>
    <row r="6" spans="2:9" ht="24" customHeight="1" thickTop="1" thickBot="1">
      <c r="B6" s="2" t="s">
        <v>6</v>
      </c>
      <c r="C6" s="3" t="s">
        <v>7</v>
      </c>
      <c r="D6" s="3" t="s">
        <v>39</v>
      </c>
      <c r="E6" s="4" t="s">
        <v>8</v>
      </c>
    </row>
    <row r="7" spans="2:9" ht="50" customHeight="1" thickTop="1">
      <c r="B7" s="39" t="s">
        <v>9</v>
      </c>
      <c r="C7" s="34" t="s">
        <v>24</v>
      </c>
      <c r="D7" s="34" t="s">
        <v>241</v>
      </c>
      <c r="E7" s="40" t="s">
        <v>256</v>
      </c>
    </row>
    <row r="8" spans="2:9" ht="34" customHeight="1">
      <c r="B8" s="41" t="s">
        <v>10</v>
      </c>
      <c r="C8" s="36" t="s">
        <v>36</v>
      </c>
      <c r="D8" s="36" t="s">
        <v>37</v>
      </c>
      <c r="E8" s="38" t="s">
        <v>256</v>
      </c>
    </row>
    <row r="9" spans="2:9" ht="36" customHeight="1">
      <c r="B9" s="41" t="s">
        <v>10</v>
      </c>
      <c r="C9" s="36" t="s">
        <v>256</v>
      </c>
      <c r="D9" s="36" t="s">
        <v>40</v>
      </c>
      <c r="E9" s="38" t="s">
        <v>38</v>
      </c>
    </row>
    <row r="10" spans="2:9">
      <c r="B10" s="5"/>
      <c r="C10" s="6"/>
      <c r="D10" s="6"/>
      <c r="E10" s="7"/>
    </row>
    <row r="11" spans="2:9">
      <c r="B11" s="5"/>
      <c r="C11" s="6"/>
      <c r="D11" s="6"/>
      <c r="E11" s="7"/>
    </row>
    <row r="12" spans="2:9">
      <c r="B12" s="5"/>
      <c r="C12" s="6"/>
      <c r="D12" s="6"/>
      <c r="E12" s="7"/>
    </row>
    <row r="13" spans="2:9">
      <c r="B13" s="5"/>
      <c r="C13" s="6"/>
      <c r="D13" s="6"/>
      <c r="E13" s="7"/>
    </row>
    <row r="14" spans="2:9">
      <c r="B14" s="5"/>
      <c r="C14" s="6"/>
      <c r="D14" s="6"/>
      <c r="E14" s="7"/>
    </row>
    <row r="15" spans="2:9">
      <c r="B15" s="5"/>
      <c r="C15" s="6"/>
      <c r="D15" s="6"/>
      <c r="E15" s="7"/>
    </row>
    <row r="16" spans="2:9">
      <c r="B16" s="5"/>
      <c r="C16" s="6"/>
      <c r="D16" s="6"/>
      <c r="E16" s="7"/>
    </row>
    <row r="17" spans="2:5">
      <c r="B17" s="5"/>
      <c r="C17" s="6"/>
      <c r="D17" s="6"/>
      <c r="E17" s="7"/>
    </row>
    <row r="18" spans="2:5">
      <c r="B18" s="5"/>
      <c r="C18" s="6"/>
      <c r="D18" s="6"/>
      <c r="E18" s="7"/>
    </row>
    <row r="19" spans="2:5">
      <c r="B19" s="5"/>
      <c r="C19" s="6"/>
      <c r="D19" s="6"/>
      <c r="E19" s="7"/>
    </row>
    <row r="20" spans="2:5" ht="16" thickBot="1">
      <c r="B20" s="8"/>
      <c r="C20" s="9"/>
      <c r="D20" s="9"/>
      <c r="E20" s="10"/>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4"/>
  <sheetViews>
    <sheetView showGridLines="0" zoomScale="80" zoomScaleNormal="80" workbookViewId="0">
      <selection activeCell="I9" sqref="I9"/>
    </sheetView>
  </sheetViews>
  <sheetFormatPr baseColWidth="10" defaultColWidth="8.83203125" defaultRowHeight="15"/>
  <cols>
    <col min="1" max="1" width="4.5" customWidth="1"/>
    <col min="2" max="2" width="26.83203125" customWidth="1"/>
    <col min="3" max="3" width="29.6640625" customWidth="1"/>
    <col min="4" max="5" width="22.83203125" customWidth="1"/>
    <col min="6" max="6" width="56.6640625" customWidth="1"/>
  </cols>
  <sheetData>
    <row r="1" spans="2:9">
      <c r="I1" s="14" t="s">
        <v>16</v>
      </c>
    </row>
    <row r="5" spans="2:9" ht="16" thickBot="1"/>
    <row r="6" spans="2:9" ht="23" customHeight="1" thickTop="1" thickBot="1">
      <c r="B6" s="2" t="s">
        <v>1</v>
      </c>
      <c r="C6" s="3" t="s">
        <v>2</v>
      </c>
      <c r="D6" s="3" t="s">
        <v>3</v>
      </c>
      <c r="E6" s="16" t="s">
        <v>28</v>
      </c>
      <c r="F6" s="4" t="s">
        <v>4</v>
      </c>
    </row>
    <row r="7" spans="2:9" ht="33" thickTop="1">
      <c r="B7" s="42" t="s">
        <v>22</v>
      </c>
      <c r="C7" s="43" t="s">
        <v>256</v>
      </c>
      <c r="D7" s="43" t="s">
        <v>256</v>
      </c>
      <c r="E7" s="43" t="s">
        <v>256</v>
      </c>
      <c r="F7" s="51" t="s">
        <v>23</v>
      </c>
    </row>
    <row r="8" spans="2:9" ht="32">
      <c r="B8" s="44" t="s">
        <v>256</v>
      </c>
      <c r="C8" s="45" t="s">
        <v>25</v>
      </c>
      <c r="D8" s="45" t="s">
        <v>256</v>
      </c>
      <c r="E8" s="45" t="s">
        <v>256</v>
      </c>
      <c r="F8" s="52" t="s">
        <v>26</v>
      </c>
    </row>
    <row r="9" spans="2:9" ht="32">
      <c r="B9" s="46" t="s">
        <v>256</v>
      </c>
      <c r="C9" s="45" t="s">
        <v>256</v>
      </c>
      <c r="D9" s="45" t="s">
        <v>27</v>
      </c>
      <c r="E9" s="45"/>
      <c r="F9" s="52" t="s">
        <v>31</v>
      </c>
    </row>
    <row r="10" spans="2:9" ht="64">
      <c r="B10" s="46" t="s">
        <v>256</v>
      </c>
      <c r="C10" s="45" t="s">
        <v>256</v>
      </c>
      <c r="D10" s="45" t="s">
        <v>256</v>
      </c>
      <c r="E10" s="45" t="s">
        <v>29</v>
      </c>
      <c r="F10" s="52" t="s">
        <v>30</v>
      </c>
    </row>
    <row r="11" spans="2:9" ht="32">
      <c r="B11" s="46" t="s">
        <v>256</v>
      </c>
      <c r="C11" s="45" t="s">
        <v>256</v>
      </c>
      <c r="D11" s="45" t="s">
        <v>32</v>
      </c>
      <c r="E11" s="45" t="s">
        <v>256</v>
      </c>
      <c r="F11" s="52" t="s">
        <v>33</v>
      </c>
    </row>
    <row r="12" spans="2:9" ht="64">
      <c r="B12" s="46" t="s">
        <v>256</v>
      </c>
      <c r="C12" s="45" t="s">
        <v>34</v>
      </c>
      <c r="D12" s="45" t="s">
        <v>256</v>
      </c>
      <c r="E12" s="45" t="s">
        <v>256</v>
      </c>
      <c r="F12" s="52" t="s">
        <v>35</v>
      </c>
    </row>
    <row r="13" spans="2:9" ht="80">
      <c r="B13" s="46" t="s">
        <v>256</v>
      </c>
      <c r="C13" s="45" t="s">
        <v>256</v>
      </c>
      <c r="D13" s="45" t="s">
        <v>256</v>
      </c>
      <c r="E13" s="45" t="s">
        <v>91</v>
      </c>
      <c r="F13" s="52" t="s">
        <v>92</v>
      </c>
    </row>
    <row r="14" spans="2:9" ht="48">
      <c r="B14" s="46" t="s">
        <v>96</v>
      </c>
      <c r="C14" s="45" t="s">
        <v>256</v>
      </c>
      <c r="D14" s="45" t="s">
        <v>256</v>
      </c>
      <c r="E14" s="45" t="s">
        <v>256</v>
      </c>
      <c r="F14" s="52" t="s">
        <v>97</v>
      </c>
    </row>
    <row r="15" spans="2:9" ht="32">
      <c r="B15" s="46" t="s">
        <v>256</v>
      </c>
      <c r="C15" s="45" t="s">
        <v>98</v>
      </c>
      <c r="D15" s="45" t="s">
        <v>256</v>
      </c>
      <c r="E15" s="45" t="s">
        <v>256</v>
      </c>
      <c r="F15" s="52" t="s">
        <v>105</v>
      </c>
    </row>
    <row r="16" spans="2:9" ht="32">
      <c r="B16" s="46" t="s">
        <v>256</v>
      </c>
      <c r="C16" s="45" t="s">
        <v>99</v>
      </c>
      <c r="D16" s="45" t="s">
        <v>256</v>
      </c>
      <c r="E16" s="45" t="s">
        <v>256</v>
      </c>
      <c r="F16" s="52" t="s">
        <v>105</v>
      </c>
    </row>
    <row r="17" spans="2:6" ht="32">
      <c r="B17" s="46" t="s">
        <v>256</v>
      </c>
      <c r="C17" s="45" t="s">
        <v>100</v>
      </c>
      <c r="D17" s="45" t="s">
        <v>256</v>
      </c>
      <c r="E17" s="45" t="s">
        <v>256</v>
      </c>
      <c r="F17" s="52" t="s">
        <v>105</v>
      </c>
    </row>
    <row r="18" spans="2:6" ht="32">
      <c r="B18" s="46" t="s">
        <v>256</v>
      </c>
      <c r="C18" s="45" t="s">
        <v>101</v>
      </c>
      <c r="D18" s="45" t="s">
        <v>256</v>
      </c>
      <c r="E18" s="45" t="s">
        <v>256</v>
      </c>
      <c r="F18" s="52" t="s">
        <v>105</v>
      </c>
    </row>
    <row r="19" spans="2:6" ht="32">
      <c r="B19" s="46" t="s">
        <v>256</v>
      </c>
      <c r="C19" s="45" t="s">
        <v>102</v>
      </c>
      <c r="D19" s="45" t="s">
        <v>256</v>
      </c>
      <c r="E19" s="45" t="s">
        <v>256</v>
      </c>
      <c r="F19" s="52" t="s">
        <v>105</v>
      </c>
    </row>
    <row r="20" spans="2:6" ht="32">
      <c r="B20" s="46" t="s">
        <v>256</v>
      </c>
      <c r="C20" s="45" t="s">
        <v>103</v>
      </c>
      <c r="D20" s="45" t="s">
        <v>256</v>
      </c>
      <c r="E20" s="45" t="s">
        <v>256</v>
      </c>
      <c r="F20" s="52" t="s">
        <v>105</v>
      </c>
    </row>
    <row r="21" spans="2:6" ht="32">
      <c r="B21" s="46" t="s">
        <v>256</v>
      </c>
      <c r="C21" s="45" t="s">
        <v>104</v>
      </c>
      <c r="D21" s="45" t="s">
        <v>256</v>
      </c>
      <c r="E21" s="45" t="s">
        <v>256</v>
      </c>
      <c r="F21" s="52" t="s">
        <v>105</v>
      </c>
    </row>
    <row r="22" spans="2:6" ht="48">
      <c r="B22" s="47" t="s">
        <v>256</v>
      </c>
      <c r="C22" s="48" t="s">
        <v>256</v>
      </c>
      <c r="D22" s="48" t="s">
        <v>106</v>
      </c>
      <c r="E22" s="48" t="s">
        <v>256</v>
      </c>
      <c r="F22" s="53" t="s">
        <v>107</v>
      </c>
    </row>
    <row r="23" spans="2:6" ht="49" thickBot="1">
      <c r="B23" s="49" t="s">
        <v>256</v>
      </c>
      <c r="C23" s="50" t="s">
        <v>256</v>
      </c>
      <c r="D23" s="50" t="s">
        <v>108</v>
      </c>
      <c r="E23" s="50" t="s">
        <v>256</v>
      </c>
      <c r="F23" s="54" t="s">
        <v>109</v>
      </c>
    </row>
    <row r="24" spans="2:6"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32"/>
  <sheetViews>
    <sheetView showGridLines="0" zoomScale="80" zoomScaleNormal="80" workbookViewId="0">
      <selection activeCell="D25" sqref="D25"/>
    </sheetView>
  </sheetViews>
  <sheetFormatPr baseColWidth="10" defaultColWidth="8.83203125" defaultRowHeight="15"/>
  <cols>
    <col min="1" max="1" width="4.33203125" customWidth="1"/>
    <col min="2" max="2" width="29" bestFit="1" customWidth="1"/>
    <col min="3" max="3" width="23.5" bestFit="1" customWidth="1"/>
    <col min="4" max="4" width="27.5" customWidth="1"/>
    <col min="5" max="5" width="65.5" customWidth="1"/>
  </cols>
  <sheetData>
    <row r="1" spans="2:11">
      <c r="K1" s="14" t="s">
        <v>16</v>
      </c>
    </row>
    <row r="5" spans="2:11" ht="16" thickBot="1"/>
    <row r="6" spans="2:11" ht="21.5" customHeight="1" thickTop="1" thickBot="1">
      <c r="B6" s="2" t="s">
        <v>6</v>
      </c>
      <c r="C6" s="3" t="s">
        <v>5</v>
      </c>
      <c r="D6" s="3" t="s">
        <v>11</v>
      </c>
      <c r="E6" s="4" t="s">
        <v>20</v>
      </c>
    </row>
    <row r="7" spans="2:11" ht="37" customHeight="1" thickTop="1">
      <c r="B7" s="55" t="s">
        <v>41</v>
      </c>
      <c r="C7" s="56" t="s">
        <v>42</v>
      </c>
      <c r="D7" s="57" t="s">
        <v>43</v>
      </c>
      <c r="E7" s="63" t="s">
        <v>46</v>
      </c>
    </row>
    <row r="8" spans="2:11" ht="36" customHeight="1">
      <c r="B8" s="55" t="s">
        <v>41</v>
      </c>
      <c r="C8" s="37" t="s">
        <v>44</v>
      </c>
      <c r="D8" s="37" t="s">
        <v>45</v>
      </c>
      <c r="E8" s="64" t="s">
        <v>47</v>
      </c>
    </row>
    <row r="9" spans="2:11" ht="36" customHeight="1">
      <c r="B9" s="55" t="s">
        <v>41</v>
      </c>
      <c r="C9" s="37" t="s">
        <v>54</v>
      </c>
      <c r="D9" s="37" t="s">
        <v>45</v>
      </c>
      <c r="E9" s="64" t="s">
        <v>55</v>
      </c>
    </row>
    <row r="10" spans="2:11" ht="36" customHeight="1">
      <c r="B10" s="55" t="s">
        <v>41</v>
      </c>
      <c r="C10" s="37" t="s">
        <v>60</v>
      </c>
      <c r="D10" s="37" t="s">
        <v>59</v>
      </c>
      <c r="E10" s="64" t="s">
        <v>64</v>
      </c>
    </row>
    <row r="11" spans="2:11" ht="68" customHeight="1">
      <c r="B11" s="55" t="s">
        <v>41</v>
      </c>
      <c r="C11" s="37" t="s">
        <v>65</v>
      </c>
      <c r="D11" s="37" t="s">
        <v>66</v>
      </c>
      <c r="E11" s="64" t="s">
        <v>67</v>
      </c>
    </row>
    <row r="12" spans="2:11" ht="47" customHeight="1">
      <c r="B12" s="55" t="s">
        <v>41</v>
      </c>
      <c r="C12" s="37" t="s">
        <v>68</v>
      </c>
      <c r="D12" s="37" t="s">
        <v>65</v>
      </c>
      <c r="E12" s="64" t="s">
        <v>85</v>
      </c>
    </row>
    <row r="13" spans="2:11" ht="63" customHeight="1">
      <c r="B13" s="55" t="s">
        <v>41</v>
      </c>
      <c r="C13" s="37" t="s">
        <v>73</v>
      </c>
      <c r="D13" s="37" t="s">
        <v>74</v>
      </c>
      <c r="E13" s="64" t="s">
        <v>75</v>
      </c>
    </row>
    <row r="14" spans="2:11" ht="34" customHeight="1">
      <c r="B14" s="55" t="s">
        <v>41</v>
      </c>
      <c r="C14" s="37" t="s">
        <v>76</v>
      </c>
      <c r="D14" s="37" t="s">
        <v>73</v>
      </c>
      <c r="E14" s="64" t="s">
        <v>77</v>
      </c>
    </row>
    <row r="15" spans="2:11" ht="94" customHeight="1">
      <c r="B15" s="55" t="s">
        <v>41</v>
      </c>
      <c r="C15" s="37" t="s">
        <v>80</v>
      </c>
      <c r="D15" s="37" t="s">
        <v>81</v>
      </c>
      <c r="E15" s="64" t="s">
        <v>82</v>
      </c>
    </row>
    <row r="16" spans="2:11" ht="50" customHeight="1">
      <c r="B16" s="55" t="s">
        <v>41</v>
      </c>
      <c r="C16" s="37" t="s">
        <v>83</v>
      </c>
      <c r="D16" s="37" t="s">
        <v>80</v>
      </c>
      <c r="E16" s="64" t="s">
        <v>84</v>
      </c>
    </row>
    <row r="17" spans="2:5" ht="128">
      <c r="B17" s="35" t="s">
        <v>124</v>
      </c>
      <c r="C17" s="37" t="s">
        <v>125</v>
      </c>
      <c r="D17" s="58" t="s">
        <v>128</v>
      </c>
      <c r="E17" s="64" t="s">
        <v>129</v>
      </c>
    </row>
    <row r="18" spans="2:5" ht="36" customHeight="1">
      <c r="B18" s="35" t="s">
        <v>124</v>
      </c>
      <c r="C18" s="37" t="s">
        <v>126</v>
      </c>
      <c r="D18" s="58" t="s">
        <v>65</v>
      </c>
      <c r="E18" s="64" t="s">
        <v>130</v>
      </c>
    </row>
    <row r="19" spans="2:5" ht="48">
      <c r="B19" s="35" t="s">
        <v>124</v>
      </c>
      <c r="C19" s="37" t="s">
        <v>242</v>
      </c>
      <c r="D19" s="59" t="s">
        <v>131</v>
      </c>
      <c r="E19" s="64" t="s">
        <v>132</v>
      </c>
    </row>
    <row r="20" spans="2:5" ht="19" customHeight="1">
      <c r="B20" s="35" t="s">
        <v>124</v>
      </c>
      <c r="C20" s="37" t="s">
        <v>218</v>
      </c>
      <c r="D20" s="59" t="s">
        <v>243</v>
      </c>
      <c r="E20" s="64" t="s">
        <v>246</v>
      </c>
    </row>
    <row r="21" spans="2:5" ht="36" customHeight="1">
      <c r="B21" s="35" t="s">
        <v>124</v>
      </c>
      <c r="C21" s="37" t="s">
        <v>231</v>
      </c>
      <c r="D21" s="59" t="s">
        <v>245</v>
      </c>
      <c r="E21" s="64" t="s">
        <v>247</v>
      </c>
    </row>
    <row r="22" spans="2:5" ht="36" customHeight="1">
      <c r="B22" s="35" t="s">
        <v>124</v>
      </c>
      <c r="C22" s="37" t="s">
        <v>226</v>
      </c>
      <c r="D22" s="59" t="s">
        <v>244</v>
      </c>
      <c r="E22" s="64" t="s">
        <v>248</v>
      </c>
    </row>
    <row r="23" spans="2:5" ht="16" thickBot="1">
      <c r="B23" s="60"/>
      <c r="C23" s="61"/>
      <c r="D23" s="62"/>
      <c r="E23" s="10"/>
    </row>
    <row r="24" spans="2:5" ht="16" thickTop="1"/>
    <row r="26" spans="2:5">
      <c r="B26" s="65"/>
      <c r="C26" s="65" t="s">
        <v>42</v>
      </c>
    </row>
    <row r="27" spans="2:5">
      <c r="B27" s="17" t="s">
        <v>48</v>
      </c>
      <c r="C27" s="17">
        <v>21860860</v>
      </c>
    </row>
    <row r="28" spans="2:5">
      <c r="B28" s="17" t="s">
        <v>49</v>
      </c>
      <c r="C28" s="17">
        <v>10126321</v>
      </c>
    </row>
    <row r="29" spans="2:5">
      <c r="B29" s="17" t="s">
        <v>50</v>
      </c>
      <c r="C29" s="17">
        <v>417678</v>
      </c>
    </row>
    <row r="31" spans="2:5">
      <c r="B31" s="65"/>
      <c r="C31" s="65" t="s">
        <v>45</v>
      </c>
    </row>
    <row r="32" spans="2:5">
      <c r="B32" s="17">
        <v>0</v>
      </c>
      <c r="C32" s="17">
        <v>6204182</v>
      </c>
    </row>
    <row r="33" spans="2:3">
      <c r="B33" s="17">
        <v>1</v>
      </c>
      <c r="C33" s="17">
        <v>5660230</v>
      </c>
    </row>
    <row r="34" spans="2:3">
      <c r="B34" s="17">
        <v>6</v>
      </c>
      <c r="C34" s="17">
        <v>4496490</v>
      </c>
    </row>
    <row r="35" spans="2:3">
      <c r="B35" s="17">
        <v>2</v>
      </c>
      <c r="C35" s="17">
        <v>4213830</v>
      </c>
    </row>
    <row r="36" spans="2:3">
      <c r="B36" s="17">
        <v>5</v>
      </c>
      <c r="C36" s="17">
        <v>4205791</v>
      </c>
    </row>
    <row r="37" spans="2:3">
      <c r="B37" s="17">
        <v>3</v>
      </c>
      <c r="C37" s="17">
        <v>3840534</v>
      </c>
    </row>
    <row r="38" spans="2:3">
      <c r="B38" s="17">
        <v>4</v>
      </c>
      <c r="C38" s="17">
        <v>3783802</v>
      </c>
    </row>
    <row r="40" spans="2:3">
      <c r="B40" s="65"/>
      <c r="C40" s="65" t="s">
        <v>44</v>
      </c>
    </row>
    <row r="41" spans="2:3">
      <c r="B41" s="17" t="s">
        <v>51</v>
      </c>
      <c r="C41" s="17">
        <v>22416875</v>
      </c>
    </row>
    <row r="42" spans="2:3">
      <c r="B42" s="17" t="s">
        <v>52</v>
      </c>
      <c r="C42" s="17">
        <v>6204182</v>
      </c>
    </row>
    <row r="43" spans="2:3">
      <c r="B43" s="17" t="s">
        <v>53</v>
      </c>
      <c r="C43" s="17">
        <v>3783802</v>
      </c>
    </row>
    <row r="45" spans="2:3">
      <c r="B45" s="65"/>
      <c r="C45" s="65" t="s">
        <v>54</v>
      </c>
    </row>
    <row r="46" spans="2:3">
      <c r="B46" s="17" t="s">
        <v>56</v>
      </c>
      <c r="C46" s="17">
        <v>12916111</v>
      </c>
    </row>
    <row r="47" spans="2:3">
      <c r="B47" s="17" t="s">
        <v>57</v>
      </c>
      <c r="C47" s="17">
        <v>11864412</v>
      </c>
    </row>
    <row r="48" spans="2:3">
      <c r="B48" s="17" t="s">
        <v>58</v>
      </c>
      <c r="C48" s="17">
        <v>7624336</v>
      </c>
    </row>
    <row r="50" spans="2:3">
      <c r="B50" s="65"/>
      <c r="C50" s="65" t="s">
        <v>59</v>
      </c>
    </row>
    <row r="51" spans="2:3">
      <c r="B51" s="17">
        <v>10</v>
      </c>
      <c r="C51" s="17">
        <v>2761760</v>
      </c>
    </row>
    <row r="52" spans="2:3">
      <c r="B52" s="17">
        <v>11</v>
      </c>
      <c r="C52" s="17">
        <v>2736140</v>
      </c>
    </row>
    <row r="53" spans="2:3">
      <c r="B53" s="17">
        <v>14</v>
      </c>
      <c r="C53" s="17">
        <v>2689136</v>
      </c>
    </row>
    <row r="54" spans="2:3">
      <c r="B54" s="17">
        <v>15</v>
      </c>
      <c r="C54" s="17">
        <v>2662144</v>
      </c>
    </row>
    <row r="55" spans="2:3">
      <c r="B55" s="17">
        <v>13</v>
      </c>
      <c r="C55" s="17">
        <v>2660954</v>
      </c>
    </row>
    <row r="56" spans="2:3">
      <c r="B56" s="17">
        <v>12</v>
      </c>
      <c r="C56" s="17">
        <v>2618532</v>
      </c>
    </row>
    <row r="57" spans="2:3">
      <c r="B57" s="17">
        <v>16</v>
      </c>
      <c r="C57" s="17">
        <v>2535202</v>
      </c>
    </row>
    <row r="58" spans="2:3">
      <c r="B58" s="17">
        <v>9</v>
      </c>
      <c r="C58" s="17">
        <v>2454203</v>
      </c>
    </row>
    <row r="59" spans="2:3">
      <c r="B59" s="17">
        <v>17</v>
      </c>
      <c r="C59" s="17">
        <v>2087654</v>
      </c>
    </row>
    <row r="60" spans="2:3">
      <c r="B60" s="17">
        <v>8</v>
      </c>
      <c r="C60" s="17">
        <v>1718118</v>
      </c>
    </row>
    <row r="61" spans="2:3">
      <c r="B61" s="17">
        <v>18</v>
      </c>
      <c r="C61" s="17">
        <v>1636502</v>
      </c>
    </row>
    <row r="62" spans="2:3">
      <c r="B62" s="17">
        <v>19</v>
      </c>
      <c r="C62" s="17">
        <v>1258305</v>
      </c>
    </row>
    <row r="63" spans="2:3">
      <c r="B63" s="17">
        <v>20</v>
      </c>
      <c r="C63" s="17">
        <v>976156</v>
      </c>
    </row>
    <row r="64" spans="2:3">
      <c r="B64" s="17">
        <v>7</v>
      </c>
      <c r="C64" s="17">
        <v>891054</v>
      </c>
    </row>
    <row r="65" spans="2:3">
      <c r="B65" s="17">
        <v>21</v>
      </c>
      <c r="C65" s="17">
        <v>795637</v>
      </c>
    </row>
    <row r="66" spans="2:3">
      <c r="B66" s="17">
        <v>22</v>
      </c>
      <c r="C66" s="17">
        <v>634225</v>
      </c>
    </row>
    <row r="67" spans="2:3">
      <c r="B67" s="17">
        <v>23</v>
      </c>
      <c r="C67" s="17">
        <v>402316</v>
      </c>
    </row>
    <row r="68" spans="2:3">
      <c r="B68" s="17">
        <v>6</v>
      </c>
      <c r="C68" s="17">
        <v>290493</v>
      </c>
    </row>
    <row r="69" spans="2:3">
      <c r="B69" s="17">
        <v>0</v>
      </c>
      <c r="C69" s="17">
        <v>218769</v>
      </c>
    </row>
    <row r="70" spans="2:3">
      <c r="B70" s="17">
        <v>1</v>
      </c>
      <c r="C70" s="17">
        <v>115700</v>
      </c>
    </row>
    <row r="71" spans="2:3">
      <c r="B71" s="17">
        <v>5</v>
      </c>
      <c r="C71" s="17">
        <v>87961</v>
      </c>
    </row>
    <row r="72" spans="2:3">
      <c r="B72" s="17">
        <v>2</v>
      </c>
      <c r="C72" s="17">
        <v>69375</v>
      </c>
    </row>
    <row r="73" spans="2:3">
      <c r="B73" s="17">
        <v>4</v>
      </c>
      <c r="C73" s="17">
        <v>53242</v>
      </c>
    </row>
    <row r="74" spans="2:3">
      <c r="B74" s="17">
        <v>3</v>
      </c>
      <c r="C74" s="17">
        <v>51281</v>
      </c>
    </row>
    <row r="76" spans="2:3">
      <c r="B76" s="65"/>
      <c r="C76" s="65" t="s">
        <v>60</v>
      </c>
    </row>
    <row r="77" spans="2:3">
      <c r="B77" s="17" t="s">
        <v>61</v>
      </c>
      <c r="C77" s="17">
        <v>21293820</v>
      </c>
    </row>
    <row r="78" spans="2:3">
      <c r="B78" s="17" t="s">
        <v>62</v>
      </c>
      <c r="C78" s="17">
        <v>10849180</v>
      </c>
    </row>
    <row r="79" spans="2:3">
      <c r="B79" s="17" t="s">
        <v>63</v>
      </c>
      <c r="C79" s="17">
        <v>261859</v>
      </c>
    </row>
    <row r="81" spans="2:3">
      <c r="B81" s="65"/>
      <c r="C81" s="65" t="s">
        <v>69</v>
      </c>
    </row>
    <row r="82" spans="2:3">
      <c r="B82" s="17" t="s">
        <v>70</v>
      </c>
      <c r="C82" s="17">
        <v>15876776</v>
      </c>
    </row>
    <row r="83" spans="2:3">
      <c r="B83" s="17" t="s">
        <v>71</v>
      </c>
      <c r="C83" s="17">
        <v>10284093</v>
      </c>
    </row>
    <row r="84" spans="2:3">
      <c r="B84" s="17" t="s">
        <v>72</v>
      </c>
      <c r="C84" s="17">
        <v>6243990</v>
      </c>
    </row>
    <row r="86" spans="2:3">
      <c r="B86" s="65"/>
      <c r="C86" s="65" t="s">
        <v>76</v>
      </c>
    </row>
    <row r="87" spans="2:3">
      <c r="B87" s="17" t="s">
        <v>78</v>
      </c>
      <c r="C87" s="17">
        <v>31770995</v>
      </c>
    </row>
    <row r="88" spans="2:3">
      <c r="B88" s="17" t="s">
        <v>79</v>
      </c>
      <c r="C88" s="17">
        <v>633864</v>
      </c>
    </row>
    <row r="90" spans="2:3">
      <c r="B90" s="65"/>
      <c r="C90" s="65" t="s">
        <v>83</v>
      </c>
    </row>
    <row r="91" spans="2:3">
      <c r="B91" s="17" t="s">
        <v>86</v>
      </c>
      <c r="C91" s="17">
        <v>21559853</v>
      </c>
    </row>
    <row r="92" spans="2:3">
      <c r="B92" s="17" t="s">
        <v>87</v>
      </c>
      <c r="C92" s="17">
        <v>7208564</v>
      </c>
    </row>
    <row r="93" spans="2:3">
      <c r="B93" s="17" t="s">
        <v>88</v>
      </c>
      <c r="C93" s="17">
        <v>3636437</v>
      </c>
    </row>
    <row r="94" spans="2:3">
      <c r="B94" s="17" t="s">
        <v>89</v>
      </c>
      <c r="C94" s="17">
        <v>5</v>
      </c>
    </row>
    <row r="96" spans="2:3">
      <c r="B96" s="65"/>
      <c r="C96" s="65" t="s">
        <v>125</v>
      </c>
    </row>
    <row r="97" spans="2:3">
      <c r="B97" s="17" t="s">
        <v>150</v>
      </c>
      <c r="C97" s="23">
        <v>7597325</v>
      </c>
    </row>
    <row r="98" spans="2:3">
      <c r="B98" s="17" t="s">
        <v>151</v>
      </c>
      <c r="C98" s="23">
        <v>5722736</v>
      </c>
    </row>
    <row r="99" spans="2:3">
      <c r="B99" s="17" t="s">
        <v>152</v>
      </c>
      <c r="C99" s="23">
        <v>10791885</v>
      </c>
    </row>
    <row r="100" spans="2:3">
      <c r="B100" s="17" t="s">
        <v>153</v>
      </c>
      <c r="C100" s="23">
        <v>8292913</v>
      </c>
    </row>
    <row r="101" spans="2:3">
      <c r="C101" s="22"/>
    </row>
    <row r="102" spans="2:3">
      <c r="B102" s="65"/>
      <c r="C102" s="65" t="s">
        <v>126</v>
      </c>
    </row>
    <row r="103" spans="2:3">
      <c r="B103" s="17" t="s">
        <v>160</v>
      </c>
      <c r="C103" s="23">
        <v>30964564</v>
      </c>
    </row>
    <row r="104" spans="2:3">
      <c r="B104" s="17" t="s">
        <v>161</v>
      </c>
      <c r="C104" s="23">
        <v>1440295</v>
      </c>
    </row>
    <row r="106" spans="2:3">
      <c r="B106" s="65"/>
      <c r="C106" s="65" t="s">
        <v>127</v>
      </c>
    </row>
    <row r="107" spans="2:3">
      <c r="B107" s="17" t="s">
        <v>162</v>
      </c>
      <c r="C107" s="17">
        <v>17535</v>
      </c>
    </row>
    <row r="108" spans="2:3">
      <c r="B108" s="17" t="s">
        <v>163</v>
      </c>
      <c r="C108" s="17">
        <v>5462</v>
      </c>
    </row>
    <row r="109" spans="2:3">
      <c r="B109" s="17" t="s">
        <v>164</v>
      </c>
      <c r="C109" s="17">
        <v>46401</v>
      </c>
    </row>
    <row r="110" spans="2:3">
      <c r="B110" s="17" t="s">
        <v>165</v>
      </c>
      <c r="C110" s="17">
        <v>683</v>
      </c>
    </row>
    <row r="111" spans="2:3">
      <c r="B111" s="17" t="s">
        <v>166</v>
      </c>
      <c r="C111" s="17">
        <v>6348</v>
      </c>
    </row>
    <row r="112" spans="2:3">
      <c r="B112" s="17" t="s">
        <v>167</v>
      </c>
      <c r="C112" s="17">
        <v>4926</v>
      </c>
    </row>
    <row r="113" spans="2:3">
      <c r="B113" s="17" t="s">
        <v>168</v>
      </c>
      <c r="C113" s="17">
        <v>8776</v>
      </c>
    </row>
    <row r="114" spans="2:3">
      <c r="B114" s="17" t="s">
        <v>169</v>
      </c>
      <c r="C114" s="17">
        <v>5142</v>
      </c>
    </row>
    <row r="115" spans="2:3">
      <c r="B115" s="17" t="s">
        <v>170</v>
      </c>
      <c r="C115" s="17">
        <v>16844</v>
      </c>
    </row>
    <row r="116" spans="2:3">
      <c r="B116" s="17" t="s">
        <v>171</v>
      </c>
      <c r="C116" s="17">
        <v>16056</v>
      </c>
    </row>
    <row r="117" spans="2:3">
      <c r="B117" s="17" t="s">
        <v>172</v>
      </c>
      <c r="C117" s="17">
        <v>15640</v>
      </c>
    </row>
    <row r="118" spans="2:3">
      <c r="B118" s="17" t="s">
        <v>173</v>
      </c>
      <c r="C118" s="17">
        <v>18818</v>
      </c>
    </row>
    <row r="120" spans="2:3">
      <c r="B120" s="65"/>
      <c r="C120" s="65" t="s">
        <v>218</v>
      </c>
    </row>
    <row r="121" spans="2:3">
      <c r="B121" s="17" t="s">
        <v>175</v>
      </c>
      <c r="C121" s="17">
        <v>40727</v>
      </c>
    </row>
    <row r="122" spans="2:3">
      <c r="B122" s="17" t="s">
        <v>176</v>
      </c>
      <c r="C122" s="17">
        <v>121904</v>
      </c>
    </row>
    <row r="124" spans="2:3">
      <c r="B124" s="65"/>
      <c r="C124" s="65" t="s">
        <v>231</v>
      </c>
    </row>
    <row r="125" spans="2:3">
      <c r="B125" s="17" t="s">
        <v>177</v>
      </c>
      <c r="C125" s="17">
        <v>25192</v>
      </c>
    </row>
    <row r="126" spans="2:3">
      <c r="B126" s="17" t="s">
        <v>178</v>
      </c>
      <c r="C126" s="17">
        <v>67358</v>
      </c>
    </row>
    <row r="127" spans="2:3">
      <c r="B127" s="17" t="s">
        <v>179</v>
      </c>
      <c r="C127" s="17">
        <v>70081</v>
      </c>
    </row>
    <row r="129" spans="2:3">
      <c r="B129" s="65"/>
      <c r="C129" s="65" t="s">
        <v>226</v>
      </c>
    </row>
    <row r="130" spans="2:3">
      <c r="B130" s="17" t="s">
        <v>214</v>
      </c>
      <c r="C130" s="17">
        <v>33006</v>
      </c>
    </row>
    <row r="131" spans="2:3">
      <c r="B131" s="17" t="s">
        <v>215</v>
      </c>
      <c r="C131" s="17">
        <v>37990</v>
      </c>
    </row>
    <row r="132" spans="2:3">
      <c r="B132" s="17" t="s">
        <v>216</v>
      </c>
      <c r="C132" s="17">
        <v>91635</v>
      </c>
    </row>
  </sheetData>
  <hyperlinks>
    <hyperlink ref="K1" location="'Title Page'!A1" display="Title page" xr:uid="{00000000-0004-0000-0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409"/>
  <sheetViews>
    <sheetView showGridLines="0" zoomScale="80" zoomScaleNormal="80" workbookViewId="0">
      <selection activeCell="P29" sqref="P29"/>
    </sheetView>
  </sheetViews>
  <sheetFormatPr baseColWidth="10" defaultColWidth="8.83203125" defaultRowHeight="15"/>
  <cols>
    <col min="1" max="1" width="4" customWidth="1"/>
    <col min="12" max="12" width="10.33203125" bestFit="1" customWidth="1"/>
    <col min="14" max="14" width="9.33203125" customWidth="1"/>
  </cols>
  <sheetData>
    <row r="1" spans="2:17">
      <c r="Q1" s="14" t="s">
        <v>16</v>
      </c>
    </row>
    <row r="10" spans="2:17">
      <c r="B10" s="18" t="s">
        <v>139</v>
      </c>
    </row>
    <row r="30" spans="2:12" ht="64" customHeight="1">
      <c r="B30" s="30" t="s">
        <v>138</v>
      </c>
      <c r="C30" s="30"/>
      <c r="D30" s="30"/>
      <c r="E30" s="30"/>
      <c r="F30" s="30"/>
      <c r="G30" s="30"/>
      <c r="H30" s="30"/>
      <c r="I30" s="30"/>
      <c r="J30" s="30"/>
      <c r="K30" s="30"/>
      <c r="L30" s="30"/>
    </row>
    <row r="32" spans="2:12">
      <c r="B32" s="18" t="s">
        <v>146</v>
      </c>
    </row>
    <row r="54" spans="2:12" ht="122" customHeight="1">
      <c r="B54" s="30" t="s">
        <v>145</v>
      </c>
      <c r="C54" s="30"/>
      <c r="D54" s="30"/>
      <c r="E54" s="30"/>
      <c r="F54" s="30"/>
      <c r="G54" s="30"/>
      <c r="H54" s="30"/>
      <c r="I54" s="30"/>
      <c r="J54" s="30"/>
      <c r="K54" s="30"/>
      <c r="L54" s="30"/>
    </row>
    <row r="55" spans="2:12">
      <c r="B55" s="18"/>
    </row>
    <row r="56" spans="2:12">
      <c r="B56" s="18" t="s">
        <v>209</v>
      </c>
    </row>
    <row r="80" spans="2:12" ht="39" customHeight="1">
      <c r="B80" s="30" t="s">
        <v>208</v>
      </c>
      <c r="C80" s="30"/>
      <c r="D80" s="30"/>
      <c r="E80" s="30"/>
      <c r="F80" s="30"/>
      <c r="G80" s="30"/>
      <c r="H80" s="30"/>
      <c r="I80" s="30"/>
      <c r="J80" s="30"/>
      <c r="K80" s="30"/>
      <c r="L80" s="30"/>
    </row>
    <row r="82" spans="2:12">
      <c r="B82" s="18" t="s">
        <v>90</v>
      </c>
    </row>
    <row r="87" spans="2:12">
      <c r="K87" s="66" t="s">
        <v>257</v>
      </c>
      <c r="L87" s="66"/>
    </row>
    <row r="88" spans="2:12">
      <c r="K88" s="67">
        <v>0</v>
      </c>
      <c r="L88" s="67" t="s">
        <v>259</v>
      </c>
    </row>
    <row r="89" spans="2:12">
      <c r="K89" s="68">
        <v>1</v>
      </c>
      <c r="L89" s="68" t="s">
        <v>260</v>
      </c>
    </row>
    <row r="90" spans="2:12">
      <c r="K90" s="68">
        <v>2</v>
      </c>
      <c r="L90" s="68" t="s">
        <v>261</v>
      </c>
    </row>
    <row r="91" spans="2:12">
      <c r="K91" s="68">
        <v>3</v>
      </c>
      <c r="L91" s="68" t="s">
        <v>262</v>
      </c>
    </row>
    <row r="92" spans="2:12">
      <c r="K92" s="68">
        <v>4</v>
      </c>
      <c r="L92" s="68" t="s">
        <v>263</v>
      </c>
    </row>
    <row r="93" spans="2:12">
      <c r="K93" s="68">
        <v>5</v>
      </c>
      <c r="L93" s="68" t="s">
        <v>264</v>
      </c>
    </row>
    <row r="94" spans="2:12">
      <c r="K94" s="69">
        <v>6</v>
      </c>
      <c r="L94" s="69" t="s">
        <v>258</v>
      </c>
    </row>
    <row r="106" spans="2:9" ht="36" customHeight="1">
      <c r="B106" s="32" t="s">
        <v>115</v>
      </c>
      <c r="C106" s="32"/>
      <c r="D106" s="32"/>
      <c r="E106" s="32"/>
      <c r="F106" s="32"/>
      <c r="G106" s="32"/>
      <c r="H106" s="32"/>
      <c r="I106" s="32"/>
    </row>
    <row r="108" spans="2:9">
      <c r="B108" s="18" t="s">
        <v>93</v>
      </c>
    </row>
    <row r="133" spans="2:9" ht="33" customHeight="1">
      <c r="B133" s="32" t="s">
        <v>116</v>
      </c>
      <c r="C133" s="32"/>
      <c r="D133" s="32"/>
      <c r="E133" s="32"/>
      <c r="F133" s="32"/>
      <c r="G133" s="32"/>
      <c r="H133" s="32"/>
      <c r="I133" s="32"/>
    </row>
    <row r="134" spans="2:9">
      <c r="B134" s="19"/>
      <c r="C134" s="19"/>
      <c r="D134" s="19"/>
      <c r="E134" s="19"/>
      <c r="F134" s="19"/>
      <c r="G134" s="19"/>
      <c r="H134" s="19"/>
      <c r="I134" s="19"/>
    </row>
    <row r="135" spans="2:9">
      <c r="B135" s="18" t="s">
        <v>94</v>
      </c>
    </row>
    <row r="160" spans="2:2">
      <c r="B160" s="18" t="s">
        <v>95</v>
      </c>
    </row>
    <row r="167" spans="11:12">
      <c r="K167" s="66" t="s">
        <v>257</v>
      </c>
      <c r="L167" s="66"/>
    </row>
    <row r="168" spans="11:12">
      <c r="K168" s="67">
        <v>0</v>
      </c>
      <c r="L168" s="67" t="s">
        <v>259</v>
      </c>
    </row>
    <row r="169" spans="11:12">
      <c r="K169" s="68">
        <v>1</v>
      </c>
      <c r="L169" s="68" t="s">
        <v>260</v>
      </c>
    </row>
    <row r="170" spans="11:12">
      <c r="K170" s="68">
        <v>2</v>
      </c>
      <c r="L170" s="68" t="s">
        <v>261</v>
      </c>
    </row>
    <row r="171" spans="11:12">
      <c r="K171" s="68">
        <v>3</v>
      </c>
      <c r="L171" s="68" t="s">
        <v>262</v>
      </c>
    </row>
    <row r="172" spans="11:12">
      <c r="K172" s="68">
        <v>4</v>
      </c>
      <c r="L172" s="68" t="s">
        <v>263</v>
      </c>
    </row>
    <row r="173" spans="11:12">
      <c r="K173" s="68">
        <v>5</v>
      </c>
      <c r="L173" s="68" t="s">
        <v>264</v>
      </c>
    </row>
    <row r="174" spans="11:12">
      <c r="K174" s="69">
        <v>6</v>
      </c>
      <c r="L174" s="69" t="s">
        <v>258</v>
      </c>
    </row>
    <row r="185" spans="2:9" ht="34" customHeight="1">
      <c r="B185" s="32" t="s">
        <v>249</v>
      </c>
      <c r="C185" s="32"/>
      <c r="D185" s="32"/>
      <c r="E185" s="32"/>
      <c r="F185" s="32"/>
      <c r="G185" s="32"/>
      <c r="H185" s="32"/>
      <c r="I185" s="32"/>
    </row>
    <row r="187" spans="2:9">
      <c r="B187" s="18" t="s">
        <v>110</v>
      </c>
    </row>
    <row r="212" spans="2:9" ht="164" customHeight="1">
      <c r="B212" s="32" t="s">
        <v>117</v>
      </c>
      <c r="C212" s="32"/>
      <c r="D212" s="32"/>
      <c r="E212" s="32"/>
      <c r="F212" s="32"/>
      <c r="G212" s="32"/>
      <c r="H212" s="32"/>
      <c r="I212" s="32"/>
    </row>
    <row r="213" spans="2:9">
      <c r="B213" s="19"/>
      <c r="C213" s="19"/>
      <c r="D213" s="19"/>
      <c r="E213" s="19"/>
      <c r="F213" s="19"/>
      <c r="G213" s="19"/>
      <c r="H213" s="19"/>
      <c r="I213" s="19"/>
    </row>
    <row r="214" spans="2:9">
      <c r="B214" s="18" t="s">
        <v>111</v>
      </c>
    </row>
    <row r="244" spans="2:2">
      <c r="B244" s="18" t="s">
        <v>112</v>
      </c>
    </row>
    <row r="269" spans="2:9" ht="79" customHeight="1">
      <c r="B269" s="31" t="s">
        <v>119</v>
      </c>
      <c r="C269" s="31"/>
      <c r="D269" s="31"/>
      <c r="E269" s="31"/>
      <c r="F269" s="31"/>
      <c r="G269" s="31"/>
      <c r="H269" s="31"/>
      <c r="I269" s="31"/>
    </row>
    <row r="271" spans="2:9">
      <c r="B271" s="18" t="s">
        <v>113</v>
      </c>
    </row>
    <row r="296" spans="2:9" ht="112" customHeight="1">
      <c r="B296" s="31" t="s">
        <v>118</v>
      </c>
      <c r="C296" s="31"/>
      <c r="D296" s="31"/>
      <c r="E296" s="31"/>
      <c r="F296" s="31"/>
      <c r="G296" s="31"/>
      <c r="H296" s="31"/>
      <c r="I296" s="31"/>
    </row>
    <row r="299" spans="2:9">
      <c r="B299" s="18" t="s">
        <v>114</v>
      </c>
    </row>
    <row r="324" spans="2:9" ht="222" customHeight="1">
      <c r="B324" s="31" t="s">
        <v>120</v>
      </c>
      <c r="C324" s="31"/>
      <c r="D324" s="31"/>
      <c r="E324" s="31"/>
      <c r="F324" s="31"/>
      <c r="G324" s="31"/>
      <c r="H324" s="31"/>
      <c r="I324" s="31"/>
    </row>
    <row r="326" spans="2:9">
      <c r="B326" s="18" t="s">
        <v>251</v>
      </c>
    </row>
    <row r="351" spans="2:9" ht="44" customHeight="1">
      <c r="B351" s="31" t="s">
        <v>252</v>
      </c>
      <c r="C351" s="31"/>
      <c r="D351" s="31"/>
      <c r="E351" s="31"/>
      <c r="F351" s="31"/>
      <c r="G351" s="31"/>
      <c r="H351" s="31"/>
      <c r="I351" s="31"/>
    </row>
    <row r="353" spans="2:2">
      <c r="B353" s="18" t="s">
        <v>122</v>
      </c>
    </row>
    <row r="373" spans="2:8" ht="66" customHeight="1">
      <c r="B373" s="31" t="s">
        <v>123</v>
      </c>
      <c r="C373" s="31"/>
      <c r="D373" s="31"/>
      <c r="E373" s="31"/>
      <c r="F373" s="31"/>
      <c r="G373" s="31"/>
      <c r="H373" s="31"/>
    </row>
    <row r="375" spans="2:8">
      <c r="B375" s="18" t="s">
        <v>133</v>
      </c>
    </row>
    <row r="409" spans="2:8" ht="92" customHeight="1">
      <c r="B409" s="31" t="s">
        <v>174</v>
      </c>
      <c r="C409" s="31"/>
      <c r="D409" s="31"/>
      <c r="E409" s="31"/>
      <c r="F409" s="31"/>
      <c r="G409" s="31"/>
      <c r="H409" s="31"/>
    </row>
  </sheetData>
  <mergeCells count="15">
    <mergeCell ref="B409:H409"/>
    <mergeCell ref="B106:I106"/>
    <mergeCell ref="B133:I133"/>
    <mergeCell ref="B185:I185"/>
    <mergeCell ref="B212:I212"/>
    <mergeCell ref="B296:I296"/>
    <mergeCell ref="B269:I269"/>
    <mergeCell ref="B351:I351"/>
    <mergeCell ref="B30:L30"/>
    <mergeCell ref="B54:L54"/>
    <mergeCell ref="B80:L80"/>
    <mergeCell ref="B324:I324"/>
    <mergeCell ref="B373:H373"/>
    <mergeCell ref="K87:L87"/>
    <mergeCell ref="K167:L167"/>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42"/>
  <sheetViews>
    <sheetView showGridLines="0" tabSelected="1" zoomScale="70" zoomScaleNormal="70" workbookViewId="0">
      <selection activeCell="E342" sqref="E342:N342"/>
    </sheetView>
  </sheetViews>
  <sheetFormatPr baseColWidth="10" defaultColWidth="8.83203125" defaultRowHeight="15"/>
  <cols>
    <col min="1" max="1" width="4" customWidth="1"/>
    <col min="2" max="2" width="28.1640625" customWidth="1"/>
    <col min="3" max="4" width="12.6640625" bestFit="1" customWidth="1"/>
    <col min="5" max="5" width="16.6640625" bestFit="1" customWidth="1"/>
    <col min="6" max="6" width="13.83203125" bestFit="1" customWidth="1"/>
    <col min="7" max="7" width="12.83203125" bestFit="1" customWidth="1"/>
    <col min="8" max="8" width="14.83203125" customWidth="1"/>
    <col min="9" max="9" width="10.1640625" bestFit="1" customWidth="1"/>
    <col min="11" max="11" width="16.6640625" bestFit="1" customWidth="1"/>
    <col min="12" max="12" width="16" bestFit="1" customWidth="1"/>
    <col min="13" max="13" width="20" bestFit="1" customWidth="1"/>
    <col min="14" max="14" width="14.83203125" bestFit="1" customWidth="1"/>
  </cols>
  <sheetData>
    <row r="1" spans="2:17">
      <c r="Q1" s="14" t="s">
        <v>16</v>
      </c>
    </row>
    <row r="12" spans="2:17">
      <c r="B12" s="15" t="s">
        <v>18</v>
      </c>
      <c r="C12" s="15"/>
      <c r="D12" s="15" t="s">
        <v>19</v>
      </c>
    </row>
    <row r="13" spans="2:17" ht="48">
      <c r="B13" s="28" t="s">
        <v>134</v>
      </c>
      <c r="D13" s="31" t="s">
        <v>135</v>
      </c>
      <c r="E13" s="31"/>
      <c r="F13" s="31"/>
      <c r="G13" s="31"/>
      <c r="H13" s="31"/>
      <c r="I13" s="31"/>
      <c r="J13" s="31"/>
      <c r="K13" s="31"/>
      <c r="L13" s="31"/>
      <c r="M13" s="31"/>
      <c r="N13" s="31"/>
    </row>
    <row r="14" spans="2:17">
      <c r="B14" s="20"/>
    </row>
    <row r="15" spans="2:17">
      <c r="B15" s="18" t="s">
        <v>90</v>
      </c>
      <c r="G15" s="18"/>
      <c r="I15" s="18" t="s">
        <v>110</v>
      </c>
    </row>
    <row r="16" spans="2:17">
      <c r="B16" s="20"/>
    </row>
    <row r="20" spans="6:7">
      <c r="F20" s="66" t="s">
        <v>257</v>
      </c>
      <c r="G20" s="66"/>
    </row>
    <row r="21" spans="6:7">
      <c r="F21" s="67">
        <v>0</v>
      </c>
      <c r="G21" s="67" t="s">
        <v>259</v>
      </c>
    </row>
    <row r="22" spans="6:7">
      <c r="F22" s="68">
        <v>1</v>
      </c>
      <c r="G22" s="68" t="s">
        <v>260</v>
      </c>
    </row>
    <row r="23" spans="6:7">
      <c r="F23" s="68">
        <v>2</v>
      </c>
      <c r="G23" s="68" t="s">
        <v>261</v>
      </c>
    </row>
    <row r="24" spans="6:7">
      <c r="F24" s="68">
        <v>3</v>
      </c>
      <c r="G24" s="68" t="s">
        <v>262</v>
      </c>
    </row>
    <row r="25" spans="6:7">
      <c r="F25" s="68">
        <v>4</v>
      </c>
      <c r="G25" s="68" t="s">
        <v>263</v>
      </c>
    </row>
    <row r="26" spans="6:7">
      <c r="F26" s="68">
        <v>5</v>
      </c>
      <c r="G26" s="68" t="s">
        <v>264</v>
      </c>
    </row>
    <row r="27" spans="6:7">
      <c r="F27" s="69">
        <v>6</v>
      </c>
      <c r="G27" s="69" t="s">
        <v>258</v>
      </c>
    </row>
    <row r="41" spans="2:14">
      <c r="B41" s="15" t="s">
        <v>18</v>
      </c>
      <c r="C41" s="15"/>
      <c r="D41" s="15" t="s">
        <v>19</v>
      </c>
    </row>
    <row r="42" spans="2:14" ht="48">
      <c r="B42" s="28" t="s">
        <v>136</v>
      </c>
      <c r="D42" s="31" t="s">
        <v>250</v>
      </c>
      <c r="E42" s="31"/>
      <c r="F42" s="31"/>
      <c r="G42" s="31"/>
      <c r="H42" s="31"/>
      <c r="I42" s="31"/>
      <c r="J42" s="31"/>
      <c r="K42" s="31"/>
      <c r="L42" s="31"/>
      <c r="M42" s="31"/>
      <c r="N42" s="31"/>
    </row>
    <row r="43" spans="2:14">
      <c r="B43" s="20"/>
    </row>
    <row r="44" spans="2:14">
      <c r="B44" s="18" t="s">
        <v>112</v>
      </c>
      <c r="I44" s="18"/>
    </row>
    <row r="45" spans="2:14">
      <c r="B45" s="20"/>
    </row>
    <row r="70" spans="2:14">
      <c r="B70" s="15" t="s">
        <v>18</v>
      </c>
      <c r="C70" s="15"/>
      <c r="D70" s="15" t="s">
        <v>19</v>
      </c>
    </row>
    <row r="71" spans="2:14" ht="48">
      <c r="B71" s="28" t="s">
        <v>137</v>
      </c>
      <c r="D71" s="30" t="s">
        <v>138</v>
      </c>
      <c r="E71" s="30"/>
      <c r="F71" s="30"/>
      <c r="G71" s="30"/>
      <c r="H71" s="30"/>
      <c r="I71" s="30"/>
      <c r="J71" s="30"/>
      <c r="K71" s="30"/>
      <c r="L71" s="30"/>
      <c r="M71" s="30"/>
      <c r="N71" s="30"/>
    </row>
    <row r="72" spans="2:14">
      <c r="B72" s="20"/>
    </row>
    <row r="73" spans="2:14">
      <c r="B73" s="18" t="s">
        <v>143</v>
      </c>
      <c r="I73" s="18"/>
    </row>
    <row r="74" spans="2:14">
      <c r="B74" s="20"/>
    </row>
    <row r="75" spans="2:14">
      <c r="B75" s="65"/>
      <c r="C75" s="65" t="s">
        <v>42</v>
      </c>
    </row>
    <row r="76" spans="2:14">
      <c r="B76" s="17" t="s">
        <v>48</v>
      </c>
      <c r="C76" s="17">
        <v>21860860</v>
      </c>
    </row>
    <row r="77" spans="2:14">
      <c r="B77" s="17" t="s">
        <v>49</v>
      </c>
      <c r="C77" s="17">
        <v>10126321</v>
      </c>
    </row>
    <row r="78" spans="2:14">
      <c r="B78" s="17" t="s">
        <v>50</v>
      </c>
      <c r="C78" s="17">
        <v>417678</v>
      </c>
    </row>
    <row r="96" spans="2:4">
      <c r="B96" s="15" t="s">
        <v>18</v>
      </c>
      <c r="C96" s="15"/>
      <c r="D96" s="15" t="s">
        <v>19</v>
      </c>
    </row>
    <row r="97" spans="2:14" ht="98" customHeight="1">
      <c r="B97" s="28" t="s">
        <v>140</v>
      </c>
      <c r="D97" s="30" t="s">
        <v>208</v>
      </c>
      <c r="E97" s="30"/>
      <c r="F97" s="30"/>
      <c r="G97" s="30"/>
      <c r="H97" s="30"/>
      <c r="I97" s="30"/>
      <c r="J97" s="30"/>
      <c r="K97" s="30"/>
      <c r="L97" s="30"/>
      <c r="M97" s="30"/>
      <c r="N97" s="30"/>
    </row>
    <row r="98" spans="2:14">
      <c r="B98" s="20"/>
      <c r="D98" s="21"/>
      <c r="E98" s="21"/>
      <c r="F98" s="21"/>
      <c r="G98" s="21"/>
      <c r="H98" s="21"/>
      <c r="I98" s="21"/>
      <c r="J98" s="21"/>
      <c r="K98" s="21"/>
      <c r="L98" s="21"/>
      <c r="M98" s="21"/>
      <c r="N98" s="21"/>
    </row>
    <row r="99" spans="2:14">
      <c r="B99" s="18" t="s">
        <v>240</v>
      </c>
      <c r="D99" s="29"/>
      <c r="E99" s="21"/>
      <c r="F99" s="21"/>
      <c r="G99" s="21"/>
      <c r="H99" s="21"/>
      <c r="I99" s="21"/>
      <c r="J99" s="21"/>
      <c r="K99" s="21"/>
      <c r="L99" s="21"/>
      <c r="M99" s="21"/>
      <c r="N99" s="21"/>
    </row>
    <row r="100" spans="2:14">
      <c r="B100" s="20"/>
    </row>
    <row r="101" spans="2:14">
      <c r="B101" s="18" t="s">
        <v>141</v>
      </c>
      <c r="I101" s="18"/>
    </row>
    <row r="102" spans="2:14">
      <c r="B102" s="65" t="s">
        <v>186</v>
      </c>
      <c r="C102" s="65" t="s">
        <v>225</v>
      </c>
      <c r="D102" s="65" t="s">
        <v>9</v>
      </c>
    </row>
    <row r="103" spans="2:14">
      <c r="B103" s="72">
        <v>4</v>
      </c>
      <c r="C103" s="17" t="s">
        <v>187</v>
      </c>
      <c r="D103" s="17">
        <v>9479291</v>
      </c>
    </row>
    <row r="104" spans="2:14">
      <c r="B104" s="72">
        <v>16</v>
      </c>
      <c r="C104" s="17" t="s">
        <v>188</v>
      </c>
      <c r="D104" s="17">
        <v>5398747</v>
      </c>
    </row>
    <row r="105" spans="2:14">
      <c r="B105" s="72">
        <v>19</v>
      </c>
      <c r="C105" s="17" t="s">
        <v>189</v>
      </c>
      <c r="D105" s="17">
        <v>2887550</v>
      </c>
    </row>
    <row r="106" spans="2:14">
      <c r="B106" s="72">
        <v>7</v>
      </c>
      <c r="C106" s="17" t="s">
        <v>190</v>
      </c>
      <c r="D106" s="17">
        <v>2688123</v>
      </c>
      <c r="M106" s="18"/>
    </row>
    <row r="107" spans="2:14">
      <c r="B107" s="73">
        <v>1</v>
      </c>
      <c r="C107" s="17" t="s">
        <v>191</v>
      </c>
      <c r="D107" s="17">
        <v>2234743</v>
      </c>
    </row>
    <row r="108" spans="2:14">
      <c r="B108" s="73">
        <v>13</v>
      </c>
      <c r="C108" s="17" t="s">
        <v>192</v>
      </c>
      <c r="D108" s="17">
        <v>1875369</v>
      </c>
    </row>
    <row r="109" spans="2:14">
      <c r="B109" s="73">
        <v>3</v>
      </c>
      <c r="C109" s="17" t="s">
        <v>193</v>
      </c>
      <c r="D109" s="17">
        <v>1172428</v>
      </c>
    </row>
    <row r="110" spans="2:14">
      <c r="B110" s="73">
        <v>15</v>
      </c>
      <c r="C110" s="17" t="s">
        <v>194</v>
      </c>
      <c r="D110" s="17">
        <v>1068058</v>
      </c>
    </row>
    <row r="111" spans="2:14">
      <c r="B111" s="73">
        <v>20</v>
      </c>
      <c r="C111" s="17" t="s">
        <v>195</v>
      </c>
      <c r="D111" s="17">
        <v>1051249</v>
      </c>
    </row>
    <row r="112" spans="2:14">
      <c r="B112" s="73">
        <v>9</v>
      </c>
      <c r="C112" s="17" t="s">
        <v>196</v>
      </c>
      <c r="D112" s="17">
        <v>866627</v>
      </c>
    </row>
    <row r="113" spans="2:14">
      <c r="B113" s="73">
        <v>17</v>
      </c>
      <c r="C113" s="17" t="s">
        <v>197</v>
      </c>
      <c r="D113" s="17">
        <v>738666</v>
      </c>
    </row>
    <row r="114" spans="2:14">
      <c r="B114" s="73">
        <v>12</v>
      </c>
      <c r="C114" s="17" t="s">
        <v>198</v>
      </c>
      <c r="D114" s="17">
        <v>708927</v>
      </c>
    </row>
    <row r="115" spans="2:14">
      <c r="B115" s="73">
        <v>14</v>
      </c>
      <c r="C115" s="17" t="s">
        <v>199</v>
      </c>
      <c r="D115" s="17">
        <v>703033</v>
      </c>
    </row>
    <row r="116" spans="2:14">
      <c r="B116" s="73">
        <v>11</v>
      </c>
      <c r="C116" s="17" t="s">
        <v>200</v>
      </c>
      <c r="D116" s="17">
        <v>447572</v>
      </c>
    </row>
    <row r="117" spans="2:14">
      <c r="B117" s="73">
        <v>18</v>
      </c>
      <c r="C117" s="17" t="s">
        <v>201</v>
      </c>
      <c r="D117" s="17">
        <v>423802</v>
      </c>
    </row>
    <row r="118" spans="2:14">
      <c r="B118" s="73">
        <v>6</v>
      </c>
      <c r="C118" s="17" t="s">
        <v>202</v>
      </c>
      <c r="D118" s="17">
        <v>269253</v>
      </c>
    </row>
    <row r="119" spans="2:14">
      <c r="B119" s="73">
        <v>5</v>
      </c>
      <c r="C119" s="17" t="s">
        <v>203</v>
      </c>
      <c r="D119" s="17">
        <v>153696</v>
      </c>
    </row>
    <row r="120" spans="2:14">
      <c r="B120" s="73">
        <v>8</v>
      </c>
      <c r="C120" s="17" t="s">
        <v>204</v>
      </c>
      <c r="D120" s="17">
        <v>97716</v>
      </c>
    </row>
    <row r="121" spans="2:14">
      <c r="B121" s="73">
        <v>21</v>
      </c>
      <c r="C121" s="17" t="s">
        <v>205</v>
      </c>
      <c r="D121" s="17">
        <v>69145</v>
      </c>
    </row>
    <row r="122" spans="2:14">
      <c r="B122" s="73">
        <v>2</v>
      </c>
      <c r="C122" s="17" t="s">
        <v>206</v>
      </c>
      <c r="D122" s="17">
        <v>36291</v>
      </c>
    </row>
    <row r="123" spans="2:14">
      <c r="B123" s="73">
        <v>10</v>
      </c>
      <c r="C123" s="17" t="s">
        <v>207</v>
      </c>
      <c r="D123" s="17">
        <v>34573</v>
      </c>
    </row>
    <row r="127" spans="2:14">
      <c r="B127" s="15" t="s">
        <v>18</v>
      </c>
      <c r="C127" s="15"/>
      <c r="D127" s="15" t="s">
        <v>19</v>
      </c>
    </row>
    <row r="128" spans="2:14" ht="125" customHeight="1">
      <c r="B128" s="28" t="s">
        <v>142</v>
      </c>
      <c r="D128" s="30" t="s">
        <v>158</v>
      </c>
      <c r="E128" s="30"/>
      <c r="F128" s="30"/>
      <c r="G128" s="30"/>
      <c r="H128" s="30"/>
      <c r="I128" s="30"/>
      <c r="J128" s="30"/>
      <c r="K128" s="30"/>
      <c r="L128" s="30"/>
      <c r="M128" s="30"/>
      <c r="N128" s="30"/>
    </row>
    <row r="129" spans="2:9">
      <c r="B129" s="20"/>
    </row>
    <row r="130" spans="2:9">
      <c r="B130" s="18" t="s">
        <v>144</v>
      </c>
      <c r="I130" s="18"/>
    </row>
    <row r="131" spans="2:9">
      <c r="B131" s="20"/>
    </row>
    <row r="132" spans="2:9">
      <c r="B132" s="65"/>
      <c r="C132" s="65" t="s">
        <v>83</v>
      </c>
    </row>
    <row r="133" spans="2:9">
      <c r="B133" s="17" t="s">
        <v>86</v>
      </c>
      <c r="C133" s="17">
        <v>21559853</v>
      </c>
    </row>
    <row r="134" spans="2:9">
      <c r="B134" s="17" t="s">
        <v>87</v>
      </c>
      <c r="C134" s="17">
        <v>7208564</v>
      </c>
    </row>
    <row r="135" spans="2:9">
      <c r="B135" s="17" t="s">
        <v>88</v>
      </c>
      <c r="C135" s="17">
        <v>3636437</v>
      </c>
    </row>
    <row r="153" spans="2:14">
      <c r="B153" s="15" t="s">
        <v>18</v>
      </c>
      <c r="C153" s="15"/>
      <c r="D153" s="15" t="s">
        <v>19</v>
      </c>
    </row>
    <row r="154" spans="2:14" ht="81" customHeight="1">
      <c r="B154" s="28" t="s">
        <v>147</v>
      </c>
      <c r="D154" s="30" t="s">
        <v>149</v>
      </c>
      <c r="E154" s="30"/>
      <c r="F154" s="30"/>
      <c r="G154" s="30"/>
      <c r="H154" s="30"/>
      <c r="I154" s="30"/>
      <c r="J154" s="30"/>
      <c r="K154" s="30"/>
      <c r="L154" s="30"/>
      <c r="M154" s="30"/>
      <c r="N154" s="30"/>
    </row>
    <row r="155" spans="2:14">
      <c r="B155" s="20"/>
    </row>
    <row r="156" spans="2:14">
      <c r="B156" s="18" t="s">
        <v>148</v>
      </c>
      <c r="I156" s="18"/>
    </row>
    <row r="157" spans="2:14">
      <c r="B157" s="20"/>
    </row>
    <row r="158" spans="2:14">
      <c r="B158" s="65"/>
      <c r="C158" s="65" t="s">
        <v>69</v>
      </c>
    </row>
    <row r="159" spans="2:14">
      <c r="B159" s="17" t="s">
        <v>70</v>
      </c>
      <c r="C159" s="17">
        <v>15876776</v>
      </c>
    </row>
    <row r="160" spans="2:14">
      <c r="B160" s="17" t="s">
        <v>71</v>
      </c>
      <c r="C160" s="17">
        <v>10284093</v>
      </c>
    </row>
    <row r="161" spans="2:3">
      <c r="B161" s="17" t="s">
        <v>72</v>
      </c>
      <c r="C161" s="17">
        <v>6243990</v>
      </c>
    </row>
    <row r="188" spans="2:14">
      <c r="B188" s="15" t="s">
        <v>18</v>
      </c>
      <c r="C188" s="15"/>
      <c r="D188" s="15" t="s">
        <v>19</v>
      </c>
    </row>
    <row r="189" spans="2:14" ht="93" customHeight="1">
      <c r="B189" s="28" t="s">
        <v>156</v>
      </c>
      <c r="D189" s="30" t="s">
        <v>157</v>
      </c>
      <c r="E189" s="30"/>
      <c r="F189" s="30"/>
      <c r="G189" s="30"/>
      <c r="H189" s="30"/>
      <c r="I189" s="30"/>
      <c r="J189" s="30"/>
      <c r="K189" s="30"/>
      <c r="L189" s="30"/>
      <c r="M189" s="30"/>
      <c r="N189" s="30"/>
    </row>
    <row r="190" spans="2:14">
      <c r="B190" s="20"/>
    </row>
    <row r="191" spans="2:14">
      <c r="B191" s="18" t="s">
        <v>148</v>
      </c>
      <c r="I191" s="18"/>
    </row>
    <row r="192" spans="2:14">
      <c r="B192" s="20"/>
    </row>
    <row r="193" spans="2:6">
      <c r="B193" s="65" t="s">
        <v>125</v>
      </c>
      <c r="C193" s="65" t="s">
        <v>79</v>
      </c>
      <c r="D193" s="65" t="s">
        <v>78</v>
      </c>
      <c r="E193" s="65" t="s">
        <v>154</v>
      </c>
      <c r="F193" s="65" t="s">
        <v>155</v>
      </c>
    </row>
    <row r="194" spans="2:6">
      <c r="B194" s="17" t="s">
        <v>150</v>
      </c>
      <c r="C194" s="23">
        <v>155932</v>
      </c>
      <c r="D194" s="23">
        <v>7441393</v>
      </c>
      <c r="E194" s="24">
        <f>C194/SUM($C194:$D194)</f>
        <v>2.0524592537504976E-2</v>
      </c>
      <c r="F194" s="24">
        <f t="shared" ref="F194:F197" si="0">D194/SUM($C194:$D194)</f>
        <v>0.97947540746249506</v>
      </c>
    </row>
    <row r="195" spans="2:6">
      <c r="B195" s="17" t="s">
        <v>151</v>
      </c>
      <c r="C195" s="23">
        <v>108180</v>
      </c>
      <c r="D195" s="23">
        <v>5614556</v>
      </c>
      <c r="E195" s="24">
        <f t="shared" ref="E195:E197" si="1">C195/SUM($C195:$D195)</f>
        <v>1.8903545437007754E-2</v>
      </c>
      <c r="F195" s="24">
        <f t="shared" si="0"/>
        <v>0.98109645456299222</v>
      </c>
    </row>
    <row r="196" spans="2:6">
      <c r="B196" s="17" t="s">
        <v>152</v>
      </c>
      <c r="C196" s="23">
        <v>209481</v>
      </c>
      <c r="D196" s="23">
        <v>10582404</v>
      </c>
      <c r="E196" s="24">
        <f t="shared" si="1"/>
        <v>1.941097407913446E-2</v>
      </c>
      <c r="F196" s="24">
        <f t="shared" si="0"/>
        <v>0.9805890259208655</v>
      </c>
    </row>
    <row r="197" spans="2:6">
      <c r="B197" s="17" t="s">
        <v>153</v>
      </c>
      <c r="C197" s="23">
        <v>160271</v>
      </c>
      <c r="D197" s="23">
        <v>8132642</v>
      </c>
      <c r="E197" s="24">
        <f t="shared" si="1"/>
        <v>1.9326260868768309E-2</v>
      </c>
      <c r="F197" s="24">
        <f t="shared" si="0"/>
        <v>0.98067373913123168</v>
      </c>
    </row>
    <row r="213" spans="2:14">
      <c r="B213" s="15" t="s">
        <v>18</v>
      </c>
      <c r="C213" s="15"/>
      <c r="D213" s="15" t="s">
        <v>19</v>
      </c>
    </row>
    <row r="214" spans="2:14" ht="113" customHeight="1">
      <c r="B214" s="28" t="s">
        <v>159</v>
      </c>
      <c r="D214" s="30" t="s">
        <v>213</v>
      </c>
      <c r="E214" s="30"/>
      <c r="F214" s="30"/>
      <c r="G214" s="30"/>
      <c r="H214" s="30"/>
      <c r="I214" s="30"/>
      <c r="J214" s="30"/>
      <c r="K214" s="30"/>
      <c r="L214" s="30"/>
      <c r="M214" s="30"/>
      <c r="N214" s="30"/>
    </row>
    <row r="215" spans="2:14">
      <c r="B215" s="20"/>
    </row>
    <row r="216" spans="2:14">
      <c r="B216" s="18" t="s">
        <v>210</v>
      </c>
      <c r="G216" s="18" t="s">
        <v>212</v>
      </c>
      <c r="H216" s="18"/>
      <c r="I216" s="18"/>
      <c r="M216" s="18" t="s">
        <v>211</v>
      </c>
    </row>
    <row r="217" spans="2:14">
      <c r="B217" s="18"/>
      <c r="I217" s="18"/>
    </row>
    <row r="218" spans="2:14">
      <c r="B218" s="18"/>
      <c r="I218" s="18"/>
    </row>
    <row r="219" spans="2:14">
      <c r="B219" s="18"/>
      <c r="I219" s="18"/>
    </row>
    <row r="220" spans="2:14">
      <c r="B220" s="20"/>
    </row>
    <row r="221" spans="2:14">
      <c r="B221" s="20"/>
    </row>
    <row r="222" spans="2:14">
      <c r="B222" s="20"/>
    </row>
    <row r="223" spans="2:14">
      <c r="B223" s="20"/>
    </row>
    <row r="224" spans="2:14">
      <c r="B224" s="20"/>
    </row>
    <row r="225" spans="2:16">
      <c r="B225" s="20"/>
      <c r="P225" s="18"/>
    </row>
    <row r="226" spans="2:16">
      <c r="B226" s="20"/>
    </row>
    <row r="241" spans="2:29">
      <c r="B241" s="15" t="s">
        <v>18</v>
      </c>
      <c r="C241" s="15"/>
      <c r="D241" s="15" t="s">
        <v>19</v>
      </c>
    </row>
    <row r="242" spans="2:29" ht="93" customHeight="1">
      <c r="B242" s="28" t="s">
        <v>184</v>
      </c>
      <c r="D242" s="30" t="s">
        <v>183</v>
      </c>
      <c r="E242" s="30"/>
      <c r="F242" s="30"/>
      <c r="G242" s="30"/>
      <c r="H242" s="30"/>
      <c r="I242" s="30"/>
      <c r="J242" s="30"/>
      <c r="K242" s="30"/>
      <c r="L242" s="30"/>
      <c r="M242" s="30"/>
      <c r="N242" s="30"/>
    </row>
    <row r="243" spans="2:29">
      <c r="B243" s="20"/>
    </row>
    <row r="244" spans="2:29">
      <c r="B244" s="18" t="s">
        <v>253</v>
      </c>
      <c r="I244" s="18"/>
    </row>
    <row r="245" spans="2:29">
      <c r="B245" s="20"/>
    </row>
    <row r="246" spans="2:29">
      <c r="B246" s="65"/>
      <c r="C246" s="65" t="s">
        <v>127</v>
      </c>
    </row>
    <row r="247" spans="2:29">
      <c r="B247" s="17" t="s">
        <v>162</v>
      </c>
      <c r="C247" s="17">
        <v>17535</v>
      </c>
    </row>
    <row r="248" spans="2:29">
      <c r="B248" s="17" t="s">
        <v>163</v>
      </c>
      <c r="C248" s="17">
        <v>5462</v>
      </c>
    </row>
    <row r="249" spans="2:29">
      <c r="B249" s="17" t="s">
        <v>164</v>
      </c>
      <c r="C249" s="17">
        <v>46401</v>
      </c>
    </row>
    <row r="250" spans="2:29">
      <c r="B250" s="17" t="s">
        <v>165</v>
      </c>
      <c r="C250" s="17">
        <v>683</v>
      </c>
    </row>
    <row r="251" spans="2:29">
      <c r="B251" s="17" t="s">
        <v>166</v>
      </c>
      <c r="C251" s="17">
        <v>6348</v>
      </c>
    </row>
    <row r="252" spans="2:29">
      <c r="B252" s="17" t="s">
        <v>167</v>
      </c>
      <c r="C252" s="17">
        <v>4926</v>
      </c>
    </row>
    <row r="253" spans="2:29">
      <c r="B253" s="17" t="s">
        <v>168</v>
      </c>
      <c r="C253" s="17">
        <v>8776</v>
      </c>
    </row>
    <row r="254" spans="2:29">
      <c r="B254" s="17" t="s">
        <v>169</v>
      </c>
      <c r="C254" s="17">
        <v>5142</v>
      </c>
      <c r="AC254" s="18"/>
    </row>
    <row r="255" spans="2:29">
      <c r="B255" s="17" t="s">
        <v>170</v>
      </c>
      <c r="C255" s="17">
        <v>16844</v>
      </c>
    </row>
    <row r="256" spans="2:29">
      <c r="B256" s="17" t="s">
        <v>171</v>
      </c>
      <c r="C256" s="17">
        <v>16056</v>
      </c>
    </row>
    <row r="257" spans="2:3">
      <c r="B257" s="17" t="s">
        <v>172</v>
      </c>
      <c r="C257" s="17">
        <v>15640</v>
      </c>
    </row>
    <row r="258" spans="2:3">
      <c r="B258" s="17" t="s">
        <v>173</v>
      </c>
      <c r="C258" s="17">
        <v>18818</v>
      </c>
    </row>
    <row r="260" spans="2:3">
      <c r="B260" s="17" t="s">
        <v>175</v>
      </c>
      <c r="C260" s="17">
        <v>40727</v>
      </c>
    </row>
    <row r="261" spans="2:3">
      <c r="B261" s="17" t="s">
        <v>176</v>
      </c>
      <c r="C261" s="17">
        <v>121904</v>
      </c>
    </row>
    <row r="263" spans="2:3">
      <c r="B263" s="17" t="s">
        <v>177</v>
      </c>
      <c r="C263" s="17">
        <v>25192</v>
      </c>
    </row>
    <row r="264" spans="2:3">
      <c r="B264" s="17" t="s">
        <v>178</v>
      </c>
      <c r="C264" s="17">
        <v>67358</v>
      </c>
    </row>
    <row r="265" spans="2:3">
      <c r="B265" s="17" t="s">
        <v>179</v>
      </c>
      <c r="C265" s="17">
        <v>70081</v>
      </c>
    </row>
    <row r="267" spans="2:3">
      <c r="B267" s="17" t="s">
        <v>214</v>
      </c>
      <c r="C267" s="17">
        <v>33006</v>
      </c>
    </row>
    <row r="268" spans="2:3">
      <c r="B268" s="17" t="s">
        <v>215</v>
      </c>
      <c r="C268" s="17">
        <v>37990</v>
      </c>
    </row>
    <row r="269" spans="2:3">
      <c r="B269" s="17" t="s">
        <v>216</v>
      </c>
      <c r="C269" s="17">
        <v>91635</v>
      </c>
    </row>
    <row r="271" spans="2:3">
      <c r="B271" s="17" t="s">
        <v>180</v>
      </c>
      <c r="C271" s="17">
        <v>24643</v>
      </c>
    </row>
    <row r="272" spans="2:3">
      <c r="B272" s="17" t="s">
        <v>181</v>
      </c>
      <c r="C272" s="17">
        <v>26444</v>
      </c>
    </row>
    <row r="273" spans="2:22">
      <c r="B273" s="17" t="s">
        <v>182</v>
      </c>
      <c r="C273" s="17">
        <v>70817</v>
      </c>
    </row>
    <row r="279" spans="2:22">
      <c r="B279" s="20"/>
      <c r="C279" s="20"/>
      <c r="D279" s="20"/>
      <c r="E279" s="20"/>
      <c r="F279" s="20"/>
      <c r="G279" s="20"/>
      <c r="H279" s="20"/>
      <c r="I279" s="20"/>
      <c r="J279" s="20"/>
      <c r="K279" s="20"/>
      <c r="L279" s="20"/>
      <c r="M279" s="20"/>
      <c r="N279" s="20"/>
    </row>
    <row r="282" spans="2:22">
      <c r="B282" s="15" t="s">
        <v>18</v>
      </c>
      <c r="C282" s="15"/>
      <c r="D282" s="15"/>
    </row>
    <row r="283" spans="2:22" ht="81" customHeight="1">
      <c r="B283" s="28" t="s">
        <v>185</v>
      </c>
      <c r="D283" s="33"/>
      <c r="E283" s="30"/>
      <c r="F283" s="30"/>
      <c r="G283" s="30"/>
      <c r="H283" s="30"/>
      <c r="I283" s="30"/>
      <c r="J283" s="30"/>
      <c r="K283" s="30"/>
      <c r="L283" s="30"/>
      <c r="M283" s="30"/>
      <c r="N283" s="30"/>
    </row>
    <row r="284" spans="2:22">
      <c r="B284" s="20"/>
    </row>
    <row r="285" spans="2:22">
      <c r="B285" s="18" t="s">
        <v>217</v>
      </c>
      <c r="I285" s="18"/>
    </row>
    <row r="286" spans="2:22">
      <c r="P286" s="33" t="s">
        <v>239</v>
      </c>
      <c r="Q286" s="33"/>
      <c r="R286" s="33"/>
      <c r="S286" s="33"/>
      <c r="T286" s="33"/>
      <c r="U286" s="33"/>
      <c r="V286" s="33"/>
    </row>
    <row r="287" spans="2:22">
      <c r="B287" s="65" t="s">
        <v>218</v>
      </c>
      <c r="C287" s="65" t="s">
        <v>221</v>
      </c>
      <c r="E287" s="65" t="s">
        <v>125</v>
      </c>
      <c r="F287" s="65" t="s">
        <v>150</v>
      </c>
      <c r="G287" s="65" t="s">
        <v>151</v>
      </c>
      <c r="H287" s="65" t="s">
        <v>152</v>
      </c>
      <c r="I287" s="65" t="s">
        <v>153</v>
      </c>
      <c r="K287" s="65" t="s">
        <v>76</v>
      </c>
      <c r="L287" s="65" t="s">
        <v>79</v>
      </c>
      <c r="M287" s="65" t="s">
        <v>78</v>
      </c>
      <c r="P287" s="33"/>
      <c r="Q287" s="33"/>
      <c r="R287" s="33"/>
      <c r="S287" s="33"/>
      <c r="T287" s="33"/>
      <c r="U287" s="33"/>
      <c r="V287" s="33"/>
    </row>
    <row r="288" spans="2:22">
      <c r="B288" s="17" t="s">
        <v>219</v>
      </c>
      <c r="C288" s="25">
        <v>34.675838707047397</v>
      </c>
      <c r="E288" s="17" t="s">
        <v>218</v>
      </c>
      <c r="F288" s="17"/>
      <c r="G288" s="17"/>
      <c r="H288" s="17"/>
      <c r="I288" s="17"/>
      <c r="K288" s="17" t="s">
        <v>218</v>
      </c>
      <c r="L288" s="17"/>
      <c r="M288" s="17"/>
      <c r="P288" s="33"/>
      <c r="Q288" s="33"/>
      <c r="R288" s="33"/>
      <c r="S288" s="33"/>
      <c r="T288" s="33"/>
      <c r="U288" s="33"/>
      <c r="V288" s="33"/>
    </row>
    <row r="289" spans="2:22">
      <c r="B289" s="17" t="s">
        <v>220</v>
      </c>
      <c r="C289" s="25">
        <v>34.342324910743301</v>
      </c>
      <c r="E289" s="17" t="s">
        <v>219</v>
      </c>
      <c r="F289" s="23">
        <v>1822816</v>
      </c>
      <c r="G289" s="23">
        <v>1354482</v>
      </c>
      <c r="H289" s="23">
        <v>2581933</v>
      </c>
      <c r="I289" s="23">
        <v>1980450</v>
      </c>
      <c r="K289" s="17" t="s">
        <v>219</v>
      </c>
      <c r="L289" s="23">
        <v>146034</v>
      </c>
      <c r="M289" s="23">
        <v>7593647</v>
      </c>
      <c r="P289" s="33"/>
      <c r="Q289" s="33"/>
      <c r="R289" s="33"/>
      <c r="S289" s="33"/>
      <c r="T289" s="33"/>
      <c r="U289" s="33"/>
      <c r="V289" s="33"/>
    </row>
    <row r="290" spans="2:22">
      <c r="E290" s="17" t="s">
        <v>220</v>
      </c>
      <c r="F290" s="23">
        <v>5438697</v>
      </c>
      <c r="G290" s="23">
        <v>4110203</v>
      </c>
      <c r="H290" s="23">
        <v>7729206</v>
      </c>
      <c r="I290" s="23">
        <v>5946777</v>
      </c>
      <c r="K290" s="17" t="s">
        <v>220</v>
      </c>
      <c r="L290" s="23">
        <v>457250</v>
      </c>
      <c r="M290" s="23">
        <v>22767633</v>
      </c>
      <c r="P290" s="33"/>
      <c r="Q290" s="33"/>
      <c r="R290" s="33"/>
      <c r="S290" s="33"/>
      <c r="T290" s="33"/>
      <c r="U290" s="33"/>
      <c r="V290" s="33"/>
    </row>
    <row r="291" spans="2:22">
      <c r="B291" s="65" t="s">
        <v>218</v>
      </c>
      <c r="C291" s="65" t="s">
        <v>222</v>
      </c>
      <c r="E291" s="17" t="s">
        <v>223</v>
      </c>
      <c r="F291" s="24">
        <f t="shared" ref="F291:I292" si="2">F289/SUM(F$289:F$290)</f>
        <v>0.25102427001094674</v>
      </c>
      <c r="G291" s="24">
        <f t="shared" si="2"/>
        <v>0.24786094715431906</v>
      </c>
      <c r="H291" s="24">
        <f t="shared" si="2"/>
        <v>0.25040230764031013</v>
      </c>
      <c r="I291" s="24">
        <f t="shared" si="2"/>
        <v>0.24982884935678012</v>
      </c>
      <c r="K291" s="17" t="s">
        <v>223</v>
      </c>
      <c r="L291" s="24">
        <f>L289/(SUM(L$289:L$290))</f>
        <v>0.2420650970355587</v>
      </c>
      <c r="M291" s="24">
        <f>M289/(SUM(M$289:M$290))</f>
        <v>0.25010958036024833</v>
      </c>
      <c r="P291" s="33"/>
      <c r="Q291" s="33"/>
      <c r="R291" s="33"/>
      <c r="S291" s="33"/>
      <c r="T291" s="33"/>
      <c r="U291" s="33"/>
      <c r="V291" s="33"/>
    </row>
    <row r="292" spans="2:22">
      <c r="B292" s="17" t="s">
        <v>219</v>
      </c>
      <c r="C292" s="71">
        <v>7.7895497038964097</v>
      </c>
      <c r="E292" s="17" t="s">
        <v>224</v>
      </c>
      <c r="F292" s="24">
        <f t="shared" si="2"/>
        <v>0.74897572998905326</v>
      </c>
      <c r="G292" s="24">
        <f t="shared" si="2"/>
        <v>0.75213905284568094</v>
      </c>
      <c r="H292" s="24">
        <f t="shared" si="2"/>
        <v>0.74959769235968987</v>
      </c>
      <c r="I292" s="24">
        <f t="shared" si="2"/>
        <v>0.75017115064321993</v>
      </c>
      <c r="K292" s="17" t="s">
        <v>224</v>
      </c>
      <c r="L292" s="24">
        <f>L290/(SUM(L$289:L$290))</f>
        <v>0.75793490296444133</v>
      </c>
      <c r="M292" s="24">
        <f>M290/(SUM(M$289:M$290))</f>
        <v>0.74989041963975167</v>
      </c>
      <c r="P292" s="33"/>
      <c r="Q292" s="33"/>
      <c r="R292" s="33"/>
      <c r="S292" s="33"/>
      <c r="T292" s="33"/>
      <c r="U292" s="33"/>
      <c r="V292" s="33"/>
    </row>
    <row r="293" spans="2:22">
      <c r="B293" s="17" t="s">
        <v>220</v>
      </c>
      <c r="C293" s="71">
        <v>7.7909370105626401</v>
      </c>
      <c r="P293" s="33"/>
      <c r="Q293" s="33"/>
      <c r="R293" s="33"/>
      <c r="S293" s="33"/>
      <c r="T293" s="33"/>
      <c r="U293" s="33"/>
      <c r="V293" s="33"/>
    </row>
    <row r="294" spans="2:22">
      <c r="E294" s="65" t="s">
        <v>69</v>
      </c>
      <c r="F294" s="65" t="s">
        <v>71</v>
      </c>
      <c r="G294" s="65" t="s">
        <v>72</v>
      </c>
      <c r="H294" s="65" t="s">
        <v>70</v>
      </c>
      <c r="K294" s="65" t="s">
        <v>83</v>
      </c>
      <c r="L294" s="65" t="s">
        <v>86</v>
      </c>
      <c r="M294" s="65" t="s">
        <v>88</v>
      </c>
      <c r="N294" s="65" t="s">
        <v>87</v>
      </c>
      <c r="P294" s="33"/>
      <c r="Q294" s="33"/>
      <c r="R294" s="33"/>
      <c r="S294" s="33"/>
      <c r="T294" s="33"/>
      <c r="U294" s="33"/>
      <c r="V294" s="33"/>
    </row>
    <row r="295" spans="2:22">
      <c r="E295" s="17" t="s">
        <v>218</v>
      </c>
      <c r="F295" s="17"/>
      <c r="G295" s="17"/>
      <c r="H295" s="17"/>
      <c r="K295" s="17" t="s">
        <v>218</v>
      </c>
      <c r="L295" s="17"/>
      <c r="M295" s="17"/>
      <c r="N295" s="17"/>
      <c r="P295" s="33"/>
      <c r="Q295" s="33"/>
      <c r="R295" s="33"/>
      <c r="S295" s="33"/>
      <c r="T295" s="33"/>
      <c r="U295" s="33"/>
      <c r="V295" s="33"/>
    </row>
    <row r="296" spans="2:22">
      <c r="E296" s="17" t="s">
        <v>219</v>
      </c>
      <c r="F296" s="23">
        <v>2588844</v>
      </c>
      <c r="G296" s="23">
        <v>1201265</v>
      </c>
      <c r="H296" s="23">
        <v>3949572</v>
      </c>
      <c r="K296" s="17" t="s">
        <v>219</v>
      </c>
      <c r="L296" s="23">
        <v>5285137</v>
      </c>
      <c r="M296" s="23">
        <v>716506</v>
      </c>
      <c r="N296" s="23">
        <v>1738038</v>
      </c>
      <c r="P296" s="33"/>
      <c r="Q296" s="33"/>
      <c r="R296" s="33"/>
      <c r="S296" s="33"/>
      <c r="T296" s="33"/>
      <c r="U296" s="33"/>
      <c r="V296" s="33"/>
    </row>
    <row r="297" spans="2:22">
      <c r="E297" s="17" t="s">
        <v>220</v>
      </c>
      <c r="F297" s="23">
        <v>7695249</v>
      </c>
      <c r="G297" s="23">
        <v>3602430</v>
      </c>
      <c r="H297" s="23">
        <v>11927204</v>
      </c>
      <c r="K297" s="17" t="s">
        <v>220</v>
      </c>
      <c r="L297" s="23">
        <v>15919339</v>
      </c>
      <c r="M297" s="23">
        <v>2178469</v>
      </c>
      <c r="N297" s="23">
        <v>5127075</v>
      </c>
      <c r="P297" s="33"/>
      <c r="Q297" s="33"/>
      <c r="R297" s="33"/>
      <c r="S297" s="33"/>
      <c r="T297" s="33"/>
      <c r="U297" s="33"/>
      <c r="V297" s="33"/>
    </row>
    <row r="298" spans="2:22">
      <c r="E298" s="17" t="s">
        <v>223</v>
      </c>
      <c r="F298" s="24">
        <f t="shared" ref="F298:H299" si="3">F296/SUM(F$296:F$297)</f>
        <v>0.25173284605652635</v>
      </c>
      <c r="G298" s="24">
        <f t="shared" si="3"/>
        <v>0.25007103906471995</v>
      </c>
      <c r="H298" s="24">
        <f t="shared" si="3"/>
        <v>0.24876410676827587</v>
      </c>
      <c r="K298" s="17" t="s">
        <v>219</v>
      </c>
      <c r="L298" s="24">
        <f t="shared" ref="L298:N299" si="4">L296/SUM(L$296:L$297)</f>
        <v>0.24924629120757336</v>
      </c>
      <c r="M298" s="24">
        <f t="shared" si="4"/>
        <v>0.24749989205433554</v>
      </c>
      <c r="N298" s="24">
        <f t="shared" si="4"/>
        <v>0.2531696127944289</v>
      </c>
      <c r="P298" s="33"/>
      <c r="Q298" s="33"/>
      <c r="R298" s="33"/>
      <c r="S298" s="33"/>
      <c r="T298" s="33"/>
      <c r="U298" s="33"/>
      <c r="V298" s="33"/>
    </row>
    <row r="299" spans="2:22">
      <c r="E299" s="17" t="s">
        <v>224</v>
      </c>
      <c r="F299" s="24">
        <f t="shared" si="3"/>
        <v>0.74826715394347365</v>
      </c>
      <c r="G299" s="24">
        <f t="shared" si="3"/>
        <v>0.74992896093528005</v>
      </c>
      <c r="H299" s="24">
        <f t="shared" si="3"/>
        <v>0.75123589323172413</v>
      </c>
      <c r="K299" s="17" t="s">
        <v>220</v>
      </c>
      <c r="L299" s="24">
        <f t="shared" si="4"/>
        <v>0.75075370879242664</v>
      </c>
      <c r="M299" s="24">
        <f t="shared" si="4"/>
        <v>0.75250010794566446</v>
      </c>
      <c r="N299" s="24">
        <f t="shared" si="4"/>
        <v>0.74683038720557116</v>
      </c>
      <c r="P299" s="33"/>
      <c r="Q299" s="33"/>
      <c r="R299" s="33"/>
      <c r="S299" s="33"/>
      <c r="T299" s="33"/>
      <c r="U299" s="33"/>
      <c r="V299" s="33"/>
    </row>
    <row r="301" spans="2:22">
      <c r="B301" s="18" t="s">
        <v>230</v>
      </c>
    </row>
    <row r="302" spans="2:22">
      <c r="P302" s="33" t="s">
        <v>254</v>
      </c>
      <c r="Q302" s="33"/>
      <c r="R302" s="33"/>
      <c r="S302" s="33"/>
      <c r="T302" s="33"/>
      <c r="U302" s="33"/>
      <c r="V302" s="33"/>
    </row>
    <row r="303" spans="2:22">
      <c r="B303" s="65" t="s">
        <v>226</v>
      </c>
      <c r="C303" s="65" t="s">
        <v>221</v>
      </c>
      <c r="E303" s="65" t="s">
        <v>125</v>
      </c>
      <c r="F303" s="65" t="s">
        <v>150</v>
      </c>
      <c r="G303" s="65" t="s">
        <v>151</v>
      </c>
      <c r="H303" s="65" t="s">
        <v>152</v>
      </c>
      <c r="I303" s="65" t="s">
        <v>153</v>
      </c>
      <c r="K303" s="65" t="s">
        <v>76</v>
      </c>
      <c r="L303" s="65" t="s">
        <v>79</v>
      </c>
      <c r="M303" s="65" t="s">
        <v>78</v>
      </c>
      <c r="P303" s="33"/>
      <c r="Q303" s="33"/>
      <c r="R303" s="33"/>
      <c r="S303" s="33"/>
      <c r="T303" s="33"/>
      <c r="U303" s="33"/>
      <c r="V303" s="33"/>
    </row>
    <row r="304" spans="2:22">
      <c r="B304" s="17" t="s">
        <v>215</v>
      </c>
      <c r="C304" s="25">
        <v>34.650993960057001</v>
      </c>
      <c r="E304" s="17" t="s">
        <v>226</v>
      </c>
      <c r="F304" s="17"/>
      <c r="G304" s="17"/>
      <c r="H304" s="17"/>
      <c r="I304" s="17"/>
      <c r="K304" s="17" t="s">
        <v>226</v>
      </c>
      <c r="L304" s="17"/>
      <c r="M304" s="17"/>
      <c r="P304" s="33"/>
      <c r="Q304" s="33"/>
      <c r="R304" s="33"/>
      <c r="S304" s="33"/>
      <c r="T304" s="33"/>
      <c r="U304" s="33"/>
      <c r="V304" s="33"/>
    </row>
    <row r="305" spans="2:22">
      <c r="B305" s="17" t="s">
        <v>216</v>
      </c>
      <c r="C305" s="25">
        <v>34.4032004125648</v>
      </c>
      <c r="E305" s="17" t="s">
        <v>215</v>
      </c>
      <c r="F305" s="23">
        <v>1723183</v>
      </c>
      <c r="G305" s="23">
        <v>1261452</v>
      </c>
      <c r="H305" s="23">
        <v>2449358</v>
      </c>
      <c r="I305" s="23">
        <v>1828824</v>
      </c>
      <c r="K305" s="17" t="s">
        <v>215</v>
      </c>
      <c r="L305" s="23">
        <v>146620</v>
      </c>
      <c r="M305" s="23">
        <v>7116197</v>
      </c>
      <c r="P305" s="33"/>
      <c r="Q305" s="33"/>
      <c r="R305" s="33"/>
      <c r="S305" s="33"/>
      <c r="T305" s="33"/>
      <c r="U305" s="33"/>
      <c r="V305" s="33"/>
    </row>
    <row r="306" spans="2:22">
      <c r="B306" s="17" t="s">
        <v>214</v>
      </c>
      <c r="C306" s="25">
        <v>34.228179764729703</v>
      </c>
      <c r="E306" s="17" t="s">
        <v>216</v>
      </c>
      <c r="F306" s="23">
        <v>4077283</v>
      </c>
      <c r="G306" s="23">
        <v>3091757</v>
      </c>
      <c r="H306" s="23">
        <v>5734879</v>
      </c>
      <c r="I306" s="23">
        <v>4493588</v>
      </c>
      <c r="K306" s="17" t="s">
        <v>216</v>
      </c>
      <c r="L306" s="23">
        <v>341720</v>
      </c>
      <c r="M306" s="23">
        <v>17055787</v>
      </c>
      <c r="P306" s="33"/>
      <c r="Q306" s="33"/>
      <c r="R306" s="33"/>
      <c r="S306" s="33"/>
      <c r="T306" s="33"/>
      <c r="U306" s="33"/>
      <c r="V306" s="33"/>
    </row>
    <row r="307" spans="2:22">
      <c r="E307" s="17" t="s">
        <v>214</v>
      </c>
      <c r="F307" s="23">
        <v>1461047</v>
      </c>
      <c r="G307" s="23">
        <v>1111476</v>
      </c>
      <c r="H307" s="23">
        <v>2126902</v>
      </c>
      <c r="I307" s="23">
        <v>1604815</v>
      </c>
      <c r="K307" s="17" t="s">
        <v>214</v>
      </c>
      <c r="L307" s="23">
        <v>114944</v>
      </c>
      <c r="M307" s="23">
        <v>6189296</v>
      </c>
      <c r="P307" s="33"/>
      <c r="Q307" s="33"/>
      <c r="R307" s="33"/>
      <c r="S307" s="33"/>
      <c r="T307" s="33"/>
      <c r="U307" s="33"/>
      <c r="V307" s="33"/>
    </row>
    <row r="308" spans="2:22">
      <c r="B308" s="65" t="s">
        <v>226</v>
      </c>
      <c r="C308" s="65" t="s">
        <v>222</v>
      </c>
      <c r="E308" s="17" t="s">
        <v>227</v>
      </c>
      <c r="F308" s="24">
        <f>F305/SUM(F$305:F$307)</f>
        <v>0.23730357571486824</v>
      </c>
      <c r="G308" s="24">
        <f t="shared" ref="G308:I308" si="5">G305/SUM(G$305:G$307)</f>
        <v>0.230837093080388</v>
      </c>
      <c r="H308" s="24">
        <f t="shared" si="5"/>
        <v>0.23754485319226129</v>
      </c>
      <c r="I308" s="24">
        <f t="shared" si="5"/>
        <v>0.23070160599664927</v>
      </c>
      <c r="K308" s="17" t="s">
        <v>227</v>
      </c>
      <c r="L308" s="24">
        <f>(L305/SUM(L$305:L$307))</f>
        <v>0.24303644717910636</v>
      </c>
      <c r="M308" s="24">
        <f t="shared" ref="M308:M310" si="6">(M305/SUM(M$305:M$307))</f>
        <v>0.2343839587790765</v>
      </c>
      <c r="P308" s="33"/>
      <c r="Q308" s="33"/>
      <c r="R308" s="33"/>
      <c r="S308" s="33"/>
      <c r="T308" s="33"/>
      <c r="U308" s="33"/>
      <c r="V308" s="33"/>
    </row>
    <row r="309" spans="2:22">
      <c r="B309" s="17" t="s">
        <v>215</v>
      </c>
      <c r="C309" s="71">
        <v>7.7932855767142604</v>
      </c>
      <c r="E309" s="17" t="s">
        <v>228</v>
      </c>
      <c r="F309" s="24">
        <f t="shared" ref="F309:I309" si="7">F306/SUM(F$305:F$307)</f>
        <v>0.56149221243561775</v>
      </c>
      <c r="G309" s="24">
        <f t="shared" si="7"/>
        <v>0.56577039664683326</v>
      </c>
      <c r="H309" s="24">
        <f t="shared" si="7"/>
        <v>0.55618288144500816</v>
      </c>
      <c r="I309" s="24">
        <f t="shared" si="7"/>
        <v>0.56685496706477556</v>
      </c>
      <c r="K309" s="17" t="s">
        <v>228</v>
      </c>
      <c r="L309" s="24">
        <f t="shared" ref="L309" si="8">(L306/SUM(L$305:L$307))</f>
        <v>0.56643305640461206</v>
      </c>
      <c r="M309" s="24">
        <f t="shared" si="6"/>
        <v>0.56176113128300253</v>
      </c>
      <c r="P309" s="33"/>
      <c r="Q309" s="33"/>
      <c r="R309" s="33"/>
      <c r="S309" s="33"/>
      <c r="T309" s="33"/>
      <c r="U309" s="33"/>
      <c r="V309" s="33"/>
    </row>
    <row r="310" spans="2:22">
      <c r="B310" s="17" t="s">
        <v>216</v>
      </c>
      <c r="C310" s="71">
        <v>7.7927958659378902</v>
      </c>
      <c r="E310" s="17" t="s">
        <v>229</v>
      </c>
      <c r="F310" s="24">
        <f t="shared" ref="F310:I310" si="9">F307/SUM(F$305:F$307)</f>
        <v>0.20120421184951401</v>
      </c>
      <c r="G310" s="24">
        <f t="shared" si="9"/>
        <v>0.20339251027277877</v>
      </c>
      <c r="H310" s="24">
        <f t="shared" si="9"/>
        <v>0.20627226536273055</v>
      </c>
      <c r="I310" s="24">
        <f t="shared" si="9"/>
        <v>0.20244342693857512</v>
      </c>
      <c r="K310" s="17" t="s">
        <v>229</v>
      </c>
      <c r="L310" s="24">
        <f t="shared" ref="L310" si="10">(L307/SUM(L$305:L$307))</f>
        <v>0.19053049641628156</v>
      </c>
      <c r="M310" s="24">
        <f t="shared" si="6"/>
        <v>0.20385490993792094</v>
      </c>
      <c r="P310" s="33"/>
      <c r="Q310" s="33"/>
      <c r="R310" s="33"/>
      <c r="S310" s="33"/>
      <c r="T310" s="33"/>
      <c r="U310" s="33"/>
      <c r="V310" s="33"/>
    </row>
    <row r="311" spans="2:22">
      <c r="B311" s="17" t="s">
        <v>214</v>
      </c>
      <c r="C311" s="71">
        <v>7.7813982639299804</v>
      </c>
      <c r="P311" s="33"/>
      <c r="Q311" s="33"/>
      <c r="R311" s="33"/>
      <c r="S311" s="33"/>
      <c r="T311" s="33"/>
      <c r="U311" s="33"/>
      <c r="V311" s="33"/>
    </row>
    <row r="312" spans="2:22">
      <c r="E312" s="65" t="s">
        <v>69</v>
      </c>
      <c r="F312" s="65" t="s">
        <v>71</v>
      </c>
      <c r="G312" s="65" t="s">
        <v>72</v>
      </c>
      <c r="H312" s="65" t="s">
        <v>70</v>
      </c>
      <c r="K312" s="65" t="s">
        <v>83</v>
      </c>
      <c r="L312" s="65" t="s">
        <v>86</v>
      </c>
      <c r="M312" s="65" t="s">
        <v>88</v>
      </c>
      <c r="N312" s="65" t="s">
        <v>87</v>
      </c>
      <c r="P312" s="33"/>
      <c r="Q312" s="33"/>
      <c r="R312" s="33"/>
      <c r="S312" s="33"/>
      <c r="T312" s="33"/>
      <c r="U312" s="33"/>
      <c r="V312" s="33"/>
    </row>
    <row r="313" spans="2:22">
      <c r="E313" s="17" t="s">
        <v>226</v>
      </c>
      <c r="F313" s="17"/>
      <c r="G313" s="17"/>
      <c r="H313" s="17"/>
      <c r="K313" s="17" t="s">
        <v>226</v>
      </c>
      <c r="L313" s="17"/>
      <c r="M313" s="17"/>
      <c r="N313" s="17"/>
      <c r="P313" s="33"/>
      <c r="Q313" s="33"/>
      <c r="R313" s="33"/>
      <c r="S313" s="33"/>
      <c r="T313" s="33"/>
      <c r="U313" s="33"/>
      <c r="V313" s="33"/>
    </row>
    <row r="314" spans="2:22">
      <c r="E314" s="17" t="s">
        <v>215</v>
      </c>
      <c r="F314" s="23">
        <v>2430231</v>
      </c>
      <c r="G314" s="23">
        <v>1114667</v>
      </c>
      <c r="H314" s="23">
        <v>3717919</v>
      </c>
      <c r="K314" s="17" t="s">
        <v>215</v>
      </c>
      <c r="L314" s="23">
        <v>4978785</v>
      </c>
      <c r="M314" s="23">
        <v>669513</v>
      </c>
      <c r="N314" s="23">
        <v>1614519</v>
      </c>
      <c r="P314" s="33"/>
      <c r="Q314" s="33"/>
      <c r="R314" s="33"/>
      <c r="S314" s="33"/>
      <c r="T314" s="33"/>
      <c r="U314" s="33"/>
      <c r="V314" s="33"/>
    </row>
    <row r="315" spans="2:22">
      <c r="E315" s="17" t="s">
        <v>216</v>
      </c>
      <c r="F315" s="23">
        <v>5794892</v>
      </c>
      <c r="G315" s="23">
        <v>2707434</v>
      </c>
      <c r="H315" s="23">
        <v>8895181</v>
      </c>
      <c r="K315" s="17" t="s">
        <v>216</v>
      </c>
      <c r="L315" s="23">
        <v>11907995</v>
      </c>
      <c r="M315" s="23">
        <v>1637204</v>
      </c>
      <c r="N315" s="23">
        <v>3852308</v>
      </c>
      <c r="P315" s="33"/>
      <c r="Q315" s="33"/>
      <c r="R315" s="33"/>
      <c r="S315" s="33"/>
      <c r="T315" s="33"/>
      <c r="U315" s="33"/>
      <c r="V315" s="33"/>
    </row>
    <row r="316" spans="2:22">
      <c r="E316" s="17" t="s">
        <v>214</v>
      </c>
      <c r="F316" s="23">
        <v>2058970</v>
      </c>
      <c r="G316" s="23">
        <v>981594</v>
      </c>
      <c r="H316" s="23">
        <v>3263676</v>
      </c>
      <c r="K316" s="17" t="s">
        <v>214</v>
      </c>
      <c r="L316" s="23">
        <v>4317696</v>
      </c>
      <c r="M316" s="23">
        <v>588258</v>
      </c>
      <c r="N316" s="23">
        <v>1398286</v>
      </c>
    </row>
    <row r="317" spans="2:22">
      <c r="E317" s="17" t="s">
        <v>227</v>
      </c>
      <c r="F317" s="24">
        <f>F314/(SUM(F$314:F$316))</f>
        <v>0.23630970665084416</v>
      </c>
      <c r="G317" s="24">
        <f t="shared" ref="G317:H317" si="11">G314/(SUM(G$314:G$316))</f>
        <v>0.23204366638597995</v>
      </c>
      <c r="H317" s="24">
        <f t="shared" si="11"/>
        <v>0.23417342412590567</v>
      </c>
      <c r="K317" s="17" t="s">
        <v>227</v>
      </c>
      <c r="L317" s="24">
        <f>(L314/SUM(L$314:L$316))</f>
        <v>0.23479877550381345</v>
      </c>
      <c r="M317" s="24">
        <f t="shared" ref="M317:N317" si="12">(M314/SUM(M$314:M$316))</f>
        <v>0.23126728210088171</v>
      </c>
      <c r="N317" s="24">
        <f t="shared" si="12"/>
        <v>0.23517733794039516</v>
      </c>
    </row>
    <row r="318" spans="2:22">
      <c r="E318" s="17" t="s">
        <v>228</v>
      </c>
      <c r="F318" s="24">
        <f t="shared" ref="F318:H318" si="13">F315/(SUM(F$314:F$316))</f>
        <v>0.56348109648561129</v>
      </c>
      <c r="G318" s="24">
        <f t="shared" si="13"/>
        <v>0.56361488395911896</v>
      </c>
      <c r="H318" s="24">
        <f t="shared" si="13"/>
        <v>0.5602636832566007</v>
      </c>
      <c r="K318" s="17" t="s">
        <v>228</v>
      </c>
      <c r="L318" s="24">
        <f t="shared" ref="L318:N318" si="14">(L315/SUM(L$314:L$316))</f>
        <v>0.56157930995323813</v>
      </c>
      <c r="M318" s="24">
        <f t="shared" si="14"/>
        <v>0.56553303569115454</v>
      </c>
      <c r="N318" s="24">
        <f t="shared" si="14"/>
        <v>0.56114269349972823</v>
      </c>
    </row>
    <row r="319" spans="2:22">
      <c r="E319" s="17" t="s">
        <v>229</v>
      </c>
      <c r="F319" s="24">
        <f t="shared" ref="F319:H319" si="15">F316/(SUM(F$314:F$316))</f>
        <v>0.20020919686354449</v>
      </c>
      <c r="G319" s="24">
        <f t="shared" si="15"/>
        <v>0.20434144965490106</v>
      </c>
      <c r="H319" s="24">
        <f t="shared" si="15"/>
        <v>0.20556289261749364</v>
      </c>
      <c r="K319" s="17" t="s">
        <v>229</v>
      </c>
      <c r="L319" s="24">
        <f t="shared" ref="L319:N319" si="16">(L316/SUM(L$314:L$316))</f>
        <v>0.2036219145429484</v>
      </c>
      <c r="M319" s="24">
        <f t="shared" si="16"/>
        <v>0.20319968220796381</v>
      </c>
      <c r="N319" s="24">
        <f t="shared" si="16"/>
        <v>0.20367996855987658</v>
      </c>
    </row>
    <row r="321" spans="2:22">
      <c r="B321" s="18" t="s">
        <v>238</v>
      </c>
    </row>
    <row r="323" spans="2:22" ht="15" customHeight="1">
      <c r="B323" s="65" t="s">
        <v>231</v>
      </c>
      <c r="C323" s="65" t="s">
        <v>221</v>
      </c>
      <c r="E323" s="65" t="s">
        <v>125</v>
      </c>
      <c r="F323" s="65" t="s">
        <v>150</v>
      </c>
      <c r="G323" s="65" t="s">
        <v>151</v>
      </c>
      <c r="H323" s="65" t="s">
        <v>152</v>
      </c>
      <c r="I323" s="65" t="s">
        <v>153</v>
      </c>
      <c r="K323" s="65" t="s">
        <v>76</v>
      </c>
      <c r="L323" s="65" t="s">
        <v>79</v>
      </c>
      <c r="M323" s="65" t="s">
        <v>78</v>
      </c>
      <c r="P323" s="33" t="s">
        <v>255</v>
      </c>
      <c r="Q323" s="33"/>
      <c r="R323" s="33"/>
      <c r="S323" s="33"/>
      <c r="T323" s="33"/>
      <c r="U323" s="33"/>
      <c r="V323" s="33"/>
    </row>
    <row r="324" spans="2:22">
      <c r="B324" s="17" t="s">
        <v>232</v>
      </c>
      <c r="C324" s="25">
        <v>34.579927069002402</v>
      </c>
      <c r="E324" s="17" t="s">
        <v>231</v>
      </c>
      <c r="F324" s="17"/>
      <c r="G324" s="17"/>
      <c r="H324" s="17"/>
      <c r="I324" s="17"/>
      <c r="K324" s="17" t="s">
        <v>231</v>
      </c>
      <c r="L324" s="17"/>
      <c r="M324" s="17"/>
      <c r="P324" s="33"/>
      <c r="Q324" s="33"/>
      <c r="R324" s="33"/>
      <c r="S324" s="33"/>
      <c r="T324" s="33"/>
      <c r="U324" s="33"/>
      <c r="V324" s="33"/>
    </row>
    <row r="325" spans="2:22">
      <c r="B325" s="17" t="s">
        <v>233</v>
      </c>
      <c r="C325" s="25">
        <v>32.3821294765823</v>
      </c>
      <c r="E325" s="26" t="s">
        <v>232</v>
      </c>
      <c r="F325" s="27">
        <v>3400093</v>
      </c>
      <c r="G325" s="27">
        <v>2516484</v>
      </c>
      <c r="H325" s="27">
        <v>4663945</v>
      </c>
      <c r="I325" s="27">
        <v>3626880</v>
      </c>
      <c r="K325" s="17" t="s">
        <v>232</v>
      </c>
      <c r="L325" s="23">
        <v>523745</v>
      </c>
      <c r="M325" s="23">
        <v>13683657</v>
      </c>
      <c r="P325" s="33"/>
      <c r="Q325" s="33"/>
      <c r="R325" s="33"/>
      <c r="S325" s="33"/>
      <c r="T325" s="33"/>
      <c r="U325" s="33"/>
      <c r="V325" s="33"/>
    </row>
    <row r="326" spans="2:22">
      <c r="B326" s="17" t="s">
        <v>234</v>
      </c>
      <c r="C326" s="25">
        <v>34.775099353411399</v>
      </c>
      <c r="E326" s="26" t="s">
        <v>233</v>
      </c>
      <c r="F326" s="23">
        <v>783764</v>
      </c>
      <c r="G326" s="23">
        <v>587137</v>
      </c>
      <c r="H326" s="23">
        <v>1142572</v>
      </c>
      <c r="I326" s="23">
        <v>849081</v>
      </c>
      <c r="K326" s="17" t="s">
        <v>233</v>
      </c>
      <c r="L326" s="23">
        <v>2026</v>
      </c>
      <c r="M326" s="23">
        <v>3360528</v>
      </c>
      <c r="P326" s="33"/>
      <c r="Q326" s="33"/>
      <c r="R326" s="33"/>
      <c r="S326" s="33"/>
      <c r="T326" s="33"/>
      <c r="U326" s="33"/>
      <c r="V326" s="33"/>
    </row>
    <row r="327" spans="2:22">
      <c r="E327" s="17" t="s">
        <v>234</v>
      </c>
      <c r="F327" s="23">
        <v>3077656</v>
      </c>
      <c r="G327" s="23">
        <v>2361064</v>
      </c>
      <c r="H327" s="23">
        <v>4504622</v>
      </c>
      <c r="I327" s="23">
        <v>3451266</v>
      </c>
      <c r="K327" s="17" t="s">
        <v>234</v>
      </c>
      <c r="L327" s="23">
        <v>77513</v>
      </c>
      <c r="M327" s="23">
        <v>13317095</v>
      </c>
      <c r="P327" s="33"/>
      <c r="Q327" s="33"/>
      <c r="R327" s="33"/>
      <c r="S327" s="33"/>
      <c r="T327" s="33"/>
      <c r="U327" s="33"/>
      <c r="V327" s="33"/>
    </row>
    <row r="328" spans="2:22">
      <c r="B328" s="65" t="s">
        <v>231</v>
      </c>
      <c r="C328" s="65" t="s">
        <v>222</v>
      </c>
      <c r="E328" s="26" t="s">
        <v>235</v>
      </c>
      <c r="F328" s="24">
        <f>F325/SUM(F$325:F$327)</f>
        <v>0.46823478798426721</v>
      </c>
      <c r="G328" s="24">
        <f t="shared" ref="G328:I328" si="17">G325/SUM(G$325:G$327)</f>
        <v>0.46049937004603192</v>
      </c>
      <c r="H328" s="24">
        <f t="shared" si="17"/>
        <v>0.45232102874376923</v>
      </c>
      <c r="I328" s="24">
        <f t="shared" si="17"/>
        <v>0.45752190520089814</v>
      </c>
      <c r="K328" s="17" t="s">
        <v>235</v>
      </c>
      <c r="L328" s="24">
        <f t="shared" ref="L328:M330" si="18">(L325/SUM(L$325:L$327))</f>
        <v>0.86815662275147365</v>
      </c>
      <c r="M328" s="24">
        <f t="shared" si="18"/>
        <v>0.45069433831511713</v>
      </c>
      <c r="P328" s="33"/>
      <c r="Q328" s="33"/>
      <c r="R328" s="33"/>
      <c r="S328" s="33"/>
      <c r="T328" s="33"/>
      <c r="U328" s="33"/>
      <c r="V328" s="33"/>
    </row>
    <row r="329" spans="2:22">
      <c r="B329" s="17" t="s">
        <v>232</v>
      </c>
      <c r="C329" s="71">
        <v>7.9534378883920498</v>
      </c>
      <c r="E329" s="26" t="s">
        <v>236</v>
      </c>
      <c r="F329" s="24">
        <f t="shared" ref="F329:I329" si="19">F326/SUM(F$325:F$327)</f>
        <v>0.10793398014986684</v>
      </c>
      <c r="G329" s="24">
        <f t="shared" si="19"/>
        <v>0.10744205750194201</v>
      </c>
      <c r="H329" s="24">
        <f t="shared" si="19"/>
        <v>0.11080948477175993</v>
      </c>
      <c r="I329" s="24">
        <f t="shared" si="19"/>
        <v>0.10710945958782309</v>
      </c>
      <c r="K329" s="17" t="s">
        <v>236</v>
      </c>
      <c r="L329" s="24">
        <f t="shared" si="18"/>
        <v>3.3582856498763436E-3</v>
      </c>
      <c r="M329" s="24">
        <f t="shared" si="18"/>
        <v>0.11068466151624701</v>
      </c>
      <c r="P329" s="33"/>
      <c r="Q329" s="33"/>
      <c r="R329" s="33"/>
      <c r="S329" s="33"/>
      <c r="T329" s="33"/>
      <c r="U329" s="33"/>
      <c r="V329" s="33"/>
    </row>
    <row r="330" spans="2:22">
      <c r="B330" s="17" t="s">
        <v>233</v>
      </c>
      <c r="C330" s="71">
        <v>6.7073474507769903</v>
      </c>
      <c r="E330" s="17" t="s">
        <v>237</v>
      </c>
      <c r="F330" s="24">
        <f t="shared" ref="F330:I330" si="20">F327/SUM(F$325:F$327)</f>
        <v>0.42383123186586596</v>
      </c>
      <c r="G330" s="24">
        <f t="shared" si="20"/>
        <v>0.43205857245202606</v>
      </c>
      <c r="H330" s="24">
        <f t="shared" si="20"/>
        <v>0.43686948648447083</v>
      </c>
      <c r="I330" s="24">
        <f t="shared" si="20"/>
        <v>0.43536863521127878</v>
      </c>
      <c r="K330" s="17" t="s">
        <v>237</v>
      </c>
      <c r="L330" s="24">
        <f t="shared" si="18"/>
        <v>0.12848509159865004</v>
      </c>
      <c r="M330" s="24">
        <f t="shared" si="18"/>
        <v>0.43862100016863587</v>
      </c>
      <c r="P330" s="33"/>
      <c r="Q330" s="33"/>
      <c r="R330" s="33"/>
      <c r="S330" s="33"/>
      <c r="T330" s="33"/>
      <c r="U330" s="33"/>
      <c r="V330" s="33"/>
    </row>
    <row r="331" spans="2:22">
      <c r="B331" s="17" t="s">
        <v>234</v>
      </c>
      <c r="C331" s="71">
        <v>7.8898539196952102</v>
      </c>
      <c r="P331" s="33"/>
      <c r="Q331" s="33"/>
      <c r="R331" s="33"/>
      <c r="S331" s="33"/>
      <c r="T331" s="33"/>
      <c r="U331" s="33"/>
      <c r="V331" s="33"/>
    </row>
    <row r="332" spans="2:22">
      <c r="E332" s="65" t="s">
        <v>69</v>
      </c>
      <c r="F332" s="65" t="s">
        <v>71</v>
      </c>
      <c r="G332" s="65" t="s">
        <v>72</v>
      </c>
      <c r="H332" s="65" t="s">
        <v>70</v>
      </c>
      <c r="K332" s="65" t="s">
        <v>83</v>
      </c>
      <c r="L332" s="65" t="s">
        <v>86</v>
      </c>
      <c r="M332" s="65" t="s">
        <v>88</v>
      </c>
      <c r="N332" s="65" t="s">
        <v>87</v>
      </c>
      <c r="P332" s="33"/>
      <c r="Q332" s="33"/>
      <c r="R332" s="33"/>
      <c r="S332" s="33"/>
      <c r="T332" s="33"/>
      <c r="U332" s="33"/>
      <c r="V332" s="33"/>
    </row>
    <row r="333" spans="2:22">
      <c r="E333" s="17" t="s">
        <v>231</v>
      </c>
      <c r="F333" s="17"/>
      <c r="G333" s="17"/>
      <c r="H333" s="17"/>
      <c r="K333" s="17" t="s">
        <v>231</v>
      </c>
      <c r="L333" s="17"/>
      <c r="M333" s="17"/>
      <c r="N333" s="17"/>
      <c r="P333" s="33"/>
      <c r="Q333" s="33"/>
      <c r="R333" s="33"/>
      <c r="S333" s="33"/>
      <c r="T333" s="33"/>
      <c r="U333" s="33"/>
      <c r="V333" s="33"/>
    </row>
    <row r="334" spans="2:22">
      <c r="E334" s="17" t="s">
        <v>232</v>
      </c>
      <c r="F334" s="23">
        <v>4758209</v>
      </c>
      <c r="G334" s="23">
        <v>2143551</v>
      </c>
      <c r="H334" s="23">
        <v>7305642</v>
      </c>
      <c r="K334" s="17" t="s">
        <v>232</v>
      </c>
      <c r="L334" s="23">
        <v>9779697</v>
      </c>
      <c r="M334" s="23">
        <v>1290502</v>
      </c>
      <c r="N334" s="23">
        <v>3137203</v>
      </c>
      <c r="P334" s="33"/>
      <c r="Q334" s="33"/>
      <c r="R334" s="33"/>
      <c r="S334" s="33"/>
      <c r="T334" s="33"/>
      <c r="U334" s="33"/>
      <c r="V334" s="33"/>
    </row>
    <row r="335" spans="2:22">
      <c r="E335" s="17" t="s">
        <v>233</v>
      </c>
      <c r="F335" s="23">
        <v>1032934</v>
      </c>
      <c r="G335" s="23">
        <v>627180</v>
      </c>
      <c r="H335" s="23">
        <v>1702440</v>
      </c>
      <c r="K335" s="17" t="s">
        <v>233</v>
      </c>
      <c r="L335" s="23">
        <v>2199082</v>
      </c>
      <c r="M335" s="23">
        <v>376138</v>
      </c>
      <c r="N335" s="23">
        <v>787334</v>
      </c>
      <c r="P335" s="33"/>
      <c r="Q335" s="33"/>
      <c r="R335" s="33"/>
      <c r="S335" s="33"/>
      <c r="T335" s="33"/>
      <c r="U335" s="33"/>
      <c r="V335" s="33"/>
    </row>
    <row r="336" spans="2:22">
      <c r="E336" s="17" t="s">
        <v>234</v>
      </c>
      <c r="F336" s="23">
        <v>4492950</v>
      </c>
      <c r="G336" s="23">
        <v>2032964</v>
      </c>
      <c r="H336" s="23">
        <v>6868694</v>
      </c>
      <c r="K336" s="17" t="s">
        <v>234</v>
      </c>
      <c r="L336" s="23">
        <v>9225697</v>
      </c>
      <c r="M336" s="23">
        <v>1228335</v>
      </c>
      <c r="N336" s="23">
        <v>2940576</v>
      </c>
      <c r="P336" s="33"/>
      <c r="Q336" s="33"/>
      <c r="R336" s="33"/>
      <c r="S336" s="33"/>
      <c r="T336" s="33"/>
      <c r="U336" s="33"/>
      <c r="V336" s="33"/>
    </row>
    <row r="337" spans="5:22">
      <c r="E337" s="17" t="s">
        <v>235</v>
      </c>
      <c r="F337" s="24">
        <f>F334/(SUM(F$334:F$336))</f>
        <v>0.46267658217404295</v>
      </c>
      <c r="G337" s="24">
        <f t="shared" ref="G337" si="21">G334/(SUM(G$334:G$336))</f>
        <v>0.44622962115621412</v>
      </c>
      <c r="H337" s="24">
        <f>H334/(SUM(H$334:H$336))</f>
        <v>0.460146442829451</v>
      </c>
      <c r="K337" s="17" t="s">
        <v>235</v>
      </c>
      <c r="L337" s="24">
        <f t="shared" ref="L337:N339" si="22">(L334/SUM(L$334:L$336))</f>
        <v>0.46120908623254825</v>
      </c>
      <c r="M337" s="24">
        <f t="shared" si="22"/>
        <v>0.44577310684893651</v>
      </c>
      <c r="N337" s="24">
        <f t="shared" si="22"/>
        <v>0.4569776200333483</v>
      </c>
      <c r="P337" s="33"/>
      <c r="Q337" s="33"/>
      <c r="R337" s="33"/>
      <c r="S337" s="33"/>
      <c r="T337" s="33"/>
      <c r="U337" s="33"/>
      <c r="V337" s="33"/>
    </row>
    <row r="338" spans="5:22">
      <c r="E338" s="17" t="s">
        <v>236</v>
      </c>
      <c r="F338" s="24">
        <f>F335/(SUM(F$334:F$336))</f>
        <v>0.10043997073927667</v>
      </c>
      <c r="G338" s="24">
        <f t="shared" ref="G338" si="23">G335/(SUM(G$334:G$336))</f>
        <v>0.1305619944646777</v>
      </c>
      <c r="H338" s="24">
        <f>H335/(SUM(H$334:H$336))</f>
        <v>0.10722831889799289</v>
      </c>
      <c r="K338" s="17" t="s">
        <v>236</v>
      </c>
      <c r="L338" s="24">
        <f t="shared" si="22"/>
        <v>0.10370838685190806</v>
      </c>
      <c r="M338" s="24">
        <f t="shared" si="22"/>
        <v>0.12992789229613383</v>
      </c>
      <c r="N338" s="24">
        <f t="shared" si="22"/>
        <v>0.11468624041585332</v>
      </c>
      <c r="P338" s="33"/>
      <c r="Q338" s="33"/>
      <c r="R338" s="33"/>
      <c r="S338" s="33"/>
      <c r="T338" s="33"/>
      <c r="U338" s="33"/>
      <c r="V338" s="33"/>
    </row>
    <row r="339" spans="5:22">
      <c r="E339" s="17" t="s">
        <v>237</v>
      </c>
      <c r="F339" s="24">
        <f>F336/(SUM(F$334:F$336))</f>
        <v>0.43688344708668037</v>
      </c>
      <c r="G339" s="24">
        <f>G336/(SUM(G$334:G$336))</f>
        <v>0.42320838437910818</v>
      </c>
      <c r="H339" s="24">
        <f>H336/(SUM(H$334:H$336))</f>
        <v>0.43262523827255611</v>
      </c>
      <c r="K339" s="17" t="s">
        <v>237</v>
      </c>
      <c r="L339" s="24">
        <f t="shared" si="22"/>
        <v>0.43508252691554367</v>
      </c>
      <c r="M339" s="24">
        <f t="shared" si="22"/>
        <v>0.42429900085492966</v>
      </c>
      <c r="N339" s="24">
        <f t="shared" si="22"/>
        <v>0.42833613955079836</v>
      </c>
      <c r="P339" s="33"/>
      <c r="Q339" s="33"/>
      <c r="R339" s="33"/>
      <c r="S339" s="33"/>
      <c r="T339" s="33"/>
      <c r="U339" s="33"/>
      <c r="V339" s="33"/>
    </row>
    <row r="342" spans="5:22">
      <c r="E342" s="70" t="s">
        <v>265</v>
      </c>
      <c r="F342" s="70"/>
      <c r="G342" s="70"/>
      <c r="H342" s="70"/>
      <c r="I342" s="70"/>
      <c r="J342" s="70"/>
      <c r="K342" s="70"/>
      <c r="L342" s="70"/>
      <c r="M342" s="70"/>
      <c r="N342" s="70"/>
    </row>
  </sheetData>
  <mergeCells count="15">
    <mergeCell ref="E342:N342"/>
    <mergeCell ref="P323:V339"/>
    <mergeCell ref="D283:N283"/>
    <mergeCell ref="P286:V299"/>
    <mergeCell ref="P302:V315"/>
    <mergeCell ref="D189:N189"/>
    <mergeCell ref="D214:N214"/>
    <mergeCell ref="D242:N242"/>
    <mergeCell ref="D154:N154"/>
    <mergeCell ref="D13:N13"/>
    <mergeCell ref="D42:N42"/>
    <mergeCell ref="D71:N71"/>
    <mergeCell ref="D97:N97"/>
    <mergeCell ref="D128:N128"/>
    <mergeCell ref="F20:G20"/>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Data Citation</vt:lpstr>
      <vt:lpstr>3. Population Flow</vt:lpstr>
      <vt:lpstr>4. Consistency checks</vt:lpstr>
      <vt:lpstr>5. Wrangling steps</vt:lpstr>
      <vt:lpstr>6. Column derivations</vt:lpstr>
      <vt:lpstr>7. Visualizations</vt:lpstr>
      <vt:lpstr>8.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McCormick, Daniel T.</cp:lastModifiedBy>
  <dcterms:created xsi:type="dcterms:W3CDTF">2020-03-05T18:09:11Z</dcterms:created>
  <dcterms:modified xsi:type="dcterms:W3CDTF">2023-10-08T18:23:03Z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