
<file path=[Content_Types].xml><?xml version="1.0" encoding="utf-8"?>
<Types xmlns="http://schemas.openxmlformats.org/package/2006/content-types">
  <Default Extension="jfif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SK\August\"/>
    </mc:Choice>
  </mc:AlternateContent>
  <xr:revisionPtr revIDLastSave="0" documentId="13_ncr:1_{D7DBDB18-0A00-41DA-98AA-55A1BAA3FF9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S REPORT" sheetId="16" r:id="rId1"/>
    <sheet name="Sheet3" sheetId="13" state="hidden" r:id="rId2"/>
    <sheet name="Sheet1" sheetId="9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4" i="16" l="1"/>
  <c r="E14" i="16"/>
  <c r="I14" i="16"/>
  <c r="AE14" i="16"/>
  <c r="AD14" i="16"/>
  <c r="AB14" i="16"/>
  <c r="Y14" i="16"/>
  <c r="X14" i="16"/>
  <c r="W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H14" i="16"/>
  <c r="G14" i="16"/>
  <c r="F14" i="16"/>
  <c r="AC14" i="16"/>
  <c r="AA14" i="16"/>
  <c r="Z14" i="16"/>
  <c r="D14" i="16"/>
</calcChain>
</file>

<file path=xl/sharedStrings.xml><?xml version="1.0" encoding="utf-8"?>
<sst xmlns="http://schemas.openxmlformats.org/spreadsheetml/2006/main" count="164" uniqueCount="60">
  <si>
    <t>Date</t>
  </si>
  <si>
    <t>Static Press</t>
  </si>
  <si>
    <t>Diff. Press</t>
  </si>
  <si>
    <t>Gas Cum</t>
  </si>
  <si>
    <t>Water Rate</t>
  </si>
  <si>
    <t>GOR</t>
  </si>
  <si>
    <t>Comments</t>
  </si>
  <si>
    <t>HH:mm:ss</t>
  </si>
  <si>
    <t>bbl</t>
  </si>
  <si>
    <t>bbl/d</t>
  </si>
  <si>
    <t>scf/bbl</t>
  </si>
  <si>
    <t>Wellhead</t>
  </si>
  <si>
    <t>Gas Orifice Meter 1</t>
  </si>
  <si>
    <t>Time</t>
  </si>
  <si>
    <t>Cum Time</t>
  </si>
  <si>
    <t>Choke Size</t>
  </si>
  <si>
    <t>Gas Temp</t>
  </si>
  <si>
    <t>Plate Size</t>
  </si>
  <si>
    <t>Gas SG</t>
  </si>
  <si>
    <t>Gas Rate (Inst)</t>
  </si>
  <si>
    <t>Oil Temp</t>
  </si>
  <si>
    <t>BS&amp;W Cut</t>
  </si>
  <si>
    <t>API @60F</t>
  </si>
  <si>
    <t>Volume (Meter Reading)</t>
  </si>
  <si>
    <t>Gross Liquid Rate</t>
  </si>
  <si>
    <t>Net Oil Rate</t>
  </si>
  <si>
    <t>Net Oil Cum</t>
  </si>
  <si>
    <t>Water Cum</t>
  </si>
  <si>
    <t>OGR</t>
  </si>
  <si>
    <t>/64"</t>
  </si>
  <si>
    <t>psi(g)</t>
  </si>
  <si>
    <t>°F</t>
  </si>
  <si>
    <t>in of H₂O</t>
  </si>
  <si>
    <t>in</t>
  </si>
  <si>
    <t>MMscfd</t>
  </si>
  <si>
    <t>MMscf</t>
  </si>
  <si>
    <t>%</t>
  </si>
  <si>
    <t>°API</t>
  </si>
  <si>
    <t>bbl/mmscf</t>
  </si>
  <si>
    <t>SUMMARY</t>
  </si>
  <si>
    <t>Separator Flow Rates</t>
  </si>
  <si>
    <t xml:space="preserve">Separator Flow Rates </t>
  </si>
  <si>
    <t>Tank Flow Rates</t>
  </si>
  <si>
    <t>Tubing Press</t>
  </si>
  <si>
    <t>Tubing Temp</t>
  </si>
  <si>
    <t>Down Stream Press</t>
  </si>
  <si>
    <t>Down Stream Temp</t>
  </si>
  <si>
    <t>Meter Pres</t>
  </si>
  <si>
    <t>Measured API</t>
  </si>
  <si>
    <t>API Sample Temp</t>
  </si>
  <si>
    <t>Oil Discharge Pres</t>
  </si>
  <si>
    <t>Overall Liquid Cum</t>
  </si>
  <si>
    <t>Oil Rate</t>
  </si>
  <si>
    <t>Liquid Rate</t>
  </si>
  <si>
    <t>Liquid Return Cum</t>
  </si>
  <si>
    <t>YYYY/MM/DD</t>
  </si>
  <si>
    <t>Atala PPL 258 SS RESERVOIR SURFACE WELL TEST REPORT (***FIELD COPY***)</t>
  </si>
  <si>
    <t>Na</t>
  </si>
  <si>
    <t>-</t>
  </si>
  <si>
    <t>BS&amp;W =0.6%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</si>
</sst>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,##0_ ;[Red]\-#,##0\ "/>
    <numFmt numFmtId="167" formatCode="#,##0.00_ ;[Red]\-#,##0.00\ "/>
    <numFmt numFmtId="168" formatCode="[$€]#,##0.00_);[Red]\([$€]#,##0.00\)"/>
    <numFmt numFmtId="169" formatCode="d/mmm/yy"/>
    <numFmt numFmtId="170" formatCode="d/mmm"/>
    <numFmt numFmtId="171" formatCode="0.00_)"/>
    <numFmt numFmtId="175" formatCode="0.0"/>
    <numFmt numFmtId="176" formatCode="0.000"/>
  </numFmts>
  <fonts count="39" x14ac:knownFonts="1">
    <font>
      <sz val="11"/>
      <color theme="1"/>
      <name val="Calibri"/>
      <family val="2"/>
      <scheme val="minor"/>
    </font>
    <font>
      <sz val="10"/>
      <name val="Helv"/>
    </font>
    <font>
      <sz val="10"/>
      <name val="Arial"/>
      <family val="2"/>
    </font>
    <font>
      <sz val="12"/>
      <name val="Times New Roman"/>
      <family val="1"/>
    </font>
    <font>
      <sz val="7"/>
      <name val="Helv"/>
    </font>
    <font>
      <sz val="10"/>
      <name val="MS Sans Serif"/>
      <family val="2"/>
    </font>
    <font>
      <sz val="10"/>
      <name val="Arabic Transparent"/>
    </font>
    <font>
      <b/>
      <i/>
      <sz val="16"/>
      <name val="Helv"/>
    </font>
    <font>
      <b/>
      <sz val="18"/>
      <color indexed="12"/>
      <name val="Arial Narrow"/>
      <family val="2"/>
    </font>
    <font>
      <sz val="12"/>
      <name val="Arial"/>
      <family val="2"/>
    </font>
    <font>
      <b/>
      <sz val="14"/>
      <name val="Arial Narrow"/>
      <family val="2"/>
    </font>
    <font>
      <b/>
      <sz val="11"/>
      <color rgb="FFFF0000"/>
      <name val="Times New Roman"/>
      <family val="1"/>
      <charset val="238"/>
    </font>
    <font>
      <sz val="8"/>
      <name val="MS Sans Serif"/>
      <family val="2"/>
    </font>
    <font>
      <sz val="11"/>
      <color theme="1"/>
      <name val="Calibri"/>
      <family val="2"/>
      <scheme val="minor"/>
    </font>
    <font>
      <b/>
      <sz val="22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3600C0"/>
      <name val="Calibri"/>
      <family val="2"/>
    </font>
    <font>
      <b/>
      <sz val="11"/>
      <color rgb="FF008035"/>
      <name val="Calibri"/>
      <family val="2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</font>
    <font>
      <b/>
      <sz val="12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gray06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0F0F0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15" fontId="3" fillId="0" borderId="1" applyBorder="0">
      <alignment horizontal="centerContinuous"/>
    </xf>
    <xf numFmtId="0" fontId="3" fillId="0" borderId="2" applyAlignment="0">
      <alignment horizontal="centerContinuous"/>
    </xf>
    <xf numFmtId="0" fontId="4" fillId="0" borderId="0">
      <alignment horizontal="left" vertical="center"/>
    </xf>
    <xf numFmtId="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 applyNumberFormat="0">
      <alignment horizontal="right"/>
    </xf>
    <xf numFmtId="171" fontId="7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8" fillId="0" borderId="0">
      <alignment horizontal="center"/>
    </xf>
    <xf numFmtId="0" fontId="9" fillId="0" borderId="0"/>
    <xf numFmtId="0" fontId="11" fillId="3" borderId="3" applyFont="0" applyBorder="0" applyAlignment="0">
      <alignment horizontal="center" vertical="center"/>
    </xf>
    <xf numFmtId="0" fontId="10" fillId="2" borderId="4">
      <alignment horizontal="center"/>
    </xf>
    <xf numFmtId="42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2" fillId="0" borderId="0" applyNumberFormat="0" applyFill="0" applyBorder="0" applyAlignment="0">
      <alignment horizontal="center"/>
    </xf>
    <xf numFmtId="0" fontId="23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25" fillId="0" borderId="15" applyNumberFormat="0" applyFill="0" applyAlignment="0" applyProtection="0"/>
    <xf numFmtId="0" fontId="26" fillId="0" borderId="16" applyNumberFormat="0" applyFill="0" applyAlignment="0" applyProtection="0"/>
    <xf numFmtId="0" fontId="26" fillId="0" borderId="0" applyNumberFormat="0" applyFill="0" applyBorder="0" applyAlignment="0" applyProtection="0"/>
    <xf numFmtId="0" fontId="27" fillId="7" borderId="0" applyNumberFormat="0" applyBorder="0" applyAlignment="0" applyProtection="0"/>
    <xf numFmtId="0" fontId="28" fillId="8" borderId="0" applyNumberFormat="0" applyBorder="0" applyAlignment="0" applyProtection="0"/>
    <xf numFmtId="0" fontId="29" fillId="9" borderId="0" applyNumberFormat="0" applyBorder="0" applyAlignment="0" applyProtection="0"/>
    <xf numFmtId="0" fontId="30" fillId="10" borderId="17" applyNumberFormat="0" applyAlignment="0" applyProtection="0"/>
    <xf numFmtId="0" fontId="31" fillId="11" borderId="18" applyNumberFormat="0" applyAlignment="0" applyProtection="0"/>
    <xf numFmtId="0" fontId="32" fillId="11" borderId="17" applyNumberFormat="0" applyAlignment="0" applyProtection="0"/>
    <xf numFmtId="0" fontId="33" fillId="0" borderId="19" applyNumberFormat="0" applyFill="0" applyAlignment="0" applyProtection="0"/>
    <xf numFmtId="0" fontId="34" fillId="12" borderId="20" applyNumberFormat="0" applyAlignment="0" applyProtection="0"/>
    <xf numFmtId="0" fontId="35" fillId="0" borderId="0" applyNumberFormat="0" applyFill="0" applyBorder="0" applyAlignment="0" applyProtection="0"/>
    <xf numFmtId="0" fontId="13" fillId="13" borderId="21" applyNumberFormat="0" applyFont="0" applyAlignment="0" applyProtection="0"/>
    <xf numFmtId="0" fontId="36" fillId="0" borderId="0" applyNumberFormat="0" applyFill="0" applyBorder="0" applyAlignment="0" applyProtection="0"/>
    <xf numFmtId="0" fontId="37" fillId="0" borderId="22" applyNumberFormat="0" applyFill="0" applyAlignment="0" applyProtection="0"/>
    <xf numFmtId="0" fontId="38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8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38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38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38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38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</cellStyleXfs>
  <cellXfs count="46">
    <xf numFmtId="0" fontId="0" fillId="0" borderId="0" xfId="0"/>
    <xf numFmtId="1" fontId="16" fillId="5" borderId="8" xfId="0" applyNumberFormat="1" applyFont="1" applyFill="1" applyBorder="1" applyAlignment="1">
      <alignment vertical="center"/>
    </xf>
    <xf numFmtId="0" fontId="17" fillId="5" borderId="8" xfId="0" applyFont="1" applyFill="1" applyBorder="1" applyAlignment="1">
      <alignment horizontal="center" vertical="center" wrapText="1"/>
    </xf>
    <xf numFmtId="176" fontId="17" fillId="5" borderId="8" xfId="0" applyNumberFormat="1" applyFont="1" applyFill="1" applyBorder="1" applyAlignment="1">
      <alignment horizontal="center" vertical="center" wrapText="1"/>
    </xf>
    <xf numFmtId="175" fontId="17" fillId="5" borderId="8" xfId="0" applyNumberFormat="1" applyFont="1" applyFill="1" applyBorder="1" applyAlignment="1">
      <alignment horizontal="center" vertical="center" wrapText="1"/>
    </xf>
    <xf numFmtId="2" fontId="17" fillId="5" borderId="8" xfId="0" applyNumberFormat="1" applyFont="1" applyFill="1" applyBorder="1" applyAlignment="1">
      <alignment horizontal="center" vertical="center" wrapText="1"/>
    </xf>
    <xf numFmtId="1" fontId="17" fillId="5" borderId="8" xfId="0" applyNumberFormat="1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/>
    </xf>
    <xf numFmtId="176" fontId="18" fillId="5" borderId="8" xfId="0" applyNumberFormat="1" applyFont="1" applyFill="1" applyBorder="1" applyAlignment="1">
      <alignment horizontal="center"/>
    </xf>
    <xf numFmtId="175" fontId="18" fillId="5" borderId="8" xfId="0" applyNumberFormat="1" applyFont="1" applyFill="1" applyBorder="1" applyAlignment="1">
      <alignment horizontal="center"/>
    </xf>
    <xf numFmtId="2" fontId="18" fillId="5" borderId="8" xfId="0" applyNumberFormat="1" applyFont="1" applyFill="1" applyBorder="1" applyAlignment="1">
      <alignment horizontal="center"/>
    </xf>
    <xf numFmtId="1" fontId="18" fillId="5" borderId="8" xfId="0" applyNumberFormat="1" applyFont="1" applyFill="1" applyBorder="1" applyAlignment="1">
      <alignment horizontal="center"/>
    </xf>
    <xf numFmtId="2" fontId="19" fillId="0" borderId="8" xfId="0" applyNumberFormat="1" applyFont="1" applyBorder="1" applyAlignment="1">
      <alignment horizontal="center"/>
    </xf>
    <xf numFmtId="175" fontId="19" fillId="0" borderId="8" xfId="0" applyNumberFormat="1" applyFont="1" applyBorder="1" applyAlignment="1">
      <alignment horizontal="left" wrapText="1"/>
    </xf>
    <xf numFmtId="2" fontId="19" fillId="4" borderId="8" xfId="0" applyNumberFormat="1" applyFont="1" applyFill="1" applyBorder="1" applyAlignment="1">
      <alignment horizontal="center"/>
    </xf>
    <xf numFmtId="2" fontId="20" fillId="6" borderId="12" xfId="0" applyNumberFormat="1" applyFont="1" applyFill="1" applyBorder="1" applyAlignment="1">
      <alignment horizontal="center" vertical="center"/>
    </xf>
    <xf numFmtId="175" fontId="20" fillId="6" borderId="12" xfId="0" applyNumberFormat="1" applyFont="1" applyFill="1" applyBorder="1" applyAlignment="1">
      <alignment horizontal="center" vertical="center"/>
    </xf>
    <xf numFmtId="176" fontId="20" fillId="6" borderId="12" xfId="0" applyNumberFormat="1" applyFont="1" applyFill="1" applyBorder="1" applyAlignment="1">
      <alignment horizontal="center" vertical="center"/>
    </xf>
    <xf numFmtId="1" fontId="16" fillId="5" borderId="5" xfId="0" applyNumberFormat="1" applyFont="1" applyFill="1" applyBorder="1" applyAlignment="1">
      <alignment vertical="center"/>
    </xf>
    <xf numFmtId="2" fontId="21" fillId="0" borderId="8" xfId="0" applyNumberFormat="1" applyFont="1" applyBorder="1" applyAlignment="1">
      <alignment horizontal="center"/>
    </xf>
    <xf numFmtId="2" fontId="20" fillId="0" borderId="12" xfId="0" applyNumberFormat="1" applyFont="1" applyBorder="1" applyAlignment="1">
      <alignment horizontal="center" vertical="center"/>
    </xf>
    <xf numFmtId="2" fontId="22" fillId="0" borderId="12" xfId="0" applyNumberFormat="1" applyFont="1" applyBorder="1" applyAlignment="1">
      <alignment horizontal="center" vertical="center"/>
    </xf>
    <xf numFmtId="175" fontId="20" fillId="6" borderId="13" xfId="0" applyNumberFormat="1" applyFont="1" applyFill="1" applyBorder="1" applyAlignment="1">
      <alignment horizontal="left" vertical="center"/>
    </xf>
    <xf numFmtId="0" fontId="0" fillId="0" borderId="0" xfId="0"/>
    <xf numFmtId="21" fontId="19" fillId="0" borderId="8" xfId="0" applyNumberFormat="1" applyFont="1" applyBorder="1" applyAlignment="1">
      <alignment horizontal="center"/>
    </xf>
    <xf numFmtId="1" fontId="19" fillId="0" borderId="8" xfId="0" applyNumberFormat="1" applyFont="1" applyBorder="1" applyAlignment="1">
      <alignment horizontal="center"/>
    </xf>
    <xf numFmtId="175" fontId="19" fillId="0" borderId="8" xfId="0" applyNumberFormat="1" applyFont="1" applyBorder="1" applyAlignment="1">
      <alignment horizontal="center"/>
    </xf>
    <xf numFmtId="175" fontId="19" fillId="0" borderId="8" xfId="0" applyNumberFormat="1" applyFont="1" applyBorder="1" applyAlignment="1">
      <alignment horizontal="left"/>
    </xf>
    <xf numFmtId="14" fontId="19" fillId="0" borderId="8" xfId="0" applyNumberFormat="1" applyFont="1" applyBorder="1" applyAlignment="1">
      <alignment horizontal="center"/>
    </xf>
    <xf numFmtId="1" fontId="13" fillId="0" borderId="8" xfId="0" applyNumberFormat="1" applyFont="1" applyBorder="1" applyAlignment="1">
      <alignment horizontal="center"/>
    </xf>
    <xf numFmtId="2" fontId="13" fillId="0" borderId="8" xfId="0" applyNumberFormat="1" applyFont="1" applyBorder="1" applyAlignment="1">
      <alignment horizontal="center"/>
    </xf>
    <xf numFmtId="1" fontId="21" fillId="0" borderId="8" xfId="0" applyNumberFormat="1" applyFont="1" applyBorder="1" applyAlignment="1">
      <alignment horizontal="center"/>
    </xf>
    <xf numFmtId="1" fontId="13" fillId="0" borderId="9" xfId="0" applyNumberFormat="1" applyFont="1" applyBorder="1" applyAlignment="1">
      <alignment horizontal="center"/>
    </xf>
    <xf numFmtId="14" fontId="20" fillId="6" borderId="10" xfId="0" applyNumberFormat="1" applyFont="1" applyFill="1" applyBorder="1" applyAlignment="1">
      <alignment horizontal="center" vertical="center"/>
    </xf>
    <xf numFmtId="14" fontId="20" fillId="6" borderId="11" xfId="0" applyNumberFormat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1" fontId="16" fillId="5" borderId="5" xfId="0" applyNumberFormat="1" applyFont="1" applyFill="1" applyBorder="1" applyAlignment="1">
      <alignment horizontal="center" vertical="center"/>
    </xf>
    <xf numFmtId="1" fontId="16" fillId="5" borderId="6" xfId="0" applyNumberFormat="1" applyFont="1" applyFill="1" applyBorder="1" applyAlignment="1">
      <alignment horizontal="center" vertical="center"/>
    </xf>
    <xf numFmtId="1" fontId="16" fillId="5" borderId="7" xfId="0" applyNumberFormat="1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176" fontId="16" fillId="5" borderId="8" xfId="0" applyNumberFormat="1" applyFont="1" applyFill="1" applyBorder="1" applyAlignment="1">
      <alignment horizontal="center" vertical="center"/>
    </xf>
    <xf numFmtId="175" fontId="15" fillId="5" borderId="8" xfId="0" applyNumberFormat="1" applyFont="1" applyFill="1" applyBorder="1" applyAlignment="1">
      <alignment horizontal="center" vertical="center"/>
    </xf>
    <xf numFmtId="175" fontId="16" fillId="5" borderId="8" xfId="0" applyNumberFormat="1" applyFont="1" applyFill="1" applyBorder="1" applyAlignment="1">
      <alignment horizontal="center" vertical="center"/>
    </xf>
    <xf numFmtId="176" fontId="15" fillId="5" borderId="8" xfId="0" applyNumberFormat="1" applyFont="1" applyFill="1" applyBorder="1" applyAlignment="1">
      <alignment horizontal="center" vertical="center"/>
    </xf>
  </cellXfs>
  <cellStyles count="74">
    <cellStyle name="20% - Accent1" xfId="51" builtinId="30" customBuiltin="1"/>
    <cellStyle name="20% - Accent2" xfId="55" builtinId="34" customBuiltin="1"/>
    <cellStyle name="20% - Accent3" xfId="59" builtinId="38" customBuiltin="1"/>
    <cellStyle name="20% - Accent4" xfId="63" builtinId="42" customBuiltin="1"/>
    <cellStyle name="20% - Accent5" xfId="67" builtinId="46" customBuiltin="1"/>
    <cellStyle name="20% - Accent6" xfId="71" builtinId="50" customBuiltin="1"/>
    <cellStyle name="40% - Accent1" xfId="52" builtinId="31" customBuiltin="1"/>
    <cellStyle name="40% - Accent2" xfId="56" builtinId="35" customBuiltin="1"/>
    <cellStyle name="40% - Accent3" xfId="60" builtinId="39" customBuiltin="1"/>
    <cellStyle name="40% - Accent4" xfId="64" builtinId="43" customBuiltin="1"/>
    <cellStyle name="40% - Accent5" xfId="68" builtinId="47" customBuiltin="1"/>
    <cellStyle name="40% - Accent6" xfId="72" builtinId="51" customBuiltin="1"/>
    <cellStyle name="60% - Accent1" xfId="53" builtinId="32" customBuiltin="1"/>
    <cellStyle name="60% - Accent2" xfId="57" builtinId="36" customBuiltin="1"/>
    <cellStyle name="60% - Accent3" xfId="61" builtinId="40" customBuiltin="1"/>
    <cellStyle name="60% - Accent4" xfId="65" builtinId="44" customBuiltin="1"/>
    <cellStyle name="60% - Accent5" xfId="69" builtinId="48" customBuiltin="1"/>
    <cellStyle name="60% - Accent6" xfId="73" builtinId="52" customBuiltin="1"/>
    <cellStyle name="Accent1" xfId="50" builtinId="29" customBuiltin="1"/>
    <cellStyle name="Accent2" xfId="54" builtinId="33" customBuiltin="1"/>
    <cellStyle name="Accent3" xfId="58" builtinId="37" customBuiltin="1"/>
    <cellStyle name="Accent4" xfId="62" builtinId="41" customBuiltin="1"/>
    <cellStyle name="Accent5" xfId="66" builtinId="45" customBuiltin="1"/>
    <cellStyle name="Accent6" xfId="70" builtinId="49" customBuiltin="1"/>
    <cellStyle name="art" xfId="1" xr:uid="{00000000-0005-0000-0000-000000000000}"/>
    <cellStyle name="art1" xfId="2" xr:uid="{00000000-0005-0000-0000-000001000000}"/>
    <cellStyle name="Bad" xfId="39" builtinId="27" customBuiltin="1"/>
    <cellStyle name="Calculation" xfId="43" builtinId="22" customBuiltin="1"/>
    <cellStyle name="CENTER" xfId="3" xr:uid="{00000000-0005-0000-0000-000002000000}"/>
    <cellStyle name="Check Cell" xfId="45" builtinId="23" customBuiltin="1"/>
    <cellStyle name="Comma 2" xfId="4" xr:uid="{00000000-0005-0000-0000-000003000000}"/>
    <cellStyle name="Dezimal [0]_081" xfId="5" xr:uid="{00000000-0005-0000-0000-000004000000}"/>
    <cellStyle name="Dezimal_081" xfId="6" xr:uid="{00000000-0005-0000-0000-000005000000}"/>
    <cellStyle name="Euro" xfId="7" xr:uid="{00000000-0005-0000-0000-000006000000}"/>
    <cellStyle name="Explanatory Text" xfId="48" builtinId="53" customBuiltin="1"/>
    <cellStyle name="Good" xfId="38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41" builtinId="20" customBuiltin="1"/>
    <cellStyle name="Linked Cell" xfId="44" builtinId="24" customBuiltin="1"/>
    <cellStyle name="Migliaia (0)_laroux" xfId="8" xr:uid="{00000000-0005-0000-0000-000007000000}"/>
    <cellStyle name="Migliaia_laroux" xfId="9" xr:uid="{00000000-0005-0000-0000-000008000000}"/>
    <cellStyle name="Millares [0]_EVENTDST-3-final" xfId="10" xr:uid="{00000000-0005-0000-0000-000009000000}"/>
    <cellStyle name="Millares_EVENTDST-3-final" xfId="11" xr:uid="{00000000-0005-0000-0000-00000A000000}"/>
    <cellStyle name="Milliers [0]_prototype" xfId="12" xr:uid="{00000000-0005-0000-0000-00000B000000}"/>
    <cellStyle name="Milliers_prototype" xfId="13" xr:uid="{00000000-0005-0000-0000-00000C000000}"/>
    <cellStyle name="Moneda [0]_EVENTDST-3-final" xfId="14" xr:uid="{00000000-0005-0000-0000-00000D000000}"/>
    <cellStyle name="Moneda_EVENTDST-3-final" xfId="15" xr:uid="{00000000-0005-0000-0000-00000E000000}"/>
    <cellStyle name="Monétaire [0]_prototype" xfId="16" xr:uid="{00000000-0005-0000-0000-00000F000000}"/>
    <cellStyle name="Monétaire_prototype" xfId="17" xr:uid="{00000000-0005-0000-0000-000010000000}"/>
    <cellStyle name="MS_Arabic" xfId="18" xr:uid="{00000000-0005-0000-0000-000011000000}"/>
    <cellStyle name="Neutral" xfId="40" builtinId="28" customBuiltin="1"/>
    <cellStyle name="Normal" xfId="0" builtinId="0"/>
    <cellStyle name="Normal - Style1" xfId="19" xr:uid="{00000000-0005-0000-0000-000013000000}"/>
    <cellStyle name="Normal 2" xfId="20" xr:uid="{00000000-0005-0000-0000-000014000000}"/>
    <cellStyle name="Normal 3" xfId="21" xr:uid="{00000000-0005-0000-0000-000015000000}"/>
    <cellStyle name="Normal 4" xfId="22" xr:uid="{00000000-0005-0000-0000-000016000000}"/>
    <cellStyle name="Normale_laroux" xfId="23" xr:uid="{00000000-0005-0000-0000-000017000000}"/>
    <cellStyle name="Note" xfId="47" builtinId="10" customBuiltin="1"/>
    <cellStyle name="Output" xfId="42" builtinId="21" customBuiltin="1"/>
    <cellStyle name="plot title" xfId="24" xr:uid="{00000000-0005-0000-0000-000018000000}"/>
    <cellStyle name="specstores" xfId="32" xr:uid="{00000000-0005-0000-0000-000019000000}"/>
    <cellStyle name="Standard_413" xfId="25" xr:uid="{00000000-0005-0000-0000-00001A000000}"/>
    <cellStyle name="Style 1" xfId="26" xr:uid="{00000000-0005-0000-0000-00001B000000}"/>
    <cellStyle name="Title" xfId="33" builtinId="15" customBuiltin="1"/>
    <cellStyle name="title1" xfId="27" xr:uid="{00000000-0005-0000-0000-00001C000000}"/>
    <cellStyle name="Total" xfId="49" builtinId="25" customBuiltin="1"/>
    <cellStyle name="Valuta (0)_laroux" xfId="28" xr:uid="{00000000-0005-0000-0000-00001D000000}"/>
    <cellStyle name="Valuta_laroux" xfId="29" xr:uid="{00000000-0005-0000-0000-00001E000000}"/>
    <cellStyle name="Währung [0]_413" xfId="30" xr:uid="{00000000-0005-0000-0000-00001F000000}"/>
    <cellStyle name="Währung_413" xfId="31" xr:uid="{00000000-0005-0000-0000-000020000000}"/>
    <cellStyle name="Warning Text" xfId="46" builtinId="11" customBuiltin="1"/>
  </cellStyles>
  <dxfs count="0"/>
  <tableStyles count="0" defaultTableStyle="TableStyleMedium9" defaultPivotStyle="PivotStyleLight16"/>
  <colors>
    <mruColors>
      <color rgb="FFFEA56E"/>
      <color rgb="FFFBD1A3"/>
      <color rgb="FFFE904C"/>
      <color rgb="FF3366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f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2990679</xdr:colOff>
      <xdr:row>0</xdr:row>
      <xdr:rowOff>0</xdr:rowOff>
    </xdr:from>
    <xdr:to>
      <xdr:col>36</xdr:col>
      <xdr:colOff>3879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92429" y="0"/>
          <a:ext cx="1851900" cy="84772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0</xdr:row>
      <xdr:rowOff>0</xdr:rowOff>
    </xdr:from>
    <xdr:ext cx="1809750" cy="818173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09750" cy="81817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521D-F8EB-4D01-B45C-2DFAB043A999}">
  <dimension ref="A1:AJ14"/>
  <sheetViews>
    <sheetView tabSelected="1" zoomScale="85" zoomScaleNormal="85" workbookViewId="0">
      <selection activeCell="U23" sqref="U23"/>
    </sheetView>
  </sheetViews>
  <sheetFormatPr defaultRowHeight="14.4" x14ac:dyDescent="0.3"/>
  <cols>
    <col min="1" max="1" width="13.109375" customWidth="1"/>
    <col min="2" max="2" width="10.109375" customWidth="1"/>
    <col min="3" max="3" width="0" hidden="1" customWidth="1"/>
    <col min="4" max="4" width="7.5546875" customWidth="1"/>
    <col min="5" max="5" width="8.88671875" customWidth="1"/>
    <col min="6" max="6" width="6.88671875" customWidth="1"/>
    <col min="7" max="7" width="8.44140625" customWidth="1"/>
    <col min="8" max="8" width="6.88671875" customWidth="1"/>
    <col min="9" max="9" width="7.109375" customWidth="1"/>
    <col min="10" max="10" width="6.5546875" customWidth="1"/>
    <col min="11" max="11" width="6.6640625" customWidth="1"/>
    <col min="12" max="12" width="8.44140625" customWidth="1"/>
    <col min="13" max="13" width="8.5546875" bestFit="1" customWidth="1"/>
    <col min="14" max="14" width="9.88671875" customWidth="1"/>
    <col min="15" max="15" width="8.88671875" bestFit="1" customWidth="1"/>
    <col min="16" max="16" width="0" hidden="1" customWidth="1"/>
    <col min="17" max="17" width="7.109375" customWidth="1"/>
    <col min="18" max="18" width="6.88671875" customWidth="1"/>
    <col min="19" max="20" width="0" hidden="1" customWidth="1"/>
    <col min="21" max="21" width="9" customWidth="1"/>
    <col min="22" max="23" width="8.5546875" customWidth="1"/>
    <col min="24" max="24" width="8.6640625" bestFit="1" customWidth="1"/>
    <col min="25" max="25" width="8.88671875" customWidth="1"/>
    <col min="26" max="27" width="0" hidden="1" customWidth="1"/>
    <col min="28" max="29" width="8.109375" customWidth="1"/>
    <col min="30" max="30" width="9.88671875" customWidth="1"/>
    <col min="31" max="31" width="10" customWidth="1"/>
    <col min="32" max="35" width="0" hidden="1" customWidth="1"/>
    <col min="36" max="36" width="72.5546875" customWidth="1"/>
  </cols>
  <sheetData>
    <row r="1" spans="1:36" ht="66.75" customHeight="1" x14ac:dyDescent="0.3">
      <c r="A1" s="35" t="s">
        <v>56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7"/>
    </row>
    <row r="2" spans="1:36" x14ac:dyDescent="0.3">
      <c r="A2" s="41"/>
      <c r="B2" s="41"/>
      <c r="C2" s="41"/>
      <c r="D2" s="42" t="s">
        <v>11</v>
      </c>
      <c r="E2" s="43"/>
      <c r="F2" s="43"/>
      <c r="G2" s="43"/>
      <c r="H2" s="43"/>
      <c r="I2" s="44" t="s">
        <v>12</v>
      </c>
      <c r="J2" s="43"/>
      <c r="K2" s="43"/>
      <c r="L2" s="45"/>
      <c r="M2" s="45"/>
      <c r="N2" s="45"/>
      <c r="O2" s="45"/>
      <c r="P2" s="18" t="s">
        <v>40</v>
      </c>
      <c r="Q2" s="39" t="s">
        <v>41</v>
      </c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40"/>
      <c r="AF2" s="38" t="s">
        <v>42</v>
      </c>
      <c r="AG2" s="39"/>
      <c r="AH2" s="39"/>
      <c r="AI2" s="40"/>
      <c r="AJ2" s="1"/>
    </row>
    <row r="3" spans="1:36" ht="57.6" x14ac:dyDescent="0.3">
      <c r="A3" s="2" t="s">
        <v>0</v>
      </c>
      <c r="B3" s="2" t="s">
        <v>13</v>
      </c>
      <c r="C3" s="2" t="s">
        <v>14</v>
      </c>
      <c r="D3" s="3" t="s">
        <v>15</v>
      </c>
      <c r="E3" s="4" t="s">
        <v>43</v>
      </c>
      <c r="F3" s="4" t="s">
        <v>44</v>
      </c>
      <c r="G3" s="4" t="s">
        <v>45</v>
      </c>
      <c r="H3" s="6" t="s">
        <v>46</v>
      </c>
      <c r="I3" s="4" t="s">
        <v>1</v>
      </c>
      <c r="J3" s="4" t="s">
        <v>16</v>
      </c>
      <c r="K3" s="4" t="s">
        <v>2</v>
      </c>
      <c r="L3" s="3" t="s">
        <v>17</v>
      </c>
      <c r="M3" s="3" t="s">
        <v>18</v>
      </c>
      <c r="N3" s="5" t="s">
        <v>19</v>
      </c>
      <c r="O3" s="5" t="s">
        <v>3</v>
      </c>
      <c r="P3" s="6" t="s">
        <v>47</v>
      </c>
      <c r="Q3" s="4" t="s">
        <v>20</v>
      </c>
      <c r="R3" s="5" t="s">
        <v>21</v>
      </c>
      <c r="S3" s="4" t="s">
        <v>48</v>
      </c>
      <c r="T3" s="4" t="s">
        <v>49</v>
      </c>
      <c r="U3" s="4" t="s">
        <v>22</v>
      </c>
      <c r="V3" s="3" t="s">
        <v>23</v>
      </c>
      <c r="W3" s="5" t="s">
        <v>24</v>
      </c>
      <c r="X3" s="5" t="s">
        <v>25</v>
      </c>
      <c r="Y3" s="5" t="s">
        <v>26</v>
      </c>
      <c r="Z3" s="5" t="s">
        <v>50</v>
      </c>
      <c r="AA3" s="5" t="s">
        <v>51</v>
      </c>
      <c r="AB3" s="5" t="s">
        <v>4</v>
      </c>
      <c r="AC3" s="5" t="s">
        <v>27</v>
      </c>
      <c r="AD3" s="6" t="s">
        <v>5</v>
      </c>
      <c r="AE3" s="6" t="s">
        <v>28</v>
      </c>
      <c r="AF3" s="5" t="s">
        <v>52</v>
      </c>
      <c r="AG3" s="5" t="s">
        <v>4</v>
      </c>
      <c r="AH3" s="5" t="s">
        <v>53</v>
      </c>
      <c r="AI3" s="5" t="s">
        <v>54</v>
      </c>
      <c r="AJ3" s="6" t="s">
        <v>6</v>
      </c>
    </row>
    <row r="4" spans="1:36" x14ac:dyDescent="0.3">
      <c r="A4" s="7" t="s">
        <v>55</v>
      </c>
      <c r="B4" s="7" t="s">
        <v>7</v>
      </c>
      <c r="C4" s="7"/>
      <c r="D4" s="8" t="s">
        <v>29</v>
      </c>
      <c r="E4" s="9" t="s">
        <v>30</v>
      </c>
      <c r="F4" s="9" t="s">
        <v>31</v>
      </c>
      <c r="G4" s="9" t="s">
        <v>30</v>
      </c>
      <c r="H4" s="11" t="s">
        <v>31</v>
      </c>
      <c r="I4" s="9" t="s">
        <v>30</v>
      </c>
      <c r="J4" s="9" t="s">
        <v>31</v>
      </c>
      <c r="K4" s="9" t="s">
        <v>32</v>
      </c>
      <c r="L4" s="8" t="s">
        <v>33</v>
      </c>
      <c r="M4" s="8"/>
      <c r="N4" s="10" t="s">
        <v>34</v>
      </c>
      <c r="O4" s="10" t="s">
        <v>35</v>
      </c>
      <c r="P4" s="11" t="s">
        <v>30</v>
      </c>
      <c r="Q4" s="9" t="s">
        <v>31</v>
      </c>
      <c r="R4" s="10" t="s">
        <v>36</v>
      </c>
      <c r="S4" s="9" t="s">
        <v>37</v>
      </c>
      <c r="T4" s="9" t="s">
        <v>31</v>
      </c>
      <c r="U4" s="9" t="s">
        <v>37</v>
      </c>
      <c r="V4" s="8" t="s">
        <v>8</v>
      </c>
      <c r="W4" s="10" t="s">
        <v>9</v>
      </c>
      <c r="X4" s="10" t="s">
        <v>9</v>
      </c>
      <c r="Y4" s="10" t="s">
        <v>8</v>
      </c>
      <c r="Z4" s="10" t="s">
        <v>30</v>
      </c>
      <c r="AA4" s="10" t="s">
        <v>8</v>
      </c>
      <c r="AB4" s="10" t="s">
        <v>9</v>
      </c>
      <c r="AC4" s="10" t="s">
        <v>8</v>
      </c>
      <c r="AD4" s="11" t="s">
        <v>10</v>
      </c>
      <c r="AE4" s="11" t="s">
        <v>38</v>
      </c>
      <c r="AF4" s="10" t="s">
        <v>9</v>
      </c>
      <c r="AG4" s="10" t="s">
        <v>9</v>
      </c>
      <c r="AH4" s="10" t="s">
        <v>9</v>
      </c>
      <c r="AI4" s="10" t="s">
        <v>8</v>
      </c>
      <c r="AJ4" s="11"/>
    </row>
    <row r="5" spans="1:36" x14ac:dyDescent="0.3">
      <c r="A5" s="28">
        <v>45898</v>
      </c>
      <c r="B5" s="24">
        <v>0.5</v>
      </c>
      <c r="C5" s="14"/>
      <c r="D5" s="25">
        <v>16</v>
      </c>
      <c r="E5" s="25">
        <v>1163.499</v>
      </c>
      <c r="F5" s="25">
        <v>102</v>
      </c>
      <c r="G5" s="25">
        <v>70.662999999999997</v>
      </c>
      <c r="H5" s="25">
        <v>86</v>
      </c>
      <c r="I5" s="29">
        <v>40.750999999999998</v>
      </c>
      <c r="J5" s="25" t="s">
        <v>57</v>
      </c>
      <c r="K5" s="25" t="s">
        <v>57</v>
      </c>
      <c r="L5" s="25" t="s">
        <v>57</v>
      </c>
      <c r="M5" s="25" t="s">
        <v>57</v>
      </c>
      <c r="N5" s="25" t="s">
        <v>57</v>
      </c>
      <c r="O5" s="25" t="s">
        <v>57</v>
      </c>
      <c r="P5" s="25" t="s">
        <v>57</v>
      </c>
      <c r="Q5" s="25" t="s">
        <v>57</v>
      </c>
      <c r="R5" s="25" t="s">
        <v>57</v>
      </c>
      <c r="S5" s="25" t="s">
        <v>57</v>
      </c>
      <c r="T5" s="25" t="s">
        <v>57</v>
      </c>
      <c r="U5" s="25" t="s">
        <v>57</v>
      </c>
      <c r="V5" s="25" t="s">
        <v>57</v>
      </c>
      <c r="W5" s="25" t="s">
        <v>57</v>
      </c>
      <c r="X5" s="25" t="s">
        <v>57</v>
      </c>
      <c r="Y5" s="25" t="s">
        <v>57</v>
      </c>
      <c r="Z5" s="25" t="s">
        <v>57</v>
      </c>
      <c r="AA5" s="25" t="s">
        <v>57</v>
      </c>
      <c r="AB5" s="25" t="s">
        <v>57</v>
      </c>
      <c r="AC5" s="25" t="s">
        <v>57</v>
      </c>
      <c r="AD5" s="25" t="s">
        <v>57</v>
      </c>
      <c r="AE5" s="25" t="s">
        <v>57</v>
      </c>
      <c r="AF5" s="12"/>
      <c r="AG5" s="12"/>
      <c r="AH5" s="19"/>
      <c r="AI5" s="12"/>
      <c r="AJ5" s="13"/>
    </row>
    <row r="6" spans="1:36" x14ac:dyDescent="0.3">
      <c r="A6" s="28">
        <v>45898</v>
      </c>
      <c r="B6" s="24">
        <v>0.51041666666666696</v>
      </c>
      <c r="C6" s="14"/>
      <c r="D6" s="25">
        <v>16</v>
      </c>
      <c r="E6" s="25">
        <v>1163.499</v>
      </c>
      <c r="F6" s="25">
        <v>102</v>
      </c>
      <c r="G6" s="25">
        <v>71.396000000000001</v>
      </c>
      <c r="H6" s="25">
        <v>86</v>
      </c>
      <c r="I6" s="29">
        <v>56.152000000000001</v>
      </c>
      <c r="J6" s="25" t="s">
        <v>57</v>
      </c>
      <c r="K6" s="25" t="s">
        <v>57</v>
      </c>
      <c r="L6" s="25" t="s">
        <v>57</v>
      </c>
      <c r="M6" s="25" t="s">
        <v>57</v>
      </c>
      <c r="N6" s="25" t="s">
        <v>57</v>
      </c>
      <c r="O6" s="25" t="s">
        <v>57</v>
      </c>
      <c r="P6" s="25" t="s">
        <v>57</v>
      </c>
      <c r="Q6" s="25" t="s">
        <v>57</v>
      </c>
      <c r="R6" s="25" t="s">
        <v>57</v>
      </c>
      <c r="S6" s="25" t="s">
        <v>57</v>
      </c>
      <c r="T6" s="25" t="s">
        <v>57</v>
      </c>
      <c r="U6" s="25" t="s">
        <v>57</v>
      </c>
      <c r="V6" s="25" t="s">
        <v>57</v>
      </c>
      <c r="W6" s="25" t="s">
        <v>57</v>
      </c>
      <c r="X6" s="25" t="s">
        <v>57</v>
      </c>
      <c r="Y6" s="25" t="s">
        <v>57</v>
      </c>
      <c r="Z6" s="25" t="s">
        <v>57</v>
      </c>
      <c r="AA6" s="25" t="s">
        <v>57</v>
      </c>
      <c r="AB6" s="25" t="s">
        <v>57</v>
      </c>
      <c r="AC6" s="25" t="s">
        <v>57</v>
      </c>
      <c r="AD6" s="25" t="s">
        <v>57</v>
      </c>
      <c r="AE6" s="25" t="s">
        <v>57</v>
      </c>
      <c r="AF6" s="12"/>
      <c r="AG6" s="12"/>
      <c r="AH6" s="19"/>
      <c r="AI6" s="12"/>
      <c r="AJ6" s="13"/>
    </row>
    <row r="7" spans="1:36" x14ac:dyDescent="0.3">
      <c r="A7" s="28">
        <v>45898</v>
      </c>
      <c r="B7" s="24">
        <v>0.52083333333333404</v>
      </c>
      <c r="C7" s="14"/>
      <c r="D7" s="25">
        <v>16</v>
      </c>
      <c r="E7" s="25">
        <v>1111.402</v>
      </c>
      <c r="F7" s="25">
        <v>102</v>
      </c>
      <c r="G7" s="25">
        <v>72.323999999999998</v>
      </c>
      <c r="H7" s="25">
        <v>86</v>
      </c>
      <c r="I7" s="29">
        <v>62.924999999999997</v>
      </c>
      <c r="J7" s="25" t="s">
        <v>57</v>
      </c>
      <c r="K7" s="25" t="s">
        <v>57</v>
      </c>
      <c r="L7" s="25" t="s">
        <v>57</v>
      </c>
      <c r="M7" s="25" t="s">
        <v>57</v>
      </c>
      <c r="N7" s="25" t="s">
        <v>57</v>
      </c>
      <c r="O7" s="25" t="s">
        <v>57</v>
      </c>
      <c r="P7" s="25" t="s">
        <v>57</v>
      </c>
      <c r="Q7" s="25" t="s">
        <v>57</v>
      </c>
      <c r="R7" s="25" t="s">
        <v>57</v>
      </c>
      <c r="S7" s="26"/>
      <c r="T7" s="26"/>
      <c r="U7" s="25" t="s">
        <v>57</v>
      </c>
      <c r="V7" s="26" t="s">
        <v>57</v>
      </c>
      <c r="W7" s="26" t="s">
        <v>57</v>
      </c>
      <c r="X7" s="25" t="s">
        <v>57</v>
      </c>
      <c r="Y7" s="25" t="s">
        <v>57</v>
      </c>
      <c r="Z7" s="25" t="s">
        <v>57</v>
      </c>
      <c r="AA7" s="25" t="s">
        <v>57</v>
      </c>
      <c r="AB7" s="25" t="s">
        <v>57</v>
      </c>
      <c r="AC7" s="25" t="s">
        <v>57</v>
      </c>
      <c r="AD7" s="25" t="s">
        <v>57</v>
      </c>
      <c r="AE7" s="25" t="s">
        <v>57</v>
      </c>
      <c r="AF7" s="12"/>
      <c r="AG7" s="12"/>
      <c r="AH7" s="19"/>
      <c r="AI7" s="12"/>
      <c r="AJ7" s="13"/>
    </row>
    <row r="8" spans="1:36" x14ac:dyDescent="0.3">
      <c r="A8" s="28">
        <v>45898</v>
      </c>
      <c r="B8" s="24">
        <v>0.53125</v>
      </c>
      <c r="C8" s="14"/>
      <c r="D8" s="25">
        <v>16</v>
      </c>
      <c r="E8" s="25">
        <v>1112.203</v>
      </c>
      <c r="F8" s="25">
        <v>102</v>
      </c>
      <c r="G8" s="25">
        <v>72.477000000000004</v>
      </c>
      <c r="H8" s="25">
        <v>86</v>
      </c>
      <c r="I8" s="29">
        <v>61.537999999999997</v>
      </c>
      <c r="J8" s="32">
        <v>90.936000000000007</v>
      </c>
      <c r="K8" s="25">
        <v>264</v>
      </c>
      <c r="L8" s="25" t="s">
        <v>57</v>
      </c>
      <c r="M8" s="30">
        <v>0.86</v>
      </c>
      <c r="N8" s="12">
        <v>0.74632600000000004</v>
      </c>
      <c r="O8" s="12">
        <v>1.5523354166666666E-2</v>
      </c>
      <c r="P8" s="25" t="s">
        <v>58</v>
      </c>
      <c r="Q8" s="25">
        <v>76.700999999999993</v>
      </c>
      <c r="R8" s="26">
        <v>0.6</v>
      </c>
      <c r="S8" s="26"/>
      <c r="T8" s="26"/>
      <c r="U8" s="25">
        <v>39</v>
      </c>
      <c r="V8" s="25">
        <v>2865.752</v>
      </c>
      <c r="W8" s="26" t="s">
        <v>57</v>
      </c>
      <c r="X8" s="25">
        <v>1215.8399999999965</v>
      </c>
      <c r="Y8" s="25">
        <v>15.565000000000055</v>
      </c>
      <c r="Z8" s="25" t="s">
        <v>58</v>
      </c>
      <c r="AA8" s="25" t="s">
        <v>58</v>
      </c>
      <c r="AB8" s="26" t="s">
        <v>57</v>
      </c>
      <c r="AC8" s="26" t="s">
        <v>57</v>
      </c>
      <c r="AD8" s="25">
        <v>499.46862619123937</v>
      </c>
      <c r="AE8" s="25">
        <v>2002.1277565031971</v>
      </c>
      <c r="AF8" s="12"/>
      <c r="AG8" s="12"/>
      <c r="AH8" s="19"/>
      <c r="AI8" s="12"/>
      <c r="AJ8" s="27"/>
    </row>
    <row r="9" spans="1:36" x14ac:dyDescent="0.3">
      <c r="A9" s="28">
        <v>45898</v>
      </c>
      <c r="B9" s="24">
        <v>0.54166666666666696</v>
      </c>
      <c r="C9" s="14"/>
      <c r="D9" s="25">
        <v>16</v>
      </c>
      <c r="E9" s="25">
        <v>1131.991</v>
      </c>
      <c r="F9" s="25">
        <v>102</v>
      </c>
      <c r="G9" s="25">
        <v>73.509</v>
      </c>
      <c r="H9" s="25">
        <v>86</v>
      </c>
      <c r="I9" s="29">
        <v>59.831000000000003</v>
      </c>
      <c r="J9" s="32">
        <v>90.936000000000007</v>
      </c>
      <c r="K9" s="25">
        <v>104</v>
      </c>
      <c r="L9" s="30">
        <v>1.25</v>
      </c>
      <c r="M9" s="30">
        <v>0.86</v>
      </c>
      <c r="N9" s="12">
        <v>0.71396499999999996</v>
      </c>
      <c r="O9" s="30">
        <v>2.2960489583333334E-2</v>
      </c>
      <c r="P9" s="25"/>
      <c r="Q9" s="25">
        <v>92.043000000000006</v>
      </c>
      <c r="R9" s="26">
        <v>0.6</v>
      </c>
      <c r="S9" s="26"/>
      <c r="T9" s="26"/>
      <c r="U9" s="25">
        <v>39</v>
      </c>
      <c r="V9" s="25">
        <v>2879.1790000000001</v>
      </c>
      <c r="W9" s="26" t="s">
        <v>57</v>
      </c>
      <c r="X9" s="25">
        <v>1288.9920000000129</v>
      </c>
      <c r="Y9" s="25">
        <v>28.992000000000189</v>
      </c>
      <c r="Z9" s="25"/>
      <c r="AA9" s="25"/>
      <c r="AB9" s="26" t="s">
        <v>57</v>
      </c>
      <c r="AC9" s="26" t="s">
        <v>57</v>
      </c>
      <c r="AD9" s="31">
        <v>553.89405054491635</v>
      </c>
      <c r="AE9" s="31">
        <v>1805.3994243415475</v>
      </c>
      <c r="AF9" s="12"/>
      <c r="AG9" s="12"/>
      <c r="AH9" s="19"/>
      <c r="AI9" s="12"/>
      <c r="AJ9" s="13" t="s">
        <v>59</v>
      </c>
    </row>
    <row r="10" spans="1:36" x14ac:dyDescent="0.3">
      <c r="A10" s="28">
        <v>45898</v>
      </c>
      <c r="B10" s="24">
        <v>0.55208333333333404</v>
      </c>
      <c r="C10" s="14"/>
      <c r="D10" s="25">
        <v>16</v>
      </c>
      <c r="E10" s="25">
        <v>1148.05</v>
      </c>
      <c r="F10" s="25">
        <v>102</v>
      </c>
      <c r="G10" s="25">
        <v>73.298000000000002</v>
      </c>
      <c r="H10" s="25">
        <v>86</v>
      </c>
      <c r="I10" s="29">
        <v>62.831000000000003</v>
      </c>
      <c r="J10" s="32">
        <v>91.316999999999993</v>
      </c>
      <c r="K10" s="25">
        <v>104</v>
      </c>
      <c r="L10" s="30">
        <v>1.25</v>
      </c>
      <c r="M10" s="30">
        <v>0.86</v>
      </c>
      <c r="N10" s="12">
        <v>0.72825099999999998</v>
      </c>
      <c r="O10" s="30">
        <v>3.0546437499999999E-2</v>
      </c>
      <c r="P10" s="25"/>
      <c r="Q10" s="25">
        <v>91.522999999999996</v>
      </c>
      <c r="R10" s="26">
        <v>0.6</v>
      </c>
      <c r="S10" s="26"/>
      <c r="T10" s="26"/>
      <c r="U10" s="25">
        <v>39</v>
      </c>
      <c r="V10" s="25">
        <v>2894.625</v>
      </c>
      <c r="W10" s="26" t="s">
        <v>57</v>
      </c>
      <c r="X10" s="25">
        <v>1482.8159999999916</v>
      </c>
      <c r="Y10" s="25">
        <v>44.438000000000102</v>
      </c>
      <c r="Z10" s="25"/>
      <c r="AA10" s="25"/>
      <c r="AB10" s="26" t="s">
        <v>57</v>
      </c>
      <c r="AC10" s="26" t="s">
        <v>57</v>
      </c>
      <c r="AD10" s="31">
        <v>491.12701778238437</v>
      </c>
      <c r="AE10" s="31">
        <v>2036.1331464014354</v>
      </c>
      <c r="AF10" s="12"/>
      <c r="AG10" s="12"/>
      <c r="AH10" s="19"/>
      <c r="AI10" s="12"/>
      <c r="AJ10" s="13"/>
    </row>
    <row r="11" spans="1:36" x14ac:dyDescent="0.3">
      <c r="A11" s="28">
        <v>45898</v>
      </c>
      <c r="B11" s="24">
        <v>0.562500000000001</v>
      </c>
      <c r="C11" s="14"/>
      <c r="D11" s="25">
        <v>16</v>
      </c>
      <c r="E11" s="25">
        <v>1156.3810000000001</v>
      </c>
      <c r="F11" s="25">
        <v>102</v>
      </c>
      <c r="G11" s="25">
        <v>73.683000000000007</v>
      </c>
      <c r="H11" s="25">
        <v>86</v>
      </c>
      <c r="I11" s="29">
        <v>63.615000000000002</v>
      </c>
      <c r="J11" s="32">
        <v>91.668000000000006</v>
      </c>
      <c r="K11" s="25">
        <v>104</v>
      </c>
      <c r="L11" s="30">
        <v>1.25</v>
      </c>
      <c r="M11" s="30">
        <v>0.86</v>
      </c>
      <c r="N11" s="12">
        <v>0.73066900000000001</v>
      </c>
      <c r="O11" s="30">
        <v>3.8157572916666667E-2</v>
      </c>
      <c r="P11" s="25"/>
      <c r="Q11" s="25">
        <v>91.744</v>
      </c>
      <c r="R11" s="26">
        <v>0.6</v>
      </c>
      <c r="S11" s="26"/>
      <c r="T11" s="26"/>
      <c r="U11" s="25">
        <v>39</v>
      </c>
      <c r="V11" s="25">
        <v>2908.0390000000002</v>
      </c>
      <c r="W11" s="26" t="s">
        <v>57</v>
      </c>
      <c r="X11" s="25">
        <v>1287.7440000000206</v>
      </c>
      <c r="Y11" s="25">
        <v>57.852000000000317</v>
      </c>
      <c r="Z11" s="25"/>
      <c r="AA11" s="25"/>
      <c r="AB11" s="26" t="s">
        <v>57</v>
      </c>
      <c r="AC11" s="26" t="s">
        <v>57</v>
      </c>
      <c r="AD11" s="31">
        <v>567.40237189999584</v>
      </c>
      <c r="AE11" s="31">
        <v>1762.417729505454</v>
      </c>
      <c r="AF11" s="12"/>
      <c r="AG11" s="12"/>
      <c r="AH11" s="19"/>
      <c r="AI11" s="12"/>
      <c r="AJ11" s="13"/>
    </row>
    <row r="12" spans="1:36" s="23" customFormat="1" x14ac:dyDescent="0.3">
      <c r="A12" s="28">
        <v>45898</v>
      </c>
      <c r="B12" s="24">
        <v>0.57291666666666796</v>
      </c>
      <c r="C12" s="14"/>
      <c r="D12" s="25">
        <v>16</v>
      </c>
      <c r="E12" s="25">
        <v>1160.191</v>
      </c>
      <c r="F12" s="25">
        <v>102</v>
      </c>
      <c r="G12" s="25">
        <v>73.822000000000003</v>
      </c>
      <c r="H12" s="25">
        <v>86</v>
      </c>
      <c r="I12" s="29">
        <v>64.742000000000004</v>
      </c>
      <c r="J12" s="32">
        <v>92.938000000000002</v>
      </c>
      <c r="K12" s="25">
        <v>104</v>
      </c>
      <c r="L12" s="30">
        <v>1.25</v>
      </c>
      <c r="M12" s="30">
        <v>0.86</v>
      </c>
      <c r="N12" s="12">
        <v>0.73491499999999998</v>
      </c>
      <c r="O12" s="30">
        <v>4.5812937499999998E-2</v>
      </c>
      <c r="P12" s="25"/>
      <c r="Q12" s="25">
        <v>92.676000000000002</v>
      </c>
      <c r="R12" s="26">
        <v>0.6</v>
      </c>
      <c r="S12" s="26"/>
      <c r="T12" s="26"/>
      <c r="U12" s="25">
        <v>39</v>
      </c>
      <c r="V12" s="25">
        <v>2918.7049999999999</v>
      </c>
      <c r="W12" s="26" t="s">
        <v>57</v>
      </c>
      <c r="X12" s="25">
        <v>1023.9359999999724</v>
      </c>
      <c r="Y12" s="25">
        <v>68.518000000000029</v>
      </c>
      <c r="Z12" s="25"/>
      <c r="AA12" s="25"/>
      <c r="AB12" s="26" t="s">
        <v>57</v>
      </c>
      <c r="AC12" s="26" t="s">
        <v>57</v>
      </c>
      <c r="AD12" s="31">
        <v>717.73528814302824</v>
      </c>
      <c r="AE12" s="31">
        <v>1393.2713306980704</v>
      </c>
      <c r="AF12" s="12"/>
      <c r="AG12" s="12"/>
      <c r="AH12" s="19"/>
      <c r="AI12" s="12"/>
      <c r="AJ12" s="13"/>
    </row>
    <row r="13" spans="1:36" ht="15" thickBot="1" x14ac:dyDescent="0.35">
      <c r="A13" s="28">
        <v>45898</v>
      </c>
      <c r="B13" s="24">
        <v>0.58333333333333337</v>
      </c>
      <c r="C13" s="14"/>
      <c r="D13" s="25">
        <v>16</v>
      </c>
      <c r="E13" s="25">
        <v>1166.2049999999999</v>
      </c>
      <c r="F13" s="25">
        <v>102</v>
      </c>
      <c r="G13" s="25">
        <v>72.948999999999998</v>
      </c>
      <c r="H13" s="25">
        <v>86</v>
      </c>
      <c r="I13" s="29">
        <v>65.046000000000006</v>
      </c>
      <c r="J13" s="32">
        <v>93.293999999999997</v>
      </c>
      <c r="K13" s="25">
        <v>152</v>
      </c>
      <c r="L13" s="30">
        <v>1.25</v>
      </c>
      <c r="M13" s="30">
        <v>0.86</v>
      </c>
      <c r="N13" s="12">
        <v>0.89389399999999997</v>
      </c>
      <c r="O13" s="30">
        <v>5.5124333333333331E-2</v>
      </c>
      <c r="P13" s="25"/>
      <c r="Q13" s="25">
        <v>93.201999999999998</v>
      </c>
      <c r="R13" s="26">
        <v>0.6</v>
      </c>
      <c r="S13" s="26"/>
      <c r="T13" s="26"/>
      <c r="U13" s="25">
        <v>39</v>
      </c>
      <c r="V13" s="25">
        <v>2931.7449999999999</v>
      </c>
      <c r="W13" s="26" t="s">
        <v>57</v>
      </c>
      <c r="X13" s="25">
        <v>1251.8399999999965</v>
      </c>
      <c r="Y13" s="25">
        <v>81.557999999999993</v>
      </c>
      <c r="Z13" s="25"/>
      <c r="AA13" s="25"/>
      <c r="AB13" s="26" t="s">
        <v>57</v>
      </c>
      <c r="AC13" s="26" t="s">
        <v>57</v>
      </c>
      <c r="AD13" s="31">
        <v>714.06409764826378</v>
      </c>
      <c r="AE13" s="31">
        <v>1400.4345034198648</v>
      </c>
      <c r="AF13" s="12"/>
      <c r="AG13" s="12"/>
      <c r="AH13" s="19"/>
      <c r="AI13" s="12"/>
      <c r="AJ13" s="13" t="s">
        <v>59</v>
      </c>
    </row>
    <row r="14" spans="1:36" ht="16.2" thickBot="1" x14ac:dyDescent="0.35">
      <c r="A14" s="33" t="s">
        <v>39</v>
      </c>
      <c r="B14" s="34"/>
      <c r="C14" s="15"/>
      <c r="D14" s="16">
        <f>AVERAGE(D13:D13)</f>
        <v>16</v>
      </c>
      <c r="E14" s="16">
        <f>AVERAGE(E5:E13)</f>
        <v>1145.9356666666667</v>
      </c>
      <c r="F14" s="16">
        <f t="shared" ref="F14:U14" si="0">AVERAGE(F5:F13)</f>
        <v>102</v>
      </c>
      <c r="G14" s="16">
        <f t="shared" si="0"/>
        <v>72.680111111111103</v>
      </c>
      <c r="H14" s="16">
        <f t="shared" si="0"/>
        <v>86</v>
      </c>
      <c r="I14" s="16">
        <f t="shared" si="0"/>
        <v>59.714555555555563</v>
      </c>
      <c r="J14" s="16">
        <f t="shared" si="0"/>
        <v>91.848166666666671</v>
      </c>
      <c r="K14" s="16">
        <f t="shared" si="0"/>
        <v>138.66666666666666</v>
      </c>
      <c r="L14" s="17">
        <f t="shared" si="0"/>
        <v>1.25</v>
      </c>
      <c r="M14" s="17">
        <f t="shared" si="0"/>
        <v>0.86</v>
      </c>
      <c r="N14" s="16">
        <f t="shared" si="0"/>
        <v>0.75800333333333325</v>
      </c>
      <c r="O14" s="16">
        <f t="shared" si="0"/>
        <v>3.4687520833333325E-2</v>
      </c>
      <c r="P14" s="16" t="e">
        <f t="shared" si="0"/>
        <v>#DIV/0!</v>
      </c>
      <c r="Q14" s="16">
        <f t="shared" si="0"/>
        <v>89.648166666666654</v>
      </c>
      <c r="R14" s="16">
        <f t="shared" si="0"/>
        <v>0.6</v>
      </c>
      <c r="S14" s="16" t="e">
        <f t="shared" si="0"/>
        <v>#DIV/0!</v>
      </c>
      <c r="T14" s="16" t="e">
        <f t="shared" si="0"/>
        <v>#DIV/0!</v>
      </c>
      <c r="U14" s="16">
        <f t="shared" si="0"/>
        <v>39</v>
      </c>
      <c r="V14" s="16">
        <f>V13-V8</f>
        <v>65.992999999999938</v>
      </c>
      <c r="W14" s="16" t="e">
        <f>AVERAGE(W5:W13)</f>
        <v>#DIV/0!</v>
      </c>
      <c r="X14" s="16">
        <f t="shared" ref="X14" si="1">AVERAGE(X5:X13)</f>
        <v>1258.5279999999984</v>
      </c>
      <c r="Y14" s="16">
        <f>Y13</f>
        <v>81.557999999999993</v>
      </c>
      <c r="Z14" s="16" t="e">
        <f>AVERAGE(Z13:Z13)</f>
        <v>#DIV/0!</v>
      </c>
      <c r="AA14" s="16" t="e">
        <f>AVERAGE(AA13:AA13)</f>
        <v>#DIV/0!</v>
      </c>
      <c r="AB14" s="16" t="e">
        <f t="shared" ref="AB14" si="2">AVERAGE(AB5:AB13)</f>
        <v>#DIV/0!</v>
      </c>
      <c r="AC14" s="16" t="str">
        <f>AC13</f>
        <v>Na</v>
      </c>
      <c r="AD14" s="16">
        <f t="shared" ref="AD14:AE14" si="3">AVERAGE(AD5:AD13)</f>
        <v>590.6152420349714</v>
      </c>
      <c r="AE14" s="16">
        <f t="shared" si="3"/>
        <v>1733.297315144928</v>
      </c>
      <c r="AF14" s="20"/>
      <c r="AG14" s="20"/>
      <c r="AH14" s="21"/>
      <c r="AI14" s="20"/>
      <c r="AJ14" s="22"/>
    </row>
  </sheetData>
  <mergeCells count="7">
    <mergeCell ref="A14:B14"/>
    <mergeCell ref="AF2:AI2"/>
    <mergeCell ref="A1:AJ1"/>
    <mergeCell ref="A2:C2"/>
    <mergeCell ref="D2:H2"/>
    <mergeCell ref="I2:O2"/>
    <mergeCell ref="Q2:A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J25"/>
  <sheetViews>
    <sheetView workbookViewId="0">
      <selection activeCell="J1" sqref="J1:J25"/>
    </sheetView>
  </sheetViews>
  <sheetFormatPr defaultRowHeight="14.4" x14ac:dyDescent="0.3"/>
  <sheetData>
    <row r="1" spans="5:10" x14ac:dyDescent="0.3">
      <c r="E1">
        <v>705.16816700000004</v>
      </c>
      <c r="H1">
        <v>705.16816700000004</v>
      </c>
      <c r="J1">
        <v>705.16816700000004</v>
      </c>
    </row>
    <row r="2" spans="5:10" x14ac:dyDescent="0.3">
      <c r="E2">
        <v>645.34840299999996</v>
      </c>
      <c r="H2">
        <v>645.34840299999996</v>
      </c>
      <c r="J2">
        <v>645.34840299999996</v>
      </c>
    </row>
    <row r="3" spans="5:10" x14ac:dyDescent="0.3">
      <c r="E3">
        <v>627.70215800000005</v>
      </c>
      <c r="H3">
        <v>627.70215800000005</v>
      </c>
      <c r="J3">
        <v>627.70215800000005</v>
      </c>
    </row>
    <row r="4" spans="5:10" x14ac:dyDescent="0.3">
      <c r="E4">
        <v>636.52528099999995</v>
      </c>
      <c r="H4">
        <v>636.52528099999995</v>
      </c>
      <c r="J4">
        <v>636.52528099999995</v>
      </c>
    </row>
    <row r="5" spans="5:10" x14ac:dyDescent="0.3">
      <c r="E5">
        <v>640.30661899999996</v>
      </c>
      <c r="H5">
        <v>640.30661899999996</v>
      </c>
      <c r="J5">
        <v>640.30661899999996</v>
      </c>
    </row>
    <row r="6" spans="5:10" x14ac:dyDescent="0.3">
      <c r="E6">
        <v>664.88531799999998</v>
      </c>
      <c r="H6">
        <v>664.88531799999998</v>
      </c>
      <c r="J6">
        <v>664.88531799999998</v>
      </c>
    </row>
    <row r="7" spans="5:10" x14ac:dyDescent="0.3">
      <c r="E7">
        <v>688.20357100000001</v>
      </c>
      <c r="H7">
        <v>688.20357100000001</v>
      </c>
      <c r="J7">
        <v>688.20357100000001</v>
      </c>
    </row>
    <row r="8" spans="5:10" x14ac:dyDescent="0.3">
      <c r="E8">
        <v>647.86929499999997</v>
      </c>
      <c r="H8">
        <v>647.86929499999997</v>
      </c>
      <c r="J8">
        <v>647.86929499999997</v>
      </c>
    </row>
    <row r="9" spans="5:10" x14ac:dyDescent="0.3">
      <c r="E9">
        <v>1004.575542</v>
      </c>
      <c r="H9">
        <v>992.89443100000005</v>
      </c>
      <c r="J9">
        <v>969.53220899999997</v>
      </c>
    </row>
    <row r="10" spans="5:10" x14ac:dyDescent="0.3">
      <c r="E10">
        <v>956.04836699999998</v>
      </c>
      <c r="H10">
        <v>944.93152499999997</v>
      </c>
      <c r="J10">
        <v>922.69784200000004</v>
      </c>
    </row>
    <row r="11" spans="5:10" x14ac:dyDescent="0.3">
      <c r="E11">
        <v>945.33457499999997</v>
      </c>
      <c r="H11">
        <v>934.34231299999999</v>
      </c>
      <c r="J11">
        <v>912.35778800000003</v>
      </c>
    </row>
    <row r="12" spans="5:10" x14ac:dyDescent="0.3">
      <c r="E12">
        <v>952.89725099999998</v>
      </c>
      <c r="H12">
        <v>941.81705099999999</v>
      </c>
      <c r="J12">
        <v>919.65665000000001</v>
      </c>
    </row>
    <row r="13" spans="5:10" x14ac:dyDescent="0.3">
      <c r="E13">
        <v>927.05810699999995</v>
      </c>
      <c r="H13">
        <v>916.27836100000002</v>
      </c>
      <c r="J13">
        <v>894.71887000000004</v>
      </c>
    </row>
    <row r="14" spans="5:10" x14ac:dyDescent="0.3">
      <c r="E14">
        <v>736.10052199999996</v>
      </c>
      <c r="H14">
        <v>727.54121399999997</v>
      </c>
      <c r="J14">
        <v>710.422597</v>
      </c>
    </row>
    <row r="15" spans="5:10" x14ac:dyDescent="0.3">
      <c r="E15">
        <v>570.01476400000001</v>
      </c>
      <c r="H15">
        <v>570.01476400000001</v>
      </c>
      <c r="J15">
        <v>570.01476400000001</v>
      </c>
    </row>
    <row r="16" spans="5:10" x14ac:dyDescent="0.3">
      <c r="E16">
        <v>605.10206600000004</v>
      </c>
      <c r="H16">
        <v>605.10206600000004</v>
      </c>
      <c r="J16">
        <v>605.10206600000004</v>
      </c>
    </row>
    <row r="17" spans="5:10" x14ac:dyDescent="0.3">
      <c r="E17">
        <v>594.63743199999999</v>
      </c>
      <c r="H17">
        <v>594.63743199999999</v>
      </c>
      <c r="J17">
        <v>594.63743199999999</v>
      </c>
    </row>
    <row r="18" spans="5:10" x14ac:dyDescent="0.3">
      <c r="E18">
        <v>600.17753200000004</v>
      </c>
      <c r="H18">
        <v>600.17753200000004</v>
      </c>
      <c r="J18">
        <v>600.17753200000004</v>
      </c>
    </row>
    <row r="19" spans="5:10" x14ac:dyDescent="0.3">
      <c r="E19">
        <v>522.00056199999995</v>
      </c>
      <c r="H19">
        <v>522.00056199999995</v>
      </c>
      <c r="J19">
        <v>522.00056199999995</v>
      </c>
    </row>
    <row r="20" spans="5:10" x14ac:dyDescent="0.3">
      <c r="E20">
        <v>605.71763299999998</v>
      </c>
      <c r="H20">
        <v>605.71763299999998</v>
      </c>
      <c r="J20">
        <v>605.71763299999998</v>
      </c>
    </row>
    <row r="21" spans="5:10" x14ac:dyDescent="0.3">
      <c r="E21">
        <v>707.90170499999999</v>
      </c>
      <c r="H21">
        <v>707.90170499999999</v>
      </c>
      <c r="J21">
        <v>707.90170499999999</v>
      </c>
    </row>
    <row r="22" spans="5:10" x14ac:dyDescent="0.3">
      <c r="E22">
        <v>561.39683000000002</v>
      </c>
      <c r="H22">
        <v>561.39683000000002</v>
      </c>
      <c r="J22">
        <v>561.39683000000002</v>
      </c>
    </row>
    <row r="23" spans="5:10" x14ac:dyDescent="0.3">
      <c r="E23">
        <v>631.57143399999995</v>
      </c>
      <c r="H23">
        <v>631.57143399999995</v>
      </c>
      <c r="J23">
        <v>631.57143399999995</v>
      </c>
    </row>
    <row r="24" spans="5:10" x14ac:dyDescent="0.3">
      <c r="E24">
        <v>614.95113300000003</v>
      </c>
      <c r="H24">
        <v>614.95113300000003</v>
      </c>
      <c r="J24">
        <v>614.95113300000003</v>
      </c>
    </row>
    <row r="25" spans="5:10" x14ac:dyDescent="0.3">
      <c r="E25">
        <v>595.86856599999999</v>
      </c>
      <c r="H25">
        <v>595.86856599999999</v>
      </c>
      <c r="J25">
        <v>595.86856599999999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1:F15"/>
  <sheetViews>
    <sheetView topLeftCell="A16" workbookViewId="0">
      <selection activeCell="E17" sqref="E17:E40"/>
    </sheetView>
  </sheetViews>
  <sheetFormatPr defaultRowHeight="14.4" x14ac:dyDescent="0.3"/>
  <sheetData>
    <row r="1" spans="6:6" x14ac:dyDescent="0.3">
      <c r="F1">
        <v>365.281339</v>
      </c>
    </row>
    <row r="2" spans="6:6" x14ac:dyDescent="0.3">
      <c r="F2">
        <v>423.45577300000002</v>
      </c>
    </row>
    <row r="3" spans="6:6" x14ac:dyDescent="0.3">
      <c r="F3">
        <v>409.92683599999998</v>
      </c>
    </row>
    <row r="4" spans="6:6" x14ac:dyDescent="0.3">
      <c r="F4">
        <v>376.104489</v>
      </c>
    </row>
    <row r="5" spans="6:6" x14ac:dyDescent="0.3">
      <c r="F5">
        <v>428.86734999999999</v>
      </c>
    </row>
    <row r="6" spans="6:6" x14ac:dyDescent="0.3">
      <c r="F6">
        <v>408.57394099999999</v>
      </c>
    </row>
    <row r="7" spans="6:6" x14ac:dyDescent="0.3">
      <c r="F7">
        <v>385.574747</v>
      </c>
    </row>
    <row r="8" spans="6:6" x14ac:dyDescent="0.3">
      <c r="F8">
        <v>432.92603100000002</v>
      </c>
    </row>
    <row r="9" spans="6:6" x14ac:dyDescent="0.3">
      <c r="F9">
        <v>378.81027599999999</v>
      </c>
    </row>
    <row r="10" spans="6:6" x14ac:dyDescent="0.3">
      <c r="F10">
        <v>413.98551700000002</v>
      </c>
    </row>
    <row r="11" spans="6:6" x14ac:dyDescent="0.3">
      <c r="F11">
        <v>413.98551600000002</v>
      </c>
    </row>
    <row r="12" spans="6:6" x14ac:dyDescent="0.3">
      <c r="F12">
        <v>412.63262300000002</v>
      </c>
    </row>
    <row r="13" spans="6:6" x14ac:dyDescent="0.3">
      <c r="F13">
        <v>434.27892400000002</v>
      </c>
    </row>
    <row r="14" spans="6:6" x14ac:dyDescent="0.3">
      <c r="F14">
        <v>399.10368499999998</v>
      </c>
    </row>
    <row r="15" spans="6:6" x14ac:dyDescent="0.3">
      <c r="F15">
        <v>363.92844400000001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 REPORT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O. Michaels</dc:creator>
  <cp:lastModifiedBy>pc</cp:lastModifiedBy>
  <cp:lastPrinted>2024-12-19T05:25:47Z</cp:lastPrinted>
  <dcterms:created xsi:type="dcterms:W3CDTF">2012-03-09T01:45:56Z</dcterms:created>
  <dcterms:modified xsi:type="dcterms:W3CDTF">2025-08-30T14:49:32Z</dcterms:modified>
</cp:coreProperties>
</file>