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ICHDS\Desktop\projects\pnrShad\"/>
    </mc:Choice>
  </mc:AlternateContent>
  <bookViews>
    <workbookView xWindow="0" yWindow="0" windowWidth="20490" windowHeight="7755" tabRatio="786" firstSheet="6" activeTab="11"/>
  </bookViews>
  <sheets>
    <sheet name="setParameters" sheetId="3" r:id="rId1"/>
    <sheet name="defineFunctions" sheetId="4" r:id="rId2"/>
    <sheet name="setUpData" sheetId="2" r:id="rId3"/>
    <sheet name="defineHydroSystem" sheetId="5" r:id="rId4"/>
    <sheet name="defineOutputVectors" sheetId="1" r:id="rId5"/>
    <sheet name="outerLoopSampling" sheetId="6" r:id="rId6"/>
    <sheet name="innerLoopFunction" sheetId="7" r:id="rId7"/>
    <sheet name="writeData" sheetId="8" r:id="rId8"/>
    <sheet name="definePassageRates" sheetId="9" r:id="rId9"/>
    <sheet name="downstreamMigration" sheetId="10" r:id="rId10"/>
    <sheet name="nextGeneration" sheetId="11" r:id="rId11"/>
    <sheet name="fillOutputVectors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1" i="12" l="1"/>
  <c r="F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2" i="12"/>
  <c r="F1" i="12"/>
  <c r="F2" i="11"/>
  <c r="F3" i="11"/>
  <c r="F4" i="11"/>
  <c r="F5" i="11"/>
  <c r="F6" i="11"/>
  <c r="F7" i="11"/>
  <c r="F8" i="11"/>
  <c r="F1" i="11"/>
  <c r="F2" i="10"/>
  <c r="F3" i="10"/>
  <c r="F4" i="10"/>
  <c r="F5" i="10"/>
  <c r="F6" i="10"/>
  <c r="F7" i="10"/>
  <c r="F8" i="10"/>
  <c r="F9" i="10"/>
  <c r="F10" i="10"/>
  <c r="F1" i="10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1" i="9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" i="7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1" i="6"/>
  <c r="F2" i="5" l="1"/>
  <c r="F3" i="5"/>
  <c r="F4" i="5"/>
  <c r="F5" i="5"/>
  <c r="F6" i="5"/>
  <c r="F7" i="5"/>
  <c r="F1" i="5"/>
  <c r="F2" i="3"/>
  <c r="F3" i="3"/>
  <c r="F4" i="3"/>
  <c r="F5" i="3"/>
  <c r="F6" i="3"/>
  <c r="F7" i="3"/>
  <c r="F8" i="3"/>
  <c r="F9" i="3"/>
  <c r="F10" i="3"/>
  <c r="F11" i="3"/>
  <c r="F12" i="3"/>
  <c r="F13" i="3"/>
  <c r="F1" i="3"/>
  <c r="F15" i="2"/>
  <c r="F16" i="2"/>
  <c r="F17" i="2"/>
  <c r="F18" i="2"/>
  <c r="F19" i="2"/>
  <c r="F20" i="2"/>
  <c r="F14" i="2"/>
  <c r="F2" i="2"/>
  <c r="F3" i="2"/>
  <c r="F4" i="2"/>
  <c r="F5" i="2"/>
  <c r="F6" i="2"/>
  <c r="F7" i="2"/>
  <c r="F8" i="2"/>
  <c r="F9" i="2"/>
  <c r="F10" i="2"/>
  <c r="F11" i="2"/>
  <c r="F12" i="2"/>
  <c r="F13" i="2"/>
  <c r="F1" i="2"/>
  <c r="C1" i="1" l="1"/>
  <c r="C89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</calcChain>
</file>

<file path=xl/sharedStrings.xml><?xml version="1.0" encoding="utf-8"?>
<sst xmlns="http://schemas.openxmlformats.org/spreadsheetml/2006/main" count="1514" uniqueCount="403">
  <si>
    <t>years</t>
  </si>
  <si>
    <t>scen</t>
  </si>
  <si>
    <t>OrUp</t>
  </si>
  <si>
    <t>StUp</t>
  </si>
  <si>
    <t>GilmUp</t>
  </si>
  <si>
    <t>MdUp</t>
  </si>
  <si>
    <t>HdUp</t>
  </si>
  <si>
    <t>WEnfUp</t>
  </si>
  <si>
    <t>BMillUp</t>
  </si>
  <si>
    <t>MooseUp</t>
  </si>
  <si>
    <t>GuilfUp</t>
  </si>
  <si>
    <t>MattUp</t>
  </si>
  <si>
    <t>vOrD</t>
  </si>
  <si>
    <t>StD</t>
  </si>
  <si>
    <t>GilmD</t>
  </si>
  <si>
    <t>MdD</t>
  </si>
  <si>
    <t>HdD</t>
  </si>
  <si>
    <t>WEnfD</t>
  </si>
  <si>
    <t>BMillD</t>
  </si>
  <si>
    <t>MooseD</t>
  </si>
  <si>
    <t>GuilfD</t>
  </si>
  <si>
    <t>MattD</t>
  </si>
  <si>
    <t>indirectM</t>
  </si>
  <si>
    <t>latentM</t>
  </si>
  <si>
    <t>juvReduction</t>
  </si>
  <si>
    <t>fallback</t>
  </si>
  <si>
    <t>LowerPop</t>
  </si>
  <si>
    <t>OronoPop</t>
  </si>
  <si>
    <t>StillwaterPop</t>
  </si>
  <si>
    <t>MilfordPop</t>
  </si>
  <si>
    <t>EnfieldPop</t>
  </si>
  <si>
    <t>WeldonPop</t>
  </si>
  <si>
    <t>HowlandPop</t>
  </si>
  <si>
    <t>MoosePop</t>
  </si>
  <si>
    <t>BrownsPop</t>
  </si>
  <si>
    <t>GuilfordPop</t>
  </si>
  <si>
    <t>spawners</t>
  </si>
  <si>
    <t>pRepeats</t>
  </si>
  <si>
    <t>populationSize</t>
  </si>
  <si>
    <t>scalarVar</t>
  </si>
  <si>
    <t>ptime</t>
  </si>
  <si>
    <t>pStillUP</t>
  </si>
  <si>
    <t>pStillD</t>
  </si>
  <si>
    <t>pPiscUP</t>
  </si>
  <si>
    <t>S.downstream</t>
  </si>
  <si>
    <t>S.marine</t>
  </si>
  <si>
    <t>F.inRiver</t>
  </si>
  <si>
    <t>F.commercial</t>
  </si>
  <si>
    <t>F.bycatch</t>
  </si>
  <si>
    <t>popStart</t>
  </si>
  <si>
    <t>p.female</t>
  </si>
  <si>
    <t>S.prespawnM</t>
  </si>
  <si>
    <t>S.postspawnM</t>
  </si>
  <si>
    <t>S.prespawnF</t>
  </si>
  <si>
    <t>S.postspawnF</t>
  </si>
  <si>
    <t>S.juvenile</t>
  </si>
  <si>
    <t>t.RegrInt</t>
  </si>
  <si>
    <t>t.RegrSlp</t>
  </si>
  <si>
    <t>b.ArrRegrInt</t>
  </si>
  <si>
    <t>b.ArrRegrSlp</t>
  </si>
  <si>
    <t>r.ArrRegrInt</t>
  </si>
  <si>
    <t>r.ArrRegrSlp</t>
  </si>
  <si>
    <t>b.Arr</t>
  </si>
  <si>
    <t>r.Arr</t>
  </si>
  <si>
    <t>ATUspawn1</t>
  </si>
  <si>
    <t>ATUspawn2</t>
  </si>
  <si>
    <t>Dspawn1</t>
  </si>
  <si>
    <t>Dspawn2</t>
  </si>
  <si>
    <t>linF</t>
  </si>
  <si>
    <t>kF</t>
  </si>
  <si>
    <t>t0F</t>
  </si>
  <si>
    <t>linM</t>
  </si>
  <si>
    <t>kM</t>
  </si>
  <si>
    <t>t0M</t>
  </si>
  <si>
    <t>lwF.alpha</t>
  </si>
  <si>
    <t>lwF.beta</t>
  </si>
  <si>
    <t>lwM.alpha</t>
  </si>
  <si>
    <t>lwM.beta</t>
  </si>
  <si>
    <t>b.length</t>
  </si>
  <si>
    <t>r.length</t>
  </si>
  <si>
    <t>spawnInt</t>
  </si>
  <si>
    <t>batchSize</t>
  </si>
  <si>
    <t>resTime</t>
  </si>
  <si>
    <t>s.Optim</t>
  </si>
  <si>
    <t>d.Max</t>
  </si>
  <si>
    <t>tortuosity</t>
  </si>
  <si>
    <t>motivation</t>
  </si>
  <si>
    <t>daily.move</t>
  </si>
  <si>
    <t xml:space="preserve"> = </t>
  </si>
  <si>
    <t>scen = scen,</t>
  </si>
  <si>
    <t>OrUp = OrUp,</t>
  </si>
  <si>
    <t>StUp = StUp,</t>
  </si>
  <si>
    <t>GilmUp = GilmUp,</t>
  </si>
  <si>
    <t>MdUp = MdUp,</t>
  </si>
  <si>
    <t>HdUp = HdUp,</t>
  </si>
  <si>
    <t>WEnfUp = WEnfUp,</t>
  </si>
  <si>
    <t>BMillUp = BMillUp,</t>
  </si>
  <si>
    <t>MooseUp = MooseUp,</t>
  </si>
  <si>
    <t>GuilfUp = GuilfUp,</t>
  </si>
  <si>
    <t>MattUp = MattUp,</t>
  </si>
  <si>
    <t>vOrD = vOrD,</t>
  </si>
  <si>
    <t>StD = StD,</t>
  </si>
  <si>
    <t>GilmD = GilmD,</t>
  </si>
  <si>
    <t>MdD = MdD,</t>
  </si>
  <si>
    <t>HdD = HdD,</t>
  </si>
  <si>
    <t>WEnfD = WEnfD,</t>
  </si>
  <si>
    <t>BMillD = BMillD,</t>
  </si>
  <si>
    <t>MooseD = MooseD,</t>
  </si>
  <si>
    <t>GuilfD = GuilfD,</t>
  </si>
  <si>
    <t>MattD = MattD,</t>
  </si>
  <si>
    <t>indirectM = indirectM,</t>
  </si>
  <si>
    <t>latentM = latentM,</t>
  </si>
  <si>
    <t>juvReduction = juvReduction,</t>
  </si>
  <si>
    <t>fallback = fallback,</t>
  </si>
  <si>
    <t>LowerPop = LowerPop,</t>
  </si>
  <si>
    <t>OronoPop = OronoPop,</t>
  </si>
  <si>
    <t>StillwaterPop = StillwaterPop,</t>
  </si>
  <si>
    <t>MilfordPop = MilfordPop,</t>
  </si>
  <si>
    <t>EnfieldPop = EnfieldPop,</t>
  </si>
  <si>
    <t>WeldonPop = WeldonPop,</t>
  </si>
  <si>
    <t>HowlandPop = HowlandPop,</t>
  </si>
  <si>
    <t>MoosePop = MoosePop,</t>
  </si>
  <si>
    <t>BrownsPop = BrownsPop,</t>
  </si>
  <si>
    <t>GuilfordPop = GuilfordPop,</t>
  </si>
  <si>
    <t>spawners = spawners,</t>
  </si>
  <si>
    <t>pRepeats = pRepeats,</t>
  </si>
  <si>
    <t>populationSize = populationSize,</t>
  </si>
  <si>
    <t>scalarVar = scalarVar,</t>
  </si>
  <si>
    <t>ptime = ptime,</t>
  </si>
  <si>
    <t>pStillUP = pStillUP,</t>
  </si>
  <si>
    <t>pStillD = pStillD,</t>
  </si>
  <si>
    <t>pPiscUP = pPiscUP,</t>
  </si>
  <si>
    <t>S.downstream = S.downstream,</t>
  </si>
  <si>
    <t>S.marine = S.marine,</t>
  </si>
  <si>
    <t>F.inRiver = F.inRiver,</t>
  </si>
  <si>
    <t>F.commercial = F.commercial,</t>
  </si>
  <si>
    <t>F.bycatch = F.bycatch,</t>
  </si>
  <si>
    <t>popStart = popStart,</t>
  </si>
  <si>
    <t>p.female = p.female,</t>
  </si>
  <si>
    <t>S.prespawnM = S.prespawnM,</t>
  </si>
  <si>
    <t>S.postspawnM = S.postspawnM,</t>
  </si>
  <si>
    <t>S.prespawnF = S.prespawnF,</t>
  </si>
  <si>
    <t>S.postspawnF = S.postspawnF,</t>
  </si>
  <si>
    <t>S.juvenile = S.juvenile,</t>
  </si>
  <si>
    <t>t.RegrInt = t.RegrInt,</t>
  </si>
  <si>
    <t>t.RegrSlp = t.RegrSlp,</t>
  </si>
  <si>
    <t>b.ArrRegrInt = b.ArrRegrInt,</t>
  </si>
  <si>
    <t>b.ArrRegrSlp = b.ArrRegrSlp,</t>
  </si>
  <si>
    <t>r.ArrRegrInt = r.ArrRegrInt,</t>
  </si>
  <si>
    <t>r.ArrRegrSlp = r.ArrRegrSlp,</t>
  </si>
  <si>
    <t>b.Arr = b.Arr,</t>
  </si>
  <si>
    <t>r.Arr = r.Arr,</t>
  </si>
  <si>
    <t>ATUspawn1 = ATUspawn1,</t>
  </si>
  <si>
    <t>ATUspawn2 = ATUspawn2,</t>
  </si>
  <si>
    <t>Dspawn1 = Dspawn1,</t>
  </si>
  <si>
    <t>Dspawn2 = Dspawn2,</t>
  </si>
  <si>
    <t>linF = linF,</t>
  </si>
  <si>
    <t>kF = kF,</t>
  </si>
  <si>
    <t>t0F = t0F,</t>
  </si>
  <si>
    <t>linM = linM,</t>
  </si>
  <si>
    <t>kM = kM,</t>
  </si>
  <si>
    <t>t0M = t0M,</t>
  </si>
  <si>
    <t>lwF.alpha = lwF.alpha,</t>
  </si>
  <si>
    <t>lwF.beta = lwF.beta,</t>
  </si>
  <si>
    <t>lwM.alpha = lwM.alpha,</t>
  </si>
  <si>
    <t>lwM.beta = lwM.beta,</t>
  </si>
  <si>
    <t>b.length = b.length,</t>
  </si>
  <si>
    <t>r.length = r.length,</t>
  </si>
  <si>
    <t>spawnInt = spawnInt,</t>
  </si>
  <si>
    <t>batchSize = batchSize,</t>
  </si>
  <si>
    <t>resTime = resTime,</t>
  </si>
  <si>
    <t>s.Optim = s.Optim,</t>
  </si>
  <si>
    <t>d.Max = d.Max,</t>
  </si>
  <si>
    <t>tortuosity = tortuosity,</t>
  </si>
  <si>
    <t>motivation = motivation,</t>
  </si>
  <si>
    <t>list(years = years,</t>
  </si>
  <si>
    <t>daily.move = daily.move)</t>
  </si>
  <si>
    <t>maxAge</t>
  </si>
  <si>
    <t>=</t>
  </si>
  <si>
    <t>roes</t>
  </si>
  <si>
    <t>bucks</t>
  </si>
  <si>
    <t>b.l</t>
  </si>
  <si>
    <t>b.w</t>
  </si>
  <si>
    <t>buck.lw</t>
  </si>
  <si>
    <t>r.l</t>
  </si>
  <si>
    <t>r.w</t>
  </si>
  <si>
    <t>roe.lw</t>
  </si>
  <si>
    <t>)</t>
  </si>
  <si>
    <t>list(</t>
  </si>
  <si>
    <t>,</t>
  </si>
  <si>
    <t>fish</t>
  </si>
  <si>
    <t>tempData2</t>
  </si>
  <si>
    <t>mu</t>
  </si>
  <si>
    <t>hmu</t>
  </si>
  <si>
    <t>pnr</t>
  </si>
  <si>
    <t>ctr</t>
  </si>
  <si>
    <t>calMod</t>
  </si>
  <si>
    <t>useTictoc</t>
  </si>
  <si>
    <t>useProgress</t>
  </si>
  <si>
    <t>doInnerSampling</t>
  </si>
  <si>
    <t>doOuterSampling</t>
  </si>
  <si>
    <t>innerLoopSamplingSource</t>
  </si>
  <si>
    <t>innerLoopSamplingRData</t>
  </si>
  <si>
    <t>outerLoopSamplingRData</t>
  </si>
  <si>
    <t>outerLoopSamplingSource</t>
  </si>
  <si>
    <t>directory</t>
  </si>
  <si>
    <t>baseDirectory</t>
  </si>
  <si>
    <t>filename</t>
  </si>
  <si>
    <t>This should not need additional returns</t>
  </si>
  <si>
    <t>nRoutes</t>
  </si>
  <si>
    <t>nDams</t>
  </si>
  <si>
    <t>nPU</t>
  </si>
  <si>
    <t>maxrkm</t>
  </si>
  <si>
    <t>damRkms</t>
  </si>
  <si>
    <t>return(list(</t>
  </si>
  <si>
    <t>))</t>
  </si>
  <si>
    <t>up</t>
  </si>
  <si>
    <t>timely</t>
  </si>
  <si>
    <t>fB</t>
  </si>
  <si>
    <t>d</t>
  </si>
  <si>
    <t>indirect</t>
  </si>
  <si>
    <t>latent</t>
  </si>
  <si>
    <t>delay</t>
  </si>
  <si>
    <t>ildProduct</t>
  </si>
  <si>
    <t>jReduction</t>
  </si>
  <si>
    <t>weldon</t>
  </si>
  <si>
    <t>scenario</t>
  </si>
  <si>
    <t>pStillwaterUp</t>
  </si>
  <si>
    <t>pStillwaterD</t>
  </si>
  <si>
    <t>pPiscUp</t>
  </si>
  <si>
    <t>downstreamS</t>
  </si>
  <si>
    <t>oceanSurvival</t>
  </si>
  <si>
    <t>pinHarvest</t>
  </si>
  <si>
    <t>inRiverF</t>
  </si>
  <si>
    <t>commercialF</t>
  </si>
  <si>
    <t>bycatchF</t>
  </si>
  <si>
    <t>Age1</t>
  </si>
  <si>
    <t>pred</t>
  </si>
  <si>
    <t>Year</t>
  </si>
  <si>
    <t>day</t>
  </si>
  <si>
    <t>sigma,</t>
  </si>
  <si>
    <t>rm(muInYear,</t>
  </si>
  <si>
    <t>uniqueMuDay,</t>
  </si>
  <si>
    <t>predRowcount)</t>
  </si>
  <si>
    <t>id</t>
  </si>
  <si>
    <t>y</t>
  </si>
  <si>
    <t>predTemps</t>
  </si>
  <si>
    <t>newTU</t>
  </si>
  <si>
    <t>stoch</t>
  </si>
  <si>
    <t>r.prob</t>
  </si>
  <si>
    <t>b.prob</t>
  </si>
  <si>
    <t>sex_Ratio</t>
  </si>
  <si>
    <t>fishAges</t>
  </si>
  <si>
    <t>c_fishAges</t>
  </si>
  <si>
    <t>c_sex</t>
  </si>
  <si>
    <t>entry</t>
  </si>
  <si>
    <t>b.entryDate</t>
  </si>
  <si>
    <t>r.entryDate</t>
  </si>
  <si>
    <t>b.entry</t>
  </si>
  <si>
    <t>r.entry</t>
  </si>
  <si>
    <t>c_entryDate</t>
  </si>
  <si>
    <t>routes</t>
  </si>
  <si>
    <t>upstream_path</t>
  </si>
  <si>
    <t>c_spawnATU1</t>
  </si>
  <si>
    <t>c_spawnATU2</t>
  </si>
  <si>
    <t>c_initial</t>
  </si>
  <si>
    <t>c_end</t>
  </si>
  <si>
    <t>photo</t>
  </si>
  <si>
    <t>samp</t>
  </si>
  <si>
    <t>r.mod</t>
  </si>
  <si>
    <t>r.pars</t>
  </si>
  <si>
    <t>r.mat</t>
  </si>
  <si>
    <t>c_linF</t>
  </si>
  <si>
    <t>c_kF</t>
  </si>
  <si>
    <t>c_t0F</t>
  </si>
  <si>
    <t>b.mod</t>
  </si>
  <si>
    <t>b.pars</t>
  </si>
  <si>
    <t>b.mat</t>
  </si>
  <si>
    <t>c_linM</t>
  </si>
  <si>
    <t>c_kM</t>
  </si>
  <si>
    <t>c_t0M</t>
  </si>
  <si>
    <t>roelw</t>
  </si>
  <si>
    <t>r.lw</t>
  </si>
  <si>
    <t>r.res</t>
  </si>
  <si>
    <t>c_femaleLWalpha</t>
  </si>
  <si>
    <t>c_femaleLWbeta</t>
  </si>
  <si>
    <t>bucklw</t>
  </si>
  <si>
    <t>b.lw</t>
  </si>
  <si>
    <t>b.res</t>
  </si>
  <si>
    <t>c_maleLWalpha</t>
  </si>
  <si>
    <t>c_maleLWbeta</t>
  </si>
  <si>
    <t>c_female</t>
  </si>
  <si>
    <t>c_male</t>
  </si>
  <si>
    <t>c_male_lf</t>
  </si>
  <si>
    <t>c_female_lf</t>
  </si>
  <si>
    <t>c_male_m</t>
  </si>
  <si>
    <t>c_female_m</t>
  </si>
  <si>
    <t>c_forkLength</t>
  </si>
  <si>
    <t>c_mass</t>
  </si>
  <si>
    <t>sOptim</t>
  </si>
  <si>
    <t>dMax</t>
  </si>
  <si>
    <t>tort</t>
  </si>
  <si>
    <t>dailyMove</t>
  </si>
  <si>
    <t>c_RT</t>
  </si>
  <si>
    <t>c_SI</t>
  </si>
  <si>
    <t>c_repeat</t>
  </si>
  <si>
    <t>c_BF</t>
  </si>
  <si>
    <t>c_RAF</t>
  </si>
  <si>
    <t>c_fecundity</t>
  </si>
  <si>
    <t>traits</t>
  </si>
  <si>
    <t>traits_1</t>
  </si>
  <si>
    <t>traits_2</t>
  </si>
  <si>
    <t>traits_3</t>
  </si>
  <si>
    <t>traits_4</t>
  </si>
  <si>
    <t>k_pus</t>
  </si>
  <si>
    <t>batch</t>
  </si>
  <si>
    <t>pre_spawn_survival_males</t>
  </si>
  <si>
    <t>pre_spawn_survival_females</t>
  </si>
  <si>
    <t>post_spawn_survival_males</t>
  </si>
  <si>
    <t>post_spawn_survival_females</t>
  </si>
  <si>
    <t>juvenile_survival</t>
  </si>
  <si>
    <t>up_effs</t>
  </si>
  <si>
    <t>eFFs</t>
  </si>
  <si>
    <t>ppPenalty</t>
  </si>
  <si>
    <t>newTU_2</t>
  </si>
  <si>
    <t>mot</t>
  </si>
  <si>
    <t>rkm1</t>
  </si>
  <si>
    <t>rkm2</t>
  </si>
  <si>
    <t>maxR</t>
  </si>
  <si>
    <t>ptmABM</t>
  </si>
  <si>
    <t>moves_1</t>
  </si>
  <si>
    <t>moves_2</t>
  </si>
  <si>
    <t>moves_3</t>
  </si>
  <si>
    <t>moves_4</t>
  </si>
  <si>
    <t>timeABM</t>
  </si>
  <si>
    <t>ptmDelay</t>
  </si>
  <si>
    <t>delay_1</t>
  </si>
  <si>
    <t>delay_2</t>
  </si>
  <si>
    <t>delay_3</t>
  </si>
  <si>
    <t>delay_4</t>
  </si>
  <si>
    <t>timeDelay</t>
  </si>
  <si>
    <t>spawnData_1</t>
  </si>
  <si>
    <t>sp_1</t>
  </si>
  <si>
    <t>spawnData_2</t>
  </si>
  <si>
    <t>sp_2</t>
  </si>
  <si>
    <t>spawnData_3</t>
  </si>
  <si>
    <t>sp_3</t>
  </si>
  <si>
    <t>spawnData_4</t>
  </si>
  <si>
    <t>sp_4</t>
  </si>
  <si>
    <t>puRkm</t>
  </si>
  <si>
    <t>puNames</t>
  </si>
  <si>
    <t>res</t>
  </si>
  <si>
    <t>sens</t>
  </si>
  <si>
    <t>Open</t>
  </si>
  <si>
    <t>Confluence</t>
  </si>
  <si>
    <t>OronoUp</t>
  </si>
  <si>
    <t>StillwaterUp</t>
  </si>
  <si>
    <t>GilmanUp</t>
  </si>
  <si>
    <t>MilfordUp</t>
  </si>
  <si>
    <t>HowlandUp</t>
  </si>
  <si>
    <t>WestEnfieldUp</t>
  </si>
  <si>
    <t>BrownsMillUp</t>
  </si>
  <si>
    <t>MooseheadUp</t>
  </si>
  <si>
    <t>GuilfordUp</t>
  </si>
  <si>
    <t>MattaceunkUp</t>
  </si>
  <si>
    <t>OpenD</t>
  </si>
  <si>
    <t>GilmanD</t>
  </si>
  <si>
    <t>StillwaterD</t>
  </si>
  <si>
    <t>OronoD</t>
  </si>
  <si>
    <t>MilfordD</t>
  </si>
  <si>
    <t>HowlandD</t>
  </si>
  <si>
    <t>WestEnfieldD</t>
  </si>
  <si>
    <t>BrownsMillD</t>
  </si>
  <si>
    <t>MooseheadD</t>
  </si>
  <si>
    <t>GuilfordD</t>
  </si>
  <si>
    <t>MattaceunkD</t>
  </si>
  <si>
    <t>GilmanDj</t>
  </si>
  <si>
    <t>StillwaterDj</t>
  </si>
  <si>
    <t>OronoDj</t>
  </si>
  <si>
    <t>MilfordDj</t>
  </si>
  <si>
    <t>HowlandDj</t>
  </si>
  <si>
    <t>WestEnfieldDj</t>
  </si>
  <si>
    <t>BrownsMillDj</t>
  </si>
  <si>
    <t>MooseheadDj</t>
  </si>
  <si>
    <t>GuilfordDj</t>
  </si>
  <si>
    <t>MattaceunkDj</t>
  </si>
  <si>
    <t>sPU_Pisc</t>
  </si>
  <si>
    <t>sPU_Main</t>
  </si>
  <si>
    <t>sPU_PiscStill</t>
  </si>
  <si>
    <t>sPU_MainStill</t>
  </si>
  <si>
    <t>sPUj_Pisc</t>
  </si>
  <si>
    <t>sPUj_Main</t>
  </si>
  <si>
    <t>sPUj_PiscStill</t>
  </si>
  <si>
    <t>sPUj_MainStill</t>
  </si>
  <si>
    <t>repeats</t>
  </si>
  <si>
    <t>nextRecruits</t>
  </si>
  <si>
    <t>pRepeat</t>
  </si>
  <si>
    <t>spawningPool</t>
  </si>
  <si>
    <t>recruitmentPool</t>
  </si>
  <si>
    <t>pop</t>
  </si>
  <si>
    <t>scalar</t>
  </si>
  <si>
    <t>OrD</t>
  </si>
  <si>
    <t>t.stoch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</si>
</sst>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workbookViewId="0">
      <selection activeCell="B21" sqref="B21"/>
    </sheetView>
  </sheetViews>
  <sheetFormatPr defaultRowHeight="15" x14ac:dyDescent="0.25"/>
  <cols>
    <col min="2" max="2" width="24.7109375" bestFit="1" customWidth="1"/>
    <col min="3" max="3" width="2.85546875" bestFit="1" customWidth="1"/>
    <col min="4" max="4" width="24.7109375" bestFit="1" customWidth="1"/>
    <col min="6" max="6" width="51.42578125" bestFit="1" customWidth="1"/>
  </cols>
  <sheetData>
    <row r="1" spans="2:6" x14ac:dyDescent="0.25">
      <c r="B1" t="s">
        <v>188</v>
      </c>
      <c r="F1" t="str">
        <f>CONCATENATE(B1,C1,D1,E1)</f>
        <v>list(</v>
      </c>
    </row>
    <row r="2" spans="2:6" x14ac:dyDescent="0.25">
      <c r="B2" t="s">
        <v>197</v>
      </c>
      <c r="C2" t="s">
        <v>88</v>
      </c>
      <c r="D2" t="s">
        <v>197</v>
      </c>
      <c r="E2" t="s">
        <v>189</v>
      </c>
      <c r="F2" t="str">
        <f t="shared" ref="F2:F13" si="0">CONCATENATE(B2,C2,D2,E2)</f>
        <v>useTictoc = useTictoc,</v>
      </c>
    </row>
    <row r="3" spans="2:6" x14ac:dyDescent="0.25">
      <c r="B3" t="s">
        <v>198</v>
      </c>
      <c r="C3" t="s">
        <v>88</v>
      </c>
      <c r="D3" t="s">
        <v>198</v>
      </c>
      <c r="E3" t="s">
        <v>189</v>
      </c>
      <c r="F3" t="str">
        <f t="shared" si="0"/>
        <v>useProgress = useProgress,</v>
      </c>
    </row>
    <row r="4" spans="2:6" x14ac:dyDescent="0.25">
      <c r="B4" t="s">
        <v>199</v>
      </c>
      <c r="C4" t="s">
        <v>88</v>
      </c>
      <c r="D4" t="s">
        <v>199</v>
      </c>
      <c r="E4" t="s">
        <v>189</v>
      </c>
      <c r="F4" t="str">
        <f t="shared" si="0"/>
        <v>doInnerSampling = doInnerSampling,</v>
      </c>
    </row>
    <row r="5" spans="2:6" x14ac:dyDescent="0.25">
      <c r="B5" t="s">
        <v>200</v>
      </c>
      <c r="C5" t="s">
        <v>88</v>
      </c>
      <c r="D5" t="s">
        <v>200</v>
      </c>
      <c r="E5" t="s">
        <v>189</v>
      </c>
      <c r="F5" t="str">
        <f t="shared" si="0"/>
        <v>doOuterSampling = doOuterSampling,</v>
      </c>
    </row>
    <row r="6" spans="2:6" x14ac:dyDescent="0.25">
      <c r="B6" t="s">
        <v>201</v>
      </c>
      <c r="C6" t="s">
        <v>88</v>
      </c>
      <c r="D6" t="s">
        <v>201</v>
      </c>
      <c r="E6" t="s">
        <v>189</v>
      </c>
      <c r="F6" t="str">
        <f t="shared" si="0"/>
        <v>innerLoopSamplingSource = innerLoopSamplingSource,</v>
      </c>
    </row>
    <row r="7" spans="2:6" x14ac:dyDescent="0.25">
      <c r="B7" t="s">
        <v>202</v>
      </c>
      <c r="C7" t="s">
        <v>88</v>
      </c>
      <c r="D7" t="s">
        <v>202</v>
      </c>
      <c r="E7" t="s">
        <v>189</v>
      </c>
      <c r="F7" t="str">
        <f t="shared" si="0"/>
        <v>innerLoopSamplingRData = innerLoopSamplingRData,</v>
      </c>
    </row>
    <row r="8" spans="2:6" x14ac:dyDescent="0.25">
      <c r="B8" t="s">
        <v>203</v>
      </c>
      <c r="C8" t="s">
        <v>88</v>
      </c>
      <c r="D8" t="s">
        <v>203</v>
      </c>
      <c r="E8" t="s">
        <v>189</v>
      </c>
      <c r="F8" t="str">
        <f t="shared" si="0"/>
        <v>outerLoopSamplingRData = outerLoopSamplingRData,</v>
      </c>
    </row>
    <row r="9" spans="2:6" x14ac:dyDescent="0.25">
      <c r="B9" t="s">
        <v>204</v>
      </c>
      <c r="C9" t="s">
        <v>88</v>
      </c>
      <c r="D9" t="s">
        <v>204</v>
      </c>
      <c r="E9" t="s">
        <v>189</v>
      </c>
      <c r="F9" t="str">
        <f t="shared" si="0"/>
        <v>outerLoopSamplingSource = outerLoopSamplingSource,</v>
      </c>
    </row>
    <row r="10" spans="2:6" x14ac:dyDescent="0.25">
      <c r="B10" t="s">
        <v>206</v>
      </c>
      <c r="C10" t="s">
        <v>88</v>
      </c>
      <c r="D10" t="s">
        <v>206</v>
      </c>
      <c r="E10" t="s">
        <v>189</v>
      </c>
      <c r="F10" t="str">
        <f t="shared" si="0"/>
        <v>baseDirectory = baseDirectory,</v>
      </c>
    </row>
    <row r="11" spans="2:6" x14ac:dyDescent="0.25">
      <c r="B11" t="s">
        <v>205</v>
      </c>
      <c r="C11" t="s">
        <v>88</v>
      </c>
      <c r="D11" t="s">
        <v>205</v>
      </c>
      <c r="E11" t="s">
        <v>189</v>
      </c>
      <c r="F11" t="str">
        <f t="shared" si="0"/>
        <v>directory = directory,</v>
      </c>
    </row>
    <row r="12" spans="2:6" x14ac:dyDescent="0.25">
      <c r="B12" t="s">
        <v>207</v>
      </c>
      <c r="C12" t="s">
        <v>88</v>
      </c>
      <c r="D12" t="s">
        <v>207</v>
      </c>
      <c r="F12" t="str">
        <f t="shared" si="0"/>
        <v>filename = filename</v>
      </c>
    </row>
    <row r="13" spans="2:6" x14ac:dyDescent="0.25">
      <c r="B13" t="s">
        <v>187</v>
      </c>
      <c r="F13" t="str">
        <f t="shared" si="0"/>
        <v>)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/>
  </sheetViews>
  <sheetFormatPr defaultRowHeight="15" x14ac:dyDescent="0.25"/>
  <cols>
    <col min="2" max="2" width="13.85546875" bestFit="1" customWidth="1"/>
    <col min="3" max="3" width="2.85546875" bestFit="1" customWidth="1"/>
    <col min="4" max="4" width="13.85546875" bestFit="1" customWidth="1"/>
    <col min="5" max="5" width="1.5703125" bestFit="1" customWidth="1"/>
    <col min="6" max="6" width="28.85546875" bestFit="1" customWidth="1"/>
  </cols>
  <sheetData>
    <row r="1" spans="2:6" x14ac:dyDescent="0.25">
      <c r="B1" t="s">
        <v>214</v>
      </c>
      <c r="F1" t="str">
        <f>CONCATENATE(B1,C1,D1,E1)</f>
        <v>return(list(</v>
      </c>
    </row>
    <row r="2" spans="2:6" x14ac:dyDescent="0.25">
      <c r="B2" t="s">
        <v>386</v>
      </c>
      <c r="C2" t="s">
        <v>88</v>
      </c>
      <c r="D2" t="s">
        <v>386</v>
      </c>
      <c r="E2" t="s">
        <v>189</v>
      </c>
      <c r="F2" t="str">
        <f t="shared" ref="F2:F10" si="0">CONCATENATE(B2,C2,D2,E2)</f>
        <v>sPU_Pisc = sPU_Pisc,</v>
      </c>
    </row>
    <row r="3" spans="2:6" x14ac:dyDescent="0.25">
      <c r="B3" t="s">
        <v>387</v>
      </c>
      <c r="C3" t="s">
        <v>88</v>
      </c>
      <c r="D3" t="s">
        <v>387</v>
      </c>
      <c r="E3" t="s">
        <v>189</v>
      </c>
      <c r="F3" t="str">
        <f t="shared" si="0"/>
        <v>sPU_Main = sPU_Main,</v>
      </c>
    </row>
    <row r="4" spans="2:6" x14ac:dyDescent="0.25">
      <c r="B4" t="s">
        <v>388</v>
      </c>
      <c r="C4" t="s">
        <v>88</v>
      </c>
      <c r="D4" t="s">
        <v>388</v>
      </c>
      <c r="E4" t="s">
        <v>189</v>
      </c>
      <c r="F4" t="str">
        <f t="shared" si="0"/>
        <v>sPU_PiscStill = sPU_PiscStill,</v>
      </c>
    </row>
    <row r="5" spans="2:6" x14ac:dyDescent="0.25">
      <c r="B5" t="s">
        <v>389</v>
      </c>
      <c r="C5" t="s">
        <v>88</v>
      </c>
      <c r="D5" t="s">
        <v>389</v>
      </c>
      <c r="E5" t="s">
        <v>189</v>
      </c>
      <c r="F5" t="str">
        <f t="shared" si="0"/>
        <v>sPU_MainStill = sPU_MainStill,</v>
      </c>
    </row>
    <row r="6" spans="2:6" x14ac:dyDescent="0.25">
      <c r="B6" t="s">
        <v>390</v>
      </c>
      <c r="C6" t="s">
        <v>88</v>
      </c>
      <c r="D6" t="s">
        <v>390</v>
      </c>
      <c r="E6" t="s">
        <v>189</v>
      </c>
      <c r="F6" t="str">
        <f t="shared" si="0"/>
        <v>sPUj_Pisc = sPUj_Pisc,</v>
      </c>
    </row>
    <row r="7" spans="2:6" x14ac:dyDescent="0.25">
      <c r="B7" t="s">
        <v>391</v>
      </c>
      <c r="C7" t="s">
        <v>88</v>
      </c>
      <c r="D7" t="s">
        <v>391</v>
      </c>
      <c r="E7" t="s">
        <v>189</v>
      </c>
      <c r="F7" t="str">
        <f t="shared" si="0"/>
        <v>sPUj_Main = sPUj_Main,</v>
      </c>
    </row>
    <row r="8" spans="2:6" x14ac:dyDescent="0.25">
      <c r="B8" t="s">
        <v>392</v>
      </c>
      <c r="C8" t="s">
        <v>88</v>
      </c>
      <c r="D8" t="s">
        <v>392</v>
      </c>
      <c r="E8" t="s">
        <v>189</v>
      </c>
      <c r="F8" t="str">
        <f t="shared" si="0"/>
        <v>sPUj_PiscStill = sPUj_PiscStill,</v>
      </c>
    </row>
    <row r="9" spans="2:6" x14ac:dyDescent="0.25">
      <c r="B9" t="s">
        <v>393</v>
      </c>
      <c r="C9" t="s">
        <v>88</v>
      </c>
      <c r="D9" t="s">
        <v>393</v>
      </c>
      <c r="F9" t="str">
        <f t="shared" si="0"/>
        <v>sPUj_MainStill = sPUj_MainStill</v>
      </c>
    </row>
    <row r="10" spans="2:6" x14ac:dyDescent="0.25">
      <c r="B10" t="s">
        <v>215</v>
      </c>
      <c r="F10" t="str">
        <f t="shared" si="0"/>
        <v>))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"/>
  <sheetViews>
    <sheetView workbookViewId="0"/>
  </sheetViews>
  <sheetFormatPr defaultRowHeight="15" x14ac:dyDescent="0.25"/>
  <cols>
    <col min="2" max="2" width="15.7109375" bestFit="1" customWidth="1"/>
    <col min="4" max="4" width="15.7109375" bestFit="1" customWidth="1"/>
    <col min="6" max="6" width="33.28515625" bestFit="1" customWidth="1"/>
  </cols>
  <sheetData>
    <row r="1" spans="2:6" x14ac:dyDescent="0.25">
      <c r="B1" t="s">
        <v>214</v>
      </c>
      <c r="F1" t="str">
        <f>CONCATENATE(B1,C1,D1,E1)</f>
        <v>return(list(</v>
      </c>
    </row>
    <row r="2" spans="2:6" x14ac:dyDescent="0.25">
      <c r="B2" t="s">
        <v>394</v>
      </c>
      <c r="C2" t="s">
        <v>88</v>
      </c>
      <c r="D2" t="s">
        <v>394</v>
      </c>
      <c r="E2" t="s">
        <v>189</v>
      </c>
      <c r="F2" t="str">
        <f t="shared" ref="F2:F8" si="0">CONCATENATE(B2,C2,D2,E2)</f>
        <v>repeats = repeats,</v>
      </c>
    </row>
    <row r="3" spans="2:6" x14ac:dyDescent="0.25">
      <c r="B3" t="s">
        <v>395</v>
      </c>
      <c r="C3" t="s">
        <v>88</v>
      </c>
      <c r="D3" t="s">
        <v>395</v>
      </c>
      <c r="E3" t="s">
        <v>189</v>
      </c>
      <c r="F3" t="str">
        <f t="shared" si="0"/>
        <v>nextRecruits = nextRecruits,</v>
      </c>
    </row>
    <row r="4" spans="2:6" x14ac:dyDescent="0.25">
      <c r="B4" t="s">
        <v>396</v>
      </c>
      <c r="C4" t="s">
        <v>88</v>
      </c>
      <c r="D4" t="s">
        <v>396</v>
      </c>
      <c r="E4" t="s">
        <v>189</v>
      </c>
      <c r="F4" t="str">
        <f t="shared" si="0"/>
        <v>pRepeat = pRepeat,</v>
      </c>
    </row>
    <row r="5" spans="2:6" x14ac:dyDescent="0.25">
      <c r="B5" t="s">
        <v>397</v>
      </c>
      <c r="C5" t="s">
        <v>88</v>
      </c>
      <c r="D5" t="s">
        <v>397</v>
      </c>
      <c r="E5" t="s">
        <v>189</v>
      </c>
      <c r="F5" t="str">
        <f t="shared" si="0"/>
        <v>spawningPool = spawningPool,</v>
      </c>
    </row>
    <row r="6" spans="2:6" x14ac:dyDescent="0.25">
      <c r="B6" t="s">
        <v>398</v>
      </c>
      <c r="C6" t="s">
        <v>88</v>
      </c>
      <c r="D6" t="s">
        <v>398</v>
      </c>
      <c r="E6" t="s">
        <v>189</v>
      </c>
      <c r="F6" t="str">
        <f t="shared" si="0"/>
        <v>recruitmentPool = recruitmentPool,</v>
      </c>
    </row>
    <row r="7" spans="2:6" x14ac:dyDescent="0.25">
      <c r="B7" t="s">
        <v>399</v>
      </c>
      <c r="C7" t="s">
        <v>88</v>
      </c>
      <c r="D7" t="s">
        <v>399</v>
      </c>
      <c r="F7" t="str">
        <f t="shared" si="0"/>
        <v>pop = pop</v>
      </c>
    </row>
    <row r="8" spans="2:6" x14ac:dyDescent="0.25">
      <c r="B8" t="s">
        <v>215</v>
      </c>
      <c r="F8" t="str">
        <f t="shared" si="0"/>
        <v>))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2"/>
  <sheetViews>
    <sheetView tabSelected="1" workbookViewId="0">
      <selection activeCell="J20" sqref="J20"/>
    </sheetView>
  </sheetViews>
  <sheetFormatPr defaultRowHeight="15" x14ac:dyDescent="0.25"/>
  <cols>
    <col min="2" max="2" width="17" bestFit="1" customWidth="1"/>
    <col min="3" max="3" width="2.85546875" bestFit="1" customWidth="1"/>
    <col min="4" max="4" width="14.42578125" bestFit="1" customWidth="1"/>
    <col min="6" max="6" width="30.7109375" bestFit="1" customWidth="1"/>
  </cols>
  <sheetData>
    <row r="1" spans="2:6" x14ac:dyDescent="0.25">
      <c r="B1" t="s">
        <v>214</v>
      </c>
      <c r="F1" t="str">
        <f>CONCATENATE(B1,C1,D1,E1)</f>
        <v>return(list(</v>
      </c>
    </row>
    <row r="2" spans="2:6" x14ac:dyDescent="0.25">
      <c r="B2" t="s">
        <v>400</v>
      </c>
      <c r="C2" t="s">
        <v>88</v>
      </c>
      <c r="D2" t="s">
        <v>400</v>
      </c>
      <c r="E2" t="s">
        <v>189</v>
      </c>
      <c r="F2" t="str">
        <f t="shared" ref="F2:F65" si="0">CONCATENATE(B2,C2,D2,E2)</f>
        <v>scalar = scalar,</v>
      </c>
    </row>
    <row r="3" spans="2:6" x14ac:dyDescent="0.25">
      <c r="B3" t="s">
        <v>38</v>
      </c>
      <c r="C3" t="s">
        <v>88</v>
      </c>
      <c r="D3" t="s">
        <v>38</v>
      </c>
      <c r="E3" t="s">
        <v>189</v>
      </c>
      <c r="F3" t="str">
        <f t="shared" si="0"/>
        <v>populationSize = populationSize,</v>
      </c>
    </row>
    <row r="4" spans="2:6" x14ac:dyDescent="0.25">
      <c r="B4" t="s">
        <v>0</v>
      </c>
      <c r="C4" t="s">
        <v>88</v>
      </c>
      <c r="D4" t="s">
        <v>0</v>
      </c>
      <c r="E4" t="s">
        <v>189</v>
      </c>
      <c r="F4" t="str">
        <f t="shared" si="0"/>
        <v>years = years,</v>
      </c>
    </row>
    <row r="5" spans="2:6" x14ac:dyDescent="0.25">
      <c r="B5" t="s">
        <v>1</v>
      </c>
      <c r="C5" t="s">
        <v>88</v>
      </c>
      <c r="D5" t="s">
        <v>1</v>
      </c>
      <c r="E5" t="s">
        <v>189</v>
      </c>
      <c r="F5" t="str">
        <f t="shared" si="0"/>
        <v>scen = scen,</v>
      </c>
    </row>
    <row r="6" spans="2:6" x14ac:dyDescent="0.25">
      <c r="B6" t="s">
        <v>2</v>
      </c>
      <c r="C6" t="s">
        <v>88</v>
      </c>
      <c r="D6" t="s">
        <v>2</v>
      </c>
      <c r="E6" t="s">
        <v>189</v>
      </c>
      <c r="F6" t="str">
        <f t="shared" si="0"/>
        <v>OrUp = OrUp,</v>
      </c>
    </row>
    <row r="7" spans="2:6" x14ac:dyDescent="0.25">
      <c r="B7" t="s">
        <v>3</v>
      </c>
      <c r="C7" t="s">
        <v>88</v>
      </c>
      <c r="D7" t="s">
        <v>3</v>
      </c>
      <c r="E7" t="s">
        <v>189</v>
      </c>
      <c r="F7" t="str">
        <f t="shared" si="0"/>
        <v>StUp = StUp,</v>
      </c>
    </row>
    <row r="8" spans="2:6" x14ac:dyDescent="0.25">
      <c r="B8" t="s">
        <v>4</v>
      </c>
      <c r="C8" t="s">
        <v>88</v>
      </c>
      <c r="D8" t="s">
        <v>4</v>
      </c>
      <c r="E8" t="s">
        <v>189</v>
      </c>
      <c r="F8" t="str">
        <f t="shared" si="0"/>
        <v>GilmUp = GilmUp,</v>
      </c>
    </row>
    <row r="9" spans="2:6" x14ac:dyDescent="0.25">
      <c r="B9" t="s">
        <v>5</v>
      </c>
      <c r="C9" t="s">
        <v>88</v>
      </c>
      <c r="D9" t="s">
        <v>5</v>
      </c>
      <c r="E9" t="s">
        <v>189</v>
      </c>
      <c r="F9" t="str">
        <f t="shared" si="0"/>
        <v>MdUp = MdUp,</v>
      </c>
    </row>
    <row r="10" spans="2:6" x14ac:dyDescent="0.25">
      <c r="B10" t="s">
        <v>6</v>
      </c>
      <c r="C10" t="s">
        <v>88</v>
      </c>
      <c r="D10" t="s">
        <v>6</v>
      </c>
      <c r="E10" t="s">
        <v>189</v>
      </c>
      <c r="F10" t="str">
        <f t="shared" si="0"/>
        <v>HdUp = HdUp,</v>
      </c>
    </row>
    <row r="11" spans="2:6" x14ac:dyDescent="0.25">
      <c r="B11" t="s">
        <v>7</v>
      </c>
      <c r="C11" t="s">
        <v>88</v>
      </c>
      <c r="D11" t="s">
        <v>7</v>
      </c>
      <c r="E11" t="s">
        <v>189</v>
      </c>
      <c r="F11" t="str">
        <f t="shared" si="0"/>
        <v>WEnfUp = WEnfUp,</v>
      </c>
    </row>
    <row r="12" spans="2:6" x14ac:dyDescent="0.25">
      <c r="B12" t="s">
        <v>8</v>
      </c>
      <c r="C12" t="s">
        <v>88</v>
      </c>
      <c r="D12" t="s">
        <v>8</v>
      </c>
      <c r="E12" t="s">
        <v>189</v>
      </c>
      <c r="F12" t="str">
        <f t="shared" si="0"/>
        <v>BMillUp = BMillUp,</v>
      </c>
    </row>
    <row r="13" spans="2:6" x14ac:dyDescent="0.25">
      <c r="B13" t="s">
        <v>9</v>
      </c>
      <c r="C13" t="s">
        <v>88</v>
      </c>
      <c r="D13" t="s">
        <v>9</v>
      </c>
      <c r="E13" t="s">
        <v>189</v>
      </c>
      <c r="F13" t="str">
        <f t="shared" si="0"/>
        <v>MooseUp = MooseUp,</v>
      </c>
    </row>
    <row r="14" spans="2:6" x14ac:dyDescent="0.25">
      <c r="B14" t="s">
        <v>10</v>
      </c>
      <c r="C14" t="s">
        <v>88</v>
      </c>
      <c r="D14" t="s">
        <v>10</v>
      </c>
      <c r="E14" t="s">
        <v>189</v>
      </c>
      <c r="F14" t="str">
        <f t="shared" si="0"/>
        <v>GuilfUp = GuilfUp,</v>
      </c>
    </row>
    <row r="15" spans="2:6" x14ac:dyDescent="0.25">
      <c r="B15" t="s">
        <v>11</v>
      </c>
      <c r="C15" t="s">
        <v>88</v>
      </c>
      <c r="D15" t="s">
        <v>11</v>
      </c>
      <c r="E15" t="s">
        <v>189</v>
      </c>
      <c r="F15" t="str">
        <f t="shared" si="0"/>
        <v>MattUp = MattUp,</v>
      </c>
    </row>
    <row r="16" spans="2:6" x14ac:dyDescent="0.25">
      <c r="B16" t="s">
        <v>401</v>
      </c>
      <c r="C16" t="s">
        <v>88</v>
      </c>
      <c r="D16" t="s">
        <v>401</v>
      </c>
      <c r="E16" t="s">
        <v>189</v>
      </c>
      <c r="F16" t="str">
        <f t="shared" si="0"/>
        <v>OrD = OrD,</v>
      </c>
    </row>
    <row r="17" spans="2:6" x14ac:dyDescent="0.25">
      <c r="B17" t="s">
        <v>13</v>
      </c>
      <c r="C17" t="s">
        <v>88</v>
      </c>
      <c r="D17" t="s">
        <v>13</v>
      </c>
      <c r="E17" t="s">
        <v>189</v>
      </c>
      <c r="F17" t="str">
        <f t="shared" si="0"/>
        <v>StD = StD,</v>
      </c>
    </row>
    <row r="18" spans="2:6" x14ac:dyDescent="0.25">
      <c r="B18" t="s">
        <v>14</v>
      </c>
      <c r="C18" t="s">
        <v>88</v>
      </c>
      <c r="D18" t="s">
        <v>14</v>
      </c>
      <c r="E18" t="s">
        <v>189</v>
      </c>
      <c r="F18" t="str">
        <f t="shared" si="0"/>
        <v>GilmD = GilmD,</v>
      </c>
    </row>
    <row r="19" spans="2:6" x14ac:dyDescent="0.25">
      <c r="B19" t="s">
        <v>15</v>
      </c>
      <c r="C19" t="s">
        <v>88</v>
      </c>
      <c r="D19" t="s">
        <v>15</v>
      </c>
      <c r="E19" t="s">
        <v>189</v>
      </c>
      <c r="F19" t="str">
        <f t="shared" si="0"/>
        <v>MdD = MdD,</v>
      </c>
    </row>
    <row r="20" spans="2:6" x14ac:dyDescent="0.25">
      <c r="B20" t="s">
        <v>16</v>
      </c>
      <c r="C20" t="s">
        <v>88</v>
      </c>
      <c r="D20" t="s">
        <v>16</v>
      </c>
      <c r="E20" t="s">
        <v>189</v>
      </c>
      <c r="F20" t="str">
        <f t="shared" si="0"/>
        <v>HdD = HdD,</v>
      </c>
    </row>
    <row r="21" spans="2:6" x14ac:dyDescent="0.25">
      <c r="B21" t="s">
        <v>17</v>
      </c>
      <c r="C21" t="s">
        <v>88</v>
      </c>
      <c r="D21" t="s">
        <v>17</v>
      </c>
      <c r="E21" t="s">
        <v>189</v>
      </c>
      <c r="F21" t="str">
        <f t="shared" si="0"/>
        <v>WEnfD = WEnfD,</v>
      </c>
    </row>
    <row r="22" spans="2:6" x14ac:dyDescent="0.25">
      <c r="B22" t="s">
        <v>18</v>
      </c>
      <c r="C22" t="s">
        <v>88</v>
      </c>
      <c r="D22" t="s">
        <v>18</v>
      </c>
      <c r="E22" t="s">
        <v>189</v>
      </c>
      <c r="F22" t="str">
        <f t="shared" si="0"/>
        <v>BMillD = BMillD,</v>
      </c>
    </row>
    <row r="23" spans="2:6" x14ac:dyDescent="0.25">
      <c r="B23" t="s">
        <v>19</v>
      </c>
      <c r="C23" t="s">
        <v>88</v>
      </c>
      <c r="D23" t="s">
        <v>19</v>
      </c>
      <c r="E23" t="s">
        <v>189</v>
      </c>
      <c r="F23" t="str">
        <f t="shared" si="0"/>
        <v>MooseD = MooseD,</v>
      </c>
    </row>
    <row r="24" spans="2:6" x14ac:dyDescent="0.25">
      <c r="B24" t="s">
        <v>20</v>
      </c>
      <c r="C24" t="s">
        <v>88</v>
      </c>
      <c r="D24" t="s">
        <v>20</v>
      </c>
      <c r="E24" t="s">
        <v>189</v>
      </c>
      <c r="F24" t="str">
        <f t="shared" si="0"/>
        <v>GuilfD = GuilfD,</v>
      </c>
    </row>
    <row r="25" spans="2:6" x14ac:dyDescent="0.25">
      <c r="B25" t="s">
        <v>21</v>
      </c>
      <c r="C25" t="s">
        <v>88</v>
      </c>
      <c r="D25" t="s">
        <v>21</v>
      </c>
      <c r="E25" t="s">
        <v>189</v>
      </c>
      <c r="F25" t="str">
        <f t="shared" si="0"/>
        <v>MattD = MattD,</v>
      </c>
    </row>
    <row r="26" spans="2:6" x14ac:dyDescent="0.25">
      <c r="B26" t="s">
        <v>22</v>
      </c>
      <c r="C26" t="s">
        <v>88</v>
      </c>
      <c r="D26" t="s">
        <v>22</v>
      </c>
      <c r="E26" t="s">
        <v>189</v>
      </c>
      <c r="F26" t="str">
        <f t="shared" si="0"/>
        <v>indirectM = indirectM,</v>
      </c>
    </row>
    <row r="27" spans="2:6" x14ac:dyDescent="0.25">
      <c r="B27" t="s">
        <v>23</v>
      </c>
      <c r="C27" t="s">
        <v>88</v>
      </c>
      <c r="D27" t="s">
        <v>23</v>
      </c>
      <c r="E27" t="s">
        <v>189</v>
      </c>
      <c r="F27" t="str">
        <f t="shared" si="0"/>
        <v>latentM = latentM,</v>
      </c>
    </row>
    <row r="28" spans="2:6" x14ac:dyDescent="0.25">
      <c r="B28" t="s">
        <v>24</v>
      </c>
      <c r="C28" t="s">
        <v>88</v>
      </c>
      <c r="D28" t="s">
        <v>24</v>
      </c>
      <c r="E28" t="s">
        <v>189</v>
      </c>
      <c r="F28" t="str">
        <f t="shared" si="0"/>
        <v>juvReduction = juvReduction,</v>
      </c>
    </row>
    <row r="29" spans="2:6" x14ac:dyDescent="0.25">
      <c r="B29" t="s">
        <v>25</v>
      </c>
      <c r="C29" t="s">
        <v>88</v>
      </c>
      <c r="D29" t="s">
        <v>25</v>
      </c>
      <c r="E29" t="s">
        <v>189</v>
      </c>
      <c r="F29" t="str">
        <f t="shared" si="0"/>
        <v>fallback = fallback,</v>
      </c>
    </row>
    <row r="30" spans="2:6" x14ac:dyDescent="0.25">
      <c r="B30" t="s">
        <v>26</v>
      </c>
      <c r="C30" t="s">
        <v>88</v>
      </c>
      <c r="D30" t="s">
        <v>26</v>
      </c>
      <c r="E30" t="s">
        <v>189</v>
      </c>
      <c r="F30" t="str">
        <f t="shared" si="0"/>
        <v>LowerPop = LowerPop,</v>
      </c>
    </row>
    <row r="31" spans="2:6" x14ac:dyDescent="0.25">
      <c r="B31" t="s">
        <v>27</v>
      </c>
      <c r="C31" t="s">
        <v>88</v>
      </c>
      <c r="D31" t="s">
        <v>27</v>
      </c>
      <c r="E31" t="s">
        <v>189</v>
      </c>
      <c r="F31" t="str">
        <f t="shared" si="0"/>
        <v>OronoPop = OronoPop,</v>
      </c>
    </row>
    <row r="32" spans="2:6" x14ac:dyDescent="0.25">
      <c r="B32" t="s">
        <v>28</v>
      </c>
      <c r="C32" t="s">
        <v>88</v>
      </c>
      <c r="D32" t="s">
        <v>28</v>
      </c>
      <c r="E32" t="s">
        <v>189</v>
      </c>
      <c r="F32" t="str">
        <f t="shared" si="0"/>
        <v>StillwaterPop = StillwaterPop,</v>
      </c>
    </row>
    <row r="33" spans="2:6" x14ac:dyDescent="0.25">
      <c r="B33" t="s">
        <v>29</v>
      </c>
      <c r="C33" t="s">
        <v>88</v>
      </c>
      <c r="D33" t="s">
        <v>29</v>
      </c>
      <c r="E33" t="s">
        <v>189</v>
      </c>
      <c r="F33" t="str">
        <f t="shared" si="0"/>
        <v>MilfordPop = MilfordPop,</v>
      </c>
    </row>
    <row r="34" spans="2:6" x14ac:dyDescent="0.25">
      <c r="B34" t="s">
        <v>30</v>
      </c>
      <c r="C34" t="s">
        <v>88</v>
      </c>
      <c r="D34" t="s">
        <v>30</v>
      </c>
      <c r="E34" t="s">
        <v>189</v>
      </c>
      <c r="F34" t="str">
        <f t="shared" si="0"/>
        <v>EnfieldPop = EnfieldPop,</v>
      </c>
    </row>
    <row r="35" spans="2:6" x14ac:dyDescent="0.25">
      <c r="B35" t="s">
        <v>31</v>
      </c>
      <c r="C35" t="s">
        <v>88</v>
      </c>
      <c r="D35" t="s">
        <v>31</v>
      </c>
      <c r="E35" t="s">
        <v>189</v>
      </c>
      <c r="F35" t="str">
        <f t="shared" si="0"/>
        <v>WeldonPop = WeldonPop,</v>
      </c>
    </row>
    <row r="36" spans="2:6" x14ac:dyDescent="0.25">
      <c r="B36" t="s">
        <v>32</v>
      </c>
      <c r="C36" t="s">
        <v>88</v>
      </c>
      <c r="D36" t="s">
        <v>32</v>
      </c>
      <c r="E36" t="s">
        <v>189</v>
      </c>
      <c r="F36" t="str">
        <f t="shared" si="0"/>
        <v>HowlandPop = HowlandPop,</v>
      </c>
    </row>
    <row r="37" spans="2:6" x14ac:dyDescent="0.25">
      <c r="B37" t="s">
        <v>33</v>
      </c>
      <c r="C37" t="s">
        <v>88</v>
      </c>
      <c r="D37" t="s">
        <v>33</v>
      </c>
      <c r="E37" t="s">
        <v>189</v>
      </c>
      <c r="F37" t="str">
        <f t="shared" si="0"/>
        <v>MoosePop = MoosePop,</v>
      </c>
    </row>
    <row r="38" spans="2:6" x14ac:dyDescent="0.25">
      <c r="B38" t="s">
        <v>34</v>
      </c>
      <c r="C38" t="s">
        <v>88</v>
      </c>
      <c r="D38" t="s">
        <v>34</v>
      </c>
      <c r="E38" t="s">
        <v>189</v>
      </c>
      <c r="F38" t="str">
        <f t="shared" si="0"/>
        <v>BrownsPop = BrownsPop,</v>
      </c>
    </row>
    <row r="39" spans="2:6" x14ac:dyDescent="0.25">
      <c r="B39" t="s">
        <v>35</v>
      </c>
      <c r="C39" t="s">
        <v>88</v>
      </c>
      <c r="D39" t="s">
        <v>35</v>
      </c>
      <c r="E39" t="s">
        <v>189</v>
      </c>
      <c r="F39" t="str">
        <f t="shared" si="0"/>
        <v>GuilfordPop = GuilfordPop,</v>
      </c>
    </row>
    <row r="40" spans="2:6" x14ac:dyDescent="0.25">
      <c r="B40" t="s">
        <v>37</v>
      </c>
      <c r="C40" t="s">
        <v>88</v>
      </c>
      <c r="D40" t="s">
        <v>37</v>
      </c>
      <c r="E40" t="s">
        <v>189</v>
      </c>
      <c r="F40" t="str">
        <f t="shared" si="0"/>
        <v>pRepeats = pRepeats,</v>
      </c>
    </row>
    <row r="41" spans="2:6" x14ac:dyDescent="0.25">
      <c r="B41" t="s">
        <v>36</v>
      </c>
      <c r="C41" t="s">
        <v>88</v>
      </c>
      <c r="D41" t="s">
        <v>36</v>
      </c>
      <c r="E41" t="s">
        <v>189</v>
      </c>
      <c r="F41" t="str">
        <f t="shared" si="0"/>
        <v>spawners = spawners,</v>
      </c>
    </row>
    <row r="42" spans="2:6" x14ac:dyDescent="0.25">
      <c r="B42" t="s">
        <v>39</v>
      </c>
      <c r="C42" t="s">
        <v>88</v>
      </c>
      <c r="D42" t="s">
        <v>39</v>
      </c>
      <c r="E42" t="s">
        <v>189</v>
      </c>
      <c r="F42" t="str">
        <f t="shared" si="0"/>
        <v>scalarVar = scalarVar,</v>
      </c>
    </row>
    <row r="43" spans="2:6" x14ac:dyDescent="0.25">
      <c r="B43" t="s">
        <v>40</v>
      </c>
      <c r="C43" t="s">
        <v>88</v>
      </c>
      <c r="D43" t="s">
        <v>40</v>
      </c>
      <c r="E43" t="s">
        <v>189</v>
      </c>
      <c r="F43" t="str">
        <f t="shared" si="0"/>
        <v>ptime = ptime,</v>
      </c>
    </row>
    <row r="44" spans="2:6" x14ac:dyDescent="0.25">
      <c r="B44" t="s">
        <v>41</v>
      </c>
      <c r="C44" t="s">
        <v>88</v>
      </c>
      <c r="D44" t="s">
        <v>41</v>
      </c>
      <c r="E44" t="s">
        <v>189</v>
      </c>
      <c r="F44" t="str">
        <f t="shared" si="0"/>
        <v>pStillUP = pStillUP,</v>
      </c>
    </row>
    <row r="45" spans="2:6" x14ac:dyDescent="0.25">
      <c r="B45" t="s">
        <v>42</v>
      </c>
      <c r="C45" t="s">
        <v>88</v>
      </c>
      <c r="D45" t="s">
        <v>42</v>
      </c>
      <c r="E45" t="s">
        <v>189</v>
      </c>
      <c r="F45" t="str">
        <f t="shared" si="0"/>
        <v>pStillD = pStillD,</v>
      </c>
    </row>
    <row r="46" spans="2:6" x14ac:dyDescent="0.25">
      <c r="B46" t="s">
        <v>43</v>
      </c>
      <c r="C46" t="s">
        <v>88</v>
      </c>
      <c r="D46" t="s">
        <v>43</v>
      </c>
      <c r="E46" t="s">
        <v>189</v>
      </c>
      <c r="F46" t="str">
        <f t="shared" si="0"/>
        <v>pPiscUP = pPiscUP,</v>
      </c>
    </row>
    <row r="47" spans="2:6" x14ac:dyDescent="0.25">
      <c r="B47" t="s">
        <v>44</v>
      </c>
      <c r="C47" t="s">
        <v>88</v>
      </c>
      <c r="D47" t="s">
        <v>44</v>
      </c>
      <c r="E47" t="s">
        <v>189</v>
      </c>
      <c r="F47" t="str">
        <f t="shared" si="0"/>
        <v>S.downstream = S.downstream,</v>
      </c>
    </row>
    <row r="48" spans="2:6" x14ac:dyDescent="0.25">
      <c r="B48" t="s">
        <v>45</v>
      </c>
      <c r="C48" t="s">
        <v>88</v>
      </c>
      <c r="D48" t="s">
        <v>45</v>
      </c>
      <c r="E48" t="s">
        <v>189</v>
      </c>
      <c r="F48" t="str">
        <f t="shared" si="0"/>
        <v>S.marine = S.marine,</v>
      </c>
    </row>
    <row r="49" spans="2:6" x14ac:dyDescent="0.25">
      <c r="B49" t="s">
        <v>46</v>
      </c>
      <c r="C49" t="s">
        <v>88</v>
      </c>
      <c r="D49" t="s">
        <v>46</v>
      </c>
      <c r="E49" t="s">
        <v>189</v>
      </c>
      <c r="F49" t="str">
        <f t="shared" si="0"/>
        <v>F.inRiver = F.inRiver,</v>
      </c>
    </row>
    <row r="50" spans="2:6" x14ac:dyDescent="0.25">
      <c r="B50" t="s">
        <v>47</v>
      </c>
      <c r="C50" t="s">
        <v>88</v>
      </c>
      <c r="D50" t="s">
        <v>47</v>
      </c>
      <c r="E50" t="s">
        <v>189</v>
      </c>
      <c r="F50" t="str">
        <f t="shared" si="0"/>
        <v>F.commercial = F.commercial,</v>
      </c>
    </row>
    <row r="51" spans="2:6" x14ac:dyDescent="0.25">
      <c r="B51" t="s">
        <v>48</v>
      </c>
      <c r="C51" t="s">
        <v>88</v>
      </c>
      <c r="D51" t="s">
        <v>48</v>
      </c>
      <c r="E51" t="s">
        <v>189</v>
      </c>
      <c r="F51" t="str">
        <f t="shared" si="0"/>
        <v>F.bycatch = F.bycatch,</v>
      </c>
    </row>
    <row r="52" spans="2:6" x14ac:dyDescent="0.25">
      <c r="B52" t="s">
        <v>49</v>
      </c>
      <c r="C52" t="s">
        <v>88</v>
      </c>
      <c r="D52" t="s">
        <v>49</v>
      </c>
      <c r="E52" t="s">
        <v>189</v>
      </c>
      <c r="F52" t="str">
        <f t="shared" si="0"/>
        <v>popStart = popStart,</v>
      </c>
    </row>
    <row r="53" spans="2:6" x14ac:dyDescent="0.25">
      <c r="B53" t="s">
        <v>50</v>
      </c>
      <c r="C53" t="s">
        <v>88</v>
      </c>
      <c r="D53" t="s">
        <v>50</v>
      </c>
      <c r="E53" t="s">
        <v>189</v>
      </c>
      <c r="F53" t="str">
        <f t="shared" si="0"/>
        <v>p.female = p.female,</v>
      </c>
    </row>
    <row r="54" spans="2:6" x14ac:dyDescent="0.25">
      <c r="B54" t="s">
        <v>51</v>
      </c>
      <c r="C54" t="s">
        <v>88</v>
      </c>
      <c r="D54" t="s">
        <v>51</v>
      </c>
      <c r="E54" t="s">
        <v>189</v>
      </c>
      <c r="F54" t="str">
        <f t="shared" si="0"/>
        <v>S.prespawnM = S.prespawnM,</v>
      </c>
    </row>
    <row r="55" spans="2:6" x14ac:dyDescent="0.25">
      <c r="B55" t="s">
        <v>52</v>
      </c>
      <c r="C55" t="s">
        <v>88</v>
      </c>
      <c r="D55" t="s">
        <v>52</v>
      </c>
      <c r="E55" t="s">
        <v>189</v>
      </c>
      <c r="F55" t="str">
        <f t="shared" si="0"/>
        <v>S.postspawnM = S.postspawnM,</v>
      </c>
    </row>
    <row r="56" spans="2:6" x14ac:dyDescent="0.25">
      <c r="B56" t="s">
        <v>53</v>
      </c>
      <c r="C56" t="s">
        <v>88</v>
      </c>
      <c r="D56" t="s">
        <v>53</v>
      </c>
      <c r="E56" t="s">
        <v>189</v>
      </c>
      <c r="F56" t="str">
        <f t="shared" si="0"/>
        <v>S.prespawnF = S.prespawnF,</v>
      </c>
    </row>
    <row r="57" spans="2:6" x14ac:dyDescent="0.25">
      <c r="B57" t="s">
        <v>54</v>
      </c>
      <c r="C57" t="s">
        <v>88</v>
      </c>
      <c r="D57" t="s">
        <v>54</v>
      </c>
      <c r="E57" t="s">
        <v>189</v>
      </c>
      <c r="F57" t="str">
        <f t="shared" si="0"/>
        <v>S.postspawnF = S.postspawnF,</v>
      </c>
    </row>
    <row r="58" spans="2:6" x14ac:dyDescent="0.25">
      <c r="B58" t="s">
        <v>55</v>
      </c>
      <c r="C58" t="s">
        <v>88</v>
      </c>
      <c r="D58" t="s">
        <v>55</v>
      </c>
      <c r="E58" t="s">
        <v>189</v>
      </c>
      <c r="F58" t="str">
        <f t="shared" si="0"/>
        <v>S.juvenile = S.juvenile,</v>
      </c>
    </row>
    <row r="59" spans="2:6" x14ac:dyDescent="0.25">
      <c r="B59" t="s">
        <v>402</v>
      </c>
      <c r="C59" t="s">
        <v>88</v>
      </c>
      <c r="D59" t="s">
        <v>402</v>
      </c>
      <c r="E59" t="s">
        <v>189</v>
      </c>
      <c r="F59" t="str">
        <f t="shared" si="0"/>
        <v>t.stoch = t.stoch,</v>
      </c>
    </row>
    <row r="60" spans="2:6" x14ac:dyDescent="0.25">
      <c r="B60" t="s">
        <v>56</v>
      </c>
      <c r="C60" t="s">
        <v>88</v>
      </c>
      <c r="D60" t="s">
        <v>56</v>
      </c>
      <c r="E60" t="s">
        <v>189</v>
      </c>
      <c r="F60" t="str">
        <f t="shared" si="0"/>
        <v>t.RegrInt = t.RegrInt,</v>
      </c>
    </row>
    <row r="61" spans="2:6" x14ac:dyDescent="0.25">
      <c r="B61" t="s">
        <v>57</v>
      </c>
      <c r="C61" t="s">
        <v>88</v>
      </c>
      <c r="D61" t="s">
        <v>57</v>
      </c>
      <c r="E61" t="s">
        <v>189</v>
      </c>
      <c r="F61" t="str">
        <f t="shared" si="0"/>
        <v>t.RegrSlp = t.RegrSlp,</v>
      </c>
    </row>
    <row r="62" spans="2:6" x14ac:dyDescent="0.25">
      <c r="B62" t="s">
        <v>58</v>
      </c>
      <c r="C62" t="s">
        <v>88</v>
      </c>
      <c r="D62" t="s">
        <v>58</v>
      </c>
      <c r="E62" t="s">
        <v>189</v>
      </c>
      <c r="F62" t="str">
        <f t="shared" si="0"/>
        <v>b.ArrRegrInt = b.ArrRegrInt,</v>
      </c>
    </row>
    <row r="63" spans="2:6" x14ac:dyDescent="0.25">
      <c r="B63" t="s">
        <v>59</v>
      </c>
      <c r="C63" t="s">
        <v>88</v>
      </c>
      <c r="D63" t="s">
        <v>59</v>
      </c>
      <c r="E63" t="s">
        <v>189</v>
      </c>
      <c r="F63" t="str">
        <f t="shared" si="0"/>
        <v>b.ArrRegrSlp = b.ArrRegrSlp,</v>
      </c>
    </row>
    <row r="64" spans="2:6" x14ac:dyDescent="0.25">
      <c r="B64" t="s">
        <v>60</v>
      </c>
      <c r="C64" t="s">
        <v>88</v>
      </c>
      <c r="D64" t="s">
        <v>60</v>
      </c>
      <c r="E64" t="s">
        <v>189</v>
      </c>
      <c r="F64" t="str">
        <f t="shared" si="0"/>
        <v>r.ArrRegrInt = r.ArrRegrInt,</v>
      </c>
    </row>
    <row r="65" spans="2:6" x14ac:dyDescent="0.25">
      <c r="B65" t="s">
        <v>61</v>
      </c>
      <c r="C65" t="s">
        <v>88</v>
      </c>
      <c r="D65" t="s">
        <v>61</v>
      </c>
      <c r="E65" t="s">
        <v>189</v>
      </c>
      <c r="F65" t="str">
        <f t="shared" si="0"/>
        <v>r.ArrRegrSlp = r.ArrRegrSlp,</v>
      </c>
    </row>
    <row r="66" spans="2:6" x14ac:dyDescent="0.25">
      <c r="B66" t="s">
        <v>62</v>
      </c>
      <c r="C66" t="s">
        <v>88</v>
      </c>
      <c r="D66" t="s">
        <v>62</v>
      </c>
      <c r="E66" t="s">
        <v>189</v>
      </c>
      <c r="F66" t="str">
        <f t="shared" ref="F66:F92" si="1">CONCATENATE(B66,C66,D66,E66)</f>
        <v>b.Arr = b.Arr,</v>
      </c>
    </row>
    <row r="67" spans="2:6" x14ac:dyDescent="0.25">
      <c r="B67" t="s">
        <v>63</v>
      </c>
      <c r="C67" t="s">
        <v>88</v>
      </c>
      <c r="D67" t="s">
        <v>63</v>
      </c>
      <c r="E67" t="s">
        <v>189</v>
      </c>
      <c r="F67" t="str">
        <f t="shared" si="1"/>
        <v>r.Arr = r.Arr,</v>
      </c>
    </row>
    <row r="68" spans="2:6" x14ac:dyDescent="0.25">
      <c r="B68" t="s">
        <v>64</v>
      </c>
      <c r="C68" t="s">
        <v>88</v>
      </c>
      <c r="D68" t="s">
        <v>64</v>
      </c>
      <c r="E68" t="s">
        <v>189</v>
      </c>
      <c r="F68" t="str">
        <f t="shared" si="1"/>
        <v>ATUspawn1 = ATUspawn1,</v>
      </c>
    </row>
    <row r="69" spans="2:6" x14ac:dyDescent="0.25">
      <c r="B69" t="s">
        <v>65</v>
      </c>
      <c r="C69" t="s">
        <v>88</v>
      </c>
      <c r="D69" t="s">
        <v>65</v>
      </c>
      <c r="E69" t="s">
        <v>189</v>
      </c>
      <c r="F69" t="str">
        <f t="shared" si="1"/>
        <v>ATUspawn2 = ATUspawn2,</v>
      </c>
    </row>
    <row r="70" spans="2:6" x14ac:dyDescent="0.25">
      <c r="B70" t="s">
        <v>66</v>
      </c>
      <c r="C70" t="s">
        <v>88</v>
      </c>
      <c r="D70" t="s">
        <v>66</v>
      </c>
      <c r="E70" t="s">
        <v>189</v>
      </c>
      <c r="F70" t="str">
        <f t="shared" si="1"/>
        <v>Dspawn1 = Dspawn1,</v>
      </c>
    </row>
    <row r="71" spans="2:6" x14ac:dyDescent="0.25">
      <c r="B71" t="s">
        <v>67</v>
      </c>
      <c r="C71" t="s">
        <v>88</v>
      </c>
      <c r="D71" t="s">
        <v>67</v>
      </c>
      <c r="E71" t="s">
        <v>189</v>
      </c>
      <c r="F71" t="str">
        <f t="shared" si="1"/>
        <v>Dspawn2 = Dspawn2,</v>
      </c>
    </row>
    <row r="72" spans="2:6" x14ac:dyDescent="0.25">
      <c r="B72" t="s">
        <v>68</v>
      </c>
      <c r="C72" t="s">
        <v>88</v>
      </c>
      <c r="D72" t="s">
        <v>68</v>
      </c>
      <c r="E72" t="s">
        <v>189</v>
      </c>
      <c r="F72" t="str">
        <f t="shared" si="1"/>
        <v>linF = linF,</v>
      </c>
    </row>
    <row r="73" spans="2:6" x14ac:dyDescent="0.25">
      <c r="B73" t="s">
        <v>69</v>
      </c>
      <c r="C73" t="s">
        <v>88</v>
      </c>
      <c r="D73" t="s">
        <v>69</v>
      </c>
      <c r="E73" t="s">
        <v>189</v>
      </c>
      <c r="F73" t="str">
        <f t="shared" si="1"/>
        <v>kF = kF,</v>
      </c>
    </row>
    <row r="74" spans="2:6" x14ac:dyDescent="0.25">
      <c r="B74" t="s">
        <v>70</v>
      </c>
      <c r="C74" t="s">
        <v>88</v>
      </c>
      <c r="D74" t="s">
        <v>70</v>
      </c>
      <c r="E74" t="s">
        <v>189</v>
      </c>
      <c r="F74" t="str">
        <f t="shared" si="1"/>
        <v>t0F = t0F,</v>
      </c>
    </row>
    <row r="75" spans="2:6" x14ac:dyDescent="0.25">
      <c r="B75" t="s">
        <v>71</v>
      </c>
      <c r="C75" t="s">
        <v>88</v>
      </c>
      <c r="D75" t="s">
        <v>71</v>
      </c>
      <c r="E75" t="s">
        <v>189</v>
      </c>
      <c r="F75" t="str">
        <f t="shared" si="1"/>
        <v>linM = linM,</v>
      </c>
    </row>
    <row r="76" spans="2:6" x14ac:dyDescent="0.25">
      <c r="B76" t="s">
        <v>72</v>
      </c>
      <c r="C76" t="s">
        <v>88</v>
      </c>
      <c r="D76" t="s">
        <v>72</v>
      </c>
      <c r="E76" t="s">
        <v>189</v>
      </c>
      <c r="F76" t="str">
        <f t="shared" si="1"/>
        <v>kM = kM,</v>
      </c>
    </row>
    <row r="77" spans="2:6" x14ac:dyDescent="0.25">
      <c r="B77" t="s">
        <v>73</v>
      </c>
      <c r="C77" t="s">
        <v>88</v>
      </c>
      <c r="D77" t="s">
        <v>73</v>
      </c>
      <c r="E77" t="s">
        <v>189</v>
      </c>
      <c r="F77" t="str">
        <f t="shared" si="1"/>
        <v>t0M = t0M,</v>
      </c>
    </row>
    <row r="78" spans="2:6" x14ac:dyDescent="0.25">
      <c r="B78" t="s">
        <v>74</v>
      </c>
      <c r="C78" t="s">
        <v>88</v>
      </c>
      <c r="D78" t="s">
        <v>74</v>
      </c>
      <c r="E78" t="s">
        <v>189</v>
      </c>
      <c r="F78" t="str">
        <f t="shared" si="1"/>
        <v>lwF.alpha = lwF.alpha,</v>
      </c>
    </row>
    <row r="79" spans="2:6" x14ac:dyDescent="0.25">
      <c r="B79" t="s">
        <v>75</v>
      </c>
      <c r="C79" t="s">
        <v>88</v>
      </c>
      <c r="D79" t="s">
        <v>75</v>
      </c>
      <c r="E79" t="s">
        <v>189</v>
      </c>
      <c r="F79" t="str">
        <f t="shared" si="1"/>
        <v>lwF.beta = lwF.beta,</v>
      </c>
    </row>
    <row r="80" spans="2:6" x14ac:dyDescent="0.25">
      <c r="B80" t="s">
        <v>76</v>
      </c>
      <c r="C80" t="s">
        <v>88</v>
      </c>
      <c r="D80" t="s">
        <v>76</v>
      </c>
      <c r="E80" t="s">
        <v>189</v>
      </c>
      <c r="F80" t="str">
        <f t="shared" si="1"/>
        <v>lwM.alpha = lwM.alpha,</v>
      </c>
    </row>
    <row r="81" spans="2:6" x14ac:dyDescent="0.25">
      <c r="B81" t="s">
        <v>77</v>
      </c>
      <c r="C81" t="s">
        <v>88</v>
      </c>
      <c r="D81" t="s">
        <v>77</v>
      </c>
      <c r="E81" t="s">
        <v>189</v>
      </c>
      <c r="F81" t="str">
        <f t="shared" si="1"/>
        <v>lwM.beta = lwM.beta,</v>
      </c>
    </row>
    <row r="82" spans="2:6" x14ac:dyDescent="0.25">
      <c r="B82" t="s">
        <v>78</v>
      </c>
      <c r="C82" t="s">
        <v>88</v>
      </c>
      <c r="D82" t="s">
        <v>78</v>
      </c>
      <c r="E82" t="s">
        <v>189</v>
      </c>
      <c r="F82" t="str">
        <f t="shared" si="1"/>
        <v>b.length = b.length,</v>
      </c>
    </row>
    <row r="83" spans="2:6" x14ac:dyDescent="0.25">
      <c r="B83" t="s">
        <v>79</v>
      </c>
      <c r="C83" t="s">
        <v>88</v>
      </c>
      <c r="D83" t="s">
        <v>79</v>
      </c>
      <c r="E83" t="s">
        <v>189</v>
      </c>
      <c r="F83" t="str">
        <f t="shared" si="1"/>
        <v>r.length = r.length,</v>
      </c>
    </row>
    <row r="84" spans="2:6" x14ac:dyDescent="0.25">
      <c r="B84" t="s">
        <v>80</v>
      </c>
      <c r="C84" t="s">
        <v>88</v>
      </c>
      <c r="D84" t="s">
        <v>80</v>
      </c>
      <c r="E84" t="s">
        <v>189</v>
      </c>
      <c r="F84" t="str">
        <f t="shared" si="1"/>
        <v>spawnInt = spawnInt,</v>
      </c>
    </row>
    <row r="85" spans="2:6" x14ac:dyDescent="0.25">
      <c r="B85" t="s">
        <v>81</v>
      </c>
      <c r="C85" t="s">
        <v>88</v>
      </c>
      <c r="D85" t="s">
        <v>81</v>
      </c>
      <c r="E85" t="s">
        <v>189</v>
      </c>
      <c r="F85" t="str">
        <f t="shared" si="1"/>
        <v>batchSize = batchSize,</v>
      </c>
    </row>
    <row r="86" spans="2:6" x14ac:dyDescent="0.25">
      <c r="B86" t="s">
        <v>82</v>
      </c>
      <c r="C86" t="s">
        <v>88</v>
      </c>
      <c r="D86" t="s">
        <v>82</v>
      </c>
      <c r="E86" t="s">
        <v>189</v>
      </c>
      <c r="F86" t="str">
        <f t="shared" si="1"/>
        <v>resTime = resTime,</v>
      </c>
    </row>
    <row r="87" spans="2:6" x14ac:dyDescent="0.25">
      <c r="B87" t="s">
        <v>83</v>
      </c>
      <c r="C87" t="s">
        <v>88</v>
      </c>
      <c r="D87" t="s">
        <v>83</v>
      </c>
      <c r="E87" t="s">
        <v>189</v>
      </c>
      <c r="F87" t="str">
        <f t="shared" si="1"/>
        <v>s.Optim = s.Optim,</v>
      </c>
    </row>
    <row r="88" spans="2:6" x14ac:dyDescent="0.25">
      <c r="B88" t="s">
        <v>84</v>
      </c>
      <c r="C88" t="s">
        <v>88</v>
      </c>
      <c r="D88" t="s">
        <v>84</v>
      </c>
      <c r="E88" t="s">
        <v>189</v>
      </c>
      <c r="F88" t="str">
        <f t="shared" si="1"/>
        <v>d.Max = d.Max,</v>
      </c>
    </row>
    <row r="89" spans="2:6" x14ac:dyDescent="0.25">
      <c r="B89" t="s">
        <v>85</v>
      </c>
      <c r="C89" t="s">
        <v>88</v>
      </c>
      <c r="D89" t="s">
        <v>85</v>
      </c>
      <c r="E89" t="s">
        <v>189</v>
      </c>
      <c r="F89" t="str">
        <f t="shared" si="1"/>
        <v>tortuosity = tortuosity,</v>
      </c>
    </row>
    <row r="90" spans="2:6" x14ac:dyDescent="0.25">
      <c r="B90" t="s">
        <v>86</v>
      </c>
      <c r="C90" t="s">
        <v>88</v>
      </c>
      <c r="D90" t="s">
        <v>86</v>
      </c>
      <c r="E90" t="s">
        <v>189</v>
      </c>
      <c r="F90" t="str">
        <f t="shared" si="1"/>
        <v>motivation = motivation,</v>
      </c>
    </row>
    <row r="91" spans="2:6" x14ac:dyDescent="0.25">
      <c r="B91" t="s">
        <v>87</v>
      </c>
      <c r="C91" t="s">
        <v>88</v>
      </c>
      <c r="D91" t="s">
        <v>87</v>
      </c>
      <c r="F91" t="str">
        <f>CONCATENATE(B91,C91,D91,E91)</f>
        <v>daily.move = daily.move</v>
      </c>
    </row>
    <row r="92" spans="2:6" x14ac:dyDescent="0.25">
      <c r="B92" t="s">
        <v>215</v>
      </c>
      <c r="F92" t="str">
        <f t="shared" si="1"/>
        <v>))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"/>
  <sheetViews>
    <sheetView workbookViewId="0">
      <selection activeCell="G16" sqref="G16"/>
    </sheetView>
  </sheetViews>
  <sheetFormatPr defaultRowHeight="15" x14ac:dyDescent="0.25"/>
  <sheetData>
    <row r="2" spans="3:3" x14ac:dyDescent="0.25">
      <c r="C2" t="s">
        <v>208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"/>
  <sheetViews>
    <sheetView workbookViewId="0">
      <selection activeCell="F1" sqref="F1"/>
    </sheetView>
  </sheetViews>
  <sheetFormatPr defaultRowHeight="15" x14ac:dyDescent="0.25"/>
  <cols>
    <col min="2" max="2" width="8.140625" bestFit="1" customWidth="1"/>
    <col min="3" max="3" width="2.85546875" bestFit="1" customWidth="1"/>
    <col min="4" max="4" width="8.140625" customWidth="1"/>
    <col min="6" max="6" width="18" bestFit="1" customWidth="1"/>
    <col min="9" max="9" width="14.28515625" bestFit="1" customWidth="1"/>
  </cols>
  <sheetData>
    <row r="1" spans="2:6" x14ac:dyDescent="0.25">
      <c r="B1" t="s">
        <v>188</v>
      </c>
      <c r="F1" t="str">
        <f>CONCATENATE(B1,C1,D1,E1)</f>
        <v>list(</v>
      </c>
    </row>
    <row r="2" spans="2:6" x14ac:dyDescent="0.25">
      <c r="B2" t="s">
        <v>177</v>
      </c>
      <c r="C2" t="s">
        <v>88</v>
      </c>
      <c r="D2" t="s">
        <v>177</v>
      </c>
      <c r="E2" t="s">
        <v>189</v>
      </c>
      <c r="F2" t="str">
        <f t="shared" ref="F2:F20" si="0">CONCATENATE(B2,C2,D2,E2)</f>
        <v>maxAge = maxAge,</v>
      </c>
    </row>
    <row r="3" spans="2:6" x14ac:dyDescent="0.25">
      <c r="B3" t="s">
        <v>190</v>
      </c>
      <c r="C3" t="s">
        <v>88</v>
      </c>
      <c r="D3" t="s">
        <v>190</v>
      </c>
      <c r="E3" t="s">
        <v>189</v>
      </c>
      <c r="F3" t="str">
        <f t="shared" si="0"/>
        <v>fish = fish,</v>
      </c>
    </row>
    <row r="4" spans="2:6" x14ac:dyDescent="0.25">
      <c r="B4" t="s">
        <v>179</v>
      </c>
      <c r="C4" t="s">
        <v>88</v>
      </c>
      <c r="D4" t="s">
        <v>179</v>
      </c>
      <c r="E4" t="s">
        <v>189</v>
      </c>
      <c r="F4" t="str">
        <f t="shared" si="0"/>
        <v>roes = roes,</v>
      </c>
    </row>
    <row r="5" spans="2:6" x14ac:dyDescent="0.25">
      <c r="B5" t="s">
        <v>180</v>
      </c>
      <c r="C5" t="s">
        <v>88</v>
      </c>
      <c r="D5" t="s">
        <v>180</v>
      </c>
      <c r="E5" t="s">
        <v>189</v>
      </c>
      <c r="F5" t="str">
        <f t="shared" si="0"/>
        <v>bucks = bucks,</v>
      </c>
    </row>
    <row r="6" spans="2:6" x14ac:dyDescent="0.25">
      <c r="B6" t="s">
        <v>181</v>
      </c>
      <c r="C6" t="s">
        <v>88</v>
      </c>
      <c r="D6" t="s">
        <v>181</v>
      </c>
      <c r="E6" t="s">
        <v>189</v>
      </c>
      <c r="F6" t="str">
        <f t="shared" si="0"/>
        <v>b.l = b.l,</v>
      </c>
    </row>
    <row r="7" spans="2:6" x14ac:dyDescent="0.25">
      <c r="B7" t="s">
        <v>182</v>
      </c>
      <c r="C7" t="s">
        <v>88</v>
      </c>
      <c r="D7" t="s">
        <v>182</v>
      </c>
      <c r="E7" t="s">
        <v>189</v>
      </c>
      <c r="F7" t="str">
        <f t="shared" si="0"/>
        <v>b.w = b.w,</v>
      </c>
    </row>
    <row r="8" spans="2:6" x14ac:dyDescent="0.25">
      <c r="B8" t="s">
        <v>183</v>
      </c>
      <c r="C8" t="s">
        <v>88</v>
      </c>
      <c r="D8" t="s">
        <v>183</v>
      </c>
      <c r="E8" t="s">
        <v>189</v>
      </c>
      <c r="F8" t="str">
        <f t="shared" si="0"/>
        <v>buck.lw = buck.lw,</v>
      </c>
    </row>
    <row r="9" spans="2:6" x14ac:dyDescent="0.25">
      <c r="B9" t="s">
        <v>183</v>
      </c>
      <c r="C9" t="s">
        <v>88</v>
      </c>
      <c r="D9" t="s">
        <v>183</v>
      </c>
      <c r="E9" t="s">
        <v>189</v>
      </c>
      <c r="F9" t="str">
        <f t="shared" si="0"/>
        <v>buck.lw = buck.lw,</v>
      </c>
    </row>
    <row r="10" spans="2:6" x14ac:dyDescent="0.25">
      <c r="B10" t="s">
        <v>184</v>
      </c>
      <c r="C10" t="s">
        <v>88</v>
      </c>
      <c r="D10" t="s">
        <v>184</v>
      </c>
      <c r="E10" t="s">
        <v>189</v>
      </c>
      <c r="F10" t="str">
        <f t="shared" si="0"/>
        <v>r.l = r.l,</v>
      </c>
    </row>
    <row r="11" spans="2:6" x14ac:dyDescent="0.25">
      <c r="B11" t="s">
        <v>185</v>
      </c>
      <c r="C11" t="s">
        <v>88</v>
      </c>
      <c r="D11" t="s">
        <v>185</v>
      </c>
      <c r="E11" t="s">
        <v>189</v>
      </c>
      <c r="F11" t="str">
        <f t="shared" si="0"/>
        <v>r.w = r.w,</v>
      </c>
    </row>
    <row r="12" spans="2:6" x14ac:dyDescent="0.25">
      <c r="B12" t="s">
        <v>186</v>
      </c>
      <c r="C12" t="s">
        <v>88</v>
      </c>
      <c r="D12" t="s">
        <v>186</v>
      </c>
      <c r="E12" t="s">
        <v>189</v>
      </c>
      <c r="F12" t="str">
        <f t="shared" si="0"/>
        <v>roe.lw = roe.lw,</v>
      </c>
    </row>
    <row r="13" spans="2:6" x14ac:dyDescent="0.25">
      <c r="B13" t="s">
        <v>186</v>
      </c>
      <c r="C13" t="s">
        <v>88</v>
      </c>
      <c r="D13" t="s">
        <v>186</v>
      </c>
      <c r="E13" t="s">
        <v>189</v>
      </c>
      <c r="F13" t="str">
        <f t="shared" si="0"/>
        <v>roe.lw = roe.lw,</v>
      </c>
    </row>
    <row r="14" spans="2:6" x14ac:dyDescent="0.25">
      <c r="B14" t="s">
        <v>191</v>
      </c>
      <c r="C14" t="s">
        <v>88</v>
      </c>
      <c r="D14" t="s">
        <v>191</v>
      </c>
      <c r="E14" t="s">
        <v>189</v>
      </c>
      <c r="F14" t="str">
        <f t="shared" si="0"/>
        <v>tempData2 = tempData2,</v>
      </c>
    </row>
    <row r="15" spans="2:6" x14ac:dyDescent="0.25">
      <c r="B15" t="s">
        <v>192</v>
      </c>
      <c r="C15" t="s">
        <v>88</v>
      </c>
      <c r="D15" t="s">
        <v>192</v>
      </c>
      <c r="E15" t="s">
        <v>189</v>
      </c>
      <c r="F15" t="str">
        <f t="shared" si="0"/>
        <v>mu = mu,</v>
      </c>
    </row>
    <row r="16" spans="2:6" x14ac:dyDescent="0.25">
      <c r="B16" t="s">
        <v>194</v>
      </c>
      <c r="C16" t="s">
        <v>88</v>
      </c>
      <c r="D16" t="s">
        <v>194</v>
      </c>
      <c r="E16" t="s">
        <v>189</v>
      </c>
      <c r="F16" t="str">
        <f t="shared" si="0"/>
        <v>pnr = pnr,</v>
      </c>
    </row>
    <row r="17" spans="2:6" x14ac:dyDescent="0.25">
      <c r="B17" t="s">
        <v>195</v>
      </c>
      <c r="C17" t="s">
        <v>88</v>
      </c>
      <c r="D17" t="s">
        <v>195</v>
      </c>
      <c r="E17" t="s">
        <v>189</v>
      </c>
      <c r="F17" t="str">
        <f t="shared" si="0"/>
        <v>ctr = ctr,</v>
      </c>
    </row>
    <row r="18" spans="2:6" x14ac:dyDescent="0.25">
      <c r="B18" t="s">
        <v>196</v>
      </c>
      <c r="C18" t="s">
        <v>88</v>
      </c>
      <c r="D18" t="s">
        <v>196</v>
      </c>
      <c r="E18" t="s">
        <v>189</v>
      </c>
      <c r="F18" t="str">
        <f t="shared" si="0"/>
        <v>calMod = calMod,</v>
      </c>
    </row>
    <row r="19" spans="2:6" x14ac:dyDescent="0.25">
      <c r="B19" t="s">
        <v>193</v>
      </c>
      <c r="C19" t="s">
        <v>88</v>
      </c>
      <c r="D19" t="s">
        <v>193</v>
      </c>
      <c r="F19" t="str">
        <f t="shared" si="0"/>
        <v>hmu = hmu</v>
      </c>
    </row>
    <row r="20" spans="2:6" x14ac:dyDescent="0.25">
      <c r="B20" t="s">
        <v>187</v>
      </c>
      <c r="F20" t="str">
        <f t="shared" si="0"/>
        <v>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workbookViewId="0">
      <selection activeCell="F12" sqref="F12"/>
    </sheetView>
  </sheetViews>
  <sheetFormatPr defaultRowHeight="15" x14ac:dyDescent="0.25"/>
  <cols>
    <col min="2" max="2" width="13.5703125" bestFit="1" customWidth="1"/>
    <col min="6" max="6" width="19.42578125" bestFit="1" customWidth="1"/>
  </cols>
  <sheetData>
    <row r="1" spans="2:6" x14ac:dyDescent="0.25">
      <c r="B1" t="s">
        <v>214</v>
      </c>
      <c r="F1" t="str">
        <f>CONCATENATE(B1,C1,D1,E1)</f>
        <v>return(list(</v>
      </c>
    </row>
    <row r="2" spans="2:6" x14ac:dyDescent="0.25">
      <c r="B2" t="s">
        <v>209</v>
      </c>
      <c r="C2" t="s">
        <v>178</v>
      </c>
      <c r="D2" t="s">
        <v>209</v>
      </c>
      <c r="E2" t="s">
        <v>189</v>
      </c>
      <c r="F2" t="str">
        <f t="shared" ref="F2:F7" si="0">CONCATENATE(B2,C2,D2,E2)</f>
        <v>nRoutes=nRoutes,</v>
      </c>
    </row>
    <row r="3" spans="2:6" x14ac:dyDescent="0.25">
      <c r="B3" t="s">
        <v>210</v>
      </c>
      <c r="C3" t="s">
        <v>178</v>
      </c>
      <c r="D3" t="s">
        <v>210</v>
      </c>
      <c r="E3" t="s">
        <v>189</v>
      </c>
      <c r="F3" t="str">
        <f t="shared" si="0"/>
        <v>nDams=nDams,</v>
      </c>
    </row>
    <row r="4" spans="2:6" x14ac:dyDescent="0.25">
      <c r="B4" t="s">
        <v>211</v>
      </c>
      <c r="C4" t="s">
        <v>178</v>
      </c>
      <c r="D4" t="s">
        <v>211</v>
      </c>
      <c r="E4" t="s">
        <v>189</v>
      </c>
      <c r="F4" t="str">
        <f t="shared" si="0"/>
        <v>nPU=nPU,</v>
      </c>
    </row>
    <row r="5" spans="2:6" x14ac:dyDescent="0.25">
      <c r="B5" t="s">
        <v>212</v>
      </c>
      <c r="C5" t="s">
        <v>178</v>
      </c>
      <c r="D5" t="s">
        <v>212</v>
      </c>
      <c r="E5" t="s">
        <v>189</v>
      </c>
      <c r="F5" t="str">
        <f t="shared" si="0"/>
        <v>maxrkm=maxrkm,</v>
      </c>
    </row>
    <row r="6" spans="2:6" x14ac:dyDescent="0.25">
      <c r="B6" t="s">
        <v>213</v>
      </c>
      <c r="C6" t="s">
        <v>178</v>
      </c>
      <c r="D6" t="s">
        <v>213</v>
      </c>
      <c r="F6" t="str">
        <f t="shared" si="0"/>
        <v>damRkms=damRkms</v>
      </c>
    </row>
    <row r="7" spans="2:6" x14ac:dyDescent="0.25">
      <c r="B7" t="s">
        <v>215</v>
      </c>
      <c r="F7" t="str">
        <f t="shared" si="0"/>
        <v>))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workbookViewId="0">
      <selection sqref="A1:XFD1048576"/>
    </sheetView>
  </sheetViews>
  <sheetFormatPr defaultRowHeight="15" x14ac:dyDescent="0.25"/>
  <cols>
    <col min="1" max="1" width="14.42578125" bestFit="1" customWidth="1"/>
    <col min="3" max="3" width="28.7109375" bestFit="1" customWidth="1"/>
    <col min="5" max="5" width="30.7109375" bestFit="1" customWidth="1"/>
  </cols>
  <sheetData>
    <row r="1" spans="1:5" x14ac:dyDescent="0.25">
      <c r="A1" t="s">
        <v>0</v>
      </c>
      <c r="B1" t="s">
        <v>88</v>
      </c>
      <c r="C1" t="str">
        <f>CONCATENATE("list(",A1,B1,A1,",")</f>
        <v>list(years = years,</v>
      </c>
      <c r="E1" t="s">
        <v>175</v>
      </c>
    </row>
    <row r="2" spans="1:5" x14ac:dyDescent="0.25">
      <c r="A2" t="s">
        <v>1</v>
      </c>
      <c r="B2" t="s">
        <v>88</v>
      </c>
      <c r="C2" t="str">
        <f t="shared" ref="C2:C65" si="0">CONCATENATE(A2,B2,A2,",")</f>
        <v>scen = scen,</v>
      </c>
      <c r="E2" t="s">
        <v>89</v>
      </c>
    </row>
    <row r="3" spans="1:5" x14ac:dyDescent="0.25">
      <c r="A3" t="s">
        <v>2</v>
      </c>
      <c r="B3" t="s">
        <v>88</v>
      </c>
      <c r="C3" t="str">
        <f t="shared" si="0"/>
        <v>OrUp = OrUp,</v>
      </c>
      <c r="E3" t="s">
        <v>90</v>
      </c>
    </row>
    <row r="4" spans="1:5" x14ac:dyDescent="0.25">
      <c r="A4" t="s">
        <v>3</v>
      </c>
      <c r="B4" t="s">
        <v>88</v>
      </c>
      <c r="C4" t="str">
        <f t="shared" si="0"/>
        <v>StUp = StUp,</v>
      </c>
      <c r="E4" t="s">
        <v>91</v>
      </c>
    </row>
    <row r="5" spans="1:5" x14ac:dyDescent="0.25">
      <c r="A5" t="s">
        <v>4</v>
      </c>
      <c r="B5" t="s">
        <v>88</v>
      </c>
      <c r="C5" t="str">
        <f t="shared" si="0"/>
        <v>GilmUp = GilmUp,</v>
      </c>
      <c r="E5" t="s">
        <v>92</v>
      </c>
    </row>
    <row r="6" spans="1:5" x14ac:dyDescent="0.25">
      <c r="A6" t="s">
        <v>5</v>
      </c>
      <c r="B6" t="s">
        <v>88</v>
      </c>
      <c r="C6" t="str">
        <f t="shared" si="0"/>
        <v>MdUp = MdUp,</v>
      </c>
      <c r="E6" t="s">
        <v>93</v>
      </c>
    </row>
    <row r="7" spans="1:5" x14ac:dyDescent="0.25">
      <c r="A7" t="s">
        <v>6</v>
      </c>
      <c r="B7" t="s">
        <v>88</v>
      </c>
      <c r="C7" t="str">
        <f t="shared" si="0"/>
        <v>HdUp = HdUp,</v>
      </c>
      <c r="E7" t="s">
        <v>94</v>
      </c>
    </row>
    <row r="8" spans="1:5" x14ac:dyDescent="0.25">
      <c r="A8" t="s">
        <v>7</v>
      </c>
      <c r="B8" t="s">
        <v>88</v>
      </c>
      <c r="C8" t="str">
        <f t="shared" si="0"/>
        <v>WEnfUp = WEnfUp,</v>
      </c>
      <c r="E8" t="s">
        <v>95</v>
      </c>
    </row>
    <row r="9" spans="1:5" x14ac:dyDescent="0.25">
      <c r="A9" t="s">
        <v>8</v>
      </c>
      <c r="B9" t="s">
        <v>88</v>
      </c>
      <c r="C9" t="str">
        <f t="shared" si="0"/>
        <v>BMillUp = BMillUp,</v>
      </c>
      <c r="E9" t="s">
        <v>96</v>
      </c>
    </row>
    <row r="10" spans="1:5" x14ac:dyDescent="0.25">
      <c r="A10" t="s">
        <v>9</v>
      </c>
      <c r="B10" t="s">
        <v>88</v>
      </c>
      <c r="C10" t="str">
        <f t="shared" si="0"/>
        <v>MooseUp = MooseUp,</v>
      </c>
      <c r="E10" t="s">
        <v>97</v>
      </c>
    </row>
    <row r="11" spans="1:5" x14ac:dyDescent="0.25">
      <c r="A11" t="s">
        <v>10</v>
      </c>
      <c r="B11" t="s">
        <v>88</v>
      </c>
      <c r="C11" t="str">
        <f t="shared" si="0"/>
        <v>GuilfUp = GuilfUp,</v>
      </c>
      <c r="E11" t="s">
        <v>98</v>
      </c>
    </row>
    <row r="12" spans="1:5" x14ac:dyDescent="0.25">
      <c r="A12" t="s">
        <v>11</v>
      </c>
      <c r="B12" t="s">
        <v>88</v>
      </c>
      <c r="C12" t="str">
        <f t="shared" si="0"/>
        <v>MattUp = MattUp,</v>
      </c>
      <c r="E12" t="s">
        <v>99</v>
      </c>
    </row>
    <row r="13" spans="1:5" x14ac:dyDescent="0.25">
      <c r="A13" t="s">
        <v>12</v>
      </c>
      <c r="B13" t="s">
        <v>88</v>
      </c>
      <c r="C13" t="str">
        <f t="shared" si="0"/>
        <v>vOrD = vOrD,</v>
      </c>
      <c r="E13" t="s">
        <v>100</v>
      </c>
    </row>
    <row r="14" spans="1:5" x14ac:dyDescent="0.25">
      <c r="A14" t="s">
        <v>13</v>
      </c>
      <c r="B14" t="s">
        <v>88</v>
      </c>
      <c r="C14" t="str">
        <f t="shared" si="0"/>
        <v>StD = StD,</v>
      </c>
      <c r="E14" t="s">
        <v>101</v>
      </c>
    </row>
    <row r="15" spans="1:5" x14ac:dyDescent="0.25">
      <c r="A15" t="s">
        <v>14</v>
      </c>
      <c r="B15" t="s">
        <v>88</v>
      </c>
      <c r="C15" t="str">
        <f t="shared" si="0"/>
        <v>GilmD = GilmD,</v>
      </c>
      <c r="E15" t="s">
        <v>102</v>
      </c>
    </row>
    <row r="16" spans="1:5" x14ac:dyDescent="0.25">
      <c r="A16" t="s">
        <v>15</v>
      </c>
      <c r="B16" t="s">
        <v>88</v>
      </c>
      <c r="C16" t="str">
        <f t="shared" si="0"/>
        <v>MdD = MdD,</v>
      </c>
      <c r="E16" t="s">
        <v>103</v>
      </c>
    </row>
    <row r="17" spans="1:5" x14ac:dyDescent="0.25">
      <c r="A17" t="s">
        <v>16</v>
      </c>
      <c r="B17" t="s">
        <v>88</v>
      </c>
      <c r="C17" t="str">
        <f t="shared" si="0"/>
        <v>HdD = HdD,</v>
      </c>
      <c r="E17" t="s">
        <v>104</v>
      </c>
    </row>
    <row r="18" spans="1:5" x14ac:dyDescent="0.25">
      <c r="A18" t="s">
        <v>17</v>
      </c>
      <c r="B18" t="s">
        <v>88</v>
      </c>
      <c r="C18" t="str">
        <f t="shared" si="0"/>
        <v>WEnfD = WEnfD,</v>
      </c>
      <c r="E18" t="s">
        <v>105</v>
      </c>
    </row>
    <row r="19" spans="1:5" x14ac:dyDescent="0.25">
      <c r="A19" t="s">
        <v>18</v>
      </c>
      <c r="B19" t="s">
        <v>88</v>
      </c>
      <c r="C19" t="str">
        <f t="shared" si="0"/>
        <v>BMillD = BMillD,</v>
      </c>
      <c r="E19" t="s">
        <v>106</v>
      </c>
    </row>
    <row r="20" spans="1:5" x14ac:dyDescent="0.25">
      <c r="A20" t="s">
        <v>19</v>
      </c>
      <c r="B20" t="s">
        <v>88</v>
      </c>
      <c r="C20" t="str">
        <f t="shared" si="0"/>
        <v>MooseD = MooseD,</v>
      </c>
      <c r="E20" t="s">
        <v>107</v>
      </c>
    </row>
    <row r="21" spans="1:5" x14ac:dyDescent="0.25">
      <c r="A21" t="s">
        <v>20</v>
      </c>
      <c r="B21" t="s">
        <v>88</v>
      </c>
      <c r="C21" t="str">
        <f t="shared" si="0"/>
        <v>GuilfD = GuilfD,</v>
      </c>
      <c r="E21" t="s">
        <v>108</v>
      </c>
    </row>
    <row r="22" spans="1:5" x14ac:dyDescent="0.25">
      <c r="A22" t="s">
        <v>21</v>
      </c>
      <c r="B22" t="s">
        <v>88</v>
      </c>
      <c r="C22" t="str">
        <f t="shared" si="0"/>
        <v>MattD = MattD,</v>
      </c>
      <c r="E22" t="s">
        <v>109</v>
      </c>
    </row>
    <row r="23" spans="1:5" x14ac:dyDescent="0.25">
      <c r="A23" t="s">
        <v>22</v>
      </c>
      <c r="B23" t="s">
        <v>88</v>
      </c>
      <c r="C23" t="str">
        <f t="shared" si="0"/>
        <v>indirectM = indirectM,</v>
      </c>
      <c r="E23" t="s">
        <v>110</v>
      </c>
    </row>
    <row r="24" spans="1:5" x14ac:dyDescent="0.25">
      <c r="A24" t="s">
        <v>23</v>
      </c>
      <c r="B24" t="s">
        <v>88</v>
      </c>
      <c r="C24" t="str">
        <f t="shared" si="0"/>
        <v>latentM = latentM,</v>
      </c>
      <c r="E24" t="s">
        <v>111</v>
      </c>
    </row>
    <row r="25" spans="1:5" x14ac:dyDescent="0.25">
      <c r="A25" t="s">
        <v>24</v>
      </c>
      <c r="B25" t="s">
        <v>88</v>
      </c>
      <c r="C25" t="str">
        <f t="shared" si="0"/>
        <v>juvReduction = juvReduction,</v>
      </c>
      <c r="E25" t="s">
        <v>112</v>
      </c>
    </row>
    <row r="26" spans="1:5" x14ac:dyDescent="0.25">
      <c r="A26" t="s">
        <v>25</v>
      </c>
      <c r="B26" t="s">
        <v>88</v>
      </c>
      <c r="C26" t="str">
        <f t="shared" si="0"/>
        <v>fallback = fallback,</v>
      </c>
      <c r="E26" t="s">
        <v>113</v>
      </c>
    </row>
    <row r="27" spans="1:5" x14ac:dyDescent="0.25">
      <c r="A27" t="s">
        <v>26</v>
      </c>
      <c r="B27" t="s">
        <v>88</v>
      </c>
      <c r="C27" t="str">
        <f t="shared" si="0"/>
        <v>LowerPop = LowerPop,</v>
      </c>
      <c r="E27" t="s">
        <v>114</v>
      </c>
    </row>
    <row r="28" spans="1:5" x14ac:dyDescent="0.25">
      <c r="A28" t="s">
        <v>27</v>
      </c>
      <c r="B28" t="s">
        <v>88</v>
      </c>
      <c r="C28" t="str">
        <f t="shared" si="0"/>
        <v>OronoPop = OronoPop,</v>
      </c>
      <c r="E28" t="s">
        <v>115</v>
      </c>
    </row>
    <row r="29" spans="1:5" x14ac:dyDescent="0.25">
      <c r="A29" t="s">
        <v>28</v>
      </c>
      <c r="B29" t="s">
        <v>88</v>
      </c>
      <c r="C29" t="str">
        <f t="shared" si="0"/>
        <v>StillwaterPop = StillwaterPop,</v>
      </c>
      <c r="E29" t="s">
        <v>116</v>
      </c>
    </row>
    <row r="30" spans="1:5" x14ac:dyDescent="0.25">
      <c r="A30" t="s">
        <v>29</v>
      </c>
      <c r="B30" t="s">
        <v>88</v>
      </c>
      <c r="C30" t="str">
        <f t="shared" si="0"/>
        <v>MilfordPop = MilfordPop,</v>
      </c>
      <c r="E30" t="s">
        <v>117</v>
      </c>
    </row>
    <row r="31" spans="1:5" x14ac:dyDescent="0.25">
      <c r="A31" t="s">
        <v>30</v>
      </c>
      <c r="B31" t="s">
        <v>88</v>
      </c>
      <c r="C31" t="str">
        <f t="shared" si="0"/>
        <v>EnfieldPop = EnfieldPop,</v>
      </c>
      <c r="E31" t="s">
        <v>118</v>
      </c>
    </row>
    <row r="32" spans="1:5" x14ac:dyDescent="0.25">
      <c r="A32" t="s">
        <v>31</v>
      </c>
      <c r="B32" t="s">
        <v>88</v>
      </c>
      <c r="C32" t="str">
        <f t="shared" si="0"/>
        <v>WeldonPop = WeldonPop,</v>
      </c>
      <c r="E32" t="s">
        <v>119</v>
      </c>
    </row>
    <row r="33" spans="1:5" x14ac:dyDescent="0.25">
      <c r="A33" t="s">
        <v>32</v>
      </c>
      <c r="B33" t="s">
        <v>88</v>
      </c>
      <c r="C33" t="str">
        <f t="shared" si="0"/>
        <v>HowlandPop = HowlandPop,</v>
      </c>
      <c r="E33" t="s">
        <v>120</v>
      </c>
    </row>
    <row r="34" spans="1:5" x14ac:dyDescent="0.25">
      <c r="A34" t="s">
        <v>33</v>
      </c>
      <c r="B34" t="s">
        <v>88</v>
      </c>
      <c r="C34" t="str">
        <f t="shared" si="0"/>
        <v>MoosePop = MoosePop,</v>
      </c>
      <c r="E34" t="s">
        <v>121</v>
      </c>
    </row>
    <row r="35" spans="1:5" x14ac:dyDescent="0.25">
      <c r="A35" t="s">
        <v>34</v>
      </c>
      <c r="B35" t="s">
        <v>88</v>
      </c>
      <c r="C35" t="str">
        <f t="shared" si="0"/>
        <v>BrownsPop = BrownsPop,</v>
      </c>
      <c r="E35" t="s">
        <v>122</v>
      </c>
    </row>
    <row r="36" spans="1:5" x14ac:dyDescent="0.25">
      <c r="A36" t="s">
        <v>35</v>
      </c>
      <c r="B36" t="s">
        <v>88</v>
      </c>
      <c r="C36" t="str">
        <f t="shared" si="0"/>
        <v>GuilfordPop = GuilfordPop,</v>
      </c>
      <c r="E36" t="s">
        <v>123</v>
      </c>
    </row>
    <row r="37" spans="1:5" x14ac:dyDescent="0.25">
      <c r="A37" t="s">
        <v>36</v>
      </c>
      <c r="B37" t="s">
        <v>88</v>
      </c>
      <c r="C37" t="str">
        <f t="shared" si="0"/>
        <v>spawners = spawners,</v>
      </c>
      <c r="E37" t="s">
        <v>124</v>
      </c>
    </row>
    <row r="38" spans="1:5" x14ac:dyDescent="0.25">
      <c r="A38" t="s">
        <v>37</v>
      </c>
      <c r="B38" t="s">
        <v>88</v>
      </c>
      <c r="C38" t="str">
        <f t="shared" si="0"/>
        <v>pRepeats = pRepeats,</v>
      </c>
      <c r="E38" t="s">
        <v>125</v>
      </c>
    </row>
    <row r="39" spans="1:5" x14ac:dyDescent="0.25">
      <c r="A39" t="s">
        <v>38</v>
      </c>
      <c r="B39" t="s">
        <v>88</v>
      </c>
      <c r="C39" t="str">
        <f t="shared" si="0"/>
        <v>populationSize = populationSize,</v>
      </c>
      <c r="E39" t="s">
        <v>126</v>
      </c>
    </row>
    <row r="40" spans="1:5" x14ac:dyDescent="0.25">
      <c r="A40" t="s">
        <v>39</v>
      </c>
      <c r="B40" t="s">
        <v>88</v>
      </c>
      <c r="C40" t="str">
        <f t="shared" si="0"/>
        <v>scalarVar = scalarVar,</v>
      </c>
      <c r="E40" t="s">
        <v>127</v>
      </c>
    </row>
    <row r="41" spans="1:5" x14ac:dyDescent="0.25">
      <c r="A41" t="s">
        <v>40</v>
      </c>
      <c r="B41" t="s">
        <v>88</v>
      </c>
      <c r="C41" t="str">
        <f t="shared" si="0"/>
        <v>ptime = ptime,</v>
      </c>
      <c r="E41" t="s">
        <v>128</v>
      </c>
    </row>
    <row r="42" spans="1:5" x14ac:dyDescent="0.25">
      <c r="A42" t="s">
        <v>41</v>
      </c>
      <c r="B42" t="s">
        <v>88</v>
      </c>
      <c r="C42" t="str">
        <f t="shared" si="0"/>
        <v>pStillUP = pStillUP,</v>
      </c>
      <c r="E42" t="s">
        <v>129</v>
      </c>
    </row>
    <row r="43" spans="1:5" x14ac:dyDescent="0.25">
      <c r="A43" t="s">
        <v>42</v>
      </c>
      <c r="B43" t="s">
        <v>88</v>
      </c>
      <c r="C43" t="str">
        <f t="shared" si="0"/>
        <v>pStillD = pStillD,</v>
      </c>
      <c r="E43" t="s">
        <v>130</v>
      </c>
    </row>
    <row r="44" spans="1:5" x14ac:dyDescent="0.25">
      <c r="A44" t="s">
        <v>43</v>
      </c>
      <c r="B44" t="s">
        <v>88</v>
      </c>
      <c r="C44" t="str">
        <f t="shared" si="0"/>
        <v>pPiscUP = pPiscUP,</v>
      </c>
      <c r="E44" t="s">
        <v>131</v>
      </c>
    </row>
    <row r="45" spans="1:5" x14ac:dyDescent="0.25">
      <c r="A45" t="s">
        <v>44</v>
      </c>
      <c r="B45" t="s">
        <v>88</v>
      </c>
      <c r="C45" t="str">
        <f t="shared" si="0"/>
        <v>S.downstream = S.downstream,</v>
      </c>
      <c r="E45" t="s">
        <v>132</v>
      </c>
    </row>
    <row r="46" spans="1:5" x14ac:dyDescent="0.25">
      <c r="A46" t="s">
        <v>45</v>
      </c>
      <c r="B46" t="s">
        <v>88</v>
      </c>
      <c r="C46" t="str">
        <f t="shared" si="0"/>
        <v>S.marine = S.marine,</v>
      </c>
      <c r="E46" t="s">
        <v>133</v>
      </c>
    </row>
    <row r="47" spans="1:5" x14ac:dyDescent="0.25">
      <c r="A47" t="s">
        <v>46</v>
      </c>
      <c r="B47" t="s">
        <v>88</v>
      </c>
      <c r="C47" t="str">
        <f t="shared" si="0"/>
        <v>F.inRiver = F.inRiver,</v>
      </c>
      <c r="E47" t="s">
        <v>134</v>
      </c>
    </row>
    <row r="48" spans="1:5" x14ac:dyDescent="0.25">
      <c r="A48" t="s">
        <v>47</v>
      </c>
      <c r="B48" t="s">
        <v>88</v>
      </c>
      <c r="C48" t="str">
        <f t="shared" si="0"/>
        <v>F.commercial = F.commercial,</v>
      </c>
      <c r="E48" t="s">
        <v>135</v>
      </c>
    </row>
    <row r="49" spans="1:5" x14ac:dyDescent="0.25">
      <c r="A49" t="s">
        <v>48</v>
      </c>
      <c r="B49" t="s">
        <v>88</v>
      </c>
      <c r="C49" t="str">
        <f t="shared" si="0"/>
        <v>F.bycatch = F.bycatch,</v>
      </c>
      <c r="E49" t="s">
        <v>136</v>
      </c>
    </row>
    <row r="50" spans="1:5" x14ac:dyDescent="0.25">
      <c r="A50" t="s">
        <v>49</v>
      </c>
      <c r="B50" t="s">
        <v>88</v>
      </c>
      <c r="C50" t="str">
        <f t="shared" si="0"/>
        <v>popStart = popStart,</v>
      </c>
      <c r="E50" t="s">
        <v>137</v>
      </c>
    </row>
    <row r="51" spans="1:5" x14ac:dyDescent="0.25">
      <c r="A51" t="s">
        <v>50</v>
      </c>
      <c r="B51" t="s">
        <v>88</v>
      </c>
      <c r="C51" t="str">
        <f t="shared" si="0"/>
        <v>p.female = p.female,</v>
      </c>
      <c r="E51" t="s">
        <v>138</v>
      </c>
    </row>
    <row r="52" spans="1:5" x14ac:dyDescent="0.25">
      <c r="A52" t="s">
        <v>50</v>
      </c>
      <c r="B52" t="s">
        <v>88</v>
      </c>
      <c r="C52" t="str">
        <f t="shared" si="0"/>
        <v>p.female = p.female,</v>
      </c>
      <c r="E52" t="s">
        <v>138</v>
      </c>
    </row>
    <row r="53" spans="1:5" x14ac:dyDescent="0.25">
      <c r="A53" t="s">
        <v>51</v>
      </c>
      <c r="B53" t="s">
        <v>88</v>
      </c>
      <c r="C53" t="str">
        <f t="shared" si="0"/>
        <v>S.prespawnM = S.prespawnM,</v>
      </c>
      <c r="E53" t="s">
        <v>139</v>
      </c>
    </row>
    <row r="54" spans="1:5" x14ac:dyDescent="0.25">
      <c r="A54" t="s">
        <v>52</v>
      </c>
      <c r="B54" t="s">
        <v>88</v>
      </c>
      <c r="C54" t="str">
        <f t="shared" si="0"/>
        <v>S.postspawnM = S.postspawnM,</v>
      </c>
      <c r="E54" t="s">
        <v>140</v>
      </c>
    </row>
    <row r="55" spans="1:5" x14ac:dyDescent="0.25">
      <c r="A55" t="s">
        <v>53</v>
      </c>
      <c r="B55" t="s">
        <v>88</v>
      </c>
      <c r="C55" t="str">
        <f t="shared" si="0"/>
        <v>S.prespawnF = S.prespawnF,</v>
      </c>
      <c r="E55" t="s">
        <v>141</v>
      </c>
    </row>
    <row r="56" spans="1:5" x14ac:dyDescent="0.25">
      <c r="A56" t="s">
        <v>54</v>
      </c>
      <c r="B56" t="s">
        <v>88</v>
      </c>
      <c r="C56" t="str">
        <f t="shared" si="0"/>
        <v>S.postspawnF = S.postspawnF,</v>
      </c>
      <c r="E56" t="s">
        <v>142</v>
      </c>
    </row>
    <row r="57" spans="1:5" x14ac:dyDescent="0.25">
      <c r="A57" t="s">
        <v>55</v>
      </c>
      <c r="B57" t="s">
        <v>88</v>
      </c>
      <c r="C57" t="str">
        <f t="shared" si="0"/>
        <v>S.juvenile = S.juvenile,</v>
      </c>
      <c r="E57" t="s">
        <v>143</v>
      </c>
    </row>
    <row r="58" spans="1:5" x14ac:dyDescent="0.25">
      <c r="A58" t="s">
        <v>56</v>
      </c>
      <c r="B58" t="s">
        <v>88</v>
      </c>
      <c r="C58" t="str">
        <f t="shared" si="0"/>
        <v>t.RegrInt = t.RegrInt,</v>
      </c>
      <c r="E58" t="s">
        <v>144</v>
      </c>
    </row>
    <row r="59" spans="1:5" x14ac:dyDescent="0.25">
      <c r="A59" t="s">
        <v>57</v>
      </c>
      <c r="B59" t="s">
        <v>88</v>
      </c>
      <c r="C59" t="str">
        <f t="shared" si="0"/>
        <v>t.RegrSlp = t.RegrSlp,</v>
      </c>
      <c r="E59" t="s">
        <v>145</v>
      </c>
    </row>
    <row r="60" spans="1:5" x14ac:dyDescent="0.25">
      <c r="A60" t="s">
        <v>58</v>
      </c>
      <c r="B60" t="s">
        <v>88</v>
      </c>
      <c r="C60" t="str">
        <f t="shared" si="0"/>
        <v>b.ArrRegrInt = b.ArrRegrInt,</v>
      </c>
      <c r="E60" t="s">
        <v>146</v>
      </c>
    </row>
    <row r="61" spans="1:5" x14ac:dyDescent="0.25">
      <c r="A61" t="s">
        <v>59</v>
      </c>
      <c r="B61" t="s">
        <v>88</v>
      </c>
      <c r="C61" t="str">
        <f t="shared" si="0"/>
        <v>b.ArrRegrSlp = b.ArrRegrSlp,</v>
      </c>
      <c r="E61" t="s">
        <v>147</v>
      </c>
    </row>
    <row r="62" spans="1:5" x14ac:dyDescent="0.25">
      <c r="A62" t="s">
        <v>60</v>
      </c>
      <c r="B62" t="s">
        <v>88</v>
      </c>
      <c r="C62" t="str">
        <f t="shared" si="0"/>
        <v>r.ArrRegrInt = r.ArrRegrInt,</v>
      </c>
      <c r="E62" t="s">
        <v>148</v>
      </c>
    </row>
    <row r="63" spans="1:5" x14ac:dyDescent="0.25">
      <c r="A63" t="s">
        <v>61</v>
      </c>
      <c r="B63" t="s">
        <v>88</v>
      </c>
      <c r="C63" t="str">
        <f t="shared" si="0"/>
        <v>r.ArrRegrSlp = r.ArrRegrSlp,</v>
      </c>
      <c r="E63" t="s">
        <v>149</v>
      </c>
    </row>
    <row r="64" spans="1:5" x14ac:dyDescent="0.25">
      <c r="A64" t="s">
        <v>62</v>
      </c>
      <c r="B64" t="s">
        <v>88</v>
      </c>
      <c r="C64" t="str">
        <f t="shared" si="0"/>
        <v>b.Arr = b.Arr,</v>
      </c>
      <c r="E64" t="s">
        <v>150</v>
      </c>
    </row>
    <row r="65" spans="1:5" x14ac:dyDescent="0.25">
      <c r="A65" t="s">
        <v>63</v>
      </c>
      <c r="B65" t="s">
        <v>88</v>
      </c>
      <c r="C65" t="str">
        <f t="shared" si="0"/>
        <v>r.Arr = r.Arr,</v>
      </c>
      <c r="E65" t="s">
        <v>151</v>
      </c>
    </row>
    <row r="66" spans="1:5" x14ac:dyDescent="0.25">
      <c r="A66" t="s">
        <v>64</v>
      </c>
      <c r="B66" t="s">
        <v>88</v>
      </c>
      <c r="C66" t="str">
        <f t="shared" ref="C66:C88" si="1">CONCATENATE(A66,B66,A66,",")</f>
        <v>ATUspawn1 = ATUspawn1,</v>
      </c>
      <c r="E66" t="s">
        <v>152</v>
      </c>
    </row>
    <row r="67" spans="1:5" x14ac:dyDescent="0.25">
      <c r="A67" t="s">
        <v>65</v>
      </c>
      <c r="B67" t="s">
        <v>88</v>
      </c>
      <c r="C67" t="str">
        <f t="shared" si="1"/>
        <v>ATUspawn2 = ATUspawn2,</v>
      </c>
      <c r="E67" t="s">
        <v>153</v>
      </c>
    </row>
    <row r="68" spans="1:5" x14ac:dyDescent="0.25">
      <c r="A68" t="s">
        <v>66</v>
      </c>
      <c r="B68" t="s">
        <v>88</v>
      </c>
      <c r="C68" t="str">
        <f t="shared" si="1"/>
        <v>Dspawn1 = Dspawn1,</v>
      </c>
      <c r="E68" t="s">
        <v>154</v>
      </c>
    </row>
    <row r="69" spans="1:5" x14ac:dyDescent="0.25">
      <c r="A69" t="s">
        <v>67</v>
      </c>
      <c r="B69" t="s">
        <v>88</v>
      </c>
      <c r="C69" t="str">
        <f t="shared" si="1"/>
        <v>Dspawn2 = Dspawn2,</v>
      </c>
      <c r="E69" t="s">
        <v>155</v>
      </c>
    </row>
    <row r="70" spans="1:5" x14ac:dyDescent="0.25">
      <c r="A70" t="s">
        <v>68</v>
      </c>
      <c r="B70" t="s">
        <v>88</v>
      </c>
      <c r="C70" t="str">
        <f t="shared" si="1"/>
        <v>linF = linF,</v>
      </c>
      <c r="E70" t="s">
        <v>156</v>
      </c>
    </row>
    <row r="71" spans="1:5" x14ac:dyDescent="0.25">
      <c r="A71" t="s">
        <v>69</v>
      </c>
      <c r="B71" t="s">
        <v>88</v>
      </c>
      <c r="C71" t="str">
        <f t="shared" si="1"/>
        <v>kF = kF,</v>
      </c>
      <c r="E71" t="s">
        <v>157</v>
      </c>
    </row>
    <row r="72" spans="1:5" x14ac:dyDescent="0.25">
      <c r="A72" t="s">
        <v>70</v>
      </c>
      <c r="B72" t="s">
        <v>88</v>
      </c>
      <c r="C72" t="str">
        <f t="shared" si="1"/>
        <v>t0F = t0F,</v>
      </c>
      <c r="E72" t="s">
        <v>158</v>
      </c>
    </row>
    <row r="73" spans="1:5" x14ac:dyDescent="0.25">
      <c r="A73" t="s">
        <v>71</v>
      </c>
      <c r="B73" t="s">
        <v>88</v>
      </c>
      <c r="C73" t="str">
        <f t="shared" si="1"/>
        <v>linM = linM,</v>
      </c>
      <c r="E73" t="s">
        <v>159</v>
      </c>
    </row>
    <row r="74" spans="1:5" x14ac:dyDescent="0.25">
      <c r="A74" t="s">
        <v>72</v>
      </c>
      <c r="B74" t="s">
        <v>88</v>
      </c>
      <c r="C74" t="str">
        <f t="shared" si="1"/>
        <v>kM = kM,</v>
      </c>
      <c r="E74" t="s">
        <v>160</v>
      </c>
    </row>
    <row r="75" spans="1:5" x14ac:dyDescent="0.25">
      <c r="A75" t="s">
        <v>73</v>
      </c>
      <c r="B75" t="s">
        <v>88</v>
      </c>
      <c r="C75" t="str">
        <f t="shared" si="1"/>
        <v>t0M = t0M,</v>
      </c>
      <c r="E75" t="s">
        <v>161</v>
      </c>
    </row>
    <row r="76" spans="1:5" x14ac:dyDescent="0.25">
      <c r="A76" t="s">
        <v>74</v>
      </c>
      <c r="B76" t="s">
        <v>88</v>
      </c>
      <c r="C76" t="str">
        <f t="shared" si="1"/>
        <v>lwF.alpha = lwF.alpha,</v>
      </c>
      <c r="E76" t="s">
        <v>162</v>
      </c>
    </row>
    <row r="77" spans="1:5" x14ac:dyDescent="0.25">
      <c r="A77" t="s">
        <v>75</v>
      </c>
      <c r="B77" t="s">
        <v>88</v>
      </c>
      <c r="C77" t="str">
        <f t="shared" si="1"/>
        <v>lwF.beta = lwF.beta,</v>
      </c>
      <c r="E77" t="s">
        <v>163</v>
      </c>
    </row>
    <row r="78" spans="1:5" x14ac:dyDescent="0.25">
      <c r="A78" t="s">
        <v>76</v>
      </c>
      <c r="B78" t="s">
        <v>88</v>
      </c>
      <c r="C78" t="str">
        <f t="shared" si="1"/>
        <v>lwM.alpha = lwM.alpha,</v>
      </c>
      <c r="E78" t="s">
        <v>164</v>
      </c>
    </row>
    <row r="79" spans="1:5" x14ac:dyDescent="0.25">
      <c r="A79" t="s">
        <v>77</v>
      </c>
      <c r="B79" t="s">
        <v>88</v>
      </c>
      <c r="C79" t="str">
        <f t="shared" si="1"/>
        <v>lwM.beta = lwM.beta,</v>
      </c>
      <c r="E79" t="s">
        <v>165</v>
      </c>
    </row>
    <row r="80" spans="1:5" x14ac:dyDescent="0.25">
      <c r="A80" t="s">
        <v>78</v>
      </c>
      <c r="B80" t="s">
        <v>88</v>
      </c>
      <c r="C80" t="str">
        <f t="shared" si="1"/>
        <v>b.length = b.length,</v>
      </c>
      <c r="E80" t="s">
        <v>166</v>
      </c>
    </row>
    <row r="81" spans="1:5" x14ac:dyDescent="0.25">
      <c r="A81" t="s">
        <v>79</v>
      </c>
      <c r="B81" t="s">
        <v>88</v>
      </c>
      <c r="C81" t="str">
        <f t="shared" si="1"/>
        <v>r.length = r.length,</v>
      </c>
      <c r="E81" t="s">
        <v>167</v>
      </c>
    </row>
    <row r="82" spans="1:5" x14ac:dyDescent="0.25">
      <c r="A82" t="s">
        <v>80</v>
      </c>
      <c r="B82" t="s">
        <v>88</v>
      </c>
      <c r="C82" t="str">
        <f t="shared" si="1"/>
        <v>spawnInt = spawnInt,</v>
      </c>
      <c r="E82" t="s">
        <v>168</v>
      </c>
    </row>
    <row r="83" spans="1:5" x14ac:dyDescent="0.25">
      <c r="A83" t="s">
        <v>81</v>
      </c>
      <c r="B83" t="s">
        <v>88</v>
      </c>
      <c r="C83" t="str">
        <f t="shared" si="1"/>
        <v>batchSize = batchSize,</v>
      </c>
      <c r="E83" t="s">
        <v>169</v>
      </c>
    </row>
    <row r="84" spans="1:5" x14ac:dyDescent="0.25">
      <c r="A84" t="s">
        <v>82</v>
      </c>
      <c r="B84" t="s">
        <v>88</v>
      </c>
      <c r="C84" t="str">
        <f t="shared" si="1"/>
        <v>resTime = resTime,</v>
      </c>
      <c r="E84" t="s">
        <v>170</v>
      </c>
    </row>
    <row r="85" spans="1:5" x14ac:dyDescent="0.25">
      <c r="A85" t="s">
        <v>83</v>
      </c>
      <c r="B85" t="s">
        <v>88</v>
      </c>
      <c r="C85" t="str">
        <f t="shared" si="1"/>
        <v>s.Optim = s.Optim,</v>
      </c>
      <c r="E85" t="s">
        <v>171</v>
      </c>
    </row>
    <row r="86" spans="1:5" x14ac:dyDescent="0.25">
      <c r="A86" t="s">
        <v>84</v>
      </c>
      <c r="B86" t="s">
        <v>88</v>
      </c>
      <c r="C86" t="str">
        <f t="shared" si="1"/>
        <v>d.Max = d.Max,</v>
      </c>
      <c r="E86" t="s">
        <v>172</v>
      </c>
    </row>
    <row r="87" spans="1:5" x14ac:dyDescent="0.25">
      <c r="A87" t="s">
        <v>85</v>
      </c>
      <c r="B87" t="s">
        <v>88</v>
      </c>
      <c r="C87" t="str">
        <f t="shared" si="1"/>
        <v>tortuosity = tortuosity,</v>
      </c>
      <c r="E87" t="s">
        <v>173</v>
      </c>
    </row>
    <row r="88" spans="1:5" x14ac:dyDescent="0.25">
      <c r="A88" t="s">
        <v>86</v>
      </c>
      <c r="B88" t="s">
        <v>88</v>
      </c>
      <c r="C88" t="str">
        <f t="shared" si="1"/>
        <v>motivation = motivation,</v>
      </c>
      <c r="E88" t="s">
        <v>174</v>
      </c>
    </row>
    <row r="89" spans="1:5" x14ac:dyDescent="0.25">
      <c r="A89" t="s">
        <v>87</v>
      </c>
      <c r="B89" t="s">
        <v>88</v>
      </c>
      <c r="C89" t="str">
        <f>CONCATENATE(A89,B89,A89,")")</f>
        <v>daily.move = daily.move)</v>
      </c>
      <c r="E89" t="s">
        <v>176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"/>
  <sheetViews>
    <sheetView workbookViewId="0">
      <selection activeCell="H22" sqref="H22"/>
    </sheetView>
  </sheetViews>
  <sheetFormatPr defaultRowHeight="15" x14ac:dyDescent="0.25"/>
  <cols>
    <col min="2" max="2" width="25.7109375" bestFit="1" customWidth="1"/>
    <col min="6" max="6" width="28.5703125" bestFit="1" customWidth="1"/>
  </cols>
  <sheetData>
    <row r="1" spans="2:6" x14ac:dyDescent="0.25">
      <c r="B1" t="s">
        <v>214</v>
      </c>
      <c r="F1" t="str">
        <f>CONCATENATE(B1,C1,D1,E1)</f>
        <v>return(list(</v>
      </c>
    </row>
    <row r="2" spans="2:6" x14ac:dyDescent="0.25">
      <c r="B2" t="s">
        <v>216</v>
      </c>
      <c r="C2" t="s">
        <v>88</v>
      </c>
      <c r="D2" t="s">
        <v>216</v>
      </c>
      <c r="E2" t="s">
        <v>189</v>
      </c>
      <c r="F2" t="str">
        <f t="shared" ref="F2:F23" si="0">CONCATENATE(B2,C2,D2,E2)</f>
        <v>up = up,</v>
      </c>
    </row>
    <row r="3" spans="2:6" x14ac:dyDescent="0.25">
      <c r="B3" t="s">
        <v>217</v>
      </c>
      <c r="C3" t="s">
        <v>88</v>
      </c>
      <c r="D3" t="s">
        <v>217</v>
      </c>
      <c r="E3" t="s">
        <v>189</v>
      </c>
      <c r="F3" t="str">
        <f t="shared" si="0"/>
        <v>timely = timely,</v>
      </c>
    </row>
    <row r="4" spans="2:6" x14ac:dyDescent="0.25">
      <c r="B4" t="s">
        <v>218</v>
      </c>
      <c r="C4" t="s">
        <v>88</v>
      </c>
      <c r="D4" t="s">
        <v>218</v>
      </c>
      <c r="E4" t="s">
        <v>189</v>
      </c>
      <c r="F4" t="str">
        <f t="shared" si="0"/>
        <v>fB = fB,</v>
      </c>
    </row>
    <row r="5" spans="2:6" x14ac:dyDescent="0.25">
      <c r="B5" t="s">
        <v>219</v>
      </c>
      <c r="C5" t="s">
        <v>88</v>
      </c>
      <c r="D5" t="s">
        <v>219</v>
      </c>
      <c r="E5" t="s">
        <v>189</v>
      </c>
      <c r="F5" t="str">
        <f t="shared" si="0"/>
        <v>d = d,</v>
      </c>
    </row>
    <row r="6" spans="2:6" x14ac:dyDescent="0.25">
      <c r="B6" t="s">
        <v>220</v>
      </c>
      <c r="C6" t="s">
        <v>88</v>
      </c>
      <c r="D6" t="s">
        <v>220</v>
      </c>
      <c r="E6" t="s">
        <v>189</v>
      </c>
      <c r="F6" t="str">
        <f t="shared" si="0"/>
        <v>indirect = indirect,</v>
      </c>
    </row>
    <row r="7" spans="2:6" x14ac:dyDescent="0.25">
      <c r="B7" t="s">
        <v>221</v>
      </c>
      <c r="C7" t="s">
        <v>88</v>
      </c>
      <c r="D7" t="s">
        <v>221</v>
      </c>
      <c r="E7" t="s">
        <v>189</v>
      </c>
      <c r="F7" t="str">
        <f t="shared" si="0"/>
        <v>latent = latent,</v>
      </c>
    </row>
    <row r="8" spans="2:6" x14ac:dyDescent="0.25">
      <c r="B8" t="s">
        <v>222</v>
      </c>
      <c r="C8" t="s">
        <v>88</v>
      </c>
      <c r="D8" t="s">
        <v>222</v>
      </c>
      <c r="E8" t="s">
        <v>189</v>
      </c>
      <c r="F8" t="str">
        <f t="shared" si="0"/>
        <v>delay = delay,</v>
      </c>
    </row>
    <row r="9" spans="2:6" x14ac:dyDescent="0.25">
      <c r="B9" t="s">
        <v>223</v>
      </c>
      <c r="C9" t="s">
        <v>88</v>
      </c>
      <c r="D9" t="s">
        <v>223</v>
      </c>
      <c r="E9" t="s">
        <v>189</v>
      </c>
      <c r="F9" t="str">
        <f t="shared" si="0"/>
        <v>ildProduct = ildProduct,</v>
      </c>
    </row>
    <row r="10" spans="2:6" x14ac:dyDescent="0.25">
      <c r="B10" t="s">
        <v>224</v>
      </c>
      <c r="C10" t="s">
        <v>88</v>
      </c>
      <c r="D10" t="s">
        <v>224</v>
      </c>
      <c r="E10" t="s">
        <v>189</v>
      </c>
      <c r="F10" t="str">
        <f t="shared" si="0"/>
        <v>jReduction = jReduction,</v>
      </c>
    </row>
    <row r="11" spans="2:6" x14ac:dyDescent="0.25">
      <c r="B11" t="s">
        <v>225</v>
      </c>
      <c r="C11" t="s">
        <v>88</v>
      </c>
      <c r="D11" t="s">
        <v>225</v>
      </c>
      <c r="E11" t="s">
        <v>189</v>
      </c>
      <c r="F11" t="str">
        <f t="shared" si="0"/>
        <v>weldon = weldon,</v>
      </c>
    </row>
    <row r="12" spans="2:6" x14ac:dyDescent="0.25">
      <c r="B12" t="s">
        <v>226</v>
      </c>
      <c r="C12" t="s">
        <v>88</v>
      </c>
      <c r="D12" t="s">
        <v>226</v>
      </c>
      <c r="E12" t="s">
        <v>189</v>
      </c>
      <c r="F12" t="str">
        <f t="shared" si="0"/>
        <v>scenario = scenario,</v>
      </c>
    </row>
    <row r="13" spans="2:6" x14ac:dyDescent="0.25">
      <c r="B13" t="s">
        <v>227</v>
      </c>
      <c r="C13" t="s">
        <v>88</v>
      </c>
      <c r="D13" t="s">
        <v>227</v>
      </c>
      <c r="E13" t="s">
        <v>189</v>
      </c>
      <c r="F13" t="str">
        <f t="shared" si="0"/>
        <v>pStillwaterUp = pStillwaterUp,</v>
      </c>
    </row>
    <row r="14" spans="2:6" x14ac:dyDescent="0.25">
      <c r="B14" t="s">
        <v>228</v>
      </c>
      <c r="C14" t="s">
        <v>88</v>
      </c>
      <c r="D14" t="s">
        <v>228</v>
      </c>
      <c r="E14" t="s">
        <v>189</v>
      </c>
      <c r="F14" t="str">
        <f t="shared" si="0"/>
        <v>pStillwaterD = pStillwaterD,</v>
      </c>
    </row>
    <row r="15" spans="2:6" x14ac:dyDescent="0.25">
      <c r="B15" t="s">
        <v>229</v>
      </c>
      <c r="C15" t="s">
        <v>88</v>
      </c>
      <c r="D15" t="s">
        <v>229</v>
      </c>
      <c r="E15" t="s">
        <v>189</v>
      </c>
      <c r="F15" t="str">
        <f t="shared" si="0"/>
        <v>pPiscUp = pPiscUp,</v>
      </c>
    </row>
    <row r="16" spans="2:6" x14ac:dyDescent="0.25">
      <c r="B16" t="s">
        <v>230</v>
      </c>
      <c r="C16" t="s">
        <v>88</v>
      </c>
      <c r="D16" t="s">
        <v>230</v>
      </c>
      <c r="E16" t="s">
        <v>189</v>
      </c>
      <c r="F16" t="str">
        <f t="shared" si="0"/>
        <v>downstreamS = downstreamS,</v>
      </c>
    </row>
    <row r="17" spans="2:6" x14ac:dyDescent="0.25">
      <c r="B17" t="s">
        <v>231</v>
      </c>
      <c r="C17" t="s">
        <v>88</v>
      </c>
      <c r="D17" t="s">
        <v>231</v>
      </c>
      <c r="E17" t="s">
        <v>189</v>
      </c>
      <c r="F17" t="str">
        <f t="shared" si="0"/>
        <v>oceanSurvival = oceanSurvival,</v>
      </c>
    </row>
    <row r="18" spans="2:6" x14ac:dyDescent="0.25">
      <c r="B18" t="s">
        <v>232</v>
      </c>
      <c r="C18" t="s">
        <v>88</v>
      </c>
      <c r="D18" t="s">
        <v>232</v>
      </c>
      <c r="E18" t="s">
        <v>189</v>
      </c>
      <c r="F18" t="str">
        <f t="shared" si="0"/>
        <v>pinHarvest = pinHarvest,</v>
      </c>
    </row>
    <row r="19" spans="2:6" x14ac:dyDescent="0.25">
      <c r="B19" t="s">
        <v>233</v>
      </c>
      <c r="C19" t="s">
        <v>88</v>
      </c>
      <c r="D19" t="s">
        <v>233</v>
      </c>
      <c r="E19" t="s">
        <v>189</v>
      </c>
      <c r="F19" t="str">
        <f t="shared" si="0"/>
        <v>inRiverF = inRiverF,</v>
      </c>
    </row>
    <row r="20" spans="2:6" x14ac:dyDescent="0.25">
      <c r="B20" t="s">
        <v>234</v>
      </c>
      <c r="C20" t="s">
        <v>88</v>
      </c>
      <c r="D20" t="s">
        <v>234</v>
      </c>
      <c r="E20" t="s">
        <v>189</v>
      </c>
      <c r="F20" t="str">
        <f t="shared" si="0"/>
        <v>commercialF = commercialF,</v>
      </c>
    </row>
    <row r="21" spans="2:6" x14ac:dyDescent="0.25">
      <c r="B21" t="s">
        <v>235</v>
      </c>
      <c r="C21" t="s">
        <v>88</v>
      </c>
      <c r="D21" t="s">
        <v>235</v>
      </c>
      <c r="E21" t="s">
        <v>189</v>
      </c>
      <c r="F21" t="str">
        <f t="shared" si="0"/>
        <v>bycatchF = bycatchF,</v>
      </c>
    </row>
    <row r="22" spans="2:6" x14ac:dyDescent="0.25">
      <c r="B22" t="s">
        <v>236</v>
      </c>
      <c r="C22" t="s">
        <v>88</v>
      </c>
      <c r="D22" t="s">
        <v>236</v>
      </c>
      <c r="F22" t="str">
        <f t="shared" si="0"/>
        <v>Age1 = Age1</v>
      </c>
    </row>
    <row r="23" spans="2:6" x14ac:dyDescent="0.25">
      <c r="B23" t="s">
        <v>215</v>
      </c>
      <c r="F23" t="str">
        <f t="shared" si="0"/>
        <v>))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3"/>
  <sheetViews>
    <sheetView topLeftCell="A91" workbookViewId="0">
      <selection activeCell="G110" sqref="G110"/>
    </sheetView>
  </sheetViews>
  <sheetFormatPr defaultRowHeight="15" x14ac:dyDescent="0.25"/>
  <cols>
    <col min="2" max="2" width="41.140625" bestFit="1" customWidth="1"/>
    <col min="4" max="4" width="28.5703125" bestFit="1" customWidth="1"/>
    <col min="6" max="6" width="59.140625" bestFit="1" customWidth="1"/>
    <col min="7" max="7" width="14.85546875" bestFit="1" customWidth="1"/>
  </cols>
  <sheetData>
    <row r="1" spans="2:6" x14ac:dyDescent="0.25">
      <c r="B1" t="s">
        <v>214</v>
      </c>
      <c r="F1" t="str">
        <f>CONCATENATE(B1,C1,D1,E1)</f>
        <v>return(list(</v>
      </c>
    </row>
    <row r="2" spans="2:6" x14ac:dyDescent="0.25">
      <c r="B2" t="s">
        <v>258</v>
      </c>
      <c r="C2" t="s">
        <v>88</v>
      </c>
      <c r="D2" t="s">
        <v>258</v>
      </c>
      <c r="E2" t="s">
        <v>189</v>
      </c>
      <c r="F2" t="str">
        <f t="shared" ref="F2:F61" si="0">CONCATENATE(B2,C2,D2,E2)</f>
        <v>b.entry = b.entry,</v>
      </c>
    </row>
    <row r="3" spans="2:6" x14ac:dyDescent="0.25">
      <c r="B3" t="s">
        <v>256</v>
      </c>
      <c r="C3" t="s">
        <v>88</v>
      </c>
      <c r="D3" t="s">
        <v>256</v>
      </c>
      <c r="E3" t="s">
        <v>189</v>
      </c>
      <c r="F3" t="str">
        <f t="shared" si="0"/>
        <v>b.entryDate = b.entryDate,</v>
      </c>
    </row>
    <row r="4" spans="2:6" x14ac:dyDescent="0.25">
      <c r="B4" t="s">
        <v>287</v>
      </c>
      <c r="C4" t="s">
        <v>88</v>
      </c>
      <c r="D4" t="s">
        <v>287</v>
      </c>
      <c r="E4" t="s">
        <v>189</v>
      </c>
      <c r="F4" t="str">
        <f t="shared" si="0"/>
        <v>b.lw = b.lw,</v>
      </c>
    </row>
    <row r="5" spans="2:6" x14ac:dyDescent="0.25">
      <c r="B5" t="s">
        <v>277</v>
      </c>
      <c r="C5" t="s">
        <v>88</v>
      </c>
      <c r="D5" t="s">
        <v>277</v>
      </c>
      <c r="E5" t="s">
        <v>189</v>
      </c>
      <c r="F5" t="str">
        <f t="shared" si="0"/>
        <v>b.mat = b.mat,</v>
      </c>
    </row>
    <row r="6" spans="2:6" x14ac:dyDescent="0.25">
      <c r="B6" t="s">
        <v>275</v>
      </c>
      <c r="C6" t="s">
        <v>88</v>
      </c>
      <c r="D6" t="s">
        <v>275</v>
      </c>
      <c r="E6" t="s">
        <v>189</v>
      </c>
      <c r="F6" t="str">
        <f t="shared" si="0"/>
        <v>b.mod = b.mod,</v>
      </c>
    </row>
    <row r="7" spans="2:6" x14ac:dyDescent="0.25">
      <c r="B7" t="s">
        <v>276</v>
      </c>
      <c r="C7" t="s">
        <v>88</v>
      </c>
      <c r="D7" t="s">
        <v>276</v>
      </c>
      <c r="E7" t="s">
        <v>189</v>
      </c>
      <c r="F7" t="str">
        <f t="shared" si="0"/>
        <v>b.pars = b.pars,</v>
      </c>
    </row>
    <row r="8" spans="2:6" x14ac:dyDescent="0.25">
      <c r="B8" t="s">
        <v>250</v>
      </c>
      <c r="C8" t="s">
        <v>88</v>
      </c>
      <c r="D8" t="s">
        <v>250</v>
      </c>
      <c r="E8" t="s">
        <v>189</v>
      </c>
      <c r="F8" t="str">
        <f t="shared" si="0"/>
        <v>b.prob = b.prob,</v>
      </c>
    </row>
    <row r="9" spans="2:6" x14ac:dyDescent="0.25">
      <c r="B9" t="s">
        <v>288</v>
      </c>
      <c r="C9" t="s">
        <v>88</v>
      </c>
      <c r="D9" t="s">
        <v>288</v>
      </c>
      <c r="E9" t="s">
        <v>189</v>
      </c>
      <c r="F9" t="str">
        <f t="shared" si="0"/>
        <v>b.res = b.res,</v>
      </c>
    </row>
    <row r="10" spans="2:6" x14ac:dyDescent="0.25">
      <c r="B10" t="s">
        <v>315</v>
      </c>
      <c r="C10" t="s">
        <v>88</v>
      </c>
      <c r="D10" t="s">
        <v>315</v>
      </c>
      <c r="E10" t="s">
        <v>189</v>
      </c>
      <c r="F10" t="str">
        <f t="shared" si="0"/>
        <v>batch = batch,</v>
      </c>
    </row>
    <row r="11" spans="2:6" x14ac:dyDescent="0.25">
      <c r="B11" t="s">
        <v>286</v>
      </c>
      <c r="C11" t="s">
        <v>88</v>
      </c>
      <c r="D11" t="s">
        <v>286</v>
      </c>
      <c r="E11" t="s">
        <v>189</v>
      </c>
      <c r="F11" t="str">
        <f t="shared" si="0"/>
        <v>bucklw = bucklw,</v>
      </c>
    </row>
    <row r="12" spans="2:6" x14ac:dyDescent="0.25">
      <c r="B12" t="s">
        <v>306</v>
      </c>
      <c r="C12" t="s">
        <v>88</v>
      </c>
      <c r="D12" t="s">
        <v>306</v>
      </c>
      <c r="E12" t="s">
        <v>189</v>
      </c>
      <c r="F12" t="str">
        <f t="shared" si="0"/>
        <v>c_BF = c_BF,</v>
      </c>
    </row>
    <row r="13" spans="2:6" x14ac:dyDescent="0.25">
      <c r="B13" t="s">
        <v>266</v>
      </c>
      <c r="C13" t="s">
        <v>88</v>
      </c>
      <c r="D13" t="s">
        <v>266</v>
      </c>
      <c r="E13" t="s">
        <v>189</v>
      </c>
      <c r="F13" t="str">
        <f t="shared" si="0"/>
        <v>c_end = c_end,</v>
      </c>
    </row>
    <row r="14" spans="2:6" x14ac:dyDescent="0.25">
      <c r="B14" t="s">
        <v>260</v>
      </c>
      <c r="C14" t="s">
        <v>88</v>
      </c>
      <c r="D14" t="s">
        <v>260</v>
      </c>
      <c r="E14" t="s">
        <v>189</v>
      </c>
      <c r="F14" t="str">
        <f t="shared" si="0"/>
        <v>c_entryDate = c_entryDate,</v>
      </c>
    </row>
    <row r="15" spans="2:6" x14ac:dyDescent="0.25">
      <c r="B15" t="s">
        <v>308</v>
      </c>
      <c r="C15" t="s">
        <v>88</v>
      </c>
      <c r="D15" t="s">
        <v>308</v>
      </c>
      <c r="E15" t="s">
        <v>189</v>
      </c>
      <c r="F15" t="str">
        <f t="shared" si="0"/>
        <v>c_fecundity = c_fecundity,</v>
      </c>
    </row>
    <row r="16" spans="2:6" x14ac:dyDescent="0.25">
      <c r="B16" t="s">
        <v>291</v>
      </c>
      <c r="C16" t="s">
        <v>88</v>
      </c>
      <c r="D16" t="s">
        <v>291</v>
      </c>
      <c r="E16" t="s">
        <v>189</v>
      </c>
      <c r="F16" t="str">
        <f t="shared" si="0"/>
        <v>c_female = c_female,</v>
      </c>
    </row>
    <row r="17" spans="2:6" x14ac:dyDescent="0.25">
      <c r="B17" t="s">
        <v>294</v>
      </c>
      <c r="C17" t="s">
        <v>88</v>
      </c>
      <c r="D17" t="s">
        <v>294</v>
      </c>
      <c r="E17" t="s">
        <v>189</v>
      </c>
      <c r="F17" t="str">
        <f t="shared" si="0"/>
        <v>c_female_lf = c_female_lf,</v>
      </c>
    </row>
    <row r="18" spans="2:6" x14ac:dyDescent="0.25">
      <c r="B18" t="s">
        <v>296</v>
      </c>
      <c r="C18" t="s">
        <v>88</v>
      </c>
      <c r="D18" t="s">
        <v>296</v>
      </c>
      <c r="E18" t="s">
        <v>189</v>
      </c>
      <c r="F18" t="str">
        <f t="shared" si="0"/>
        <v>c_female_m = c_female_m,</v>
      </c>
    </row>
    <row r="19" spans="2:6" x14ac:dyDescent="0.25">
      <c r="B19" t="s">
        <v>284</v>
      </c>
      <c r="C19" t="s">
        <v>88</v>
      </c>
      <c r="D19" t="s">
        <v>284</v>
      </c>
      <c r="E19" t="s">
        <v>189</v>
      </c>
      <c r="F19" t="str">
        <f t="shared" si="0"/>
        <v>c_femaleLWalpha = c_femaleLWalpha,</v>
      </c>
    </row>
    <row r="20" spans="2:6" x14ac:dyDescent="0.25">
      <c r="B20" t="s">
        <v>285</v>
      </c>
      <c r="C20" t="s">
        <v>88</v>
      </c>
      <c r="D20" t="s">
        <v>285</v>
      </c>
      <c r="E20" t="s">
        <v>189</v>
      </c>
      <c r="F20" t="str">
        <f t="shared" si="0"/>
        <v>c_femaleLWbeta = c_femaleLWbeta,</v>
      </c>
    </row>
    <row r="21" spans="2:6" x14ac:dyDescent="0.25">
      <c r="B21" t="s">
        <v>253</v>
      </c>
      <c r="C21" t="s">
        <v>88</v>
      </c>
      <c r="D21" t="s">
        <v>253</v>
      </c>
      <c r="E21" t="s">
        <v>189</v>
      </c>
      <c r="F21" t="str">
        <f t="shared" si="0"/>
        <v>c_fishAges = c_fishAges,</v>
      </c>
    </row>
    <row r="22" spans="2:6" x14ac:dyDescent="0.25">
      <c r="B22" t="s">
        <v>297</v>
      </c>
      <c r="C22" t="s">
        <v>88</v>
      </c>
      <c r="D22" t="s">
        <v>297</v>
      </c>
      <c r="E22" t="s">
        <v>189</v>
      </c>
      <c r="F22" t="str">
        <f t="shared" si="0"/>
        <v>c_forkLength = c_forkLength,</v>
      </c>
    </row>
    <row r="23" spans="2:6" x14ac:dyDescent="0.25">
      <c r="B23" t="s">
        <v>265</v>
      </c>
      <c r="C23" t="s">
        <v>88</v>
      </c>
      <c r="D23" t="s">
        <v>265</v>
      </c>
      <c r="E23" t="s">
        <v>189</v>
      </c>
      <c r="F23" t="str">
        <f t="shared" si="0"/>
        <v>c_initial = c_initial,</v>
      </c>
    </row>
    <row r="24" spans="2:6" x14ac:dyDescent="0.25">
      <c r="B24" t="s">
        <v>273</v>
      </c>
      <c r="C24" t="s">
        <v>88</v>
      </c>
      <c r="D24" t="s">
        <v>273</v>
      </c>
      <c r="E24" t="s">
        <v>189</v>
      </c>
      <c r="F24" t="str">
        <f t="shared" si="0"/>
        <v>c_kF = c_kF,</v>
      </c>
    </row>
    <row r="25" spans="2:6" x14ac:dyDescent="0.25">
      <c r="B25" t="s">
        <v>279</v>
      </c>
      <c r="C25" t="s">
        <v>88</v>
      </c>
      <c r="D25" t="s">
        <v>279</v>
      </c>
      <c r="E25" t="s">
        <v>189</v>
      </c>
      <c r="F25" t="str">
        <f t="shared" si="0"/>
        <v>c_kM = c_kM,</v>
      </c>
    </row>
    <row r="26" spans="2:6" x14ac:dyDescent="0.25">
      <c r="B26" t="s">
        <v>272</v>
      </c>
      <c r="C26" t="s">
        <v>88</v>
      </c>
      <c r="D26" t="s">
        <v>272</v>
      </c>
      <c r="E26" t="s">
        <v>189</v>
      </c>
      <c r="F26" t="str">
        <f t="shared" si="0"/>
        <v>c_linF = c_linF,</v>
      </c>
    </row>
    <row r="27" spans="2:6" x14ac:dyDescent="0.25">
      <c r="B27" t="s">
        <v>278</v>
      </c>
      <c r="C27" t="s">
        <v>88</v>
      </c>
      <c r="D27" t="s">
        <v>278</v>
      </c>
      <c r="E27" t="s">
        <v>189</v>
      </c>
      <c r="F27" t="str">
        <f t="shared" si="0"/>
        <v>c_linM = c_linM,</v>
      </c>
    </row>
    <row r="28" spans="2:6" x14ac:dyDescent="0.25">
      <c r="B28" t="s">
        <v>292</v>
      </c>
      <c r="C28" t="s">
        <v>88</v>
      </c>
      <c r="D28" t="s">
        <v>292</v>
      </c>
      <c r="E28" t="s">
        <v>189</v>
      </c>
      <c r="F28" t="str">
        <f t="shared" si="0"/>
        <v>c_male = c_male,</v>
      </c>
    </row>
    <row r="29" spans="2:6" x14ac:dyDescent="0.25">
      <c r="B29" t="s">
        <v>293</v>
      </c>
      <c r="C29" t="s">
        <v>88</v>
      </c>
      <c r="D29" t="s">
        <v>293</v>
      </c>
      <c r="E29" t="s">
        <v>189</v>
      </c>
      <c r="F29" t="str">
        <f t="shared" si="0"/>
        <v>c_male_lf = c_male_lf,</v>
      </c>
    </row>
    <row r="30" spans="2:6" x14ac:dyDescent="0.25">
      <c r="B30" t="s">
        <v>295</v>
      </c>
      <c r="C30" t="s">
        <v>88</v>
      </c>
      <c r="D30" t="s">
        <v>295</v>
      </c>
      <c r="E30" t="s">
        <v>189</v>
      </c>
      <c r="F30" t="str">
        <f t="shared" si="0"/>
        <v>c_male_m = c_male_m,</v>
      </c>
    </row>
    <row r="31" spans="2:6" x14ac:dyDescent="0.25">
      <c r="B31" t="s">
        <v>289</v>
      </c>
      <c r="C31" t="s">
        <v>88</v>
      </c>
      <c r="D31" t="s">
        <v>289</v>
      </c>
      <c r="E31" t="s">
        <v>189</v>
      </c>
      <c r="F31" t="str">
        <f t="shared" si="0"/>
        <v>c_maleLWalpha = c_maleLWalpha,</v>
      </c>
    </row>
    <row r="32" spans="2:6" x14ac:dyDescent="0.25">
      <c r="B32" t="s">
        <v>290</v>
      </c>
      <c r="C32" t="s">
        <v>88</v>
      </c>
      <c r="D32" t="s">
        <v>290</v>
      </c>
      <c r="E32" t="s">
        <v>189</v>
      </c>
      <c r="F32" t="str">
        <f t="shared" si="0"/>
        <v>c_maleLWbeta = c_maleLWbeta,</v>
      </c>
    </row>
    <row r="33" spans="2:6" x14ac:dyDescent="0.25">
      <c r="B33" t="s">
        <v>298</v>
      </c>
      <c r="C33" t="s">
        <v>88</v>
      </c>
      <c r="D33" t="s">
        <v>298</v>
      </c>
      <c r="E33" t="s">
        <v>189</v>
      </c>
      <c r="F33" t="str">
        <f t="shared" si="0"/>
        <v>c_mass = c_mass,</v>
      </c>
    </row>
    <row r="34" spans="2:6" x14ac:dyDescent="0.25">
      <c r="B34" t="s">
        <v>307</v>
      </c>
      <c r="C34" t="s">
        <v>88</v>
      </c>
      <c r="D34" t="s">
        <v>307</v>
      </c>
      <c r="E34" t="s">
        <v>189</v>
      </c>
      <c r="F34" t="str">
        <f t="shared" si="0"/>
        <v>c_RAF = c_RAF,</v>
      </c>
    </row>
    <row r="35" spans="2:6" x14ac:dyDescent="0.25">
      <c r="B35" t="s">
        <v>305</v>
      </c>
      <c r="C35" t="s">
        <v>88</v>
      </c>
      <c r="D35" t="s">
        <v>305</v>
      </c>
      <c r="E35" t="s">
        <v>189</v>
      </c>
      <c r="F35" t="str">
        <f t="shared" si="0"/>
        <v>c_repeat = c_repeat,</v>
      </c>
    </row>
    <row r="36" spans="2:6" x14ac:dyDescent="0.25">
      <c r="B36" t="s">
        <v>303</v>
      </c>
      <c r="C36" t="s">
        <v>88</v>
      </c>
      <c r="D36" t="s">
        <v>303</v>
      </c>
      <c r="E36" t="s">
        <v>189</v>
      </c>
      <c r="F36" t="str">
        <f t="shared" si="0"/>
        <v>c_RT = c_RT,</v>
      </c>
    </row>
    <row r="37" spans="2:6" x14ac:dyDescent="0.25">
      <c r="B37" t="s">
        <v>254</v>
      </c>
      <c r="C37" t="s">
        <v>88</v>
      </c>
      <c r="D37" t="s">
        <v>254</v>
      </c>
      <c r="E37" t="s">
        <v>189</v>
      </c>
      <c r="F37" t="str">
        <f t="shared" si="0"/>
        <v>c_sex = c_sex,</v>
      </c>
    </row>
    <row r="38" spans="2:6" x14ac:dyDescent="0.25">
      <c r="B38" t="s">
        <v>304</v>
      </c>
      <c r="C38" t="s">
        <v>88</v>
      </c>
      <c r="D38" t="s">
        <v>304</v>
      </c>
      <c r="E38" t="s">
        <v>189</v>
      </c>
      <c r="F38" t="str">
        <f t="shared" si="0"/>
        <v>c_SI = c_SI,</v>
      </c>
    </row>
    <row r="39" spans="2:6" x14ac:dyDescent="0.25">
      <c r="B39" t="s">
        <v>263</v>
      </c>
      <c r="C39" t="s">
        <v>88</v>
      </c>
      <c r="D39" t="s">
        <v>263</v>
      </c>
      <c r="E39" t="s">
        <v>189</v>
      </c>
      <c r="F39" t="str">
        <f t="shared" si="0"/>
        <v>c_spawnATU1 = c_spawnATU1,</v>
      </c>
    </row>
    <row r="40" spans="2:6" x14ac:dyDescent="0.25">
      <c r="B40" t="s">
        <v>264</v>
      </c>
      <c r="C40" t="s">
        <v>88</v>
      </c>
      <c r="D40" t="s">
        <v>264</v>
      </c>
      <c r="E40" t="s">
        <v>189</v>
      </c>
      <c r="F40" t="str">
        <f t="shared" si="0"/>
        <v>c_spawnATU2 = c_spawnATU2,</v>
      </c>
    </row>
    <row r="41" spans="2:6" x14ac:dyDescent="0.25">
      <c r="B41" t="s">
        <v>274</v>
      </c>
      <c r="C41" t="s">
        <v>88</v>
      </c>
      <c r="D41" t="s">
        <v>274</v>
      </c>
      <c r="E41" t="s">
        <v>189</v>
      </c>
      <c r="F41" t="str">
        <f t="shared" si="0"/>
        <v>c_t0F = c_t0F,</v>
      </c>
    </row>
    <row r="42" spans="2:6" x14ac:dyDescent="0.25">
      <c r="B42" t="s">
        <v>280</v>
      </c>
      <c r="C42" t="s">
        <v>88</v>
      </c>
      <c r="D42" t="s">
        <v>280</v>
      </c>
      <c r="E42" t="s">
        <v>189</v>
      </c>
      <c r="F42" t="str">
        <f t="shared" si="0"/>
        <v>c_t0M = c_t0M,</v>
      </c>
    </row>
    <row r="43" spans="2:6" x14ac:dyDescent="0.25">
      <c r="B43" t="s">
        <v>302</v>
      </c>
      <c r="C43" t="s">
        <v>88</v>
      </c>
      <c r="D43" t="s">
        <v>302</v>
      </c>
      <c r="E43" t="s">
        <v>189</v>
      </c>
      <c r="F43" t="str">
        <f t="shared" si="0"/>
        <v>dailyMove = dailyMove,</v>
      </c>
    </row>
    <row r="44" spans="2:6" x14ac:dyDescent="0.25">
      <c r="B44" t="s">
        <v>239</v>
      </c>
      <c r="C44" t="s">
        <v>88</v>
      </c>
      <c r="D44" t="s">
        <v>239</v>
      </c>
      <c r="E44" t="s">
        <v>189</v>
      </c>
      <c r="F44" t="str">
        <f t="shared" si="0"/>
        <v>day = day,</v>
      </c>
    </row>
    <row r="45" spans="2:6" x14ac:dyDescent="0.25">
      <c r="B45" t="s">
        <v>336</v>
      </c>
      <c r="C45" t="s">
        <v>88</v>
      </c>
      <c r="D45" t="s">
        <v>336</v>
      </c>
      <c r="E45" t="s">
        <v>189</v>
      </c>
      <c r="F45" t="str">
        <f t="shared" si="0"/>
        <v>delay_1 = delay_1,</v>
      </c>
    </row>
    <row r="46" spans="2:6" x14ac:dyDescent="0.25">
      <c r="B46" t="s">
        <v>337</v>
      </c>
      <c r="C46" t="s">
        <v>88</v>
      </c>
      <c r="D46" t="s">
        <v>337</v>
      </c>
      <c r="E46" t="s">
        <v>189</v>
      </c>
      <c r="F46" t="str">
        <f t="shared" si="0"/>
        <v>delay_2 = delay_2,</v>
      </c>
    </row>
    <row r="47" spans="2:6" x14ac:dyDescent="0.25">
      <c r="B47" t="s">
        <v>338</v>
      </c>
      <c r="C47" t="s">
        <v>88</v>
      </c>
      <c r="D47" t="s">
        <v>338</v>
      </c>
      <c r="E47" t="s">
        <v>189</v>
      </c>
      <c r="F47" t="str">
        <f t="shared" si="0"/>
        <v>delay_3 = delay_3,</v>
      </c>
    </row>
    <row r="48" spans="2:6" x14ac:dyDescent="0.25">
      <c r="B48" t="s">
        <v>339</v>
      </c>
      <c r="C48" t="s">
        <v>88</v>
      </c>
      <c r="D48" t="s">
        <v>339</v>
      </c>
      <c r="E48" t="s">
        <v>189</v>
      </c>
      <c r="F48" t="str">
        <f t="shared" si="0"/>
        <v>delay_4 = delay_4,</v>
      </c>
    </row>
    <row r="49" spans="2:10" x14ac:dyDescent="0.25">
      <c r="B49" t="s">
        <v>300</v>
      </c>
      <c r="C49" t="s">
        <v>88</v>
      </c>
      <c r="D49" t="s">
        <v>300</v>
      </c>
      <c r="E49" t="s">
        <v>189</v>
      </c>
      <c r="F49" t="str">
        <f t="shared" si="0"/>
        <v>dMax = dMax,</v>
      </c>
    </row>
    <row r="50" spans="2:10" x14ac:dyDescent="0.25">
      <c r="B50" t="s">
        <v>322</v>
      </c>
      <c r="C50" t="s">
        <v>88</v>
      </c>
      <c r="D50" t="s">
        <v>322</v>
      </c>
      <c r="E50" t="s">
        <v>189</v>
      </c>
      <c r="F50" t="str">
        <f t="shared" si="0"/>
        <v>eFFs = eFFs,</v>
      </c>
    </row>
    <row r="51" spans="2:10" x14ac:dyDescent="0.25">
      <c r="B51" t="s">
        <v>255</v>
      </c>
      <c r="C51" t="s">
        <v>88</v>
      </c>
      <c r="D51" t="s">
        <v>255</v>
      </c>
      <c r="E51" t="s">
        <v>189</v>
      </c>
      <c r="F51" t="str">
        <f t="shared" si="0"/>
        <v>entry = entry,</v>
      </c>
    </row>
    <row r="52" spans="2:10" x14ac:dyDescent="0.25">
      <c r="B52" t="s">
        <v>252</v>
      </c>
      <c r="C52" t="s">
        <v>88</v>
      </c>
      <c r="D52" t="s">
        <v>252</v>
      </c>
      <c r="E52" t="s">
        <v>189</v>
      </c>
      <c r="F52" t="str">
        <f t="shared" si="0"/>
        <v>fishAges = fishAges,</v>
      </c>
    </row>
    <row r="53" spans="2:10" x14ac:dyDescent="0.25">
      <c r="B53" t="s">
        <v>244</v>
      </c>
      <c r="C53" t="s">
        <v>88</v>
      </c>
      <c r="D53" t="s">
        <v>244</v>
      </c>
      <c r="E53" t="s">
        <v>189</v>
      </c>
      <c r="F53" t="str">
        <f t="shared" si="0"/>
        <v>id = id,</v>
      </c>
    </row>
    <row r="54" spans="2:10" x14ac:dyDescent="0.25">
      <c r="B54" t="s">
        <v>320</v>
      </c>
      <c r="C54" t="s">
        <v>88</v>
      </c>
      <c r="D54" t="s">
        <v>320</v>
      </c>
      <c r="E54" t="s">
        <v>189</v>
      </c>
      <c r="F54" t="str">
        <f t="shared" si="0"/>
        <v>juvenile_survival = juvenile_survival,</v>
      </c>
    </row>
    <row r="55" spans="2:10" x14ac:dyDescent="0.25">
      <c r="B55" t="s">
        <v>314</v>
      </c>
      <c r="C55" t="s">
        <v>88</v>
      </c>
      <c r="D55" t="s">
        <v>314</v>
      </c>
      <c r="E55" t="s">
        <v>189</v>
      </c>
      <c r="F55" t="str">
        <f t="shared" si="0"/>
        <v>k_pus = k_pus,</v>
      </c>
    </row>
    <row r="56" spans="2:10" x14ac:dyDescent="0.25">
      <c r="B56" t="s">
        <v>328</v>
      </c>
      <c r="C56" t="s">
        <v>88</v>
      </c>
      <c r="D56" t="s">
        <v>328</v>
      </c>
      <c r="E56" t="s">
        <v>189</v>
      </c>
      <c r="F56" t="str">
        <f t="shared" si="0"/>
        <v>maxR = maxR,</v>
      </c>
    </row>
    <row r="57" spans="2:10" x14ac:dyDescent="0.25">
      <c r="B57" t="s">
        <v>325</v>
      </c>
      <c r="C57" t="s">
        <v>88</v>
      </c>
      <c r="D57" t="s">
        <v>325</v>
      </c>
      <c r="E57" t="s">
        <v>189</v>
      </c>
      <c r="F57" t="str">
        <f t="shared" si="0"/>
        <v>mot = mot,</v>
      </c>
      <c r="G57" t="s">
        <v>241</v>
      </c>
      <c r="H57" t="s">
        <v>242</v>
      </c>
      <c r="I57" t="s">
        <v>240</v>
      </c>
      <c r="J57" t="s">
        <v>243</v>
      </c>
    </row>
    <row r="58" spans="2:10" x14ac:dyDescent="0.25">
      <c r="B58" t="s">
        <v>330</v>
      </c>
      <c r="C58" t="s">
        <v>88</v>
      </c>
      <c r="D58" t="s">
        <v>330</v>
      </c>
      <c r="E58" t="s">
        <v>189</v>
      </c>
      <c r="F58" t="str">
        <f t="shared" si="0"/>
        <v>moves_1 = moves_1,</v>
      </c>
      <c r="G58" t="s">
        <v>243</v>
      </c>
    </row>
    <row r="59" spans="2:10" x14ac:dyDescent="0.25">
      <c r="B59" t="s">
        <v>331</v>
      </c>
      <c r="C59" t="s">
        <v>88</v>
      </c>
      <c r="D59" t="s">
        <v>331</v>
      </c>
      <c r="E59" t="s">
        <v>189</v>
      </c>
      <c r="F59" t="str">
        <f t="shared" si="0"/>
        <v>moves_2 = moves_2,</v>
      </c>
      <c r="G59" t="s">
        <v>241</v>
      </c>
    </row>
    <row r="60" spans="2:10" x14ac:dyDescent="0.25">
      <c r="B60" t="s">
        <v>332</v>
      </c>
      <c r="C60" t="s">
        <v>88</v>
      </c>
      <c r="D60" t="s">
        <v>332</v>
      </c>
      <c r="E60" t="s">
        <v>189</v>
      </c>
      <c r="F60" t="str">
        <f t="shared" si="0"/>
        <v>moves_3 = moves_3,</v>
      </c>
      <c r="G60" t="s">
        <v>242</v>
      </c>
    </row>
    <row r="61" spans="2:10" x14ac:dyDescent="0.25">
      <c r="B61" t="s">
        <v>333</v>
      </c>
      <c r="C61" t="s">
        <v>88</v>
      </c>
      <c r="D61" t="s">
        <v>333</v>
      </c>
      <c r="E61" t="s">
        <v>189</v>
      </c>
      <c r="F61" t="str">
        <f t="shared" si="0"/>
        <v>moves_4 = moves_4,</v>
      </c>
      <c r="G61" t="s">
        <v>240</v>
      </c>
    </row>
    <row r="62" spans="2:10" x14ac:dyDescent="0.25">
      <c r="B62" t="s">
        <v>247</v>
      </c>
      <c r="C62" t="s">
        <v>88</v>
      </c>
      <c r="D62" t="s">
        <v>247</v>
      </c>
      <c r="E62" t="s">
        <v>189</v>
      </c>
      <c r="F62" t="str">
        <f t="shared" ref="F62:F113" si="1">CONCATENATE(B62,C62,D62,E62)</f>
        <v>newTU = newTU,</v>
      </c>
    </row>
    <row r="63" spans="2:10" x14ac:dyDescent="0.25">
      <c r="B63" t="s">
        <v>324</v>
      </c>
      <c r="C63" t="s">
        <v>88</v>
      </c>
      <c r="D63" t="s">
        <v>324</v>
      </c>
      <c r="E63" t="s">
        <v>189</v>
      </c>
      <c r="F63" t="str">
        <f t="shared" si="1"/>
        <v>newTU_2 = newTU_2,</v>
      </c>
    </row>
    <row r="64" spans="2:10" x14ac:dyDescent="0.25">
      <c r="B64" t="s">
        <v>231</v>
      </c>
      <c r="C64" t="s">
        <v>88</v>
      </c>
      <c r="D64" t="s">
        <v>231</v>
      </c>
      <c r="E64" t="s">
        <v>189</v>
      </c>
      <c r="F64" t="str">
        <f t="shared" si="1"/>
        <v>oceanSurvival = oceanSurvival,</v>
      </c>
    </row>
    <row r="65" spans="2:6" x14ac:dyDescent="0.25">
      <c r="B65" t="s">
        <v>267</v>
      </c>
      <c r="C65" t="s">
        <v>88</v>
      </c>
      <c r="D65" t="s">
        <v>267</v>
      </c>
      <c r="E65" t="s">
        <v>189</v>
      </c>
      <c r="F65" t="str">
        <f t="shared" si="1"/>
        <v>photo = photo,</v>
      </c>
    </row>
    <row r="66" spans="2:6" x14ac:dyDescent="0.25">
      <c r="B66" t="s">
        <v>319</v>
      </c>
      <c r="C66" t="s">
        <v>88</v>
      </c>
      <c r="D66" t="s">
        <v>319</v>
      </c>
      <c r="E66" t="s">
        <v>189</v>
      </c>
      <c r="F66" t="str">
        <f t="shared" si="1"/>
        <v>post_spawn_survival_females = post_spawn_survival_females,</v>
      </c>
    </row>
    <row r="67" spans="2:6" x14ac:dyDescent="0.25">
      <c r="B67" t="s">
        <v>318</v>
      </c>
      <c r="C67" t="s">
        <v>88</v>
      </c>
      <c r="D67" t="s">
        <v>318</v>
      </c>
      <c r="E67" t="s">
        <v>189</v>
      </c>
      <c r="F67" t="str">
        <f t="shared" si="1"/>
        <v>post_spawn_survival_males = post_spawn_survival_males,</v>
      </c>
    </row>
    <row r="68" spans="2:6" x14ac:dyDescent="0.25">
      <c r="B68" t="s">
        <v>323</v>
      </c>
      <c r="C68" t="s">
        <v>88</v>
      </c>
      <c r="D68" t="s">
        <v>323</v>
      </c>
      <c r="E68" t="s">
        <v>189</v>
      </c>
      <c r="F68" t="str">
        <f t="shared" si="1"/>
        <v>ppPenalty = ppPenalty,</v>
      </c>
    </row>
    <row r="69" spans="2:6" x14ac:dyDescent="0.25">
      <c r="B69" t="s">
        <v>317</v>
      </c>
      <c r="C69" t="s">
        <v>88</v>
      </c>
      <c r="D69" t="s">
        <v>317</v>
      </c>
      <c r="E69" t="s">
        <v>189</v>
      </c>
      <c r="F69" t="str">
        <f t="shared" si="1"/>
        <v>pre_spawn_survival_females = pre_spawn_survival_females,</v>
      </c>
    </row>
    <row r="70" spans="2:6" x14ac:dyDescent="0.25">
      <c r="B70" t="s">
        <v>316</v>
      </c>
      <c r="C70" t="s">
        <v>88</v>
      </c>
      <c r="D70" t="s">
        <v>316</v>
      </c>
      <c r="E70" t="s">
        <v>189</v>
      </c>
      <c r="F70" t="str">
        <f t="shared" si="1"/>
        <v>pre_spawn_survival_males = pre_spawn_survival_males,</v>
      </c>
    </row>
    <row r="71" spans="2:6" x14ac:dyDescent="0.25">
      <c r="B71" t="s">
        <v>237</v>
      </c>
      <c r="C71" t="s">
        <v>88</v>
      </c>
      <c r="D71" t="s">
        <v>237</v>
      </c>
      <c r="E71" t="s">
        <v>189</v>
      </c>
      <c r="F71" t="str">
        <f t="shared" si="1"/>
        <v>pred = pred,</v>
      </c>
    </row>
    <row r="72" spans="2:6" x14ac:dyDescent="0.25">
      <c r="B72" t="s">
        <v>246</v>
      </c>
      <c r="C72" t="s">
        <v>88</v>
      </c>
      <c r="D72" t="s">
        <v>246</v>
      </c>
      <c r="E72" t="s">
        <v>189</v>
      </c>
      <c r="F72" t="str">
        <f t="shared" si="1"/>
        <v>predTemps = predTemps,</v>
      </c>
    </row>
    <row r="73" spans="2:6" x14ac:dyDescent="0.25">
      <c r="B73" t="s">
        <v>329</v>
      </c>
      <c r="C73" t="s">
        <v>88</v>
      </c>
      <c r="D73" t="s">
        <v>329</v>
      </c>
      <c r="E73" t="s">
        <v>189</v>
      </c>
      <c r="F73" t="str">
        <f t="shared" si="1"/>
        <v>ptmABM = ptmABM,</v>
      </c>
    </row>
    <row r="74" spans="2:6" x14ac:dyDescent="0.25">
      <c r="B74" t="s">
        <v>335</v>
      </c>
      <c r="C74" t="s">
        <v>88</v>
      </c>
      <c r="D74" t="s">
        <v>335</v>
      </c>
      <c r="E74" t="s">
        <v>189</v>
      </c>
      <c r="F74" t="str">
        <f t="shared" si="1"/>
        <v>ptmDelay = ptmDelay,</v>
      </c>
    </row>
    <row r="75" spans="2:6" x14ac:dyDescent="0.25">
      <c r="B75" t="s">
        <v>350</v>
      </c>
      <c r="C75" t="s">
        <v>88</v>
      </c>
      <c r="D75" t="s">
        <v>350</v>
      </c>
      <c r="E75" t="s">
        <v>189</v>
      </c>
      <c r="F75" t="str">
        <f t="shared" si="1"/>
        <v>puNames = puNames,</v>
      </c>
    </row>
    <row r="76" spans="2:6" x14ac:dyDescent="0.25">
      <c r="B76" t="s">
        <v>349</v>
      </c>
      <c r="C76" t="s">
        <v>88</v>
      </c>
      <c r="D76" t="s">
        <v>349</v>
      </c>
      <c r="E76" t="s">
        <v>189</v>
      </c>
      <c r="F76" t="str">
        <f t="shared" si="1"/>
        <v>puRkm = puRkm,</v>
      </c>
    </row>
    <row r="77" spans="2:6" x14ac:dyDescent="0.25">
      <c r="B77" t="s">
        <v>259</v>
      </c>
      <c r="C77" t="s">
        <v>88</v>
      </c>
      <c r="D77" t="s">
        <v>259</v>
      </c>
      <c r="E77" t="s">
        <v>189</v>
      </c>
      <c r="F77" t="str">
        <f t="shared" si="1"/>
        <v>r.entry = r.entry,</v>
      </c>
    </row>
    <row r="78" spans="2:6" x14ac:dyDescent="0.25">
      <c r="B78" t="s">
        <v>257</v>
      </c>
      <c r="C78" t="s">
        <v>88</v>
      </c>
      <c r="D78" t="s">
        <v>257</v>
      </c>
      <c r="E78" t="s">
        <v>189</v>
      </c>
      <c r="F78" t="str">
        <f t="shared" si="1"/>
        <v>r.entryDate = r.entryDate,</v>
      </c>
    </row>
    <row r="79" spans="2:6" x14ac:dyDescent="0.25">
      <c r="B79" t="s">
        <v>282</v>
      </c>
      <c r="C79" t="s">
        <v>88</v>
      </c>
      <c r="D79" t="s">
        <v>282</v>
      </c>
      <c r="E79" t="s">
        <v>189</v>
      </c>
      <c r="F79" t="str">
        <f t="shared" si="1"/>
        <v>r.lw = r.lw,</v>
      </c>
    </row>
    <row r="80" spans="2:6" x14ac:dyDescent="0.25">
      <c r="B80" t="s">
        <v>271</v>
      </c>
      <c r="C80" t="s">
        <v>88</v>
      </c>
      <c r="D80" t="s">
        <v>271</v>
      </c>
      <c r="E80" t="s">
        <v>189</v>
      </c>
      <c r="F80" t="str">
        <f t="shared" si="1"/>
        <v>r.mat = r.mat,</v>
      </c>
    </row>
    <row r="81" spans="2:6" x14ac:dyDescent="0.25">
      <c r="B81" t="s">
        <v>269</v>
      </c>
      <c r="C81" t="s">
        <v>88</v>
      </c>
      <c r="D81" t="s">
        <v>269</v>
      </c>
      <c r="E81" t="s">
        <v>189</v>
      </c>
      <c r="F81" t="str">
        <f t="shared" si="1"/>
        <v>r.mod = r.mod,</v>
      </c>
    </row>
    <row r="82" spans="2:6" x14ac:dyDescent="0.25">
      <c r="B82" t="s">
        <v>270</v>
      </c>
      <c r="C82" t="s">
        <v>88</v>
      </c>
      <c r="D82" t="s">
        <v>270</v>
      </c>
      <c r="E82" t="s">
        <v>189</v>
      </c>
      <c r="F82" t="str">
        <f t="shared" si="1"/>
        <v>r.pars = r.pars,</v>
      </c>
    </row>
    <row r="83" spans="2:6" x14ac:dyDescent="0.25">
      <c r="B83" t="s">
        <v>249</v>
      </c>
      <c r="C83" t="s">
        <v>88</v>
      </c>
      <c r="D83" t="s">
        <v>249</v>
      </c>
      <c r="E83" t="s">
        <v>189</v>
      </c>
      <c r="F83" t="str">
        <f t="shared" si="1"/>
        <v>r.prob = r.prob,</v>
      </c>
    </row>
    <row r="84" spans="2:6" x14ac:dyDescent="0.25">
      <c r="B84" t="s">
        <v>283</v>
      </c>
      <c r="C84" t="s">
        <v>88</v>
      </c>
      <c r="D84" t="s">
        <v>283</v>
      </c>
      <c r="E84" t="s">
        <v>189</v>
      </c>
      <c r="F84" t="str">
        <f t="shared" si="1"/>
        <v>r.res = r.res,</v>
      </c>
    </row>
    <row r="85" spans="2:6" x14ac:dyDescent="0.25">
      <c r="B85" t="s">
        <v>326</v>
      </c>
      <c r="C85" t="s">
        <v>88</v>
      </c>
      <c r="D85" t="s">
        <v>326</v>
      </c>
      <c r="E85" t="s">
        <v>189</v>
      </c>
      <c r="F85" t="str">
        <f t="shared" si="1"/>
        <v>rkm1 = rkm1,</v>
      </c>
    </row>
    <row r="86" spans="2:6" x14ac:dyDescent="0.25">
      <c r="B86" t="s">
        <v>327</v>
      </c>
      <c r="C86" t="s">
        <v>88</v>
      </c>
      <c r="D86" t="s">
        <v>327</v>
      </c>
      <c r="E86" t="s">
        <v>189</v>
      </c>
      <c r="F86" t="str">
        <f t="shared" si="1"/>
        <v>rkm2 = rkm2,</v>
      </c>
    </row>
    <row r="87" spans="2:6" x14ac:dyDescent="0.25">
      <c r="B87" t="s">
        <v>281</v>
      </c>
      <c r="C87" t="s">
        <v>88</v>
      </c>
      <c r="D87" t="s">
        <v>281</v>
      </c>
      <c r="E87" t="s">
        <v>189</v>
      </c>
      <c r="F87" t="str">
        <f t="shared" si="1"/>
        <v>roelw = roelw,</v>
      </c>
    </row>
    <row r="88" spans="2:6" x14ac:dyDescent="0.25">
      <c r="B88" t="s">
        <v>261</v>
      </c>
      <c r="C88" t="s">
        <v>88</v>
      </c>
      <c r="D88" t="s">
        <v>261</v>
      </c>
      <c r="E88" t="s">
        <v>189</v>
      </c>
      <c r="F88" t="str">
        <f t="shared" si="1"/>
        <v>routes = routes,</v>
      </c>
    </row>
    <row r="89" spans="2:6" x14ac:dyDescent="0.25">
      <c r="B89" t="s">
        <v>268</v>
      </c>
      <c r="C89" t="s">
        <v>88</v>
      </c>
      <c r="D89" t="s">
        <v>268</v>
      </c>
      <c r="E89" t="s">
        <v>189</v>
      </c>
      <c r="F89" t="str">
        <f t="shared" si="1"/>
        <v>samp = samp,</v>
      </c>
    </row>
    <row r="90" spans="2:6" x14ac:dyDescent="0.25">
      <c r="B90" t="s">
        <v>251</v>
      </c>
      <c r="C90" t="s">
        <v>88</v>
      </c>
      <c r="D90" t="s">
        <v>251</v>
      </c>
      <c r="E90" t="s">
        <v>189</v>
      </c>
      <c r="F90" t="str">
        <f t="shared" si="1"/>
        <v>sex_Ratio = sex_Ratio,</v>
      </c>
    </row>
    <row r="91" spans="2:6" x14ac:dyDescent="0.25">
      <c r="B91" t="s">
        <v>299</v>
      </c>
      <c r="C91" t="s">
        <v>88</v>
      </c>
      <c r="D91" t="s">
        <v>299</v>
      </c>
      <c r="E91" t="s">
        <v>189</v>
      </c>
      <c r="F91" t="str">
        <f t="shared" si="1"/>
        <v>sOptim = sOptim,</v>
      </c>
    </row>
    <row r="92" spans="2:6" x14ac:dyDescent="0.25">
      <c r="B92" t="s">
        <v>342</v>
      </c>
      <c r="C92" t="s">
        <v>88</v>
      </c>
      <c r="D92" t="s">
        <v>342</v>
      </c>
      <c r="E92" t="s">
        <v>189</v>
      </c>
      <c r="F92" t="str">
        <f t="shared" si="1"/>
        <v>sp_1 = sp_1,</v>
      </c>
    </row>
    <row r="93" spans="2:6" x14ac:dyDescent="0.25">
      <c r="B93" t="s">
        <v>344</v>
      </c>
      <c r="C93" t="s">
        <v>88</v>
      </c>
      <c r="D93" t="s">
        <v>344</v>
      </c>
      <c r="E93" t="s">
        <v>189</v>
      </c>
      <c r="F93" t="str">
        <f t="shared" si="1"/>
        <v>sp_2 = sp_2,</v>
      </c>
    </row>
    <row r="94" spans="2:6" x14ac:dyDescent="0.25">
      <c r="B94" t="s">
        <v>346</v>
      </c>
      <c r="C94" t="s">
        <v>88</v>
      </c>
      <c r="D94" t="s">
        <v>346</v>
      </c>
      <c r="E94" t="s">
        <v>189</v>
      </c>
      <c r="F94" t="str">
        <f t="shared" si="1"/>
        <v>sp_3 = sp_3,</v>
      </c>
    </row>
    <row r="95" spans="2:6" x14ac:dyDescent="0.25">
      <c r="B95" t="s">
        <v>348</v>
      </c>
      <c r="C95" t="s">
        <v>88</v>
      </c>
      <c r="D95" t="s">
        <v>348</v>
      </c>
      <c r="E95" t="s">
        <v>189</v>
      </c>
      <c r="F95" t="str">
        <f t="shared" si="1"/>
        <v>sp_4 = sp_4,</v>
      </c>
    </row>
    <row r="96" spans="2:6" x14ac:dyDescent="0.25">
      <c r="B96" t="s">
        <v>341</v>
      </c>
      <c r="C96" t="s">
        <v>88</v>
      </c>
      <c r="D96" t="s">
        <v>341</v>
      </c>
      <c r="E96" t="s">
        <v>189</v>
      </c>
      <c r="F96" t="str">
        <f t="shared" si="1"/>
        <v>spawnData_1 = spawnData_1,</v>
      </c>
    </row>
    <row r="97" spans="2:6" x14ac:dyDescent="0.25">
      <c r="B97" t="s">
        <v>343</v>
      </c>
      <c r="C97" t="s">
        <v>88</v>
      </c>
      <c r="D97" t="s">
        <v>343</v>
      </c>
      <c r="E97" t="s">
        <v>189</v>
      </c>
      <c r="F97" t="str">
        <f t="shared" si="1"/>
        <v>spawnData_2 = spawnData_2,</v>
      </c>
    </row>
    <row r="98" spans="2:6" x14ac:dyDescent="0.25">
      <c r="B98" t="s">
        <v>345</v>
      </c>
      <c r="C98" t="s">
        <v>88</v>
      </c>
      <c r="D98" t="s">
        <v>345</v>
      </c>
      <c r="E98" t="s">
        <v>189</v>
      </c>
      <c r="F98" t="str">
        <f t="shared" si="1"/>
        <v>spawnData_3 = spawnData_3,</v>
      </c>
    </row>
    <row r="99" spans="2:6" x14ac:dyDescent="0.25">
      <c r="B99" t="s">
        <v>347</v>
      </c>
      <c r="C99" t="s">
        <v>88</v>
      </c>
      <c r="D99" t="s">
        <v>347</v>
      </c>
      <c r="E99" t="s">
        <v>189</v>
      </c>
      <c r="F99" t="str">
        <f t="shared" si="1"/>
        <v>spawnData_4 = spawnData_4,</v>
      </c>
    </row>
    <row r="100" spans="2:6" x14ac:dyDescent="0.25">
      <c r="B100" t="s">
        <v>248</v>
      </c>
      <c r="C100" t="s">
        <v>88</v>
      </c>
      <c r="D100" t="s">
        <v>248</v>
      </c>
      <c r="E100" t="s">
        <v>189</v>
      </c>
      <c r="F100" t="str">
        <f t="shared" si="1"/>
        <v>stoch = stoch,</v>
      </c>
    </row>
    <row r="101" spans="2:6" x14ac:dyDescent="0.25">
      <c r="B101" t="s">
        <v>334</v>
      </c>
      <c r="C101" t="s">
        <v>88</v>
      </c>
      <c r="D101" t="s">
        <v>334</v>
      </c>
      <c r="E101" t="s">
        <v>189</v>
      </c>
      <c r="F101" t="str">
        <f t="shared" si="1"/>
        <v>timeABM = timeABM,</v>
      </c>
    </row>
    <row r="102" spans="2:6" x14ac:dyDescent="0.25">
      <c r="B102" t="s">
        <v>340</v>
      </c>
      <c r="C102" t="s">
        <v>88</v>
      </c>
      <c r="D102" t="s">
        <v>340</v>
      </c>
      <c r="E102" t="s">
        <v>189</v>
      </c>
      <c r="F102" t="str">
        <f t="shared" si="1"/>
        <v>timeDelay = timeDelay,</v>
      </c>
    </row>
    <row r="103" spans="2:6" x14ac:dyDescent="0.25">
      <c r="B103" t="s">
        <v>301</v>
      </c>
      <c r="C103" t="s">
        <v>88</v>
      </c>
      <c r="D103" t="s">
        <v>301</v>
      </c>
      <c r="E103" t="s">
        <v>189</v>
      </c>
      <c r="F103" t="str">
        <f t="shared" si="1"/>
        <v>tort = tort,</v>
      </c>
    </row>
    <row r="104" spans="2:6" x14ac:dyDescent="0.25">
      <c r="B104" t="s">
        <v>309</v>
      </c>
      <c r="C104" t="s">
        <v>88</v>
      </c>
      <c r="D104" t="s">
        <v>309</v>
      </c>
      <c r="E104" t="s">
        <v>189</v>
      </c>
      <c r="F104" t="str">
        <f t="shared" si="1"/>
        <v>traits = traits,</v>
      </c>
    </row>
    <row r="105" spans="2:6" x14ac:dyDescent="0.25">
      <c r="B105" t="s">
        <v>310</v>
      </c>
      <c r="C105" t="s">
        <v>88</v>
      </c>
      <c r="D105" t="s">
        <v>310</v>
      </c>
      <c r="E105" t="s">
        <v>189</v>
      </c>
      <c r="F105" t="str">
        <f t="shared" si="1"/>
        <v>traits_1 = traits_1,</v>
      </c>
    </row>
    <row r="106" spans="2:6" x14ac:dyDescent="0.25">
      <c r="B106" t="s">
        <v>311</v>
      </c>
      <c r="C106" t="s">
        <v>88</v>
      </c>
      <c r="D106" t="s">
        <v>311</v>
      </c>
      <c r="E106" t="s">
        <v>189</v>
      </c>
      <c r="F106" t="str">
        <f t="shared" si="1"/>
        <v>traits_2 = traits_2,</v>
      </c>
    </row>
    <row r="107" spans="2:6" x14ac:dyDescent="0.25">
      <c r="B107" t="s">
        <v>312</v>
      </c>
      <c r="C107" t="s">
        <v>88</v>
      </c>
      <c r="D107" t="s">
        <v>312</v>
      </c>
      <c r="E107" t="s">
        <v>189</v>
      </c>
      <c r="F107" t="str">
        <f t="shared" si="1"/>
        <v>traits_3 = traits_3,</v>
      </c>
    </row>
    <row r="108" spans="2:6" x14ac:dyDescent="0.25">
      <c r="B108" t="s">
        <v>313</v>
      </c>
      <c r="C108" t="s">
        <v>88</v>
      </c>
      <c r="D108" t="s">
        <v>313</v>
      </c>
      <c r="E108" t="s">
        <v>189</v>
      </c>
      <c r="F108" t="str">
        <f t="shared" si="1"/>
        <v>traits_4 = traits_4,</v>
      </c>
    </row>
    <row r="109" spans="2:6" x14ac:dyDescent="0.25">
      <c r="B109" t="s">
        <v>321</v>
      </c>
      <c r="C109" t="s">
        <v>88</v>
      </c>
      <c r="D109" t="s">
        <v>321</v>
      </c>
      <c r="E109" t="s">
        <v>189</v>
      </c>
      <c r="F109" t="str">
        <f t="shared" si="1"/>
        <v>up_effs = up_effs,</v>
      </c>
    </row>
    <row r="110" spans="2:6" x14ac:dyDescent="0.25">
      <c r="B110" t="s">
        <v>262</v>
      </c>
      <c r="C110" t="s">
        <v>88</v>
      </c>
      <c r="D110" t="s">
        <v>262</v>
      </c>
      <c r="E110" t="s">
        <v>189</v>
      </c>
      <c r="F110" t="str">
        <f t="shared" si="1"/>
        <v>upstream_path = upstream_path,</v>
      </c>
    </row>
    <row r="111" spans="2:6" x14ac:dyDescent="0.25">
      <c r="B111" t="s">
        <v>245</v>
      </c>
      <c r="C111" t="s">
        <v>88</v>
      </c>
      <c r="D111" t="s">
        <v>245</v>
      </c>
      <c r="E111" t="s">
        <v>189</v>
      </c>
      <c r="F111" t="str">
        <f t="shared" si="1"/>
        <v>y = y,</v>
      </c>
    </row>
    <row r="112" spans="2:6" x14ac:dyDescent="0.25">
      <c r="B112" t="s">
        <v>238</v>
      </c>
      <c r="C112" t="s">
        <v>88</v>
      </c>
      <c r="D112" t="s">
        <v>238</v>
      </c>
      <c r="F112" t="str">
        <f t="shared" si="1"/>
        <v>Year = Year</v>
      </c>
    </row>
    <row r="113" spans="2:6" x14ac:dyDescent="0.25">
      <c r="B113" t="s">
        <v>215</v>
      </c>
      <c r="F113" t="str">
        <f t="shared" si="1"/>
        <v>))</v>
      </c>
    </row>
  </sheetData>
  <sortState ref="B1:B657">
    <sortCondition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"/>
  <sheetViews>
    <sheetView workbookViewId="0">
      <selection activeCell="K22" sqref="K22"/>
    </sheetView>
  </sheetViews>
  <sheetFormatPr defaultRowHeight="15" x14ac:dyDescent="0.25"/>
  <cols>
    <col min="2" max="2" width="19.5703125" bestFit="1" customWidth="1"/>
    <col min="3" max="3" width="2.85546875" bestFit="1" customWidth="1"/>
    <col min="4" max="4" width="14.42578125" bestFit="1" customWidth="1"/>
  </cols>
  <sheetData>
    <row r="1" spans="2:4" x14ac:dyDescent="0.25">
      <c r="B1" t="s">
        <v>214</v>
      </c>
    </row>
    <row r="2" spans="2:4" x14ac:dyDescent="0.25">
      <c r="B2" t="s">
        <v>38</v>
      </c>
      <c r="C2" t="s">
        <v>88</v>
      </c>
      <c r="D2" t="s">
        <v>38</v>
      </c>
    </row>
    <row r="3" spans="2:4" x14ac:dyDescent="0.25">
      <c r="B3" t="s">
        <v>37</v>
      </c>
      <c r="C3" t="s">
        <v>88</v>
      </c>
      <c r="D3" t="s">
        <v>37</v>
      </c>
    </row>
    <row r="4" spans="2:4" x14ac:dyDescent="0.25">
      <c r="B4" t="s">
        <v>351</v>
      </c>
      <c r="C4" t="s">
        <v>88</v>
      </c>
      <c r="D4" t="s">
        <v>351</v>
      </c>
    </row>
    <row r="5" spans="2:4" x14ac:dyDescent="0.25">
      <c r="B5" t="s">
        <v>352</v>
      </c>
      <c r="C5" t="s">
        <v>88</v>
      </c>
      <c r="D5" t="s">
        <v>352</v>
      </c>
    </row>
    <row r="6" spans="2:4" x14ac:dyDescent="0.25">
      <c r="B6" t="s">
        <v>36</v>
      </c>
      <c r="C6" t="s">
        <v>88</v>
      </c>
      <c r="D6" t="s">
        <v>36</v>
      </c>
    </row>
    <row r="7" spans="2:4" x14ac:dyDescent="0.25">
      <c r="B7" t="s">
        <v>215</v>
      </c>
    </row>
  </sheetData>
  <sortState ref="B1:B108">
    <sortCondition ref="B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5"/>
  <sheetViews>
    <sheetView workbookViewId="0">
      <selection activeCell="K17" sqref="K17"/>
    </sheetView>
  </sheetViews>
  <sheetFormatPr defaultRowHeight="15" x14ac:dyDescent="0.25"/>
  <cols>
    <col min="2" max="2" width="14.42578125" bestFit="1" customWidth="1"/>
    <col min="4" max="4" width="14.42578125" bestFit="1" customWidth="1"/>
    <col min="6" max="6" width="30.140625" bestFit="1" customWidth="1"/>
  </cols>
  <sheetData>
    <row r="1" spans="2:6" x14ac:dyDescent="0.25">
      <c r="B1" t="s">
        <v>214</v>
      </c>
      <c r="F1" t="str">
        <f>CONCATENATE(B1,C1,D1,E1)</f>
        <v>return(list(</v>
      </c>
    </row>
    <row r="2" spans="2:6" x14ac:dyDescent="0.25">
      <c r="B2" t="s">
        <v>372</v>
      </c>
      <c r="C2" t="s">
        <v>88</v>
      </c>
      <c r="D2" t="s">
        <v>372</v>
      </c>
      <c r="E2" t="s">
        <v>189</v>
      </c>
      <c r="F2" t="str">
        <f t="shared" ref="F2:F35" si="0">CONCATENATE(B2,C2,D2,E2)</f>
        <v>BrownsMillD = BrownsMillD,</v>
      </c>
    </row>
    <row r="3" spans="2:6" x14ac:dyDescent="0.25">
      <c r="B3" t="s">
        <v>382</v>
      </c>
      <c r="C3" t="s">
        <v>88</v>
      </c>
      <c r="D3" t="s">
        <v>382</v>
      </c>
      <c r="E3" t="s">
        <v>189</v>
      </c>
      <c r="F3" t="str">
        <f t="shared" si="0"/>
        <v>BrownsMillDj = BrownsMillDj,</v>
      </c>
    </row>
    <row r="4" spans="2:6" x14ac:dyDescent="0.25">
      <c r="B4" t="s">
        <v>361</v>
      </c>
      <c r="C4" t="s">
        <v>88</v>
      </c>
      <c r="D4" t="s">
        <v>361</v>
      </c>
      <c r="E4" t="s">
        <v>189</v>
      </c>
      <c r="F4" t="str">
        <f t="shared" si="0"/>
        <v>BrownsMillUp = BrownsMillUp,</v>
      </c>
    </row>
    <row r="5" spans="2:6" x14ac:dyDescent="0.25">
      <c r="B5" t="s">
        <v>354</v>
      </c>
      <c r="C5" t="s">
        <v>88</v>
      </c>
      <c r="D5" t="s">
        <v>354</v>
      </c>
      <c r="E5" t="s">
        <v>189</v>
      </c>
      <c r="F5" t="str">
        <f t="shared" si="0"/>
        <v>Confluence = Confluence,</v>
      </c>
    </row>
    <row r="6" spans="2:6" x14ac:dyDescent="0.25">
      <c r="B6" t="s">
        <v>366</v>
      </c>
      <c r="C6" t="s">
        <v>88</v>
      </c>
      <c r="D6" t="s">
        <v>366</v>
      </c>
      <c r="E6" t="s">
        <v>189</v>
      </c>
      <c r="F6" t="str">
        <f t="shared" si="0"/>
        <v>GilmanD = GilmanD,</v>
      </c>
    </row>
    <row r="7" spans="2:6" x14ac:dyDescent="0.25">
      <c r="B7" t="s">
        <v>376</v>
      </c>
      <c r="C7" t="s">
        <v>88</v>
      </c>
      <c r="D7" t="s">
        <v>376</v>
      </c>
      <c r="E7" t="s">
        <v>189</v>
      </c>
      <c r="F7" t="str">
        <f t="shared" si="0"/>
        <v>GilmanDj = GilmanDj,</v>
      </c>
    </row>
    <row r="8" spans="2:6" x14ac:dyDescent="0.25">
      <c r="B8" t="s">
        <v>357</v>
      </c>
      <c r="C8" t="s">
        <v>88</v>
      </c>
      <c r="D8" t="s">
        <v>357</v>
      </c>
      <c r="E8" t="s">
        <v>189</v>
      </c>
      <c r="F8" t="str">
        <f t="shared" si="0"/>
        <v>GilmanUp = GilmanUp,</v>
      </c>
    </row>
    <row r="9" spans="2:6" x14ac:dyDescent="0.25">
      <c r="B9" t="s">
        <v>374</v>
      </c>
      <c r="C9" t="s">
        <v>88</v>
      </c>
      <c r="D9" t="s">
        <v>374</v>
      </c>
      <c r="E9" t="s">
        <v>189</v>
      </c>
      <c r="F9" t="str">
        <f t="shared" si="0"/>
        <v>GuilfordD = GuilfordD,</v>
      </c>
    </row>
    <row r="10" spans="2:6" x14ac:dyDescent="0.25">
      <c r="B10" t="s">
        <v>384</v>
      </c>
      <c r="C10" t="s">
        <v>88</v>
      </c>
      <c r="D10" t="s">
        <v>384</v>
      </c>
      <c r="E10" t="s">
        <v>189</v>
      </c>
      <c r="F10" t="str">
        <f t="shared" si="0"/>
        <v>GuilfordDj = GuilfordDj,</v>
      </c>
    </row>
    <row r="11" spans="2:6" x14ac:dyDescent="0.25">
      <c r="B11" t="s">
        <v>363</v>
      </c>
      <c r="C11" t="s">
        <v>88</v>
      </c>
      <c r="D11" t="s">
        <v>363</v>
      </c>
      <c r="E11" t="s">
        <v>189</v>
      </c>
      <c r="F11" t="str">
        <f t="shared" si="0"/>
        <v>GuilfordUp = GuilfordUp,</v>
      </c>
    </row>
    <row r="12" spans="2:6" x14ac:dyDescent="0.25">
      <c r="B12" t="s">
        <v>370</v>
      </c>
      <c r="C12" t="s">
        <v>88</v>
      </c>
      <c r="D12" t="s">
        <v>370</v>
      </c>
      <c r="E12" t="s">
        <v>189</v>
      </c>
      <c r="F12" t="str">
        <f t="shared" si="0"/>
        <v>HowlandD = HowlandD,</v>
      </c>
    </row>
    <row r="13" spans="2:6" x14ac:dyDescent="0.25">
      <c r="B13" t="s">
        <v>380</v>
      </c>
      <c r="C13" t="s">
        <v>88</v>
      </c>
      <c r="D13" t="s">
        <v>380</v>
      </c>
      <c r="E13" t="s">
        <v>189</v>
      </c>
      <c r="F13" t="str">
        <f t="shared" si="0"/>
        <v>HowlandDj = HowlandDj,</v>
      </c>
    </row>
    <row r="14" spans="2:6" x14ac:dyDescent="0.25">
      <c r="B14" t="s">
        <v>359</v>
      </c>
      <c r="C14" t="s">
        <v>88</v>
      </c>
      <c r="D14" t="s">
        <v>359</v>
      </c>
      <c r="E14" t="s">
        <v>189</v>
      </c>
      <c r="F14" t="str">
        <f t="shared" si="0"/>
        <v>HowlandUp = HowlandUp,</v>
      </c>
    </row>
    <row r="15" spans="2:6" x14ac:dyDescent="0.25">
      <c r="B15" t="s">
        <v>375</v>
      </c>
      <c r="C15" t="s">
        <v>88</v>
      </c>
      <c r="D15" t="s">
        <v>375</v>
      </c>
      <c r="E15" t="s">
        <v>189</v>
      </c>
      <c r="F15" t="str">
        <f t="shared" si="0"/>
        <v>MattaceunkD = MattaceunkD,</v>
      </c>
    </row>
    <row r="16" spans="2:6" x14ac:dyDescent="0.25">
      <c r="B16" t="s">
        <v>385</v>
      </c>
      <c r="C16" t="s">
        <v>88</v>
      </c>
      <c r="D16" t="s">
        <v>385</v>
      </c>
      <c r="E16" t="s">
        <v>189</v>
      </c>
      <c r="F16" t="str">
        <f t="shared" si="0"/>
        <v>MattaceunkDj = MattaceunkDj,</v>
      </c>
    </row>
    <row r="17" spans="2:6" x14ac:dyDescent="0.25">
      <c r="B17" t="s">
        <v>364</v>
      </c>
      <c r="C17" t="s">
        <v>88</v>
      </c>
      <c r="D17" t="s">
        <v>364</v>
      </c>
      <c r="E17" t="s">
        <v>189</v>
      </c>
      <c r="F17" t="str">
        <f t="shared" si="0"/>
        <v>MattaceunkUp = MattaceunkUp,</v>
      </c>
    </row>
    <row r="18" spans="2:6" x14ac:dyDescent="0.25">
      <c r="B18" t="s">
        <v>369</v>
      </c>
      <c r="C18" t="s">
        <v>88</v>
      </c>
      <c r="D18" t="s">
        <v>369</v>
      </c>
      <c r="E18" t="s">
        <v>189</v>
      </c>
      <c r="F18" t="str">
        <f t="shared" si="0"/>
        <v>MilfordD = MilfordD,</v>
      </c>
    </row>
    <row r="19" spans="2:6" x14ac:dyDescent="0.25">
      <c r="B19" t="s">
        <v>379</v>
      </c>
      <c r="C19" t="s">
        <v>88</v>
      </c>
      <c r="D19" t="s">
        <v>379</v>
      </c>
      <c r="E19" t="s">
        <v>189</v>
      </c>
      <c r="F19" t="str">
        <f t="shared" si="0"/>
        <v>MilfordDj = MilfordDj,</v>
      </c>
    </row>
    <row r="20" spans="2:6" x14ac:dyDescent="0.25">
      <c r="B20" t="s">
        <v>358</v>
      </c>
      <c r="C20" t="s">
        <v>88</v>
      </c>
      <c r="D20" t="s">
        <v>358</v>
      </c>
      <c r="E20" t="s">
        <v>189</v>
      </c>
      <c r="F20" t="str">
        <f t="shared" si="0"/>
        <v>MilfordUp = MilfordUp,</v>
      </c>
    </row>
    <row r="21" spans="2:6" x14ac:dyDescent="0.25">
      <c r="B21" t="s">
        <v>373</v>
      </c>
      <c r="C21" t="s">
        <v>88</v>
      </c>
      <c r="D21" t="s">
        <v>373</v>
      </c>
      <c r="E21" t="s">
        <v>189</v>
      </c>
      <c r="F21" t="str">
        <f t="shared" si="0"/>
        <v>MooseheadD = MooseheadD,</v>
      </c>
    </row>
    <row r="22" spans="2:6" x14ac:dyDescent="0.25">
      <c r="B22" t="s">
        <v>383</v>
      </c>
      <c r="C22" t="s">
        <v>88</v>
      </c>
      <c r="D22" t="s">
        <v>383</v>
      </c>
      <c r="E22" t="s">
        <v>189</v>
      </c>
      <c r="F22" t="str">
        <f t="shared" si="0"/>
        <v>MooseheadDj = MooseheadDj,</v>
      </c>
    </row>
    <row r="23" spans="2:6" x14ac:dyDescent="0.25">
      <c r="B23" t="s">
        <v>362</v>
      </c>
      <c r="C23" t="s">
        <v>88</v>
      </c>
      <c r="D23" t="s">
        <v>362</v>
      </c>
      <c r="E23" t="s">
        <v>189</v>
      </c>
      <c r="F23" t="str">
        <f t="shared" si="0"/>
        <v>MooseheadUp = MooseheadUp,</v>
      </c>
    </row>
    <row r="24" spans="2:6" x14ac:dyDescent="0.25">
      <c r="B24" t="s">
        <v>353</v>
      </c>
      <c r="C24" t="s">
        <v>88</v>
      </c>
      <c r="D24" t="s">
        <v>353</v>
      </c>
      <c r="E24" t="s">
        <v>189</v>
      </c>
      <c r="F24" t="str">
        <f t="shared" si="0"/>
        <v>Open = Open,</v>
      </c>
    </row>
    <row r="25" spans="2:6" x14ac:dyDescent="0.25">
      <c r="B25" t="s">
        <v>365</v>
      </c>
      <c r="C25" t="s">
        <v>88</v>
      </c>
      <c r="D25" t="s">
        <v>365</v>
      </c>
      <c r="E25" t="s">
        <v>189</v>
      </c>
      <c r="F25" t="str">
        <f t="shared" si="0"/>
        <v>OpenD = OpenD,</v>
      </c>
    </row>
    <row r="26" spans="2:6" x14ac:dyDescent="0.25">
      <c r="B26" t="s">
        <v>368</v>
      </c>
      <c r="C26" t="s">
        <v>88</v>
      </c>
      <c r="D26" t="s">
        <v>368</v>
      </c>
      <c r="E26" t="s">
        <v>189</v>
      </c>
      <c r="F26" t="str">
        <f t="shared" si="0"/>
        <v>OronoD = OronoD,</v>
      </c>
    </row>
    <row r="27" spans="2:6" x14ac:dyDescent="0.25">
      <c r="B27" t="s">
        <v>378</v>
      </c>
      <c r="C27" t="s">
        <v>88</v>
      </c>
      <c r="D27" t="s">
        <v>378</v>
      </c>
      <c r="E27" t="s">
        <v>189</v>
      </c>
      <c r="F27" t="str">
        <f t="shared" si="0"/>
        <v>OronoDj = OronoDj,</v>
      </c>
    </row>
    <row r="28" spans="2:6" x14ac:dyDescent="0.25">
      <c r="B28" t="s">
        <v>355</v>
      </c>
      <c r="C28" t="s">
        <v>88</v>
      </c>
      <c r="D28" t="s">
        <v>355</v>
      </c>
      <c r="E28" t="s">
        <v>189</v>
      </c>
      <c r="F28" t="str">
        <f t="shared" si="0"/>
        <v>OronoUp = OronoUp,</v>
      </c>
    </row>
    <row r="29" spans="2:6" x14ac:dyDescent="0.25">
      <c r="B29" t="s">
        <v>367</v>
      </c>
      <c r="C29" t="s">
        <v>88</v>
      </c>
      <c r="D29" t="s">
        <v>367</v>
      </c>
      <c r="E29" t="s">
        <v>189</v>
      </c>
      <c r="F29" t="str">
        <f t="shared" si="0"/>
        <v>StillwaterD = StillwaterD,</v>
      </c>
    </row>
    <row r="30" spans="2:6" x14ac:dyDescent="0.25">
      <c r="B30" t="s">
        <v>377</v>
      </c>
      <c r="C30" t="s">
        <v>88</v>
      </c>
      <c r="D30" t="s">
        <v>377</v>
      </c>
      <c r="E30" t="s">
        <v>189</v>
      </c>
      <c r="F30" t="str">
        <f t="shared" si="0"/>
        <v>StillwaterDj = StillwaterDj,</v>
      </c>
    </row>
    <row r="31" spans="2:6" x14ac:dyDescent="0.25">
      <c r="B31" t="s">
        <v>356</v>
      </c>
      <c r="C31" t="s">
        <v>88</v>
      </c>
      <c r="D31" t="s">
        <v>356</v>
      </c>
      <c r="E31" t="s">
        <v>189</v>
      </c>
      <c r="F31" t="str">
        <f t="shared" si="0"/>
        <v>StillwaterUp = StillwaterUp,</v>
      </c>
    </row>
    <row r="32" spans="2:6" x14ac:dyDescent="0.25">
      <c r="B32" t="s">
        <v>371</v>
      </c>
      <c r="C32" t="s">
        <v>88</v>
      </c>
      <c r="D32" t="s">
        <v>371</v>
      </c>
      <c r="E32" t="s">
        <v>189</v>
      </c>
      <c r="F32" t="str">
        <f t="shared" si="0"/>
        <v>WestEnfieldD = WestEnfieldD,</v>
      </c>
    </row>
    <row r="33" spans="2:6" x14ac:dyDescent="0.25">
      <c r="B33" t="s">
        <v>381</v>
      </c>
      <c r="C33" t="s">
        <v>88</v>
      </c>
      <c r="D33" t="s">
        <v>381</v>
      </c>
      <c r="E33" t="s">
        <v>189</v>
      </c>
      <c r="F33" t="str">
        <f t="shared" si="0"/>
        <v>WestEnfieldDj = WestEnfieldDj,</v>
      </c>
    </row>
    <row r="34" spans="2:6" x14ac:dyDescent="0.25">
      <c r="B34" t="s">
        <v>360</v>
      </c>
      <c r="C34" t="s">
        <v>88</v>
      </c>
      <c r="D34" t="s">
        <v>360</v>
      </c>
      <c r="F34" t="str">
        <f t="shared" si="0"/>
        <v>WestEnfieldUp = WestEnfieldUp</v>
      </c>
    </row>
    <row r="35" spans="2:6" x14ac:dyDescent="0.25">
      <c r="B35" t="s">
        <v>215</v>
      </c>
      <c r="F35" t="str">
        <f t="shared" si="0"/>
        <v>))</v>
      </c>
    </row>
  </sheetData>
  <sortState ref="B1:B43">
    <sortCondition ref="B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setParameters</vt:lpstr>
      <vt:lpstr>defineFunctions</vt:lpstr>
      <vt:lpstr>setUpData</vt:lpstr>
      <vt:lpstr>defineHydroSystem</vt:lpstr>
      <vt:lpstr>defineOutputVectors</vt:lpstr>
      <vt:lpstr>outerLoopSampling</vt:lpstr>
      <vt:lpstr>innerLoopFunction</vt:lpstr>
      <vt:lpstr>writeData</vt:lpstr>
      <vt:lpstr>definePassageRates</vt:lpstr>
      <vt:lpstr>downstreamMigration</vt:lpstr>
      <vt:lpstr>nextGeneration</vt:lpstr>
      <vt:lpstr>fillOutputVectors</vt:lpstr>
    </vt:vector>
  </TitlesOfParts>
  <Company>SUNY Oneonta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danStich</dc:creator>
  <cp:lastModifiedBy>danStich</cp:lastModifiedBy>
  <dcterms:created xsi:type="dcterms:W3CDTF">2018-05-04T00:15:17Z</dcterms:created>
  <dcterms:modified xsi:type="dcterms:W3CDTF">2018-05-05T03:41:42Z</dcterms:modified>
</cp:coreProperties>
</file>