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git_datatransfer" sheetId="1" state="visible" r:id="rId1"/>
    <sheet name="comments_datatransfer" sheetId="2" state="visible" r:id="rId2"/>
    <sheet name="git_UI" sheetId="3" state="visible" r:id="rId3"/>
    <sheet name="comments_UI" sheetId="4" state="visible" r:id="rId4"/>
    <sheet name="git_code_optimization" sheetId="5" state="visible" r:id="rId5"/>
    <sheet name="comments_code_optimization" sheetId="6" state="visible" r:id="rId6"/>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27"/>
  <sheetViews>
    <sheetView workbookViewId="0">
      <pane ySplit="1" topLeftCell="A2" activePane="bottomLeft" state="frozen"/>
      <selection pane="bottomLeft" activeCell="A1" sqref="A1"/>
    </sheetView>
  </sheetViews>
  <sheetFormatPr baseColWidth="8" defaultRowHeight="15"/>
  <sheetData>
    <row r="1">
      <c r="A1" s="1" t="inlineStr">
        <is>
          <t>row_id</t>
        </is>
      </c>
      <c r="B1" s="1" t="inlineStr">
        <is>
          <t>matched_word</t>
        </is>
      </c>
      <c r="C1" s="1" t="inlineStr">
        <is>
          <t>sentence</t>
        </is>
      </c>
      <c r="D1" s="1" t="inlineStr">
        <is>
          <t>source</t>
        </is>
      </c>
      <c r="E1" s="1" t="inlineStr">
        <is>
          <t>url</t>
        </is>
      </c>
      <c r="F1" s="1" t="inlineStr">
        <is>
          <t>pattern</t>
        </is>
      </c>
      <c r="G1" s="1" t="inlineStr">
        <is>
          <t>commit_url</t>
        </is>
      </c>
      <c r="H1" s="1" t="inlineStr">
        <is>
          <t>comment</t>
        </is>
      </c>
    </row>
    <row r="2">
      <c r="A2" t="n">
        <v>0</v>
      </c>
      <c r="B2" t="inlineStr">
        <is>
          <t>rate limit</t>
        </is>
      </c>
      <c r="C2" t="inlineStr">
        <is>
          <t>Update settings.html; Fixed the example as you wouldn't put KB/s at the end, reworded the explanation, and added "KB/s" at the end of the "Current throttled rate limit:". Yes, good catch, that disappeared with the new validated forms... Actually looking at it, it's also missing for *download speed limit* as well. Do you want to add it there as well? That's KB/s too. And then I think it's *amount* in stead of *ammount*, or at least codespell thinks it is. :-). Ah and if you don't mind, please make the pull request against the testing branch instead of master for easy merging.</t>
        </is>
      </c>
      <c r="D2" t="inlineStr">
        <is>
          <t>pr_corpus</t>
        </is>
      </c>
      <c r="E2">
        <f>HYPERLINK("https://github.com/tubearchivist/tubearchivist/pull/86", "https://github.com/tubearchivist/tubearchivist/pull/86")</f>
        <v/>
      </c>
      <c r="F2" t="inlineStr"/>
      <c r="G2" t="inlineStr"/>
      <c r="H2" t="inlineStr"/>
    </row>
    <row r="3">
      <c r="A3" t="n">
        <v>1</v>
      </c>
      <c r="B3" t="inlineStr">
        <is>
          <t>rate limit</t>
        </is>
      </c>
      <c r="C3" t="inlineStr">
        <is>
          <t>Update settings.html; Fixed the example as you wouldn't put KB/s at the end, reworded the explanation, and added "KB/s" at the end of the "Current throttled rate limit:". Also added KB/s to the download speed limit, and added an example.</t>
        </is>
      </c>
      <c r="D3" t="inlineStr">
        <is>
          <t>pr_corpus</t>
        </is>
      </c>
      <c r="E3">
        <f>HYPERLINK("https://github.com/tubearchivist/tubearchivist/pull/87", "https://github.com/tubearchivist/tubearchivist/pull/87")</f>
        <v/>
      </c>
      <c r="F3" t="inlineStr"/>
      <c r="G3" t="inlineStr"/>
      <c r="H3" t="inlineStr"/>
    </row>
    <row r="4">
      <c r="A4" t="n">
        <v>2</v>
      </c>
      <c r="B4" t="inlineStr">
        <is>
          <t>Reduce API Calls</t>
        </is>
      </c>
      <c r="C4" t="inlineStr">
        <is>
          <t>Reduce API Calls;</t>
        </is>
      </c>
      <c r="D4" t="inlineStr">
        <is>
          <t>pr_corpus</t>
        </is>
      </c>
      <c r="E4">
        <f>HYPERLINK("https://github.com/tubearchivist/tubearchivist/pull/181", "https://github.com/tubearchivist/tubearchivist/pull/181")</f>
        <v/>
      </c>
      <c r="F4" t="inlineStr"/>
      <c r="G4" t="inlineStr"/>
      <c r="H4" t="inlineStr"/>
    </row>
    <row r="5">
      <c r="A5" t="n">
        <v>3</v>
      </c>
      <c r="B5" t="inlineStr">
        <is>
          <t>bulk updates</t>
        </is>
      </c>
      <c r="C5" t="inlineStr">
        <is>
          <t>it was a live video. I will look at adding a startup check to set all vid_type to video if not set, I am honestly not super familiar with Django or ElasticSearch but I agree that would be much cleaner when querying back out. For the startup check, there are a bunch of methods defined already in the [StartupCheck](https://github.com/tubearchivist/tubearchivist/blob/master/tubearchivist/home/apps.py#L16) class. You can add another method there. That could look something like this:. ```python. def es_set_vid_type(self):. """update path 0.3.0 to 0.3.1, set default vid_type to video""". data = {. "query": {. "bool": {"must_not": [{"exists": {"field": "vid_type"}}]}. },. "script": {"source": "ctx._source['vid_type'] = 'video'"},. }. response, _ = ElasticWrap("ta_video/_update_by_query").post(data=data). print(f"index update ran: {response}"). ```. `_update_by_query` [[docs](https://www.elastic.co/guide/en/elasticsearch/reference/current/docs-update-by-query.html)] is a good choice for bulk updates like that, the query `must_not exist` on the `vid_type` field [[docs](https://www.elastic.co/guide/en/elasticsearch/reference/current/query-dsl-exists-query.html#exists-query-notes)] makes sure that it wont overwrite things in the future. . A classic gotcha would be, you need to call it after the `ElasitIndexWrap().setup()` which is responsible to set new mappings. I hope this helps! @bbilly1 Pushed updates to add startup checks, remove was_live flag, and applied the black linter to the files changed. Apologies, didn't realize that only one of them ran at a time and bailed afterwards if they failed so I only fixed the stuff out of black initially. I actually ran the deploy validate now and made the corresponding updates". There you go, linter is passing! Unfortunately I have to manually approve the action run for first time contributors, you know, you could be running cryptominers here. :-) but that's going to be easier in the future. Thanks a lot for your help on this, I'll tak</t>
        </is>
      </c>
      <c r="D5" t="inlineStr">
        <is>
          <t>pr_corpus</t>
        </is>
      </c>
      <c r="E5">
        <f>HYPERLINK("https://github.com/tubearchivist/tubearchivist/pull/395", "https://github.com/tubearchivist/tubearchivist/pull/395")</f>
        <v/>
      </c>
      <c r="F5" t="inlineStr"/>
      <c r="G5" t="inlineStr"/>
      <c r="H5" t="inlineStr"/>
    </row>
    <row r="6">
      <c r="A6" t="n">
        <v>4</v>
      </c>
      <c r="B6" t="inlineStr">
        <is>
          <t>Pushed updates</t>
        </is>
      </c>
      <c r="C6" t="inlineStr">
        <is>
          <t>(https://github.com/tubearchivist/tubearchivist/blob/master/tubearchivist/home/apps.py#L16) class. You can add another method there. That could look something like this:. ```python. def es_set_vid_type(self):. """update path 0.3.0 to 0.3.1, set default vid_type to video""". data = {. "query": {. "bool": {"must_not": [{"exists": {"field": "vid_type"}}]}. },. "script": {"source": "ctx._source['vid_type'] = 'video'"},. }. response, _ = ElasticWrap("ta_video/_update_by_query").post(data=data). print(f"index update ran: {response}"). ```. `_update_by_query` [[docs](https://www.elastic.co/guide/en/elasticsearch/reference/current/docs-update-by-query.html)] is a good choice for bulk updates like that, the query `must_not exist` on the `vid_type` field [[docs](https://www.elastic.co/guide/en/elasticsearch/reference/current/query-dsl-exists-query.html#exists-query-notes)] makes sure that it wont overwrite things in the future. . A classic gotcha would be, you need to call it after the `ElasitIndexWrap().setup()` which is responsible to set new mappings. I hope this helps! @bbilly1 Pushed updates to add startup checks, remove was_live flag, and applied the black linter to the files changed. Apologies, didn't realize that only one of them ran at a time and bailed afterwards if they failed so I only fixed the stuff out of black initially. I actually ran the deploy validate now and made the corresponding updates". There you go, linter is passing! Unfortunately I have to manually approve the action run for first time contributors, you know, you could be running cryptominers here. :-) but that's going to be easier in the future. Thanks a lot for your help on this, I'll take look at it next year. :-). Awesome, I think I finally got my local linter setup correctly, I guess I was missing one of the plugins for flake8 so I should finally have my env setup :). Have a happy new year! Excellent! I think that gets us 95% of the way there. I'll do some fine tuning, but that was a big help!</t>
        </is>
      </c>
      <c r="D6" t="inlineStr">
        <is>
          <t>pr_corpus</t>
        </is>
      </c>
      <c r="E6">
        <f>HYPERLINK("https://github.com/tubearchivist/tubearchivist/pull/395", "https://github.com/tubearchivist/tubearchivist/pull/395")</f>
        <v/>
      </c>
      <c r="F6" t="inlineStr"/>
      <c r="G6" t="inlineStr"/>
      <c r="H6" t="inlineStr"/>
    </row>
    <row r="7">
      <c r="A7" t="n">
        <v>5</v>
      </c>
      <c r="B7" t="inlineStr">
        <is>
          <t>server-sent events</t>
        </is>
      </c>
      <c r="C7" t="inlineStr">
        <is>
          <t xml:space="preserve"> or server is overloaded, the requests are only issued 500 ms *after* previous response is received, and not just on constant interval irregardless of whether previous response arrived. With all the above considered, I think the (negligible) const of refreshing the progress text a bit often is worth it for the sake of nicer/snappier/more up-to-date progress display, especially that the requests only keep getting issued while any videos are being downloaded and stop once progress becomes empty. [ Of course for the snappiest experience it would be ideal to implement a websocket endpoint which could push progress as it happens, but that would require substantially more work to code and ensure it works properly... (Redis has its keyspace notifications that could potentially suit there, but not sure if the Python framework in use even supports websocket endpoints in the first place + also reverse proxies would need to support it fine or we'd need to have a fallback). Alternatively server-sent events could be considered, and perhaps that would be way easier than websockets. ]. But speaking of server-sent events, I made a prototype commit there: https://github.com/p0358/tubearchivist/tree/feature-sse-progress ( https://github.com/p0358/tubearchivist/commit/214c2440ee80b3a4c3a14049077a95e570fca6a0 ). which did client-side part and mock of server-side. Proper server-side requires using some form of pub/sub (with keyspace notifications for instance), I left the comments for that in the .py file (as frankly I don't really know how to do what I described there in Python...):. ```py. def progress(request):. # pylint: disable=unused-argument. """resolves to /progress/. return list of messages for frontend. """. if request.GET.get("stream", False):. # TODO: use proper pub/sub callbacks instead of this. # hint: https://redis.io/docs/manual/keyspace-notifications/. # https://medium.com/@imamramadhanns/working-with-redis-keyspace-notifications-x-python-c5c6847368a. # - we probably wa</t>
        </is>
      </c>
      <c r="D7" t="inlineStr">
        <is>
          <t>pr_corpus</t>
        </is>
      </c>
      <c r="E7">
        <f>HYPERLINK("https://github.com/tubearchivist/tubearchivist/pull/427", "https://github.com/tubearchivist/tubearchivist/pull/427")</f>
        <v/>
      </c>
      <c r="F7" t="inlineStr"/>
      <c r="G7" t="inlineStr"/>
      <c r="H7" t="inlineStr"/>
    </row>
    <row r="8">
      <c r="A8" t="n">
        <v>7</v>
      </c>
      <c r="B8" t="inlineStr">
        <is>
          <t>throttling</t>
        </is>
      </c>
      <c r="C8" t="inlineStr">
        <is>
          <t>Update comments.py; Cleaned up logic, based on what I interpreted from the code: . Only try to grab new comments from youtube if ES was empty. Fixed an unexecuted branch compare. The return inside "if not self.comments_format and es_comments["comment_comments"]:" could never be reached because of the comparison above it. Fixed a potential "TypeError: 'bool' object is not subscriptable" due to indexing on es_comments when it is False. By reducing the number of wasteful calls we can further escape throttling. (Although if the intention is to force replacement of old comments with any new ones, then why even query ES?). Thinking here was, that same functionality can be used for indexing new videos *and* reindexing existing videos and refresh the comments. The call to ES is to catch cases where for example the channel owner removes comments after a certain time for whatever reason but you have it indexed locally, so in that case we don't want to delete the already indexed comments. . Oh ok, I'll have to think about that use case, I didn't even consider the channel owner removing comments! I can defintely understand merging of functionality into one method. I still don't see how line 177's second comparison can be reached, since 174 would cause an early return, and 177 starts with the same comparison as 174. ```python. if not self.comments_format and es_comments["comment_comments"]:. # don't overwrite comments in es. return. ```. You can still have the case where there aren't any formatted comments e.g. `not self.comments_format` **and** there aren't any comments in ES e.g. `es_comments["comment_comments"]` is `False`. So two boolean expressions evaluated one after the other in Python. Probably not ideal implementation wise, but at least there is a mention to the logic why that is there.</t>
        </is>
      </c>
      <c r="D8" t="inlineStr">
        <is>
          <t>pr_corpus</t>
        </is>
      </c>
      <c r="E8">
        <f>HYPERLINK("https://github.com/tubearchivist/tubearchivist/pull/654", "https://github.com/tubearchivist/tubearchivist/pull/654")</f>
        <v/>
      </c>
      <c r="F8" t="inlineStr"/>
      <c r="G8" t="inlineStr"/>
      <c r="H8" t="inlineStr"/>
    </row>
    <row r="9">
      <c r="A9" t="n">
        <v>8</v>
      </c>
      <c r="B9" t="inlineStr">
        <is>
          <t>rate limiting</t>
        </is>
      </c>
      <c r="C9" t="inlineStr">
        <is>
          <t>Show a link to video/playlist/channel on YT even if deactivated; Just a small patch to always link to YT, even if asset is supposedly deactivated + fix of `Youtube` to `YouTube`. Reasoning:. - be able to open the video URL anyway to. - check if it's really down (need to see with own eyes sometimes and mourn the fact of deletion at the source). - check for what reason was it removed (privated, copyright claim, ToS violation, etc.). - the video might actually be up and the link work. - video could have been restored in the meantime and that not picked up yet (unprivatised, counter-claim filed, ToS appeal filed, etc.). - TA/yt-dlp could have gotten deletion status wrong, for example due to intermittent internet connectivity issues, YouTube outage or rate limiting that was interpreted as 404 etc. (it happens ¯\\_(ツ)_/¯). I believe this small QoL improvement is worth it, as I found myself often just copying the ID from URL manually to open the link up in YT. I was considering making "Deactivated" link non-highlighted like a regular text, "silently clickable", but eventually decided that'd be bad for accessibility and add needless complexity in CSS for no real benefit... As [noted](https://github.com/tubearchivist/tubearchivist/blob/master/CONTRIBUTING.md#next-steps) we don't take any new PRs against the old code base. . Ultimately the issue with deactivated documents is not really a frontend problem, that's results from getting blocked by YT server side and will have to be addressed at the source like that.</t>
        </is>
      </c>
      <c r="D9" t="inlineStr">
        <is>
          <t>pr_corpus</t>
        </is>
      </c>
      <c r="E9">
        <f>HYPERLINK("https://github.com/tubearchivist/tubearchivist/pull/823", "https://github.com/tubearchivist/tubearchivist/pull/823")</f>
        <v/>
      </c>
      <c r="F9" t="inlineStr"/>
      <c r="G9" t="inlineStr"/>
      <c r="H9" t="inlineStr"/>
    </row>
    <row r="10">
      <c r="A10" t="n">
        <v>9</v>
      </c>
      <c r="B10" t="inlineStr">
        <is>
          <t>pushing updates</t>
        </is>
      </c>
      <c r="C10" t="inlineStr">
        <is>
          <t xml:space="preserve"> upgrade yt-dlp directly in the main container:. ```. pip install --upgrade yt-dlp --user. ```. Note: These changes will be reverted upon container restart. Just updating requirements.txt is the easy part. The difficult part is to make sure the newest version is compatible with all API integrations of this project. Datacenter IP ranges are always going to get blocked, usually VPN/Proxy will help. That‘s why I included the manual patching option in case it helps someone else. . I can also confirm this issue with the TA yt-dlp version in my case. I haven't been able to download anything for the past 6 hours. While yt-dlp's release `2024.12.06` fixes the problem, upgrading to this version temporarily broke TA functionality in my case. . Specifically, I temporarily had issues where the TA companion couldn't add videos to the queue, and the `start download` button for the queue didn't work, though individual download buttons remained functional. . Consider testing thoroughly before pushing updates globally, as I've been experiencing random issues after the update. For context, I'm using a static residential IP that I've had for about 10 years. You may want to pin it to 2024.12.3 instead. I don't have any problems with downloading from the companion app or the download-all button using this version. I haven't tried it with the latest .6 version you are using though. ```. pip install --upgrade yt-dlp==2024.12.3 --user. ```. (after restarting and thus resetting the previous modification). As for using a proxy/VPN (initial suggestion above): I will add support for the --proxy parameter in yt-dlp in my fork. There should be no need to wrap the entire installation around a Gluetun or similar and in my case wouldn't work anyway since I'm using a combination of a reverse Docker proxy (traefik) and authentication forwarding using Authentik. . However: most VPN providers I know have their servers in data centers (which are getting carped banned by Google), so it may not even matte</t>
        </is>
      </c>
      <c r="D10" t="inlineStr">
        <is>
          <t>pr_corpus</t>
        </is>
      </c>
      <c r="E10">
        <f>HYPERLINK("https://github.com/tubearchivist/tubearchivist/pull/844", "https://github.com/tubearchivist/tubearchivist/pull/844")</f>
        <v/>
      </c>
      <c r="F10" t="inlineStr"/>
      <c r="G10" t="inlineStr"/>
      <c r="H10" t="inlineStr"/>
    </row>
    <row r="11">
      <c r="A11" t="n">
        <v>12</v>
      </c>
      <c r="B11" t="inlineStr">
        <is>
          <t>gzip</t>
        </is>
      </c>
      <c r="C11" t="inlineStr">
        <is>
          <t>ngo-storages/issues/826)&lt;/code&gt;_)&lt;/li&gt;. &lt;li&gt;&lt;strong&gt;Deprecated&lt;/strong&gt;: The undocumented &lt;code&gt;AWS_PRELOAD_METADATA&lt;/code&gt; and associated functionality will. be removed in version 1.10 (&lt;code&gt;[#829](https://github.com/jschneier/django-storages/issues/829)&lt;/code&gt;_)&lt;/li&gt;. &lt;li&gt;&lt;strong&gt;Deprecated&lt;/strong&gt;: Support for &lt;code&gt;AWS_REDUCED_REDUNDANCY&lt;/code&gt; will be removed in version 1.10. Replace with &lt;code&gt;StorageClass=REDUCED_REDUNDANCY&lt;/code&gt; in &lt;code&gt;AWS_S3_OBJECT_PARAMETERS&lt;/code&gt; (&lt;code&gt;[#829](https://github.com/jschneier/django-storages/issues/829)&lt;/code&gt;_)&lt;/li&gt;. &lt;li&gt;&lt;strong&gt;Deprecated&lt;/strong&gt;: Support for &lt;code&gt;AWS_S3_ENCRYPTION&lt;/code&gt; will be removed in version 1.10 (&lt;code&gt;[#829](https://github.com/jschneier/django-storages/issues/829)&lt;/code&gt;_). Replace with &lt;code&gt;ServerSideEncryption=AES256&lt;/code&gt; in &lt;code&gt;AWS_S3_OBJECT_PARAMETERS&lt;/code&gt;&lt;/li&gt;. &lt;li&gt;A custom &lt;code&gt;ContentEncoding&lt;/code&gt; is no longer overwritten automatically (note that specifying. one will disable automatic &lt;code&gt;gzip&lt;/code&gt;) (&lt;code&gt;[#391](https://github.com/jschneier/django-storages/issues/391)&lt;/code&gt;&lt;em&gt;, &lt;code&gt;[#828](https://github.com/jschneier/django-storages/issues/828)&lt;/code&gt;&lt;/em&gt;).&lt;/li&gt;. &lt;li&gt;Add &lt;code&gt;S3Boto3Storage.get_object_parameters&lt;/code&gt;, an overridable method for customizing. upload parameters on a per-object basis (&lt;code&gt;[#819](https://github.com/jschneier/django-storages/issues/819)&lt;/code&gt;&lt;em&gt;, &lt;code&gt;[#828](https://github.com/jschneier/django-storages/issues/828)&lt;/code&gt;&lt;/em&gt;)&lt;/li&gt;. &lt;li&gt;Opening and closing a file in &lt;code&gt;w&lt;/code&gt; mode without writing anything will now create an empty file. in S3, this mimics the builtin &lt;code&gt;open&lt;/code&gt; and Django's own &lt;code&gt;FileSystemStorage&lt;/code&gt; (&lt;code&gt;[#435](https://github.com/jschneier/django-storages/issues/435)&lt;/code&gt;&lt;em&gt;, &lt;code&gt;[#816](https://github.com/jschneier/django-storages/issues/816)&lt;/code&gt;&lt;/em&gt;)&lt;/li&gt;. &lt;li&gt;Fix reading a file in text mode (&lt;code&gt;[#404](https://github.com/jschneier/django-storages/issues/404)&lt;/code&gt;&lt;em&gt;, &lt;code&gt;[#</t>
        </is>
      </c>
      <c r="D11" t="inlineStr">
        <is>
          <t>pr_corpus</t>
        </is>
      </c>
      <c r="E11">
        <f>HYPERLINK("https://github.com/wger-project/wger/pull/490", "https://github.com/wger-project/wger/pull/490")</f>
        <v/>
      </c>
      <c r="F11" t="inlineStr"/>
      <c r="G11" t="inlineStr"/>
      <c r="H11" t="inlineStr"/>
    </row>
    <row r="12">
      <c r="A12" t="n">
        <v>19</v>
      </c>
      <c r="B12" t="inlineStr">
        <is>
          <t>socket.io</t>
        </is>
      </c>
      <c r="C12" t="inlineStr">
        <is>
          <t>ts/issues/1643"&gt;#1643&lt;/a&gt;)&lt;/li&gt;. &lt;li&gt;&lt;a href="https://github.com/swimlane/ngx-charts/commit/f1c3f7d2e01e9e7594e8a59db6ea9e5afbb24904"&gt;&lt;code&gt;f1c3f7d&lt;/code&gt;&lt;/a&gt; Fixes &lt;a href="https://github-redirect.dependabot.com/swimlane/ngx-charts/issues/1158"&gt;#1158&lt;/a&gt; (&lt;a href="https://github-redirect.dependabot.com/swimlane/ngx-charts/issues/1637"&gt;#1637&lt;/a&gt;)&lt;/li&gt;. &lt;li&gt;&lt;a href="https://github.com/swimlane/ngx-charts/commit/83c1f85e377725e1ec351f54baf97788d4c91aff"&gt;&lt;code&gt;83c1f85&lt;/code&gt;&lt;/a&gt; ci: add stale workflow (&lt;a href="https://github-redirect.dependabot.com/swimlane/ngx-charts/issues/1603"&gt;#1603&lt;/a&gt;)&lt;/li&gt;. &lt;li&gt;&lt;a href="https://github.com/swimlane/ngx-charts/commit/0b44a33f00d51578a898488af9aba225931676d8"&gt;&lt;code&gt;0b44a33&lt;/code&gt;&lt;/a&gt; Bump lodash from 4.17.20 to 4.17.21 (&lt;a href="https://github-redirect.dependabot.com/swimlane/ngx-charts/issues/1617"&gt;#1617&lt;/a&gt;)&lt;/li&gt;. &lt;li&gt;&lt;a href="https://github.com/swimlane/ngx-charts/commit/050755157606405d8be99ed6d21fdffa3545400a"&gt;&lt;code&gt;0507551&lt;/code&gt;&lt;/a&gt; Bump socket.io from 2.3.0 to 2.4.1 (&lt;a href="https://github-redirect.dependabot.com/swimlane/ngx-charts/issues/1569"&gt;#1569&lt;/a&gt;)&lt;/li&gt;. &lt;li&gt;Additional commits viewable in &lt;a href="https://github.com/swimlane/ngx-charts/compare/18.0.1...19.0.0"&gt;compare view&lt;/a&gt;&lt;/li&gt;. &lt;/ul&gt;. &lt;/details&gt;. &lt;br /&gt;. [![Dependabot compatibility score](https://dependabot-badges.githubapp.com/badges/compatibility_score?dependency-name=@swimlane/ngx-charts&amp;package-manager=npm_and_yarn&amp;previous-version=18.0.1&amp;new-version=19.0.0)](https://docs.github.com/en/github/managing-security-vulnerabilities/about-dependabot-security-updates#about-compatibility-scores). Dependabot will resolve any conflicts with this PR as long as you don't alter it yourself. You can also trigger a rebase manually by commenting `@dependabot rebase`. [//]: # (dependabot-automerge-start). [//]: # (dependabot-automerge-end). ---. &lt;details&gt;. &lt;summary&gt;Dependabot commands and options&lt;/summary&gt;. &lt;br /&gt;. You can trigger Dependabot actions by commenting on this P</t>
        </is>
      </c>
      <c r="D12" t="inlineStr">
        <is>
          <t>pr_corpus</t>
        </is>
      </c>
      <c r="E12">
        <f>HYPERLINK("https://github.com/wger-project/wger/pull/769", "https://github.com/wger-project/wger/pull/769")</f>
        <v/>
      </c>
      <c r="F12" t="inlineStr"/>
      <c r="G12" t="inlineStr"/>
      <c r="H12" t="inlineStr"/>
    </row>
    <row r="13">
      <c r="A13" t="n">
        <v>22</v>
      </c>
      <c r="B13" t="inlineStr">
        <is>
          <t>socket.io</t>
        </is>
      </c>
      <c r="C13" t="inlineStr">
        <is>
          <t>unner/karma/compare/v6.3.6...v6.3.7"&gt;6.3.7&lt;/a&gt; (2021-11-01)&lt;/h2&gt;. &lt;h3&gt;Bug Fixes&lt;/h3&gt;. &lt;ul&gt;. &lt;li&gt;&lt;strong&gt;middleware:&lt;/strong&gt; replace %X_UA_COMPATIBLE% marker anywhere in the file (&lt;a href="https://github.com/karma-runner/karma/commit/f1aeaec09e49856747b8f650d06b4dcc61eb637e"&gt;f1aeaec&lt;/a&gt;), closes &lt;a href="https://github-redirect.dependabot.com/karma-runner/karma/issues/3711"&gt;#3711&lt;/a&gt;&lt;/li&gt;. &lt;/ul&gt;. &lt;h2&gt;v6.3.6&lt;/h2&gt;. &lt;h2&gt;&lt;a href="https://github.com/karma-runner/karma/compare/v6.3.5...v6.3.6"&gt;6.3.6&lt;/a&gt; (2021-10-25)&lt;/h2&gt;. &lt;h3&gt;Bug Fixes&lt;/h3&gt;. &lt;ul&gt;. &lt;li&gt;bump vulnerable ua-parser-js version (&lt;a href="https://github.com/karma-runner/karma/commit/6f2b2ec6ed0218980eabf2cbf44e0c8f16fee661"&gt;6f2b2ec&lt;/a&gt;), closes &lt;a href="https://github-redirect.dependabot.com/karma-runner/karma/issues/3713"&gt;#3713&lt;/a&gt;&lt;/li&gt;. &lt;/ul&gt;. &lt;h2&gt;v6.3.5&lt;/h2&gt;. &lt;h2&gt;&lt;a href="https://github.com/karma-runner/karma/compare/v6.3.4...v6.3.5"&gt;6.3.5&lt;/a&gt; (2021-10-20)&lt;/h2&gt;. &lt;h3&gt;Bug Fixes&lt;/h3&gt;. &lt;ul&gt;. &lt;li&gt;&lt;strong&gt;client:&lt;/strong&gt; prevent socket.io from hanging due to mocked clocks (&lt;a href="https://github-redirect.dependabot.com/karma-runner/karma/issues/3695"&gt;#3695&lt;/a&gt;) (&lt;a href="https://github.com/karma-runner/karma/commit/105da90a9975c1050f96cda966bd30a3c677494e"&gt;105da90&lt;/a&gt;)&lt;/li&gt;. &lt;/ul&gt;. &lt;/blockquote&gt;. &lt;/details&gt;. &lt;details&gt;. &lt;summary&gt;Changelog&lt;/summary&gt;. &lt;p&gt;&lt;em&gt;Sourced from &lt;a href="https://github.com/karma-runner/karma/blob/master/CHANGELOG.md"&gt;karma's changelog&lt;/a&gt;.&lt;/em&gt;&lt;/p&gt;. &lt;blockquote&gt;. &lt;h2&gt;&lt;a href="https://github.com/karma-runner/karma/compare/v6.3.7...v6.3.8"&gt;6.3.8&lt;/a&gt; (2021-11-07)&lt;/h2&gt;. &lt;h3&gt;Bug Fixes&lt;/h3&gt;. &lt;ul&gt;. &lt;li&gt;&lt;strong&gt;reporter:&lt;/strong&gt; warning if stack trace contains generated code invocation (&lt;a href="https://github.com/karma-runner/karma/commit/4f23b14d3e774c0401f2c9eecb188b37aed020eb"&gt;4f23b14&lt;/a&gt;)&lt;/li&gt;. &lt;/ul&gt;. &lt;h2&gt;&lt;a href="https://github.com/karma-runner/karma/compare/v6.3.6...v6.3.7"&gt;6.3.7&lt;/a&gt; (2021-11-01)&lt;/h2&gt;. &lt;h3&gt;Bug Fixes&lt;/h3&gt;. &lt;ul&gt;. &lt;li&gt;&lt;strong&gt;middleware:&lt;/strong&gt; replace %X_UA_COMPATIBLE% marke</t>
        </is>
      </c>
      <c r="D13" t="inlineStr">
        <is>
          <t>pr_corpus</t>
        </is>
      </c>
      <c r="E13">
        <f>HYPERLINK("https://github.com/wger-project/wger/pull/885", "https://github.com/wger-project/wger/pull/885")</f>
        <v/>
      </c>
      <c r="F13" t="inlineStr"/>
      <c r="G13" t="inlineStr"/>
      <c r="H13" t="inlineStr"/>
    </row>
    <row r="14">
      <c r="A14" t="n">
        <v>34</v>
      </c>
      <c r="B14" t="inlineStr">
        <is>
          <t>gzipping</t>
        </is>
      </c>
      <c r="C14" t="inlineStr">
        <is>
          <t>s/1112)&lt;/code&gt;_)&lt;/li&gt;. &lt;/ul&gt;. &lt;h2&gt;Dropbox&lt;/h2&gt;. &lt;ul&gt;. &lt;li&gt;Add support for refresh tokens (&lt;code&gt;[#1159](https://github.com/jschneier/django-storages/issues/1159)&lt;/code&gt;_)&lt;/li&gt;. &lt;li&gt;Ignore &lt;code&gt;ApiError&lt;/code&gt; exception in &lt;code&gt;url()&lt;/code&gt; (&lt;code&gt;[#1158](https://github.com/jschneier/django-storages/issues/1158)&lt;/code&gt;_)&lt;/li&gt;. &lt;/ul&gt;. &lt;h2&gt;Azure&lt;/h2&gt;. &lt;ul&gt;. &lt;li&gt;Restore support for &lt;code&gt;AZURE_ENDPOINT_SUFFIX&lt;/code&gt; (&lt;code&gt;[#1118](https://github.com/jschneier/django-storages/issues/1118)&lt;/code&gt;_)&lt;/li&gt;. &lt;li&gt;Replace deprecated &lt;code&gt;download_to_stream&lt;/code&gt; with &lt;code&gt;readinto&lt;/code&gt; (&lt;code&gt;[#1113](https://github.com/jschneier/django-storages/issues/1113)&lt;/code&gt;_)&lt;/li&gt;. &lt;li&gt;Add &lt;code&gt;AZURE_API_VERSION&lt;/code&gt; setting (&lt;code&gt;[#1132](https://github.com/jschneier/django-storages/issues/1132)&lt;/code&gt;_)&lt;/li&gt;. &lt;li&gt;Fix &lt;code&gt;get_modified_time()&lt;/code&gt; (&lt;code&gt;[#1134](https://github.com/jschneier/django-storages/issues/1134)&lt;/code&gt;_)&lt;/li&gt;. &lt;/ul&gt;. &lt;h2&gt;Google Cloud&lt;/h2&gt;. &lt;ul&gt;. &lt;li&gt;Add support for gzipping files via &lt;code&gt;GS_IS_GZIPPED&lt;/code&gt; and &lt;code&gt;GZIP_CONTENT_TYPES&lt;/code&gt; (&lt;code&gt;[#980](https://github.com/jschneier/django-storages/issues/980)&lt;/code&gt;_)&lt;/li&gt;. &lt;li&gt;Use &lt;code&gt;GS_BLOB_CHUNK_SIZE&lt;/code&gt; with files that already exist&lt;/li&gt;. &lt;/ul&gt;. &lt;p&gt;.. _&lt;a href="https://github-redirect.dependabot.com/jschneier/django-storages/issues/980"&gt;#980&lt;/a&gt;: &lt;a href="https://github-redirect.dependabot.com/jschneier/django-storages/pull/980"&gt;jschneier/django-storages#980&lt;/a&gt;. .. _&lt;a href="https://github-redirect.dependabot.com/jschneier/django-storages/issues/1118"&gt;#1118&lt;/a&gt;: &lt;a href="https://github-redirect.dependabot.com/jschneier/django-storages/pull/1118"&gt;jschneier/django-storages#1118&lt;/a&gt;. .. _&lt;a href="https://github-redirect.dependabot.com/jschneier/django-storages/issues/1113"&gt;#1113&lt;/a&gt;: &lt;a href="https://github-redirect.dependabot.com/jschneier/django-storages/pull/1113"&gt;jschneier/django-storages#1113&lt;/a&gt;. .. _&lt;a href="https://github-redirect.dependabot.com/jschneier/django-storages/issues/</t>
        </is>
      </c>
      <c r="D14" t="inlineStr">
        <is>
          <t>pr_corpus</t>
        </is>
      </c>
      <c r="E14">
        <f>HYPERLINK("https://github.com/wger-project/wger/pull/1103", "https://github.com/wger-project/wger/pull/1103")</f>
        <v/>
      </c>
      <c r="F14" t="inlineStr"/>
      <c r="G14" t="inlineStr"/>
      <c r="H14" t="inlineStr"/>
    </row>
    <row r="15">
      <c r="A15" t="n">
        <v>35</v>
      </c>
      <c r="B15" t="inlineStr">
        <is>
          <t>rate limitations</t>
        </is>
      </c>
      <c r="C15" t="inlineStr">
        <is>
          <t>e&gt;, and. :class:&lt;code&gt;bson.codec_options.CodecOptions&lt;/code&gt;'s &lt;code&gt;datetime_conversion&lt;/code&gt;. parameter for more details (&lt;code&gt;PYTHON-1824&lt;/code&gt;_).&lt;/li&gt;. &lt;li&gt;PyMongo now resets its locks and other shared state in the child process. after a :py:func:&lt;code&gt;os.fork&lt;/code&gt; to reduce the frequency of deadlocks. Note that. deadlocks are still possible because libraries that PyMongo depends like. OpenSSL cannot be made fork() safe in multithreaded applications. (&lt;code&gt;PYTHON-2484&lt;/code&gt;_). For more info see :ref:&lt;code&gt;pymongo-fork-safe&lt;/code&gt;.&lt;/li&gt;. &lt;li&gt;When used with MongoDB 6.0+, :class:&lt;code&gt;~pymongo.change_stream.ChangeStream&lt;/code&gt; s. now allow for new types of events (such as DDL and C2C replication events). to be recorded with the new parameter &lt;code&gt;show_expanded_events&lt;/code&gt;. that can be passed to methods such as :meth:&lt;code&gt;~pymongo.collection.Collection.watch&lt;/code&gt;.&lt;/li&gt;. &lt;li&gt;PyMongo now internally caches AWS credentials that it fetches from AWS. endpoints, to avoid rate limitations. The cache is cleared when the. credentials expire or an error is encountered.&lt;/li&gt;. &lt;li&gt;When using the &lt;code&gt;MONGODB-AWS&lt;/code&gt; authentication mechanism with the. &lt;code&gt;aws&lt;/code&gt; extra, the behavior of credential fetching has changed with. &lt;code&gt;pymongo_auth_aws&amp;gt;=1.1.0&lt;/code&gt;. Please see :doc:&lt;code&gt;examples/authentication&lt;/code&gt; for. more information.&lt;/li&gt;. &lt;/ul&gt;. &lt;p&gt;Bug fixes. .........&lt;/p&gt;. &lt;ul&gt;. &lt;li&gt;Fixed a bug where :class:&lt;code&gt;~pymongo.change_stream.ChangeStream&lt;/code&gt;. would allow an app to retry calling &lt;code&gt;next()&lt;/code&gt; or &lt;code&gt;try_next()&lt;/code&gt; even. after non-resumable errors (&lt;code&gt;PYTHON-3389&lt;/code&gt;_).&lt;/li&gt;. &lt;li&gt;Fixed a bug where the client could be unable to discover the new primary. after a simultaneous replica set election and reconfig (&lt;code&gt;PYTHON-2970&lt;/code&gt;_).&lt;/li&gt;. &lt;/ul&gt;. &lt;p&gt;Issues Resolved. ...............&lt;/p&gt;. &lt;p&gt;See the &lt;code&gt;PyMongo 4.3 release notes in JIRA&lt;/code&gt;_ for the list of resolved issues. in this release.&lt;/p&gt;. &lt;!-- raw HTML omitted --</t>
        </is>
      </c>
      <c r="D15" t="inlineStr">
        <is>
          <t>pr_corpus</t>
        </is>
      </c>
      <c r="E15">
        <f>HYPERLINK("https://github.com/wger-project/wger/pull/1157", "https://github.com/wger-project/wger/pull/1157")</f>
        <v/>
      </c>
      <c r="F15" t="inlineStr"/>
      <c r="G15" t="inlineStr"/>
      <c r="H15" t="inlineStr"/>
    </row>
    <row r="16">
      <c r="A16" t="n">
        <v>37</v>
      </c>
      <c r="B16" t="inlineStr">
        <is>
          <t>gzip</t>
        </is>
      </c>
      <c r="C16" t="inlineStr">
        <is>
          <t xml:space="preserve">cdce8p"&gt;&lt;code&gt;@​cdce8p&lt;/code&gt;&lt;/a&gt; in &lt;a href="https://redirect.github.com/actions/cache/pull/1036"&gt;actions/cache#1036&lt;/a&gt;&lt;/li&gt;. &lt;/ul&gt;. &lt;!-- raw HTML omitted --&gt;. &lt;/blockquote&gt;. &lt;p&gt;... (truncated)&lt;/p&gt;. &lt;/details&gt;. &lt;details&gt;. &lt;summary&gt;Changelog&lt;/summary&gt;. &lt;p&gt;&lt;em&gt;Sourced from &lt;a href="https://github.com/actions/cache/blob/main/RELEASES.md"&gt;actions/cache's changelog&lt;/a&gt;.&lt;/em&gt;&lt;/p&gt;. &lt;blockquote&gt;. &lt;h3&gt;3.0.11&lt;/h3&gt;. &lt;ul&gt;. &lt;li&gt;Update toolkit version to 3.0.5 to include &lt;code&gt;@actions/core@^1.10.0&lt;/code&gt;&lt;/li&gt;. &lt;li&gt;Update &lt;code&gt;@actions/cache&lt;/code&gt; to use updated &lt;code&gt;saveState&lt;/code&gt; and &lt;code&gt;setOutput&lt;/code&gt; functions from &lt;code&gt;@actions/core@^1.10.0&lt;/code&gt;&lt;/li&gt;. &lt;/ul&gt;. &lt;h3&gt;3.1.0-beta.1&lt;/h3&gt;. &lt;ul&gt;. &lt;li&gt;Update &lt;code&gt;@actions/cache&lt;/code&gt; on windows to use gnu tar and zstd by default and fallback to bsdtar and zstd if gnu tar is not available. (&lt;a href="https://redirect.github.com/actions/cache/issues/984"&gt;issue&lt;/a&gt;)&lt;/li&gt;. &lt;/ul&gt;. &lt;h3&gt;3.1.0-beta.2&lt;/h3&gt;. &lt;ul&gt;. &lt;li&gt;Added support for fallback to gzip to restore old caches on windows.&lt;/li&gt;. &lt;/ul&gt;. &lt;h3&gt;3.1.0-beta.3&lt;/h3&gt;. &lt;ul&gt;. &lt;li&gt;Bug fixes for bsdtar fallback if gnutar not available and gzip fallback if cache saved using old cache action on windows.&lt;/li&gt;. &lt;/ul&gt;. &lt;h3&gt;3.2.0-beta.1&lt;/h3&gt;. &lt;ul&gt;. &lt;li&gt;Added two new actions - &lt;a href="https://github.com/actions/cache/blob/main/restore/action.yml"&gt;restore&lt;/a&gt; and &lt;a href="https://github.com/actions/cache/blob/main/save/action.yml"&gt;save&lt;/a&gt; for granular control on cache.&lt;/li&gt;. &lt;/ul&gt;. &lt;h3&gt;3.2.0&lt;/h3&gt;. &lt;ul&gt;. &lt;li&gt;Released the two new actions - &lt;a href="https://github.com/actions/cache/blob/main/restore/action.yml"&gt;restore&lt;/a&gt; and &lt;a href="https://github.com/actions/cache/blob/main/save/action.yml"&gt;save&lt;/a&gt; for granular control on cache&lt;/li&gt;. &lt;/ul&gt;. &lt;h3&gt;3.2.1&lt;/h3&gt;. &lt;ul&gt;. &lt;li&gt;Update &lt;code&gt;@actions/cache&lt;/code&gt; on windows to use gnu tar and zstd by default and fallback to bsdtar and zstd if gnu tar is not available. (&lt;a href="https://redirect.github.com/actions/cache/issues/984"&gt;issue&lt;/a&gt;)&lt;/li&gt;. </t>
        </is>
      </c>
      <c r="D16" t="inlineStr">
        <is>
          <t>pr_corpus</t>
        </is>
      </c>
      <c r="E16">
        <f>HYPERLINK("https://github.com/wger-project/wger/pull/1291", "https://github.com/wger-project/wger/pull/1291")</f>
        <v/>
      </c>
      <c r="F16" t="inlineStr"/>
      <c r="G16" t="inlineStr"/>
      <c r="H16" t="inlineStr"/>
    </row>
    <row r="17">
      <c r="A17" t="n">
        <v>40</v>
      </c>
      <c r="B17" t="inlineStr">
        <is>
          <t>Gzip</t>
        </is>
      </c>
      <c r="C17" t="inlineStr">
        <is>
          <t>Import Open Food Facts Ingredients without Mongo; # Proposed Changes. Currently, I understood that downloading the ingredients from the Open Food Facts server requires an import using a running Mongo server. This pull request avoids using Mongo and unpacking the database file. It directly uses the JSONL data dump format as documented [here](https://world.openfoodfacts.org/data) , and loops over the JSON entries extracted from a Gzip stream. The pull request adds an option to the management command [import-off-products.py](wger/nutrition/management/commands/import-off-products.py). Furthermore, during the import I've noticed that many entries for `license_authors` were too long for the varchar(600) field so this pull requests also includes a change of this entry to TextField so it can accommodate longer strings. So this pull request does require a database migration. ## Please check that the PR fulfills these requirements. - [ ] Tests for the changes have been added (for bug fixes / features). - [x] Added yourself to AUTHORS.rst. (I did not do this yet, in light of soliciting your thoughts on this first). ### Other questions. * I did not yet test whether the Mongo import still works as earlier (it is not trivial to test here because wger itself is running inside a docker ecosystem). * Do users need to run some commands in their local instances due to this PR. (e.g. database migration)? Yes, the license_authors field has changed from varchar(600) to TextField. cool idea! How does this work performance/memory wise? (also, my first thought would be to download the dump somewhere very obvious, so that we don't forget to delete it afterwards). My understanding is that, since the gzipped file is opened as a stream, it doesn't load the entire file into memory. The code just loops over the lines as they are decompressed om the fly. Also, the downloading itself is done in chunks, so memory wise I don't expect big issues here. The gzipped archive is kept for now (and not redow</t>
        </is>
      </c>
      <c r="D17" t="inlineStr">
        <is>
          <t>pr_corpus</t>
        </is>
      </c>
      <c r="E17">
        <f>HYPERLINK("https://github.com/wger-project/wger/pull/1540", "https://github.com/wger-project/wger/pull/1540")</f>
        <v/>
      </c>
      <c r="F17" t="inlineStr"/>
      <c r="G17" t="inlineStr"/>
      <c r="H17" t="inlineStr"/>
    </row>
    <row r="18">
      <c r="A18" t="n">
        <v>41</v>
      </c>
      <c r="B18" t="inlineStr">
        <is>
          <t>gzipped</t>
        </is>
      </c>
      <c r="C18" t="inlineStr">
        <is>
          <t xml:space="preserve"> field so this pull requests also includes a change of this entry to TextField so it can accommodate longer strings. So this pull request does require a database migration. ## Please check that the PR fulfills these requirements. - [ ] Tests for the changes have been added (for bug fixes / features). - [x] Added yourself to AUTHORS.rst. (I did not do this yet, in light of soliciting your thoughts on this first). ### Other questions. * I did not yet test whether the Mongo import still works as earlier (it is not trivial to test here because wger itself is running inside a docker ecosystem). * Do users need to run some commands in their local instances due to this PR. (e.g. database migration)? Yes, the license_authors field has changed from varchar(600) to TextField. cool idea! How does this work performance/memory wise? (also, my first thought would be to download the dump somewhere very obvious, so that we don't forget to delete it afterwards). My understanding is that, since the gzipped file is opened as a stream, it doesn't load the entire file into memory. The code just loops over the lines as they are decompressed om the fly. Also, the downloading itself is done in chunks, so memory wise I don't expect big issues here. The gzipped archive is kept for now (and not redownloaded if run again). But it could be an option to automatically remove it after successfully loading the content in the database. . I didn't try it yet, but ideally, one would do regular (e.g. every week) updates and use the [open food facts delta files](https://world.openfoodfacts.org/data) provided. I suspect they are the same format and since they are much smaller they can be applied incrementally with low effort. In this more advanced setup, it does make sense to add a new database table so the openfoodfact import events are registered and can be used to decide which files to download. . . using the delta files would indeed be a huge improvement, at the moment the import is run... very spora</t>
        </is>
      </c>
      <c r="D18" t="inlineStr">
        <is>
          <t>pr_corpus</t>
        </is>
      </c>
      <c r="E18">
        <f>HYPERLINK("https://github.com/wger-project/wger/pull/1540", "https://github.com/wger-project/wger/pull/1540")</f>
        <v/>
      </c>
      <c r="F18" t="inlineStr"/>
      <c r="G18" t="inlineStr"/>
      <c r="H18" t="inlineStr"/>
    </row>
    <row r="19">
      <c r="A19" t="n">
        <v>46</v>
      </c>
      <c r="B19" t="inlineStr">
        <is>
          <t>deflate</t>
        </is>
      </c>
      <c r="C19" t="inlineStr">
        <is>
          <t>Bump gunicorn from 22.0.0 to 23.0.0; Bumps [gunicorn](https://github.com/benoitc/gunicorn) from 22.0.0 to 23.0.0. &lt;details&gt;. &lt;summary&gt;Release notes&lt;/summary&gt;. &lt;p&gt;&lt;em&gt;Sourced from &lt;a href="https://github.com/benoitc/gunicorn/releases"&gt;gunicorn's releases&lt;/a&gt;.&lt;/em&gt;&lt;/p&gt;. &lt;blockquote&gt;. &lt;h2&gt;23.0.0&lt;/h2&gt;. &lt;p&gt;Gunicorn 23.0.0 has been released. This version improve HTTP 1.1. support and which improve safety&lt;/p&gt;. &lt;p&gt;You're invited to upgrade asap your own installation.&lt;/p&gt;. &lt;h1&gt;23.0.0 - 2024-08-10&lt;/h1&gt;. &lt;ul&gt;. &lt;li&gt;minor docs fixes (:pr:&lt;code&gt;3217&lt;/code&gt;, :pr:&lt;code&gt;3089&lt;/code&gt;, :pr:&lt;code&gt;3167&lt;/code&gt;)&lt;/li&gt;. &lt;li&gt;worker_class parameter accepts a class (:pr:&lt;code&gt;3079&lt;/code&gt;)&lt;/li&gt;. &lt;li&gt;fix deadlock if request terminated during chunked parsing (:pr:&lt;code&gt;2688&lt;/code&gt;)&lt;/li&gt;. &lt;li&gt;permit receiving Transfer-Encodings: compress, deflate, gzip (:pr:&lt;code&gt;3261&lt;/code&gt;)&lt;/li&gt;. &lt;li&gt;permit Transfer-Encoding headers specifying multiple encodings. note: no parameters, still (:pr:&lt;code&gt;3261&lt;/code&gt;)&lt;/li&gt;. &lt;li&gt;sdist generation now explicitly excludes sphinx build folder (:pr:&lt;code&gt;3257&lt;/code&gt;)&lt;/li&gt;. &lt;li&gt;decode bytes-typed status (as can be passed by gevent) as utf-8 instead of raising &lt;code&gt;TypeError&lt;/code&gt; (:pr:&lt;code&gt;2336&lt;/code&gt;)&lt;/li&gt;. &lt;li&gt;raise correct Exception when encounting invalid chunked requests (:pr:&lt;code&gt;3258&lt;/code&gt;)&lt;/li&gt;. &lt;li&gt;the SCRIPT_NAME and PATH_INFO headers, when received from allowed forwarders, are no longer restricted for containing an underscore (:pr:&lt;code&gt;3192&lt;/code&gt;)&lt;/li&gt;. &lt;li&gt;include IPv6 loopback address &lt;code&gt;[::1]&lt;/code&gt; in default for :ref:&lt;code&gt;forwarded-allow-ips&lt;/code&gt; and :ref:&lt;code&gt;proxy-allow-ips&lt;/code&gt; (:pr:&lt;code&gt;3192&lt;/code&gt;)&lt;/li&gt;. &lt;/ul&gt;. &lt;p&gt;** NOTE **&lt;/p&gt;. &lt;ul&gt;. &lt;li&gt;The SCRIPT_NAME change mitigates a regression that appeared first in the 22.0.0 release&lt;/li&gt;. &lt;li&gt;Review your :ref:&lt;code&gt;forwarded-allow-ips&lt;/code&gt; setting if you are still not seeing the SCRIPT_NAME transmitted&lt;/li&gt;. &lt;li&gt;Review your :ref:&lt;code&gt;forwarder-headers&lt;/code&gt; setting if you are missing header</t>
        </is>
      </c>
      <c r="D19" t="inlineStr">
        <is>
          <t>pr_corpus</t>
        </is>
      </c>
      <c r="E19">
        <f>HYPERLINK("https://github.com/wger-project/wger/pull/1799", "https://github.com/wger-project/wger/pull/1799")</f>
        <v/>
      </c>
      <c r="F19" t="inlineStr"/>
      <c r="G19" t="inlineStr"/>
      <c r="H19" t="inlineStr"/>
    </row>
    <row r="20">
      <c r="A20" t="n">
        <v>47</v>
      </c>
      <c r="B20" t="inlineStr">
        <is>
          <t>gzip</t>
        </is>
      </c>
      <c r="C20" t="inlineStr">
        <is>
          <t>Bump gunicorn from 22.0.0 to 23.0.0; Bumps [gunicorn](https://github.com/benoitc/gunicorn) from 22.0.0 to 23.0.0. &lt;details&gt;. &lt;summary&gt;Release notes&lt;/summary&gt;. &lt;p&gt;&lt;em&gt;Sourced from &lt;a href="https://github.com/benoitc/gunicorn/releases"&gt;gunicorn's releases&lt;/a&gt;.&lt;/em&gt;&lt;/p&gt;. &lt;blockquote&gt;. &lt;h2&gt;23.0.0&lt;/h2&gt;. &lt;p&gt;Gunicorn 23.0.0 has been released. This version improve HTTP 1.1. support and which improve safety&lt;/p&gt;. &lt;p&gt;You're invited to upgrade asap your own installation.&lt;/p&gt;. &lt;h1&gt;23.0.0 - 2024-08-10&lt;/h1&gt;. &lt;ul&gt;. &lt;li&gt;minor docs fixes (:pr:&lt;code&gt;3217&lt;/code&gt;, :pr:&lt;code&gt;3089&lt;/code&gt;, :pr:&lt;code&gt;3167&lt;/code&gt;)&lt;/li&gt;. &lt;li&gt;worker_class parameter accepts a class (:pr:&lt;code&gt;3079&lt;/code&gt;)&lt;/li&gt;. &lt;li&gt;fix deadlock if request terminated during chunked parsing (:pr:&lt;code&gt;2688&lt;/code&gt;)&lt;/li&gt;. &lt;li&gt;permit receiving Transfer-Encodings: compress, deflate, gzip (:pr:&lt;code&gt;3261&lt;/code&gt;)&lt;/li&gt;. &lt;li&gt;permit Transfer-Encoding headers specifying multiple encodings. note: no parameters, still (:pr:&lt;code&gt;3261&lt;/code&gt;)&lt;/li&gt;. &lt;li&gt;sdist generation now explicitly excludes sphinx build folder (:pr:&lt;code&gt;3257&lt;/code&gt;)&lt;/li&gt;. &lt;li&gt;decode bytes-typed status (as can be passed by gevent) as utf-8 instead of raising &lt;code&gt;TypeError&lt;/code&gt; (:pr:&lt;code&gt;2336&lt;/code&gt;)&lt;/li&gt;. &lt;li&gt;raise correct Exception when encounting invalid chunked requests (:pr:&lt;code&gt;3258&lt;/code&gt;)&lt;/li&gt;. &lt;li&gt;the SCRIPT_NAME and PATH_INFO headers, when received from allowed forwarders, are no longer restricted for containing an underscore (:pr:&lt;code&gt;3192&lt;/code&gt;)&lt;/li&gt;. &lt;li&gt;include IPv6 loopback address &lt;code&gt;[::1]&lt;/code&gt; in default for :ref:&lt;code&gt;forwarded-allow-ips&lt;/code&gt; and :ref:&lt;code&gt;proxy-allow-ips&lt;/code&gt; (:pr:&lt;code&gt;3192&lt;/code&gt;)&lt;/li&gt;. &lt;/ul&gt;. &lt;p&gt;** NOTE **&lt;/p&gt;. &lt;ul&gt;. &lt;li&gt;The SCRIPT_NAME change mitigates a regression that appeared first in the 22.0.0 release&lt;/li&gt;. &lt;li&gt;Review your :ref:&lt;code&gt;forwarded-allow-ips&lt;/code&gt; setting if you are still not seeing the SCRIPT_NAME transmitted&lt;/li&gt;. &lt;li&gt;Review your :ref:&lt;code&gt;forwarder-headers&lt;/code&gt; setting if you are missing header</t>
        </is>
      </c>
      <c r="D20" t="inlineStr">
        <is>
          <t>pr_corpus</t>
        </is>
      </c>
      <c r="E20">
        <f>HYPERLINK("https://github.com/wger-project/wger/pull/1799", "https://github.com/wger-project/wger/pull/1799")</f>
        <v/>
      </c>
      <c r="F20" t="inlineStr"/>
      <c r="G20" t="inlineStr"/>
      <c r="H20" t="inlineStr"/>
    </row>
    <row r="21">
      <c r="A21" t="n">
        <v>48</v>
      </c>
      <c r="B21" t="inlineStr">
        <is>
          <t>rate limit</t>
        </is>
      </c>
      <c r="C21" t="inlineStr">
        <is>
          <t>ytest&lt;/code&gt; &lt;code&gt;DeprecationWarning&lt;/code&gt;&lt;/li&gt;. &lt;li&gt;fix &lt;code&gt;snapcraft&lt;/code&gt; build&lt;/li&gt;. &lt;li&gt;fix &lt;code&gt;nbval&lt;/code&gt; &lt;code&gt;DeprecationWarning&lt;/code&gt;&lt;/li&gt;. &lt;li&gt;update &amp;amp; tidy workflows&lt;/li&gt;. &lt;li&gt;bump pre-commit&lt;/li&gt;. &lt;li&gt;docs: update URLs&lt;/li&gt;. &lt;/ul&gt;. &lt;/li&gt;. &lt;/ul&gt;. &lt;/blockquote&gt;. &lt;/details&gt;. &lt;details&gt;. &lt;summary&gt;Commits&lt;/summary&gt;. &lt;ul&gt;. &lt;li&gt;&lt;a href="https://github.com/tqdm/tqdm/commit/35a6ee9a4527bab5c0c7234531269e0c7fd0f2fd"&gt;&lt;code&gt;35a6ee9&lt;/code&gt;&lt;/a&gt; bump version, merge pull request &lt;a href="https://redirect.github.com/tqdm/tqdm/issues/1536"&gt;#1536&lt;/a&gt; from guigoruiz1&lt;/li&gt;. &lt;li&gt;&lt;a href="https://github.com/tqdm/tqdm/commit/8aa9470e485a90679936d3781a4f953cf5afa8f4"&gt;&lt;code&gt;8aa9470&lt;/code&gt;&lt;/a&gt; add discord requests dep&lt;/li&gt;. &lt;li&gt;&lt;a href="https://github.com/tqdm/tqdm/commit/1db24b4ff442c43752cf56a55b1782998c76801c"&gt;&lt;code&gt;1db24b4&lt;/code&gt;&lt;/a&gt; better user-agent&lt;/li&gt;. &lt;li&gt;&lt;a href="https://github.com/tqdm/tqdm/commit/61365d8321ae4ca433d2c6cda770a73a8e0e62cb"&gt;&lt;code&gt;61365d8&lt;/code&gt;&lt;/a&gt; handle rate limit&lt;/li&gt;. &lt;li&gt;&lt;a href="https://github.com/tqdm/tqdm/commit/670840021ddea4908a2e68144ce6c009d7e16e96"&gt;&lt;code&gt;6708400&lt;/code&gt;&lt;/a&gt; use requests.Session&lt;/li&gt;. &lt;li&gt;&lt;a href="https://github.com/tqdm/tqdm/commit/f1129e70c9983c527413e50e63016d4d885c51d3"&gt;&lt;code&gt;f1129e7&lt;/code&gt;&lt;/a&gt; restore original docs, misc linting&lt;/li&gt;. &lt;li&gt;&lt;a href="https://github.com/tqdm/tqdm/commit/03b90e444ed18b88aed710371309c271c25ac391"&gt;&lt;code&gt;03b90e4&lt;/code&gt;&lt;/a&gt; Using correct user agent&lt;/li&gt;. &lt;li&gt;&lt;a href="https://github.com/tqdm/tqdm/commit/b78efea5903a5f511a3bb22f8de32340ca4b954b"&gt;&lt;code&gt;b78efea&lt;/code&gt;&lt;/a&gt; Using REST API directly&lt;/li&gt;. &lt;li&gt;&lt;a href="https://github.com/tqdm/tqdm/commit/5b84012637e1fa6b5fec1b5ce0ac4d7c08eef5fe"&gt;&lt;code&gt;5b84012&lt;/code&gt;&lt;/a&gt; bump version, merge pull request &lt;a href="https://redirect.github.com/tqdm/tqdm/issues/1627"&gt;#1627&lt;/a&gt; from tqdm/devel&lt;/li&gt;. &lt;li&gt;&lt;a href="https://github.com/tqdm/tqdm/commit/0a439b5289b28e0a511b16fd10005d44b06cfbde"&gt;&lt;code&gt;0a439b5&lt;/code&gt;&lt;/a&gt; tests: fix nbval DeprecationWarning&lt;/</t>
        </is>
      </c>
      <c r="D21" t="inlineStr">
        <is>
          <t>pr_corpus</t>
        </is>
      </c>
      <c r="E21">
        <f>HYPERLINK("https://github.com/wger-project/wger/pull/1819", "https://github.com/wger-project/wger/pull/1819")</f>
        <v/>
      </c>
      <c r="F21" t="inlineStr"/>
      <c r="G21" t="inlineStr"/>
      <c r="H21" t="inlineStr"/>
    </row>
    <row r="22">
      <c r="A22" t="n">
        <v>49</v>
      </c>
      <c r="B22" t="inlineStr">
        <is>
          <t>rate limit</t>
        </is>
      </c>
      <c r="C22" t="inlineStr">
        <is>
          <t>. &lt;ul&gt;. &lt;li&gt;cli: zip-safe &lt;code&gt;--manpath&lt;/code&gt;, &lt;code&gt;--comppath&lt;/code&gt; (&lt;a href="https://redirect.github.com/tqdm/tqdm/issues/1627"&gt;#1627&lt;/a&gt;)&lt;/li&gt;. &lt;li&gt;misc framework updates (&lt;a href="https://redirect.github.com/tqdm/tqdm/issues/1627"&gt;#1627&lt;/a&gt;). &lt;ul&gt;. &lt;li&gt;fix &lt;code&gt;pytest&lt;/code&gt; &lt;code&gt;DeprecationWarning&lt;/code&gt;&lt;/li&gt;. &lt;li&gt;fix &lt;code&gt;snapcraft&lt;/code&gt; build&lt;/li&gt;. &lt;li&gt;fix &lt;code&gt;nbval&lt;/code&gt; &lt;code&gt;DeprecationWarning&lt;/code&gt;&lt;/li&gt;. &lt;li&gt;update &amp;amp; tidy workflows&lt;/li&gt;. &lt;li&gt;bump pre-commit&lt;/li&gt;. &lt;li&gt;docs: update URLs&lt;/li&gt;. &lt;/ul&gt;. &lt;/li&gt;. &lt;/ul&gt;. &lt;/blockquote&gt;. &lt;/details&gt;. &lt;details&gt;. &lt;summary&gt;Commits&lt;/summary&gt;. &lt;ul&gt;. &lt;li&gt;&lt;a href="https://github.com/tqdm/tqdm/commit/0ed5d7f18fa3153834cbac0aa57e8092b217cc16"&gt;&lt;code&gt;0ed5d7f&lt;/code&gt;&lt;/a&gt; bump version, merge pull request &lt;a href="https://redirect.github.com/tqdm/tqdm/issues/1629"&gt;#1629&lt;/a&gt; from tqdm/fix-gui&lt;/li&gt;. &lt;li&gt;&lt;a href="https://github.com/tqdm/tqdm/commit/a2d5f1c9d1cbdbcf56f52dc4365ea4124e3e33f7"&gt;&lt;code&gt;a2d5f1c&lt;/code&gt;&lt;/a&gt; tests: fix codecov rate limit&lt;/li&gt;. &lt;li&gt;&lt;a href="https://github.com/tqdm/tqdm/commit/cac7150d7c8a650c7e76004cd7f8643990932c7f"&gt;&lt;code&gt;cac7150&lt;/code&gt;&lt;/a&gt; tests: bump pytest-asyncio&lt;/li&gt;. &lt;li&gt;&lt;a href="https://github.com/tqdm/tqdm/commit/6338f6216996918fdc9c9a73bf095acac54ce0bb"&gt;&lt;code&gt;6338f62&lt;/code&gt;&lt;/a&gt; deps: fix pybuild&lt;/li&gt;. &lt;li&gt;&lt;a href="https://github.com/tqdm/tqdm/commit/342b15ed68ae7c5ec1082cadb1b563c7dfde610f"&gt;&lt;code&gt;342b15e&lt;/code&gt;&lt;/a&gt; tests: sync deps&lt;/li&gt;. &lt;li&gt;&lt;a href="https://github.com/tqdm/tqdm/commit/c66458d9ac2ad096937406f79d105af891cee6e7"&gt;&lt;code&gt;c66458d&lt;/code&gt;&lt;/a&gt; gui: fix matplotlib&lt;/li&gt;. &lt;li&gt;&lt;a href="https://github.com/tqdm/tqdm/commit/35a6ee9a4527bab5c0c7234531269e0c7fd0f2fd"&gt;&lt;code&gt;35a6ee9&lt;/code&gt;&lt;/a&gt; bump version, merge pull request &lt;a href="https://redirect.github.com/tqdm/tqdm/issues/1536"&gt;#1536&lt;/a&gt; from guigoruiz1&lt;/li&gt;. &lt;li&gt;&lt;a href="https://github.com/tqdm/tqdm/commit/8aa9470e485a90679936d3781a4f953cf5afa8f4"&gt;&lt;code&gt;8aa9470&lt;/code&gt;&lt;/a&gt; add discord requests dep&lt;/li&gt;. &lt;li&gt;&lt;a href="https://github.co</t>
        </is>
      </c>
      <c r="D22" t="inlineStr">
        <is>
          <t>pr_corpus</t>
        </is>
      </c>
      <c r="E22">
        <f>HYPERLINK("https://github.com/wger-project/wger/pull/1829", "https://github.com/wger-project/wger/pull/1829")</f>
        <v/>
      </c>
      <c r="F22" t="inlineStr"/>
      <c r="G22" t="inlineStr"/>
      <c r="H22" t="inlineStr"/>
    </row>
    <row r="23">
      <c r="A23" t="n">
        <v>54</v>
      </c>
      <c r="B23" t="inlineStr">
        <is>
          <t>Reduce API Calls</t>
        </is>
      </c>
      <c r="C23" t="inlineStr">
        <is>
          <t>move api calls to created event; Reduce API Calls on first mount. Move API calls to created event</t>
        </is>
      </c>
      <c r="D23" t="inlineStr">
        <is>
          <t>pr_corpus</t>
        </is>
      </c>
      <c r="E23">
        <f>HYPERLINK("https://github.com/mealie-recipes/mealie/pull/559", "https://github.com/mealie-recipes/mealie/pull/559")</f>
        <v/>
      </c>
      <c r="F23" t="inlineStr"/>
      <c r="G23" t="inlineStr"/>
      <c r="H23" t="inlineStr"/>
    </row>
    <row r="24">
      <c r="A24" t="n">
        <v>55</v>
      </c>
      <c r="B24" t="inlineStr">
        <is>
          <t>Using cache</t>
        </is>
      </c>
      <c r="C24" t="inlineStr">
        <is>
          <t>he latest changes in pyproject.toml. You may be getting outdated dependencies. Run update to update them. &gt; . &gt; SolverProblemError. &gt; . &gt; Because mealie depends on lxml (4.6.3) which doesn't match any versions, version solving failed. &gt; . &gt; at /opt/poetry/venv/lib/python3.9/site-packages/poetry/puzzle/solver.py:241 in _solve. &gt; 237│ packages = result.packages. &gt; 238│ except OverrideNeeded as e:. &gt; 239│ return self.solve_in_compatibility_mode(e.overrides, use_latest=use_latest). &gt; 240│ except SolveFailure as e:. &gt; → 241│ raise SolverProblemError(e). &gt; 242│. &gt; 243│ results = dict(. &gt; 244│ depth_first_search(. &gt; 245│ PackageNode(self._package, packages), aggregate_package_nodes. &gt; The command '/bin/sh -c poetry install -E pgsql --no-dev' returned a non-zero code: 1. &gt; ```. &gt; . &gt; It might be something I'm doing wrong, but just wanted to call it out. Apologies if I'm misunderstanding, isn't the Poetry context/venv inside the container? ```. Step 15/56 : ENV POETRY_VERSION=1.1.7. ---&gt; Using cache. ---&gt; dc319cdf5110. Step 16/56 : RUN curl -sSL https://raw.githubusercontent.com/python-poetry/poetry/master/install-poetry.py | python -. ---&gt; Using cache. ---&gt; 0436f19eafd0. Step 17/56 : WORKDIR $PYSETUP_PATH. ---&gt; Using cache. ---&gt; 0a05848cf21f. Step 18/56 : COPY ./poetry.lock ./pyproject.toml ./. ---&gt; Using cache. ---&gt; 2d88f8894ce8. Step 19/56 : RUN poetry install -E pgsql --no-dev. ---&gt; Running in cf71570615cc. Creating virtualenv mealie in /opt/pysetup/.venv. Installing dependencies from lock file. Warning: The lock file is not up to date with the latest changes in pyproject.toml. You may be getting outdated dependencies. Run update to update them. SolverProblemError (and so the error continues). ```. So isn't that something we need to fix inside the container? If I added the `poetry update` step between build phases (whenever we change poetry contexts), the container builds successfully (albeit slower). Changes are below. ```. diff --git a/Dockerfile b/Dockerfile. index 6f</t>
        </is>
      </c>
      <c r="D24" t="inlineStr">
        <is>
          <t>pr_corpus</t>
        </is>
      </c>
      <c r="E24">
        <f>HYPERLINK("https://github.com/mealie-recipes/mealie/pull/692", "https://github.com/mealie-recipes/mealie/pull/692")</f>
        <v/>
      </c>
      <c r="F24" t="inlineStr"/>
      <c r="G24" t="inlineStr"/>
      <c r="H24" t="inlineStr"/>
    </row>
    <row r="25">
      <c r="A25" t="n">
        <v>63</v>
      </c>
      <c r="B25" t="inlineStr">
        <is>
          <t>gzip</t>
        </is>
      </c>
      <c r="C25" t="inlineStr">
        <is>
          <t>later. **Device Information (please complete the following information):**. - OS: Ubuntu 20.04. - Deployment: Microk8s. tried with . securityContext:. runAsNonRoot: true. podSecurityContext:. runAsNonRoot: true. Error: container has runAsNonRoot and image will run as root. Caveats . 1. I'm don't know anything about Microk8s. 2. I'm not a container expert, so I'm not sure how much help I can be here. . ---. Currently, the user is created at runtime with the set PUID/GUID variables so without running as an admin I'm not sure this will work. Obviously running as root is not ideal, but I'm unsure how to allow both PUID/GUID settings and running as non-root. . I will gladly accept any PRs or support on making this work as it's not my primary area of expertise. . in cady file you have, can't it run on any other port instead of 80? `:80 {. 	@proxied path /api/* /docs /openapi.json. 	@static {. 		file. 		path *.ico *.css *.js *.gif *.jpg *.jpeg *.png *.svg *.woff *.woff2 *.webp. 	}. 	encode gzip zstd. 	# Handles Recipe Images / Assets. 	handle_path /api/media/recipes/* {. 		header @static Cache-Control max-age=31536000. 		root * /app/data/recipes/. 		file_server. 	}`. Is that related to this issue? You should be able to set port 80 to anything you want. . I had been working on fixing this. but right now blocked due to scheduler.db error. is it intentional to have scheduler.db as 644 permissions while mealie.db as 755? 644 mealie.log. 755 mealie_v0.5.0.db. 644 scheduler.db. 644 scheduler.db-journal. I have non-root PR ready but this issuer is a blocker for testing. &gt; is it intentional to have scheduler.db as 644 permissions while mealie.db as 755? No, it isn't. scheduler.db is deleted and recreated at runtime. This could potentially be moved to a non-exposed volume. I'm not sure why the logger wouldn't have the correct permissions. It may be necessary to call . ```python. os.chmod({dir}, 0775). ```. on whatever files have improper permissions. . I think moving it to a non-ex</t>
        </is>
      </c>
      <c r="D25" t="inlineStr">
        <is>
          <t>pr_corpus</t>
        </is>
      </c>
      <c r="E25">
        <f>HYPERLINK("https://github.com/mealie-recipes/mealie/pull/692", "https://github.com/mealie-recipes/mealie/pull/692")</f>
        <v/>
      </c>
      <c r="F25" t="inlineStr"/>
      <c r="G25" t="inlineStr"/>
      <c r="H25" t="inlineStr"/>
    </row>
    <row r="26">
      <c r="A26" t="n">
        <v>64</v>
      </c>
      <c r="B26" t="inlineStr">
        <is>
          <t>gzip</t>
        </is>
      </c>
      <c r="C26" t="inlineStr">
        <is>
          <t>all last):. File "/opt/pysetup/.venv/lib/python3.10/site-packages/uvicorn/protocols/http/httptools_impl.py", line 398, in run_asgi. result = await app(self.scope, self.receive, self.send). File "/opt/pysetup/.venv/lib/python3.10/site-packages/uvicorn/middleware/proxy_headers.py", line 45, in __call__. return await self.app(scope, receive, send). File "/opt/pysetup/.venv/lib/python3.10/site-packages/fastapi/applications.py", line 208, in __call__. await super().__call__(scope, receive, send). File "/opt/pysetup/.venv/lib/python3.10/site-packages/starlette/applications.py", line 112, in __call__. await self.middleware_stack(scope, receive, send). File "/opt/pysetup/.venv/lib/python3.10/site-packages/starlette/middleware/errors.py", line 181, in __call__. raise exc. File "/opt/pysetup/.venv/lib/python3.10/site-packages/starlette/middleware/errors.py", line 159, in __call__. await self.app(scope, receive, _send). File "/opt/pysetup/.venv/lib/python3.10/site-packages/starlette/middleware/gzip.py", line 23, in __call__. await responder(scope, receive, send). File "/opt/pysetup/.venv/lib/python3.10/site-packages/starlette/middleware/gzip.py", line 42, in __call__. await self.app(scope, receive, self.send_with_gzip). File "/opt/pysetup/.venv/lib/python3.10/site-packages/starlette/exceptions.py", line 82, in __call__. raise exc. File "/opt/pysetup/.venv/lib/python3.10/site-packages/starlette/exceptions.py", line 71, in __call__. await self.app(scope, receive, sender). File "/opt/pysetup/.venv/lib/python3.10/site-packages/starlette/routing.py", line 656, in __call__. await route.handle(scope, receive, send). File "/opt/pysetup/.venv/lib/python3.10/site-packages/starlette/routing.py", line 259, in handle. await self.app(scope, receive, send). File "/opt/pysetup/.venv/lib/python3.10/site-packages/starlette/routing.py", line 61, in app. response = await func(request). File "/opt/pysetup/.venv/lib/python3.10/site-packages/fastapi/routing.py", line 226, in app. raw_response = awai</t>
        </is>
      </c>
      <c r="D26" t="inlineStr">
        <is>
          <t>pr_corpus</t>
        </is>
      </c>
      <c r="E26">
        <f>HYPERLINK("https://github.com/mealie-recipes/mealie/pull/1059", "https://github.com/mealie-recipes/mealie/pull/1059")</f>
        <v/>
      </c>
      <c r="F26" t="inlineStr"/>
      <c r="G26" t="inlineStr"/>
      <c r="H26" t="inlineStr"/>
    </row>
    <row r="27">
      <c r="A27" t="n">
        <v>70</v>
      </c>
      <c r="B27" t="inlineStr">
        <is>
          <t>SSR</t>
        </is>
      </c>
      <c r="C27" t="inlineStr">
        <is>
          <t>tle to this issue. - [X] I used the GitHub search to find a similar issue and didn't find it. - [X] I searched the Mealie documentation, with the integrated search. - [X] I already read the docs and didn't find an answer. ### What is the issue you are experiencing? After setting up Mealie 1.0.0b, I added a homescreen shortcut within iOS, and initially it worked, it let me login. After closing out, and closing out from the iOS “task manager”, It will no longer load correctly. I see the login screen for a brief moment, and then it goes to a white page. This only occurs for the iOS Add to Homescreen function. . ### Deployment. Docker (Linux). ### Deployment Details. I run this within docker on Ubuntu Server 20.04 Headless. I run the site behind Nginx Proxy Manager. . I noticed this today as well on Android, seems intermittent for me. Will dig into it this week. . &lt;s&gt; Okay, so I was able to replicate this pretty easily on iOS, Android, and MacOS. I'm thinking it has something to do with SSR but I'm pretty stumped on what's causing the issue. . Hoping someone else might have an idea of what's going on. As a temporary work around, if you can tap login fast enough it will let you pass the login screen, which I know is not ideal 😞 . &lt;/s&gt;. Edit: I'm an idiot and used fetch on the server. See here. - https://github.com/hay-kot/mealie/pull/1086/commits/b10ce50f7261ccdacf0876cf2d36e96a188f8cc3. _Should_ be fixed when that PR is merged. thinks this is still happening? . &gt; thinks this is still happening? . I haven't been able to replicate it with the most recent build. Make sure you grab the latest build of the nightly containers. You might also need to reinstall the PWA. . &gt; &gt; thinks this is still happening? . &gt; . &gt; I haven't been able to replicate it with the most recent build. Make sure you grab the latest build of the nightly containers. You might also need to reinstall the PWA. . I did some testing:. It works ✅ if I add the PWA homescreen icon for the direct local IP Address</t>
        </is>
      </c>
      <c r="D27" t="inlineStr">
        <is>
          <t>pr_corpus</t>
        </is>
      </c>
      <c r="E27">
        <f>HYPERLINK("https://github.com/mealie-recipes/mealie/pull/1086", "https://github.com/mealie-recipes/mealie/pull/1086")</f>
        <v/>
      </c>
      <c r="F27" t="inlineStr"/>
      <c r="G27" t="inlineStr"/>
      <c r="H27" t="inlineStr"/>
    </row>
    <row r="28">
      <c r="A28" t="n">
        <v>71</v>
      </c>
      <c r="B28" t="inlineStr">
        <is>
          <t>ssr</t>
        </is>
      </c>
      <c r="C28" t="inlineStr">
        <is>
          <t>d can easily recreate it on the desktop too (PWA on Desktop Chromium). To recreate I just create a PWA and then I can trigger it by logging in and then refreshing the pwa with F5 - a `invalidate cache and refresh` (ctrl+F5) brings the PWA back - with F5 its back to white again and so on.... So the fix https://github.com/hay-kot/mealie/pull/1526 did sadly not reslove it. (I used the current nightly to test it). As @m10x said it has to do with the `standalone=true` which is the default `start_url` for pwa sites in nuxt.... As I don't have that much web developer knowledge I think the following could be helpful: . - https://github.com/nuxt-community/pwa-module/issues/381. - https://github.com/nuxt-community/pwa-module/issues/406. Maybe it has todo with my setup - I run the beta 4 in docker with compose **behind a second caddy as reverse proxy.**. If I go directly to the mealie frontend the bug is gone.... but yeah not really a solution - It feels like the second caddy instance triggers ssr and caching at the same time or something like that :see_no_evil: (again not a web dev guy). @hay-kot What is the setup on the Demo Server? Can confirm that this issue still exists on beta5. I can reproduce easily on 2 Android phones, a chromebook, and windows. The site works fine if I remove the standalone=true query string, or set it to false. Issue is that you can't really do that with a PWA. I am running mealie in docker with the reverse proxy built into synology's NAS devices. As far as I can tell everything is working perfectly minus this bug. Also experiencing this issue on v1.0.0beta-5, IOS16. I was able to reproduce the issue and the fix in #1982 _did_ resolve it on my laptop's PWA. If you can, once the build is finished - try the latest nightly and let me know if this issue is still present. . &gt; I was able to reproduce the issue and the fix in #1982 _did_ resolve it on my laptop's PWA. If you can, once the build is finished - try the latest nightly and let me know if this i</t>
        </is>
      </c>
      <c r="D28" t="inlineStr">
        <is>
          <t>pr_corpus</t>
        </is>
      </c>
      <c r="E28">
        <f>HYPERLINK("https://github.com/mealie-recipes/mealie/pull/1086", "https://github.com/mealie-recipes/mealie/pull/1086")</f>
        <v/>
      </c>
      <c r="F28" t="inlineStr"/>
      <c r="G28" t="inlineStr"/>
      <c r="H28" t="inlineStr"/>
    </row>
    <row r="29">
      <c r="A29" t="n">
        <v>72</v>
      </c>
      <c r="B29" t="inlineStr">
        <is>
          <t>ssr</t>
        </is>
      </c>
      <c r="C29" t="inlineStr">
        <is>
          <t>/eslint-plugin-nuxt/commit/016f6096cef49f5956d37c024faa64b7ac5ac96d"&gt;016f609&lt;/a&gt;)&lt;/li&gt;. &lt;li&gt;add no-env-in-mounted (&lt;a href="https://github.com/nuxt/eslint-plugin-nuxt/commit/4b3205269be683d258a45f06f9cddb3a4126f4ad"&gt;4b32052&lt;/a&gt;)&lt;/li&gt;. &lt;li&gt;add no-this-in-fetch (&lt;a href="https://github.com/nuxt/eslint-plugin-nuxt/commit/94552c73299f2b60d58e895c1ab89917e2fca099"&gt;94552c7&lt;/a&gt;)&lt;/li&gt;. &lt;li&gt;add no-timing-in-fetch-data (&lt;a href="https://github.com/nuxt/eslint-plugin-nuxt/commit/1436642cdd6bf41f95f53c17020be80b25fed296"&gt;1436642&lt;/a&gt;)&lt;/li&gt;. &lt;li&gt;add rule no-this-in-async-data (&lt;a href="https://github.com/nuxt/eslint-plugin-nuxt/commit/96ce6077102c51bbabc51e606c0659c8b7ea1543"&gt;96ce607&lt;/a&gt;)&lt;/li&gt;. &lt;li&gt;init no-this-in-async-data (&lt;a href="https://github.com/nuxt/eslint-plugin-nuxt/commit/cb03b4d9e05d10d4646b584a26ee227a7db2c72e"&gt;cb03b4d&lt;/a&gt;)&lt;/li&gt;. &lt;li&gt;init no-this-in-fetch (&lt;a href="https://github.com/nuxt/eslint-plugin-nuxt/commit/581005a1753e3394e021ee423d215e540f61c54c"&gt;581005a&lt;/a&gt;)&lt;/li&gt;. &lt;li&gt;move ssr to base (&lt;a href="https://github.com/nuxt/eslint-plugin-nuxt/commit/1da2f0cb61f4a2edce473784934eb5e93d66f70d"&gt;1da2f0c&lt;/a&gt;)&lt;/li&gt;. &lt;li&gt;&lt;strong&gt;rule:&lt;/strong&gt; add no-globals-in-created (&lt;a href="https://github.com/nuxt/eslint-plugin-nuxt/commit/09eaa505a2a4691b94f7e1ae7e7ce2e19d5042c3"&gt;09eaa50&lt;/a&gt;)&lt;/li&gt;. &lt;li&gt;&lt;strong&gt;rule:&lt;/strong&gt; add require-func-head in recommended (&lt;a href="https://github-redirect.dependabot.com/nuxt/eslint-plugin-nuxt/issues/62"&gt;#62&lt;/a&gt;) (&lt;a href="https://github.com/nuxt/eslint-plugin-nuxt/commit/f7e7b87670c510358811b4bc2847c176c77f6f03"&gt;f7e7b87&lt;/a&gt;)&lt;/li&gt;. &lt;li&gt;&lt;strong&gt;rule:&lt;/strong&gt; no commonjs api in nuxt config (&lt;a href="https://github.com/nuxt/eslint-plugin-nuxt/commit/eb02e0ebdb32608b67ad4de497313d5e10055b38"&gt;eb02e0e&lt;/a&gt;)&lt;/li&gt;. &lt;li&gt;upgrade eslint to v7 (&lt;a href="https://github.com/nuxt/eslint-plugin-nuxt/commit/3e4624268fd2678539c34e0119554a8fadc81484"&gt;3e46242&lt;/a&gt;)&lt;/li&gt;. &lt;li&gt;upgrade eslint-plugin-vue to v6 (&lt;a href="https://github.com/nuxt/eslint-plugin-nuxt/com</t>
        </is>
      </c>
      <c r="D29" t="inlineStr">
        <is>
          <t>pr_corpus</t>
        </is>
      </c>
      <c r="E29">
        <f>HYPERLINK("https://github.com/mealie-recipes/mealie/pull/1258", "https://github.com/mealie-recipes/mealie/pull/1258")</f>
        <v/>
      </c>
      <c r="F29" t="inlineStr"/>
      <c r="G29" t="inlineStr"/>
      <c r="H29" t="inlineStr"/>
    </row>
    <row r="30">
      <c r="A30" t="n">
        <v>73</v>
      </c>
      <c r="B30" t="inlineStr">
        <is>
          <t>ssr</t>
        </is>
      </c>
      <c r="C30" t="inlineStr">
        <is>
          <t>.3.2...v0.3.3"&gt;0.3.3&lt;/a&gt; (2021-10-02)&lt;/h3&gt;. &lt;h3&gt;Bug Fixes&lt;/h3&gt;. &lt;ul&gt;. &lt;li&gt;add &lt;code&gt;_nuxt&lt;/code&gt; alias to buildDir (resolves &lt;a href="https://github-redirect.dependabot.com/nuxt/vite/issues/214"&gt;#214&lt;/a&gt;) (&lt;a href="https://github.com/nuxt/vite/commit/03d29b48f397ba977db2b44967ecdd80e5f7876a"&gt;03d29b4&lt;/a&gt;)&lt;/li&gt;. &lt;/ul&gt;. &lt;h3&gt;&lt;a href="https://github.com/nuxt/vite/compare/v0.3.1...v0.3.2"&gt;0.3.2&lt;/a&gt; (2021-10-02)&lt;/h3&gt;. &lt;h3&gt;Bug Fixes&lt;/h3&gt;. &lt;ul&gt;. &lt;li&gt;inline p-debounce (&lt;a href="https://github.com/nuxt/vite/commit/f9636ab078c1c5a31e362771ce22fb6d3eb53bcf"&gt;f9636ab&lt;/a&gt;)&lt;/li&gt;. &lt;li&gt;&lt;strong&gt;pkg:&lt;/strong&gt; add missing defu dependency (&lt;a href="https://github.com/nuxt/vite/commit/1ec96c7e8eca0f270b3b9f7bf54e56ef92339cf2"&gt;1ec96c7&lt;/a&gt;)&lt;/li&gt;. &lt;li&gt;use pathe (&lt;a href="https://github.com/nuxt/vite/commit/9af7c3a3228804692e4430e144b2b5659dc8449b"&gt;9af7c3a&lt;/a&gt;)&lt;/li&gt;. &lt;/ul&gt;. &lt;h3&gt;&lt;a href="https://github.com/nuxt/vite/compare/v0.3.0...v0.3.1"&gt;0.3.1&lt;/a&gt; (2021-10-01)&lt;/h3&gt;. &lt;h3&gt;Bug Fixes&lt;/h3&gt;. &lt;ul&gt;. &lt;li&gt;improve vite ssr import cache (&lt;a href="https://github-redirect.dependabot.com/nuxt/vite/issues/210"&gt;#210&lt;/a&gt;) (&lt;a href="https://github.com/nuxt/vite/commit/e8b43dcbccc3a7293c14579e40ba1cdd5ba90c4e"&gt;e8b43dc&lt;/a&gt;)&lt;/li&gt;. &lt;/ul&gt;. &lt;h2&gt;&lt;a href="https://github.com/nuxt/vite/compare/v0.2.4...v0.3.0"&gt;0.3.0&lt;/a&gt; (2021-09-30)&lt;/h2&gt;. &lt;h3&gt;Features&lt;/h3&gt;. &lt;ul&gt;. &lt;li&gt;build dev server bundle using vite (&lt;a href="https://github-redirect.dependabot.com/nuxt/vite/issues/201"&gt;#201&lt;/a&gt;) (&lt;a href="https://github.com/nuxt/vite/commit/547ceb4734fb47631783807d0f0704a1a43df72e"&gt;547ceb4&lt;/a&gt;)&lt;/li&gt;. &lt;/ul&gt;. &lt;h3&gt;Bug Fixes&lt;/h3&gt;. &lt;ul&gt;. &lt;li&gt;mock whatwg-url (&lt;a href="https://github.com/nuxt/vite/commit/c0e051f371b35ef47a7f3796c04f621bde043afe"&gt;c0e051f&lt;/a&gt;)&lt;/li&gt;. &lt;li&gt;remove &lt;code&gt;/@id/&lt;/code&gt; from defaultexport-handled ids (&lt;a href="https://github-redirect.dependabot.com/nuxt/vite/issues/208"&gt;#208&lt;/a&gt;) (&lt;a href="https://github.com/nuxt/vite/commit/35a7ae600d03d2dd4553be25b43752dab5267c15"&gt;35a7ae6&lt;/a&gt;)&lt;/li&gt;. &lt;/ul&gt;. &lt;!-- raw HTML omitted --&gt;.</t>
        </is>
      </c>
      <c r="D30" t="inlineStr">
        <is>
          <t>pr_corpus</t>
        </is>
      </c>
      <c r="E30">
        <f>HYPERLINK("https://github.com/mealie-recipes/mealie/pull/1260", "https://github.com/mealie-recipes/mealie/pull/1260")</f>
        <v/>
      </c>
      <c r="F30" t="inlineStr"/>
      <c r="G30" t="inlineStr"/>
      <c r="H30" t="inlineStr"/>
    </row>
    <row r="31">
      <c r="A31" t="n">
        <v>74</v>
      </c>
      <c r="B31" t="inlineStr">
        <is>
          <t>ssr</t>
        </is>
      </c>
      <c r="C31" t="inlineStr">
        <is>
          <t>.3.2...v0.3.3"&gt;0.3.3&lt;/a&gt; (2021-10-02)&lt;/h3&gt;. &lt;h3&gt;Bug Fixes&lt;/h3&gt;. &lt;ul&gt;. &lt;li&gt;add &lt;code&gt;_nuxt&lt;/code&gt; alias to buildDir (resolves &lt;a href="https://github-redirect.dependabot.com/nuxt/vite/issues/214"&gt;#214&lt;/a&gt;) (&lt;a href="https://github.com/nuxt/vite/commit/03d29b48f397ba977db2b44967ecdd80e5f7876a"&gt;03d29b4&lt;/a&gt;)&lt;/li&gt;. &lt;/ul&gt;. &lt;h3&gt;&lt;a href="https://github.com/nuxt/vite/compare/v0.3.1...v0.3.2"&gt;0.3.2&lt;/a&gt; (2021-10-02)&lt;/h3&gt;. &lt;h3&gt;Bug Fixes&lt;/h3&gt;. &lt;ul&gt;. &lt;li&gt;inline p-debounce (&lt;a href="https://github.com/nuxt/vite/commit/f9636ab078c1c5a31e362771ce22fb6d3eb53bcf"&gt;f9636ab&lt;/a&gt;)&lt;/li&gt;. &lt;li&gt;&lt;strong&gt;pkg:&lt;/strong&gt; add missing defu dependency (&lt;a href="https://github.com/nuxt/vite/commit/1ec96c7e8eca0f270b3b9f7bf54e56ef92339cf2"&gt;1ec96c7&lt;/a&gt;)&lt;/li&gt;. &lt;li&gt;use pathe (&lt;a href="https://github.com/nuxt/vite/commit/9af7c3a3228804692e4430e144b2b5659dc8449b"&gt;9af7c3a&lt;/a&gt;)&lt;/li&gt;. &lt;/ul&gt;. &lt;h3&gt;&lt;a href="https://github.com/nuxt/vite/compare/v0.3.0...v0.3.1"&gt;0.3.1&lt;/a&gt; (2021-10-01)&lt;/h3&gt;. &lt;h3&gt;Bug Fixes&lt;/h3&gt;. &lt;ul&gt;. &lt;li&gt;improve vite ssr import cache (&lt;a href="https://github-redirect.dependabot.com/nuxt/vite/issues/210"&gt;#210&lt;/a&gt;) (&lt;a href="https://github.com/nuxt/vite/commit/e8b43dcbccc3a7293c14579e40ba1cdd5ba90c4e"&gt;e8b43dc&lt;/a&gt;)&lt;/li&gt;. &lt;/ul&gt;. &lt;h2&gt;&lt;a href="https://github.com/nuxt/vite/compare/v0.2.4...v0.3.0"&gt;0.3.0&lt;/a&gt; (2021-09-30)&lt;/h2&gt;. &lt;h3&gt;Features&lt;/h3&gt;. &lt;ul&gt;. &lt;li&gt;build dev server bundle using vite (&lt;a href="https://github-redirect.dependabot.com/nuxt/vite/issues/201"&gt;#201&lt;/a&gt;) (&lt;a href="https://github.com/nuxt/vite/commit/547ceb4734fb47631783807d0f0704a1a43df72e"&gt;547ceb4&lt;/a&gt;)&lt;/li&gt;. &lt;/ul&gt;. &lt;h3&gt;Bug Fixes&lt;/h3&gt;. &lt;ul&gt;. &lt;li&gt;mock whatwg-url (&lt;a href="https://github.com/nuxt/vite/commit/c0e051f371b35ef47a7f3796c04f621bde043afe"&gt;c0e051f&lt;/a&gt;)&lt;/li&gt;. &lt;li&gt;remove &lt;code&gt;/@id/&lt;/code&gt; from defaultexport-handled ids (&lt;a href="https://github-redirect.dependabot.com/nuxt/vite/issues/208"&gt;#208&lt;/a&gt;) (&lt;a href="https://github.com/nuxt/vite/commit/35a7ae600d03d2dd4553be25b43752dab5267c15"&gt;35a7ae6&lt;/a&gt;)&lt;/li&gt;. &lt;/ul&gt;. &lt;!-- raw HTML omitted --&gt;.</t>
        </is>
      </c>
      <c r="D31" t="inlineStr">
        <is>
          <t>pr_corpus</t>
        </is>
      </c>
      <c r="E31">
        <f>HYPERLINK("https://github.com/mealie-recipes/mealie/pull/1289", "https://github.com/mealie-recipes/mealie/pull/1289")</f>
        <v/>
      </c>
      <c r="F31" t="inlineStr"/>
      <c r="G31" t="inlineStr"/>
      <c r="H31" t="inlineStr"/>
    </row>
    <row r="32">
      <c r="A32" t="n">
        <v>76</v>
      </c>
      <c r="B32" t="inlineStr">
        <is>
          <t>Ssr</t>
        </is>
      </c>
      <c r="C32" t="inlineStr">
        <is>
          <t>ckages/core/issues/1493)&lt;/code&gt;&lt;/a&gt;&lt;/li&gt;. &lt;/ul&gt;. &lt;/li&gt;. &lt;li&gt;&lt;strong&gt;useImage&lt;/strong&gt;:. &lt;ul&gt;. &lt;li&gt;New function &lt;a href="https://github-redirect.dependabot.com/vueuse/vueuse/issues/1460"&gt;&lt;code&gt;[#1460](https://github.com/vueuse/vueuse/tree/HEAD/packages/core/issues/1460)&lt;/code&gt;&lt;/a&gt;&lt;/li&gt;. &lt;/ul&gt;. &lt;/li&gt;. &lt;/ul&gt;. &lt;h3&gt;   🐞 Bug Fixes&lt;/h3&gt;. &lt;ul&gt;. &lt;li&gt;&lt;strong&gt;onClickOutside&lt;/strong&gt;:. &lt;ul&gt;. &lt;li&gt;Avoid calling safari workaround on right click &lt;a href="https://github-redirect.dependabot.com/vueuse/vueuse/issues/1673"&gt;&lt;code&gt;[#1673](https://github.com/vueuse/vueuse/tree/HEAD/packages/core/issues/1673)&lt;/code&gt;&lt;/a&gt;&lt;/li&gt;. &lt;/ul&gt;. &lt;/li&gt;. &lt;li&gt;&lt;strong&gt;unrefElement&lt;/strong&gt;:. &lt;ul&gt;. &lt;li&gt;Don't return the Vue instance when &lt;code&gt;$el&lt;/code&gt; is &lt;code&gt;null&lt;/code&gt;/&lt;code&gt;undefined&lt;/code&gt; &lt;a href="https://github-redirect.dependabot.com/vueuse/vueuse/issues/1657"&gt;&lt;code&gt;[#1657](https://github.com/vueuse/vueuse/tree/HEAD/packages/core/issues/1657)&lt;/code&gt;&lt;/a&gt;&lt;/li&gt;. &lt;/ul&gt;. &lt;/li&gt;. &lt;li&gt;&lt;strong&gt;useFetch&lt;/strong&gt;:. &lt;ul&gt;. &lt;li&gt;Ssr compactible for &lt;code&gt;headersToObject&lt;/code&gt; &lt;a href="https://github.com/vueuse/vueuse/commit/8f541b0a"&gt;&lt;code&gt;8f541b0a&lt;/code&gt;&lt;/a&gt;&lt;/li&gt;. &lt;/ul&gt;. &lt;/li&gt;. &lt;li&gt;&lt;strong&gt;useIntervalFn&lt;/strong&gt;:. &lt;ul&gt;. &lt;li&gt;Watch interval correctly &lt;a href="https://github-redirect.dependabot.com/vueuse/vueuse/issues/1676"&gt;&lt;code&gt;[#1676](https://github.com/vueuse/vueuse/tree/HEAD/packages/core/issues/1676)&lt;/code&gt;&lt;/a&gt;&lt;/li&gt;. &lt;/ul&gt;. &lt;/li&gt;. &lt;li&gt;&lt;strong&gt;useMagicKeys&lt;/strong&gt;:. &lt;ul&gt;. &lt;li&gt;&lt;code&gt;getModifierState&lt;/code&gt; is not function error in Chrome &lt;a href="https://github-redirect.dependabot.com/vueuse/vueuse/issues/1654"&gt;&lt;code&gt;[#1654](https://github.com/vueuse/vueuse/tree/HEAD/packages/core/issues/1654)&lt;/code&gt;&lt;/a&gt;&lt;/li&gt;. &lt;/ul&gt;. &lt;/li&gt;. &lt;/ul&gt;. &lt;!-- raw HTML omitted --&gt;. &lt;/blockquote&gt;. &lt;p&gt;... (truncated)&lt;/p&gt;. &lt;/details&gt;. &lt;details&gt;. &lt;summary&gt;Commits&lt;/summary&gt;. &lt;ul&gt;. &lt;li&gt;&lt;a href="https://github.com/vueuse/vueuse/commit/83a6d30efb3a7e7cd4cc7c063684f81bc25c35a6"&gt;&lt;code&gt;83a6d30&lt;/code&gt;&lt;/a&gt; chore: release v8.7.3&lt;/li&gt;. &lt;li&gt;&lt;a hre</t>
        </is>
      </c>
      <c r="D32" t="inlineStr">
        <is>
          <t>pr_corpus</t>
        </is>
      </c>
      <c r="E32">
        <f>HYPERLINK("https://github.com/mealie-recipes/mealie/pull/1408", "https://github.com/mealie-recipes/mealie/pull/1408")</f>
        <v/>
      </c>
      <c r="F32" t="inlineStr"/>
      <c r="G32" t="inlineStr"/>
      <c r="H32" t="inlineStr"/>
    </row>
    <row r="33">
      <c r="A33" t="n">
        <v>77</v>
      </c>
      <c r="B33" t="inlineStr">
        <is>
          <t>ssr</t>
        </is>
      </c>
      <c r="C33" t="inlineStr">
        <is>
          <t>rsing (&lt;a href="https://github.com/vuejs/core/commit/e60244bcdf0b386de1560ff7c205ae0870bab355"&gt;e60244b&lt;/a&gt;), closes &lt;a href="https://github-redirect.dependabot.com/vuejs/core/issues/6022"&gt;#6022&lt;/a&gt;&lt;/li&gt;. &lt;li&gt;&lt;strong&gt;runtime-core:&lt;/strong&gt; hydrate Static vnode (&lt;a href="https://github-redirect.dependabot.com/vuejs/core/issues/6015"&gt;#6015&lt;/a&gt;) (&lt;a href="https://github.com/vuejs/core/commit/11e17a1a29cf3d0b37628241d63ff3e8d8525f95"&gt;11e17a1&lt;/a&gt;), closes &lt;a href="https://github-redirect.dependabot.com/vuejs/core/issues/6008"&gt;#6008&lt;/a&gt;&lt;/li&gt;. &lt;li&gt;&lt;strong&gt;sfc:&lt;/strong&gt; avoid auto name inference leading to unwanted recursion (&lt;a href="https://github.com/vuejs/core/commit/9734b31c312244a2b5c5cf83c75d7b34076a0c4b"&gt;9734b31&lt;/a&gt;), closes &lt;a href="https://github-redirect.dependabot.com/vuejs/core/issues/5965"&gt;#5965&lt;/a&gt; &lt;a href="https://github-redirect.dependabot.com/vuejs/core/issues/6027"&gt;#6027&lt;/a&gt; &lt;a href="https://github-redirect.dependabot.com/vuejs/core/issues/6029"&gt;#6029&lt;/a&gt;&lt;/li&gt;. &lt;li&gt;&lt;strong&gt;ssr:&lt;/strong&gt; ensure app can be unmounted when created with createSSRApp() (&lt;a href="https://github-redirect.dependabot.com/vuejs/core/issues/5992"&gt;#5992&lt;/a&gt;) (&lt;a href="https://github.com/vuejs/core/commit/d4d3319c1be16dc9a046b2c5521096debc205f25"&gt;d4d3319&lt;/a&gt;), closes &lt;a href="https://github-redirect.dependabot.com/vuejs/core/issues/5990"&gt;#5990&lt;/a&gt;&lt;/li&gt;. &lt;li&gt;&lt;strong&gt;ssr:&lt;/strong&gt; hydration for transition wrapper components with empty slot content (&lt;a href="https://github-redirect.dependabot.com/vuejs/core/issues/5995"&gt;#5995&lt;/a&gt;) (&lt;a href="https://github.com/vuejs/core/commit/eb22a62798d845a8756b0a73b68afdd874feda59"&gt;eb22a62&lt;/a&gt;), closes &lt;a href="https://github-redirect.dependabot.com/vuejs/core/issues/5991"&gt;#5991&lt;/a&gt;&lt;/li&gt;. &lt;/ul&gt;. &lt;/blockquote&gt;. &lt;/details&gt;. &lt;details&gt;. &lt;summary&gt;Commits&lt;/summary&gt;. &lt;ul&gt;. &lt;li&gt;&lt;a href="https://github.com/vuejs/core/commit/bdffc143ef3aa27c347b22f19d0052194b54836e"&gt;&lt;code&gt;bdffc14&lt;/code&gt;&lt;/a&gt; release: v3.2.37&lt;/li&gt;. &lt;li&gt;See full diff in &lt;a href="https://github.com/v</t>
        </is>
      </c>
      <c r="D33" t="inlineStr">
        <is>
          <t>pr_corpus</t>
        </is>
      </c>
      <c r="E33">
        <f>HYPERLINK("https://github.com/mealie-recipes/mealie/pull/1423", "https://github.com/mealie-recipes/mealie/pull/1423")</f>
        <v/>
      </c>
      <c r="F33" t="inlineStr"/>
      <c r="G33" t="inlineStr"/>
      <c r="H33" t="inlineStr"/>
    </row>
    <row r="34">
      <c r="A34" t="n">
        <v>79</v>
      </c>
      <c r="B34" t="inlineStr">
        <is>
          <t>SSR</t>
        </is>
      </c>
      <c r="C34" t="inlineStr">
        <is>
          <t>fix(deps): bump @vueuse/core from 8.5.0 to 8.9.1 in /frontend; Bumps [@vueuse/core](https://github.com/vueuse/vueuse/tree/HEAD/packages/core) from 8.5.0 to 8.9.1. &lt;details&gt;. &lt;summary&gt;Release notes&lt;/summary&gt;. &lt;p&gt;&lt;em&gt;Sourced from &lt;a href="https://github.com/vueuse/vueuse/releases"&gt;&lt;code&gt;@​vueuse/core&lt;/code&gt;'s releases&lt;/a&gt;.&lt;/em&gt;&lt;/p&gt;. &lt;blockquote&gt;. &lt;h2&gt;v8.9.1&lt;/h2&gt;. &lt;h3&gt;   🐞 Bug Fixes&lt;/h3&gt;. &lt;ul&gt;. &lt;li&gt;&lt;strong&gt;useFileDialog&lt;/strong&gt;: SSR compatible, close &lt;a href="https://github.com/vueuse/vueuse/tree/HEAD/packages/core/issues/1788"&gt;#1788&lt;/a&gt;  -  by &lt;a href="https://github.com/antfu"&gt;&lt;code&gt;@​antfu&lt;/code&gt;&lt;/a&gt; &lt;a href="https://github.com/vueuse/vueuse/commit/58a452a3"&gt;&lt;!-- raw HTML omitted --&gt;(58a45)&lt;!-- raw HTML omitted --&gt;&lt;/a&gt;&lt;/li&gt;. &lt;li&gt;&lt;strong&gt;useMagicKeys&lt;/strong&gt;: Only clean up used keys, close &lt;a href="https://github.com/vueuse/vueuse/tree/HEAD/packages/core/issues/1793"&gt;#1793&lt;/a&gt;  -  by &lt;a href="https://github.com/antfu"&gt;&lt;code&gt;@​antfu&lt;/code&gt;&lt;/a&gt; &lt;a href="https://github.com/vueuse/vueuse/commit/3c85db4a"&gt;&lt;!-- raw HTML omitted --&gt;(3c85d)&lt;!-- raw HTML omitted --&gt;&lt;/a&gt;&lt;/li&gt;. &lt;/ul&gt;. &lt;h5&gt;    &lt;a href="https://github.com/vueuse/vueuse/compare/v8.9.0...v8.9.1"&gt;View changes on GitHub&lt;/a&gt;&lt;/h5&gt;. &lt;h2&gt;v8.9.0&lt;/h2&gt;. &lt;h3&gt;   🚀 Features&lt;/h3&gt;. &lt;ul&gt;. &lt;li&gt;&lt;strong&gt;useFileDialog&lt;/strong&gt;: New function  -  by &lt;a href="https://github.com/wobsoriano"&gt;&lt;code&gt;@​wobsoriano&lt;/code&gt;&lt;/a&gt;, &lt;a href="https://github.com/antfu"&gt;&lt;code&gt;@​antfu&lt;/code&gt;&lt;/a&gt; and &lt;a href="https://github.com/okxiaoliang4"&gt;&lt;code&gt;@​okxiaoliang4&lt;/code&gt;&lt;/a&gt; in &lt;a href="https://github-redirect.dependabot.com/vueuse/vueuse/issues/1218"&gt;vueuse/vueuse#1218&lt;/a&gt;&lt;/li&gt;. &lt;li&gt;&lt;strong&gt;useObjectUrl&lt;/strong&gt;: New function  -  by &lt;a href="https://github.com/michaelhue"&gt;&lt;code&gt;@​michaelhue&lt;/code&gt;&lt;/a&gt; in &lt;a href="https://github-redirect.dependabot.com/vueuse/vueuse/issues/1763"&gt;vueuse/vueuse#1763&lt;/a&gt;&lt;/li&gt;. &lt;li&gt;&lt;strong&gt;useRouteParams&lt;/strong&gt;: New function  -  by &lt;a href="https://github.com/DevilTea"&gt;&lt;code&gt;@​DevilTea&lt;/code&gt;&lt;/a&gt; and &lt;a href="https://githu</t>
        </is>
      </c>
      <c r="D34" t="inlineStr">
        <is>
          <t>pr_corpus</t>
        </is>
      </c>
      <c r="E34">
        <f>HYPERLINK("https://github.com/mealie-recipes/mealie/pull/1477", "https://github.com/mealie-recipes/mealie/pull/1477")</f>
        <v/>
      </c>
      <c r="F34" t="inlineStr"/>
      <c r="G34" t="inlineStr"/>
      <c r="H34" t="inlineStr"/>
    </row>
    <row r="35">
      <c r="A35" t="n">
        <v>81</v>
      </c>
      <c r="B35" t="inlineStr">
        <is>
          <t>SSR</t>
        </is>
      </c>
      <c r="C35" t="inlineStr">
        <is>
          <t>on  -  by &lt;a href="https://github.com/sibbng"&gt;&lt;code&gt;@​sibbng&lt;/code&gt;&lt;/a&gt; in &lt;a href="https://github-redirect.dependabot.com/vueuse/vueuse/issues/1795"&gt;vueuse/vueuse#1795&lt;/a&gt;&lt;/li&gt;. &lt;li&gt;&lt;strong&gt;useVModel&lt;/strong&gt;: Compact with 2.7, fix &lt;a href="https://github.com/vueuse/vueuse/tree/HEAD/packages/core/issues/1745"&gt;#1745&lt;/a&gt;  -  by &lt;a href="https://github.com/jiuran"&gt;&lt;code&gt;@​jiuran&lt;/code&gt;&lt;/a&gt; in &lt;a href="https://github-redirect.dependabot.com/vueuse/vueuse/issues/1798"&gt;vueuse/vueuse#1798&lt;/a&gt;&lt;/li&gt;. &lt;/ul&gt;. &lt;h3&gt;   🐞 Bug Fixes&lt;/h3&gt;. &lt;ul&gt;. &lt;li&gt;&lt;strong&gt;useMagicKeys&lt;/strong&gt;: Fix setting properties of undefined value  -  by &lt;a href="https://github.com/Matrixbirds"&gt;&lt;code&gt;@​Matrixbirds&lt;/code&gt;&lt;/a&gt; in &lt;a href="https://github-redirect.dependabot.com/vueuse/vueuse/issues/1856"&gt;vueuse/vueuse#1856&lt;/a&gt;&lt;/li&gt;. &lt;/ul&gt;. &lt;h5&gt;    &lt;a href="https://github.com/vueuse/vueuse/compare/v8.9.1...v8.9.2"&gt;View changes on GitHub&lt;/a&gt;&lt;/h5&gt;. &lt;h2&gt;v8.9.1&lt;/h2&gt;. &lt;h3&gt;   🐞 Bug Fixes&lt;/h3&gt;. &lt;ul&gt;. &lt;li&gt;&lt;strong&gt;useFileDialog&lt;/strong&gt;: SSR compatible, close &lt;a href="https://github.com/vueuse/vueuse/tree/HEAD/packages/core/issues/1788"&gt;#1788&lt;/a&gt;  -  by &lt;a href="https://github.com/antfu"&gt;&lt;code&gt;@​antfu&lt;/code&gt;&lt;/a&gt; &lt;a href="https://github.com/vueuse/vueuse/commit/58a452a3"&gt;&lt;!-- raw HTML omitted --&gt;(58a45)&lt;!-- raw HTML omitted --&gt;&lt;/a&gt;&lt;/li&gt;. &lt;li&gt;&lt;strong&gt;useMagicKeys&lt;/strong&gt;: Only clean up used keys, close &lt;a href="https://github.com/vueuse/vueuse/tree/HEAD/packages/core/issues/1793"&gt;#1793&lt;/a&gt;  -  by &lt;a href="https://github.com/antfu"&gt;&lt;code&gt;@​antfu&lt;/code&gt;&lt;/a&gt; &lt;a href="https://github.com/vueuse/vueuse/commit/3c85db4a"&gt;&lt;!-- raw HTML omitted --&gt;(3c85d)&lt;!-- raw HTML omitted --&gt;&lt;/a&gt;&lt;/li&gt;. &lt;/ul&gt;. &lt;h5&gt;    &lt;a href="https://github.com/vueuse/vueuse/compare/v8.9.0...v8.9.1"&gt;View changes on GitHub&lt;/a&gt;&lt;/h5&gt;. &lt;h2&gt;v8.9.0&lt;/h2&gt;. &lt;h3&gt;   🚀 Features&lt;/h3&gt;. &lt;ul&gt;. &lt;li&gt;&lt;strong&gt;useFileDialog&lt;/strong&gt;: New function  -  by &lt;a href="https://github.com/wobsoriano"&gt;&lt;code&gt;@​wobsoriano&lt;/code&gt;&lt;/a&gt;, &lt;a href="https://github.com/antfu"&gt;&lt;code&gt;@​antfu&lt;/code&gt;&lt;/a&gt;</t>
        </is>
      </c>
      <c r="D35" t="inlineStr">
        <is>
          <t>pr_corpus</t>
        </is>
      </c>
      <c r="E35">
        <f>HYPERLINK("https://github.com/mealie-recipes/mealie/pull/1479", "https://github.com/mealie-recipes/mealie/pull/1479")</f>
        <v/>
      </c>
      <c r="F35" t="inlineStr"/>
      <c r="G35" t="inlineStr"/>
      <c r="H35" t="inlineStr"/>
    </row>
    <row r="36">
      <c r="A36" t="n">
        <v>83</v>
      </c>
      <c r="B36" t="inlineStr">
        <is>
          <t>SSR</t>
        </is>
      </c>
      <c r="C36" t="inlineStr">
        <is>
          <t>on  -  by &lt;a href="https://github.com/sibbng"&gt;&lt;code&gt;@​sibbng&lt;/code&gt;&lt;/a&gt; in &lt;a href="https://github-redirect.dependabot.com/vueuse/vueuse/issues/1795"&gt;vueuse/vueuse#1795&lt;/a&gt;&lt;/li&gt;. &lt;li&gt;&lt;strong&gt;useVModel&lt;/strong&gt;: Compact with 2.7, fix &lt;a href="https://github.com/vueuse/vueuse/tree/HEAD/packages/core/issues/1745"&gt;#1745&lt;/a&gt;  -  by &lt;a href="https://github.com/jiuran"&gt;&lt;code&gt;@​jiuran&lt;/code&gt;&lt;/a&gt; in &lt;a href="https://github-redirect.dependabot.com/vueuse/vueuse/issues/1798"&gt;vueuse/vueuse#1798&lt;/a&gt;&lt;/li&gt;. &lt;/ul&gt;. &lt;h3&gt;   🐞 Bug Fixes&lt;/h3&gt;. &lt;ul&gt;. &lt;li&gt;&lt;strong&gt;useMagicKeys&lt;/strong&gt;: Fix setting properties of undefined value  -  by &lt;a href="https://github.com/Matrixbirds"&gt;&lt;code&gt;@​Matrixbirds&lt;/code&gt;&lt;/a&gt; in &lt;a href="https://github-redirect.dependabot.com/vueuse/vueuse/issues/1856"&gt;vueuse/vueuse#1856&lt;/a&gt;&lt;/li&gt;. &lt;/ul&gt;. &lt;h5&gt;    &lt;a href="https://github.com/vueuse/vueuse/compare/v8.9.1...v8.9.2"&gt;View changes on GitHub&lt;/a&gt;&lt;/h5&gt;. &lt;h2&gt;v8.9.1&lt;/h2&gt;. &lt;h3&gt;   🐞 Bug Fixes&lt;/h3&gt;. &lt;ul&gt;. &lt;li&gt;&lt;strong&gt;useFileDialog&lt;/strong&gt;: SSR compatible, close &lt;a href="https://github.com/vueuse/vueuse/tree/HEAD/packages/core/issues/1788"&gt;#1788&lt;/a&gt;  -  by &lt;a href="https://github.com/antfu"&gt;&lt;code&gt;@​antfu&lt;/code&gt;&lt;/a&gt; &lt;a href="https://github.com/vueuse/vueuse/commit/58a452a3"&gt;&lt;!-- raw HTML omitted --&gt;(58a45)&lt;!-- raw HTML omitted --&gt;&lt;/a&gt;&lt;/li&gt;. &lt;li&gt;&lt;strong&gt;useMagicKeys&lt;/strong&gt;: Only clean up used keys, close &lt;a href="https://github.com/vueuse/vueuse/tree/HEAD/packages/core/issues/1793"&gt;#1793&lt;/a&gt;  -  by &lt;a href="https://github.com/antfu"&gt;&lt;code&gt;@​antfu&lt;/code&gt;&lt;/a&gt; &lt;a href="https://github.com/vueuse/vueuse/commit/3c85db4a"&gt;&lt;!-- raw HTML omitted --&gt;(3c85d)&lt;!-- raw HTML omitted --&gt;&lt;/a&gt;&lt;/li&gt;. &lt;/ul&gt;. &lt;h5&gt;    &lt;a href="https://github.com/vueuse/vueuse/compare/v8.9.0...v8.9.1"&gt;View changes on GitHub&lt;/a&gt;&lt;/h5&gt;. &lt;h2&gt;v8.9.0&lt;/h2&gt;. &lt;h3&gt;   🚀 Features&lt;/h3&gt;. &lt;ul&gt;. &lt;li&gt;&lt;strong&gt;useFileDialog&lt;/strong&gt;: New function  -  by &lt;a href="https://github.com/wobsoriano"&gt;&lt;code&gt;@​wobsoriano&lt;/code&gt;&lt;/a&gt;, &lt;a href="https://github.com/antfu"&gt;&lt;code&gt;@​antfu&lt;/code&gt;&lt;/a&gt;</t>
        </is>
      </c>
      <c r="D36" t="inlineStr">
        <is>
          <t>pr_corpus</t>
        </is>
      </c>
      <c r="E36">
        <f>HYPERLINK("https://github.com/mealie-recipes/mealie/pull/1484", "https://github.com/mealie-recipes/mealie/pull/1484")</f>
        <v/>
      </c>
      <c r="F36" t="inlineStr"/>
      <c r="G36" t="inlineStr"/>
      <c r="H36" t="inlineStr"/>
    </row>
    <row r="37">
      <c r="A37" t="n">
        <v>84</v>
      </c>
      <c r="B37" t="inlineStr">
        <is>
          <t>SSR</t>
        </is>
      </c>
      <c r="C37" t="inlineStr">
        <is>
          <t>on  -  by &lt;a href="https://github.com/sibbng"&gt;&lt;code&gt;@​sibbng&lt;/code&gt;&lt;/a&gt; in &lt;a href="https://github-redirect.dependabot.com/vueuse/vueuse/issues/1795"&gt;vueuse/vueuse#1795&lt;/a&gt;&lt;/li&gt;. &lt;li&gt;&lt;strong&gt;useVModel&lt;/strong&gt;: Compact with 2.7, fix &lt;a href="https://github.com/vueuse/vueuse/tree/HEAD/packages/core/issues/1745"&gt;#1745&lt;/a&gt;  -  by &lt;a href="https://github.com/jiuran"&gt;&lt;code&gt;@​jiuran&lt;/code&gt;&lt;/a&gt; in &lt;a href="https://github-redirect.dependabot.com/vueuse/vueuse/issues/1798"&gt;vueuse/vueuse#1798&lt;/a&gt;&lt;/li&gt;. &lt;/ul&gt;. &lt;h3&gt;   🐞 Bug Fixes&lt;/h3&gt;. &lt;ul&gt;. &lt;li&gt;&lt;strong&gt;useMagicKeys&lt;/strong&gt;: Fix setting properties of undefined value  -  by &lt;a href="https://github.com/Matrixbirds"&gt;&lt;code&gt;@​Matrixbirds&lt;/code&gt;&lt;/a&gt; in &lt;a href="https://github-redirect.dependabot.com/vueuse/vueuse/issues/1856"&gt;vueuse/vueuse#1856&lt;/a&gt;&lt;/li&gt;. &lt;/ul&gt;. &lt;h5&gt;    &lt;a href="https://github.com/vueuse/vueuse/compare/v8.9.1...v8.9.2"&gt;View changes on GitHub&lt;/a&gt;&lt;/h5&gt;. &lt;h2&gt;v8.9.1&lt;/h2&gt;. &lt;h3&gt;   🐞 Bug Fixes&lt;/h3&gt;. &lt;ul&gt;. &lt;li&gt;&lt;strong&gt;useFileDialog&lt;/strong&gt;: SSR compatible, close &lt;a href="https://github.com/vueuse/vueuse/tree/HEAD/packages/core/issues/1788"&gt;#1788&lt;/a&gt;  -  by &lt;a href="https://github.com/antfu"&gt;&lt;code&gt;@​antfu&lt;/code&gt;&lt;/a&gt; &lt;a href="https://github.com/vueuse/vueuse/commit/58a452a3"&gt;&lt;!-- raw HTML omitted --&gt;(58a45)&lt;!-- raw HTML omitted --&gt;&lt;/a&gt;&lt;/li&gt;. &lt;li&gt;&lt;strong&gt;useMagicKeys&lt;/strong&gt;: Only clean up used keys, close &lt;a href="https://github.com/vueuse/vueuse/tree/HEAD/packages/core/issues/1793"&gt;#1793&lt;/a&gt;  -  by &lt;a href="https://github.com/antfu"&gt;&lt;code&gt;@​antfu&lt;/code&gt;&lt;/a&gt; &lt;a href="https://github.com/vueuse/vueuse/commit/3c85db4a"&gt;&lt;!-- raw HTML omitted --&gt;(3c85d)&lt;!-- raw HTML omitted --&gt;&lt;/a&gt;&lt;/li&gt;. &lt;/ul&gt;. &lt;h5&gt;    &lt;a href="https://github.com/vueuse/vueuse/compare/v8.9.0...v8.9.1"&gt;View changes on GitHub&lt;/a&gt;&lt;/h5&gt;. &lt;h2&gt;v8.9.0&lt;/h2&gt;. &lt;h3&gt;   🚀 Features&lt;/h3&gt;. &lt;ul&gt;. &lt;li&gt;&lt;strong&gt;useFileDialog&lt;/strong&gt;: New function  -  by &lt;a href="https://github.com/wobsoriano"&gt;&lt;code&gt;@​wobsoriano&lt;/code&gt;&lt;/a&gt;, &lt;a href="https://github.com/antfu"&gt;&lt;code&gt;@​antfu&lt;/code&gt;&lt;/a&gt;</t>
        </is>
      </c>
      <c r="D37" t="inlineStr">
        <is>
          <t>pr_corpus</t>
        </is>
      </c>
      <c r="E37">
        <f>HYPERLINK("https://github.com/mealie-recipes/mealie/pull/1490", "https://github.com/mealie-recipes/mealie/pull/1490")</f>
        <v/>
      </c>
      <c r="F37" t="inlineStr"/>
      <c r="G37" t="inlineStr"/>
      <c r="H37" t="inlineStr"/>
    </row>
    <row r="38">
      <c r="A38" t="n">
        <v>85</v>
      </c>
      <c r="B38" t="inlineStr">
        <is>
          <t>SSR</t>
        </is>
      </c>
      <c r="C38" t="inlineStr">
        <is>
          <t>fix(deps): bump @vueuse/core from 8.5.0 to 9.0.0 in /frontend; Bumps [@vueuse/core](https://github.com/vueuse/vueuse/tree/HEAD/packages/core) from 8.5.0 to 9.0.0. &lt;details&gt;. &lt;summary&gt;Release notes&lt;/summary&gt;. &lt;p&gt;&lt;em&gt;Sourced from &lt;a href="https://github.com/vueuse/vueuse/releases"&gt;&lt;code&gt;@​vueuse/core&lt;/code&gt;'s releases&lt;/a&gt;.&lt;/em&gt;&lt;/p&gt;. &lt;blockquote&gt;. &lt;h2&gt;v9.0.0&lt;/h2&gt;. &lt;h3&gt;   🚨 Breaking Changes&lt;/h3&gt;. &lt;ul&gt;. &lt;li&gt;&lt;strong&gt;all&lt;/strong&gt;: &lt;code&gt;isSupported&lt;/code&gt; becomes &lt;code&gt;Ref&amp;lt;boolean&amp;gt;&lt;/code&gt; instead of &lt;code&gt;boolean&lt;/code&gt; for SSR compatibility  -  by &lt;a href="https://github.com/okxiaoliang4"&gt;&lt;code&gt;@​okxiaoliang4&lt;/code&gt;&lt;/a&gt; in &lt;a href="https://github-redirect.dependabot.com/vueuse/vueuse/issues/1800"&gt;vueuse/vueuse#1800&lt;/a&gt;&lt;/li&gt;. &lt;li&gt;&lt;strong&gt;all&lt;/strong&gt;: Rename function options type with consistant &lt;code&gt;Use&lt;/code&gt; prefix, huge thanks to &lt;a href="https://github.com/okxiaoliang4"&gt;&lt;code&gt;@​okxiaoliang4&lt;/code&gt;&lt;/a&gt;! (this should not affect most of the usage case, unless you are importing those types directly). &lt;ul&gt;. &lt;li&gt;. &lt;!-- raw HTML omitted --&gt;. &lt;ul&gt;. &lt;li&gt;&lt;strong&gt;useSpeechSynthesis&lt;/strong&gt;: Rename type &lt;code&gt;Status&lt;/code&gt; to &lt;code&gt;UseSpeechSynthesisStatus&lt;/code&gt;  -  by &lt;a href="https://github.com/antfu"&gt;&lt;code&gt;@​antfu&lt;/code&gt;&lt;/a&gt; &lt;a href="https://github.com/vueuse/vueuse/commit/db61fce9"&gt;&lt;!-- raw HTML omitted --&gt;(db61f)&lt;!-- raw HTML omitted --&gt;&lt;/a&gt;&lt;/li&gt;. &lt;li&gt;&lt;strong&gt;onKeyStroke&lt;/strong&gt;: Rename type &lt;code&gt;KeyStrokeOptions&lt;/code&gt; to &lt;code&gt;OnKeyStrokeOptions&lt;/code&gt;  -  by &lt;a href="https://github.com/okxiaoliang4"&gt;&lt;code&gt;@​okxiaoliang4&lt;/code&gt;&lt;/a&gt; in &lt;a href="https://github-redirect.dependabot.com/vueuse/vueuse/issues/1807"&gt;vueuse/vueuse#1807&lt;/a&gt;&lt;/li&gt;. &lt;li&gt;&lt;strong&gt;useAsyncState&lt;/strong&gt;: Rename type &lt;code&gt;AsyncStateOptions&lt;/code&gt; to &lt;code&gt;UseAsyncStateOptions&lt;/code&gt;  -  by &lt;a href="https://github.com/okxiaoliang4"&gt;&lt;code&gt;@​okxiaoliang4&lt;/code&gt;&lt;/a&gt; in &lt;a href="https://github-redirect.dependabot.com/vueuse/vueuse/issues/1809"&gt;vueuse/vueuse#1809&lt;/a&gt;&lt;/li&gt;. &lt;li&gt;&lt;strong&gt;useClipboard&lt;/s</t>
        </is>
      </c>
      <c r="D38" t="inlineStr">
        <is>
          <t>pr_corpus</t>
        </is>
      </c>
      <c r="E38">
        <f>HYPERLINK("https://github.com/mealie-recipes/mealie/pull/1505", "https://github.com/mealie-recipes/mealie/pull/1505")</f>
        <v/>
      </c>
      <c r="F38" t="inlineStr"/>
      <c r="G38" t="inlineStr"/>
      <c r="H38" t="inlineStr"/>
    </row>
    <row r="39">
      <c r="A39" t="n">
        <v>86</v>
      </c>
      <c r="B39" t="inlineStr">
        <is>
          <t>SSR</t>
        </is>
      </c>
      <c r="C39" t="inlineStr">
        <is>
          <t>tle to this issue. - [X] I used the GitHub search to find a similar issue and didn't find it. - [X] I searched the Mealie documentation, with the integrated search. - [X] I already read the docs and didn't find an answer. ### What is the issue you are experiencing? After setting up Mealie 1.0.0b, I added a homescreen shortcut within iOS, and initially it worked, it let me login. After closing out, and closing out from the iOS “task manager”, It will no longer load correctly. I see the login screen for a brief moment, and then it goes to a white page. This only occurs for the iOS Add to Homescreen function. . ### Deployment. Docker (Linux). ### Deployment Details. I run this within docker on Ubuntu Server 20.04 Headless. I run the site behind Nginx Proxy Manager. . I noticed this today as well on Android, seems intermittent for me. Will dig into it this week. . &lt;s&gt; Okay, so I was able to replicate this pretty easily on iOS, Android, and MacOS. I'm thinking it has something to do with SSR but I'm pretty stumped on what's causing the issue. . Hoping someone else might have an idea of what's going on. As a temporary work around, if you can tap login fast enough it will let you pass the login screen, which I know is not ideal 😞 . &lt;/s&gt;. Edit: I'm an idiot and used fetch on the server. See here. - https://github.com/hay-kot/mealie/pull/1086/commits/b10ce50f7261ccdacf0876cf2d36e96a188f8cc3. _Should_ be fixed when that PR is merged. thinks this is still happening? . &gt; thinks this is still happening? . I haven't been able to replicate it with the most recent build. Make sure you grab the latest build of the nightly containers. You might also need to reinstall the PWA. . &gt; &gt; thinks this is still happening? . &gt; . &gt; I haven't been able to replicate it with the most recent build. Make sure you grab the latest build of the nightly containers. You might also need to reinstall the PWA. . I did some testing:. It works ✅ if I add the PWA homescreen icon for the direct local IP Address</t>
        </is>
      </c>
      <c r="D39" t="inlineStr">
        <is>
          <t>pr_corpus</t>
        </is>
      </c>
      <c r="E39">
        <f>HYPERLINK("https://github.com/mealie-recipes/mealie/pull/1526", "https://github.com/mealie-recipes/mealie/pull/1526")</f>
        <v/>
      </c>
      <c r="F39" t="inlineStr"/>
      <c r="G39" t="inlineStr"/>
      <c r="H39" t="inlineStr"/>
    </row>
    <row r="40">
      <c r="A40" t="n">
        <v>87</v>
      </c>
      <c r="B40" t="inlineStr">
        <is>
          <t>ssr</t>
        </is>
      </c>
      <c r="C40" t="inlineStr">
        <is>
          <t>d can easily recreate it on the desktop too (PWA on Desktop Chromium). To recreate I just create a PWA and then I can trigger it by logging in and then refreshing the pwa with F5 - a `invalidate cache and refresh` (ctrl+F5) brings the PWA back - with F5 its back to white again and so on.... So the fix https://github.com/hay-kot/mealie/pull/1526 did sadly not reslove it. (I used the current nightly to test it). As @m10x said it has to do with the `standalone=true` which is the default `start_url` for pwa sites in nuxt.... As I don't have that much web developer knowledge I think the following could be helpful: . - https://github.com/nuxt-community/pwa-module/issues/381. - https://github.com/nuxt-community/pwa-module/issues/406. Maybe it has todo with my setup - I run the beta 4 in docker with compose **behind a second caddy as reverse proxy.**. If I go directly to the mealie frontend the bug is gone.... but yeah not really a solution - It feels like the second caddy instance triggers ssr and caching at the same time or something like that :see_no_evil: (again not a web dev guy). @hay-kot What is the setup on the Demo Server? Can confirm that this issue still exists on beta5. I can reproduce easily on 2 Android phones, a chromebook, and windows. The site works fine if I remove the standalone=true query string, or set it to false. Issue is that you can't really do that with a PWA. I am running mealie in docker with the reverse proxy built into synology's NAS devices. As far as I can tell everything is working perfectly minus this bug. Also experiencing this issue on v1.0.0beta-5, IOS16. I was able to reproduce the issue and the fix in #1982 _did_ resolve it on my laptop's PWA. If you can, once the build is finished - try the latest nightly and let me know if this issue is still present. . &gt; I was able to reproduce the issue and the fix in #1982 _did_ resolve it on my laptop's PWA. If you can, once the build is finished - try the latest nightly and let me know if this i</t>
        </is>
      </c>
      <c r="D40" t="inlineStr">
        <is>
          <t>pr_corpus</t>
        </is>
      </c>
      <c r="E40">
        <f>HYPERLINK("https://github.com/mealie-recipes/mealie/pull/1526", "https://github.com/mealie-recipes/mealie/pull/1526")</f>
        <v/>
      </c>
      <c r="F40" t="inlineStr"/>
      <c r="G40" t="inlineStr"/>
      <c r="H40" t="inlineStr"/>
    </row>
    <row r="41">
      <c r="A41" t="n">
        <v>92</v>
      </c>
      <c r="B41" t="inlineStr">
        <is>
          <t>SSR</t>
        </is>
      </c>
      <c r="C41" t="inlineStr">
        <is>
          <t>feat: public recipe access; - [x] Initial URL View. - [x] Validate SSR Works for both endpoints. - [x] Add Links. - [x] Filter out user only components / buttons. Partial Work Towards - #1326</t>
        </is>
      </c>
      <c r="D41" t="inlineStr">
        <is>
          <t>pr_corpus</t>
        </is>
      </c>
      <c r="E41">
        <f>HYPERLINK("https://github.com/mealie-recipes/mealie/pull/1610", "https://github.com/mealie-recipes/mealie/pull/1610")</f>
        <v/>
      </c>
      <c r="F41" t="inlineStr"/>
      <c r="G41" t="inlineStr"/>
      <c r="H41" t="inlineStr"/>
    </row>
    <row r="42">
      <c r="A42" t="n">
        <v>93</v>
      </c>
      <c r="B42" t="inlineStr">
        <is>
          <t>ssr</t>
        </is>
      </c>
      <c r="C42" t="inlineStr">
        <is>
          <t>a&gt;)&lt;/li&gt;. &lt;li&gt;&lt;strong&gt;hmr:&lt;/strong&gt; fix HMR for nested non-SFC components (&lt;a href="https://github-redirect.dependabot.com/vuejs/core/issues/4077"&gt;#4077&lt;/a&gt;) (&lt;a href="https://github.com/vuejs/core/commit/96eb7452548293c343613ab778248a5da9619f45"&gt;96eb745&lt;/a&gt;)&lt;/li&gt;. &lt;li&gt;&lt;strong&gt;reactivity:&lt;/strong&gt; fix shallow/readonly edge cases (&lt;a href="https://github.com/vuejs/core/commit/a95554d35c65e5bfd0bf9d1c5b908ae789345a6d"&gt;a95554d&lt;/a&gt;)&lt;/li&gt;. &lt;li&gt;&lt;strong&gt;runtime-core:&lt;/strong&gt; only set cache for object keys (&lt;a href="https://github-redirect.dependabot.com/vuejs/core/issues/6266"&gt;#6266&lt;/a&gt;) (&lt;a href="https://github.com/vuejs/core/commit/c3465c1e889651df925324ed2a10ac2d5f229110"&gt;c3465c1&lt;/a&gt;)&lt;/li&gt;. &lt;li&gt;&lt;strong&gt;slots:&lt;/strong&gt; ensure different branches of dynamic slots have different keys (&lt;a href="https://github.com/vuejs/core/commit/00036bb52c4e641b2be7fa55c39ced9448163b0f"&gt;00036bb&lt;/a&gt;), closes &lt;a href="https://github-redirect.dependabot.com/vuejs/core/issues/6202"&gt;#6202&lt;/a&gt;&lt;/li&gt;. &lt;li&gt;&lt;strong&gt;ssr:&lt;/strong&gt; forward helpers provided by CSS &lt;code&gt;v-bind&lt;/code&gt; (&lt;a href="https://github-redirect.dependabot.com/vuejs/core/issues/6489"&gt;#6489&lt;/a&gt;) (&lt;a href="https://github.com/vuejs/core/commit/2024d11db03d9c6e49e20b3355f3df0ba04bb834"&gt;2024d11&lt;/a&gt;), closes &lt;a href="https://github-redirect.dependabot.com/vuejs/core/issues/6201"&gt;#6201&lt;/a&gt;&lt;/li&gt;. &lt;li&gt;&lt;strong&gt;types:&lt;/strong&gt; add types field for sub package exports (&lt;a href="https://github.com/vuejs/core/commit/c1ee6caa82da89b3a9c33e2253c07a681ebb2628"&gt;c1ee6ca&lt;/a&gt;)&lt;/li&gt;. &lt;li&gt;&lt;strong&gt;types:&lt;/strong&gt; fix on* props incorrect type for TS 4.7 (&lt;a href="https://github-redirect.dependabot.com/vuejs/core/issues/6216"&gt;#6216&lt;/a&gt;) (&lt;a href="https://github.com/vuejs/core/commit/8dcb6c7bbdd2905469e2bb11dfff27b58cc784b2"&gt;8dcb6c7&lt;/a&gt;), closes &lt;a href="https://github-redirect.dependabot.com/vuejs/core/issues/6052"&gt;#6052&lt;/a&gt;&lt;/li&gt;. &lt;li&gt;&lt;strong&gt;watch:&lt;/strong&gt; flush:pre watchers should not fire if state change causes (&lt;a href="https://github.com/vuejs/core/co</t>
        </is>
      </c>
      <c r="D42" t="inlineStr">
        <is>
          <t>pr_corpus</t>
        </is>
      </c>
      <c r="E42">
        <f>HYPERLINK("https://github.com/mealie-recipes/mealie/pull/1621", "https://github.com/mealie-recipes/mealie/pull/1621")</f>
        <v/>
      </c>
      <c r="F42" t="inlineStr"/>
      <c r="G42" t="inlineStr"/>
      <c r="H42" t="inlineStr"/>
    </row>
    <row r="43">
      <c r="A43" t="n">
        <v>95</v>
      </c>
      <c r="B43" t="inlineStr">
        <is>
          <t>SSR</t>
        </is>
      </c>
      <c r="C43" t="inlineStr">
        <is>
          <t>WIP: Add generic SSO authentication support; This adds SSO support using a trusted HTTP header from a reverse proxy. There are a few rough edges before this can get merged, but given my lack of experience with nuxt, I would appreciate feedback on what I have right now. ## How it works. A new setting is added to both front- and backend for the name of the trusted header. The backend will unconditionally return a token for the user contained in this header. The frontend will add the content of this header to the store using SSR (so its available on the client) and the new auth scheme will automatically request a token when this is present. If `/login` is opened and the header is not present, the user will be redirected to the external login page and conversely, they will be redirected to an external logout page after logging out. . That way, only `/login` and `/api/auth/token` have to be protected by the reverse proxy, everything else including public links will continue to work as always. I've tested this with Apache ([mod_auth_openidc](https://github.com/zmartzone/mod_auth_openidc)) and [authentik](https://goauthentik.io/) and so far it seems to work great. ## Questions / Checklist. - [x] Is there some way to enable SSR in the devcontainer for easier testing? `vite: { ssr: true }` leads to errors (also without the changes in this PR). - [ ] Do we want to add `SSO_TRUSTED_HEADER_ADMIN` and `SSO_TRUSTED_HEADER_GROUP` (similar to #1487)? Are others needed? - [x] `mounted`/`onMounted` are not optimal for doing authentication, for example `/login` renders before the user is redirected to the app after login. Is there another option? - [ ] Add some tests. - [ ] Write documentation, maybe provide a simple reverse proxy config. &gt; Is there some way to enable SSR in the devcontainer for easier testing? vite: { ssr: true } leads to errors (also without the changes in this PR). Not that I'm aware of. I've been struggling with this as well and have to build to the container to v</t>
        </is>
      </c>
      <c r="D43" t="inlineStr">
        <is>
          <t>pr_corpus</t>
        </is>
      </c>
      <c r="E43">
        <f>HYPERLINK("https://github.com/mealie-recipes/mealie/pull/1622", "https://github.com/mealie-recipes/mealie/pull/1622")</f>
        <v/>
      </c>
      <c r="F43" t="inlineStr"/>
      <c r="G43" t="inlineStr"/>
      <c r="H43" t="inlineStr"/>
    </row>
    <row r="44">
      <c r="A44" t="n">
        <v>97</v>
      </c>
      <c r="B44" t="inlineStr">
        <is>
          <t>ssr</t>
        </is>
      </c>
      <c r="C44" t="inlineStr">
        <is>
          <t>w setting is added to both front- and backend for the name of the trusted header. The backend will unconditionally return a token for the user contained in this header. The frontend will add the content of this header to the store using SSR (so its available on the client) and the new auth scheme will automatically request a token when this is present. If `/login` is opened and the header is not present, the user will be redirected to the external login page and conversely, they will be redirected to an external logout page after logging out. . That way, only `/login` and `/api/auth/token` have to be protected by the reverse proxy, everything else including public links will continue to work as always. I've tested this with Apache ([mod_auth_openidc](https://github.com/zmartzone/mod_auth_openidc)) and [authentik](https://goauthentik.io/) and so far it seems to work great. ## Questions / Checklist. - [x] Is there some way to enable SSR in the devcontainer for easier testing? `vite: { ssr: true }` leads to errors (also without the changes in this PR). - [ ] Do we want to add `SSO_TRUSTED_HEADER_ADMIN` and `SSO_TRUSTED_HEADER_GROUP` (similar to #1487)? Are others needed? - [x] `mounted`/`onMounted` are not optimal for doing authentication, for example `/login` renders before the user is redirected to the app after login. Is there another option? - [ ] Add some tests. - [ ] Write documentation, maybe provide a simple reverse proxy config. &gt; Is there some way to enable SSR in the devcontainer for easier testing? vite: { ssr: true } leads to errors (also without the changes in this PR). Not that I'm aware of. I've been struggling with this as well and have to build to the container to verify that things are working when working with SSR. I haven't dug too deep into this as I was hoping the Nuxt 3 Bridge would be ready for prime time, but it's doesn't look like it's ready for our use cases yet. &gt; Do we want to add SSO_TRUSTED_HEADER_ADMIN and SSO_TRUSTED_HEADER_GROUP (simi</t>
        </is>
      </c>
      <c r="D44" t="inlineStr">
        <is>
          <t>pr_corpus</t>
        </is>
      </c>
      <c r="E44">
        <f>HYPERLINK("https://github.com/mealie-recipes/mealie/pull/1622", "https://github.com/mealie-recipes/mealie/pull/1622")</f>
        <v/>
      </c>
      <c r="F44" t="inlineStr"/>
      <c r="G44" t="inlineStr"/>
      <c r="H44" t="inlineStr"/>
    </row>
    <row r="45">
      <c r="A45" t="n">
        <v>101</v>
      </c>
      <c r="B45" t="inlineStr">
        <is>
          <t>ssr</t>
        </is>
      </c>
      <c r="C45" t="inlineStr">
        <is>
          <t xml:space="preserve">tails&gt;. &lt;details&gt;. &lt;summary&gt;Changelog&lt;/summary&gt;. &lt;p&gt;&lt;em&gt;Sourced from &lt;a href="https://github.com/vuejs/core/blob/main/CHANGELOG.md"&gt;&lt;code&gt;@​vue/runtime-dom&lt;/code&gt;'s changelog&lt;/a&gt;.&lt;/em&gt;&lt;/p&gt;. &lt;blockquote&gt;. &lt;h2&gt;&lt;a href="https://github.com/vuejs/core/compare/v3.2.38...v3.2.39"&gt;3.2.39&lt;/a&gt; (2022-09-08)&lt;/h2&gt;. &lt;h3&gt;Bug Fixes&lt;/h3&gt;. &lt;ul&gt;. &lt;li&gt;&lt;strong&gt;runtime-core:&lt;/strong&gt; avoid double firing when mounting inside a watcher callback (&lt;a href="https://github.com/vuejs/core/commit/6aaf8efefffdb0d4b93f178b2bb36cd3c6bc31b8"&gt;6aaf8ef&lt;/a&gt;), closes &lt;a href="https://github-redirect.dependabot.com/vuejs/core/issues/6614"&gt;#6614&lt;/a&gt;&lt;/li&gt;. &lt;li&gt;&lt;strong&gt;runtime-core:&lt;/strong&gt; support extends template for runtime compiler (&lt;a href="https://github-redirect.dependabot.com/vuejs/core/issues/6250"&gt;#6250&lt;/a&gt;) (&lt;a href="https://github.com/vuejs/core/commit/9875ecd762155732008e397d450edb0f8c01b05c"&gt;9875ecd&lt;/a&gt;), closes &lt;a href="https://github-redirect.dependabot.com/vuejs/core/issues/6249"&gt;#6249&lt;/a&gt;&lt;/li&gt;. &lt;li&gt;&lt;strong&gt;ssr:&lt;/strong&gt; reset current instance (&lt;a href="https://github-redirect.dependabot.com/vuejs/core/issues/6184"&gt;#6184&lt;/a&gt;) (&lt;a href="https://github.com/vuejs/core/commit/6493da5bfa4624267248deb3d31dca2a4fb22aee"&gt;6493da5&lt;/a&gt;), closes &lt;a href="https://github-redirect.dependabot.com/vuejs/core/issues/6110"&gt;#6110&lt;/a&gt;&lt;/li&gt;. &lt;li&gt;&lt;strong&gt;types:&lt;/strong&gt; support TypeScript 4.8 (&lt;a href="https://github.com/vuejs/core/commit/5381abc0571e58a9be6cf482dc50c8db8300f86c"&gt;5381abc&lt;/a&gt;), closes &lt;a href="https://github-redirect.dependabot.com/vuejs/core/issues/6554"&gt;#6554&lt;/a&gt;&lt;/li&gt;. &lt;/ul&gt;. &lt;h2&gt;&lt;a href="https://github.com/vuejs/core/compare/v3.2.37...v3.2.38"&gt;3.2.38&lt;/a&gt; (2022-08-30)&lt;/h2&gt;. &lt;h3&gt;Bug Fixes&lt;/h3&gt;. &lt;ul&gt;. &lt;li&gt;&lt;strong&gt;compiler-sfc:&lt;/strong&gt; fix template usage check edge case for v-on statements (&lt;a href="https://github.com/vuejs/core/commit/769e5555f9d9004ce541613341652db859881570"&gt;769e555&lt;/a&gt;)&lt;/li&gt;. &lt;li&gt;&lt;strong&gt;compiler-sfc:&lt;/strong&gt; only add decorators-legacy parser plugin when new decorators plugin </t>
        </is>
      </c>
      <c r="D45" t="inlineStr">
        <is>
          <t>pr_corpus</t>
        </is>
      </c>
      <c r="E45">
        <f>HYPERLINK("https://github.com/mealie-recipes/mealie/pull/1633", "https://github.com/mealie-recipes/mealie/pull/1633")</f>
        <v/>
      </c>
      <c r="F45" t="inlineStr"/>
      <c r="G45" t="inlineStr"/>
      <c r="H45" t="inlineStr"/>
    </row>
    <row r="46">
      <c r="A46" t="n">
        <v>104</v>
      </c>
      <c r="B46" t="inlineStr">
        <is>
          <t>ssr</t>
        </is>
      </c>
      <c r="C46" t="inlineStr">
        <is>
          <t>/6686"&gt;#6686&lt;/a&gt;&lt;/li&gt;. &lt;li&gt;&lt;strong&gt;runtime-core:&lt;/strong&gt; remove prod-only hoisted clone behavior for manual DOM manipulation compat (&lt;a href="https://github.com/vuejs/core/commit/aa70188c41fab1a4139748dd7b7c71532d063f3a"&gt;aa70188&lt;/a&gt;), closes &lt;a href="https://github-redirect.dependabot.com/vuejs/core/issues/6727"&gt;#6727&lt;/a&gt; &lt;a href="https://github-redirect.dependabot.com/vuejs/core/issues/6739"&gt;#6739&lt;/a&gt;&lt;/li&gt;. &lt;li&gt;&lt;strong&gt;runtime-core:&lt;/strong&gt; unset removed props first in full diff mode (&lt;a href="https://github.com/vuejs/core/commit/c0d8db81a636f0ad1e725b7c04608d3a211cf163"&gt;c0d8db8&lt;/a&gt;), closes &lt;a href="https://github-redirect.dependabot.com/vuejs/core/issues/6571"&gt;#6571&lt;/a&gt;&lt;/li&gt;. &lt;li&gt;&lt;strong&gt;runtime-dom:&lt;/strong&gt; fix unnecessary warning when setting coerced dom property value (&lt;a href="https://github.com/vuejs/core/commit/b1817fe9eeb66a18f405ada9072149515654a9bd"&gt;b1817fe&lt;/a&gt;), closes &lt;a href="https://github-redirect.dependabot.com/vuejs/core/issues/6616"&gt;#6616&lt;/a&gt;&lt;/li&gt;. &lt;li&gt;&lt;strong&gt;ssr:&lt;/strong&gt; avoid ast.helpers duplication (&lt;a href="https://github-redirect.dependabot.com/vuejs/core/issues/6664"&gt;#6664&lt;/a&gt;) (&lt;a href="https://github.com/vuejs/core/commit/57ffc3e546395ba048009396a4b82d3f968cca2c"&gt;57ffc3e&lt;/a&gt;)&lt;/li&gt;. &lt;li&gt;&lt;strong&gt;ssr:&lt;/strong&gt; fix dynamic slot regression in ssr (&lt;a href="https://github.com/vuejs/core/commit/8963c5508cde3a0c990b2748787ffb582b16f23f"&gt;8963c55&lt;/a&gt;), closes &lt;a href="https://github-redirect.dependabot.com/vuejs/core/issues/6651"&gt;#6651&lt;/a&gt;&lt;/li&gt;. &lt;li&gt;&lt;strong&gt;ssr:&lt;/strong&gt; fix hydration mismatch when entire multi-root template is stringified (&lt;a href="https://github.com/vuejs/core/commit/9698dd3cf1dfdb95d4dc4b4f7bd24ff94b4b5d84"&gt;9698dd3&lt;/a&gt;), closes &lt;a href="https://github-redirect.dependabot.com/vuejs/core/issues/6637"&gt;#6637&lt;/a&gt;&lt;/li&gt;. &lt;li&gt;&lt;strong&gt;ssr:&lt;/strong&gt; fix pre tag windows newline hydration mismatch (&lt;a href="https://github.com/vuejs/core/commit/03820193a8f768293d665ca2753439fe73aed0fd"&gt;0382019&lt;/a&gt;), closes &lt;a href="https://github-redire</t>
        </is>
      </c>
      <c r="D46" t="inlineStr">
        <is>
          <t>pr_corpus</t>
        </is>
      </c>
      <c r="E46">
        <f>HYPERLINK("https://github.com/mealie-recipes/mealie/pull/1686", "https://github.com/mealie-recipes/mealie/pull/1686")</f>
        <v/>
      </c>
      <c r="F46" t="inlineStr"/>
      <c r="G46" t="inlineStr"/>
      <c r="H46" t="inlineStr"/>
    </row>
    <row r="47">
      <c r="A47" t="n">
        <v>111</v>
      </c>
      <c r="B47" t="inlineStr">
        <is>
          <t>ssr</t>
        </is>
      </c>
      <c r="C47" t="inlineStr">
        <is>
          <t>&gt;&lt;code&gt;@​rorry121&lt;/code&gt;&lt;/a&gt; and &lt;a href="https://github.com/antfu"&gt;&lt;code&gt;@​antfu&lt;/code&gt;&lt;/a&gt; in &lt;a href="https://github-redirect.dependabot.com/vueuse/vueuse/issues/2048"&gt;vueuse/vueuse#2048&lt;/a&gt;&lt;/li&gt;. &lt;li&gt;&lt;strong&gt;useAxios&lt;/strong&gt;: Add R genericity type for custom response data  -  by &lt;a href="https://github.com/jahnli"&gt;&lt;code&gt;@​jahnli&lt;/code&gt;&lt;/a&gt; in &lt;a href="https://github-redirect.dependabot.com/vueuse/vueuse/issues/2304"&gt;vueuse/vueuse#2304&lt;/a&gt;&lt;/li&gt;. &lt;li&gt;&lt;strong&gt;useFocusTrap&lt;/strong&gt;: Enable options in component  -  by &lt;a href="https://github.com/azaleta"&gt;&lt;code&gt;@​azaleta&lt;/code&gt;&lt;/a&gt; in &lt;a href="https://github-redirect.dependabot.com/vueuse/vueuse/issues/2321"&gt;vueuse/vueuse#2321&lt;/a&gt;&lt;/li&gt;. &lt;li&gt;&lt;strong&gt;useSorted&lt;/strong&gt;: New function  -  by &lt;a href="https://github.com/okxiaoliang4"&gt;&lt;code&gt;@​okxiaoliang4&lt;/code&gt;&lt;/a&gt; in &lt;a href="https://github-redirect.dependabot.com/vueuse/vueuse/issues/1799"&gt;vueuse/vueuse#1799&lt;/a&gt;&lt;/li&gt;. &lt;/ul&gt;. &lt;h3&gt;   🐞 Bug Fixes&lt;/h3&gt;. &lt;ul&gt;. &lt;li&gt;&lt;strong&gt;nuxt&lt;/strong&gt;: Wrap ssr plugin in defineNuxtPlugin  -  by &lt;a href="https://github.com/dan-online"&gt;&lt;code&gt;@​dan-online&lt;/code&gt;&lt;/a&gt; in &lt;a href="https://github-redirect.dependabot.com/vueuse/vueuse/issues/2326"&gt;vueuse/vueuse#2326&lt;/a&gt;&lt;/li&gt;. &lt;li&gt;&lt;strong&gt;useBluetooth&lt;/strong&gt;: Use &lt;code&gt;shallowRef&lt;/code&gt; for bluetooth instance  -  by &lt;a href="https://github.com/antfu"&gt;&lt;code&gt;@​antfu&lt;/code&gt;&lt;/a&gt; &lt;a href="https://github.com/vueuse/vueuse/commit/0199b983"&gt;&lt;!-- raw HTML omitted --&gt;(0199b)&lt;!-- raw HTML omitted --&gt;&lt;/a&gt;&lt;/li&gt;. &lt;li&gt;&lt;strong&gt;useFetch&lt;/strong&gt;: Fix incorrect &lt;code&gt;chainCallbacks&lt;/code&gt; behavior  -  by &lt;a href="https://github.com/GODLiangCY"&gt;&lt;code&gt;@​GODLiangCY&lt;/code&gt;&lt;/a&gt; in &lt;a href="https://github-redirect.dependabot.com/vueuse/vueuse/issues/2231"&gt;vueuse/vueuse#2231&lt;/a&gt;&lt;/li&gt;. &lt;li&gt;&lt;strong&gt;useFirestore&lt;/strong&gt;: Auto dispose documents  -  by &lt;a href="https://github.com/Zehir"&gt;&lt;code&gt;@​Zehir&lt;/code&gt;&lt;/a&gt; in &lt;a href="https://github-redirect.dependabot.com/vueuse/vueuse/issues/2318"&gt;vueuse/vueuse#2318&lt;/a&gt;&lt;/li&gt;. &lt;li&gt;&lt;stro</t>
        </is>
      </c>
      <c r="D47" t="inlineStr">
        <is>
          <t>pr_corpus</t>
        </is>
      </c>
      <c r="E47">
        <f>HYPERLINK("https://github.com/mealie-recipes/mealie/pull/1732", "https://github.com/mealie-recipes/mealie/pull/1732")</f>
        <v/>
      </c>
      <c r="F47" t="inlineStr"/>
      <c r="G47" t="inlineStr"/>
      <c r="H47" t="inlineStr"/>
    </row>
    <row r="48">
      <c r="A48" t="n">
        <v>112</v>
      </c>
      <c r="B48" t="inlineStr">
        <is>
          <t>gzip</t>
        </is>
      </c>
      <c r="C48" t="inlineStr">
        <is>
          <t>all last):. File "/opt/pysetup/.venv/lib/python3.10/site-packages/uvicorn/protocols/http/httptools_impl.py", line 398, in run_asgi. result = await app(self.scope, self.receive, self.send). File "/opt/pysetup/.venv/lib/python3.10/site-packages/uvicorn/middleware/proxy_headers.py", line 45, in __call__. return await self.app(scope, receive, send). File "/opt/pysetup/.venv/lib/python3.10/site-packages/fastapi/applications.py", line 269, in __call__. await super().__call__(scope, receive, send). File "/opt/pysetup/.venv/lib/python3.10/site-packages/starlette/applications.py", line 124, in __call__. await self.middleware_stack(scope, receive, send). File "/opt/pysetup/.venv/lib/python3.10/site-packages/starlette/middleware/errors.py", line 184, in __call__. raise exc. File "/opt/pysetup/.venv/lib/python3.10/site-packages/starlette/middleware/errors.py", line 162, in __call__. await self.app(scope, receive, _send). File "/opt/pysetup/.venv/lib/python3.10/site-packages/starlette/middleware/gzip.py", line 24, in __call__. await responder(scope, receive, send). File "/opt/pysetup/.venv/lib/python3.10/site-packages/starlette/middleware/gzip.py", line 43, in __call__. await self.app(scope, receive, self.send_with_gzip). File "/opt/pysetup/.venv/lib/python3.10/site-packages/starlette/exceptions.py", line 93, in __call__. raise exc. File "/opt/pysetup/.venv/lib/python3.10/site-packages/starlette/exceptions.py", line 82, in __call__. await self.app(scope, receive, sender). File "/opt/pysetup/.venv/lib/python3.10/site-packages/fastapi/middleware/asyncexitstack.py", line 21, in __call__. raise e. File "/opt/pysetup/.venv/lib/python3.10/site-packages/fastapi/middleware/asyncexitstack.py", line 18, in __call__. await self.app(scope, receive, send). File "/opt/pysetup/.venv/lib/python3.10/site-packages/starlette/routing.py", line 670, in __call__. await route.handle(scope, receive, send). File "/opt/pysetup/.venv/lib/python3.10/site-packages/starlette/routing.py", line 266, in handle.</t>
        </is>
      </c>
      <c r="D48" t="inlineStr">
        <is>
          <t>pr_corpus</t>
        </is>
      </c>
      <c r="E48">
        <f>HYPERLINK("https://github.com/mealie-recipes/mealie/pull/1734", "https://github.com/mealie-recipes/mealie/pull/1734")</f>
        <v/>
      </c>
      <c r="F48" t="inlineStr"/>
      <c r="G48" t="inlineStr"/>
      <c r="H48" t="inlineStr"/>
    </row>
    <row r="49">
      <c r="A49" t="n">
        <v>116</v>
      </c>
      <c r="B49" t="inlineStr">
        <is>
          <t>ssr</t>
        </is>
      </c>
      <c r="C49" t="inlineStr">
        <is>
          <t>:&lt;/strong&gt; require &amp;lt;template&amp;gt; or &lt;!-- raw HTML omitted --&gt; in SFC (&lt;a href="https://github-redirect.dependabot.com/vuejs/core/issues/6781"&gt;#6781&lt;/a&gt;) (&lt;a href="https://github.com/vuejs/core/commit/a0c7f271a2efb2bacf0889a9ac259263b5526112"&gt;a0c7f27&lt;/a&gt;), closes &lt;a href="https://github-redirect.dependabot.com/vuejs/core/issues/6676"&gt;#6676&lt;/a&gt;&lt;/li&gt;. &lt;li&gt;&lt;strong&gt;compiler-sfc:&lt;/strong&gt; resolve computed object key (&lt;a href="https://github-redirect.dependabot.com/vuejs/core/issues/6963"&gt;#6963&lt;/a&gt;) (&lt;a href="https://github.com/vuejs/core/commit/910fa7677f4ef690b612fae4a069b2293672c439"&gt;910fa76&lt;/a&gt;)&lt;/li&gt;. &lt;li&gt;&lt;strong&gt;compiler-sfc:&lt;/strong&gt; support using extends interface with defineProps() (&lt;a href="https://github-redirect.dependabot.com/vuejs/core/issues/4512"&gt;#4512&lt;/a&gt;) (&lt;a href="https://github.com/vuejs/core/commit/83f7e6f8a688e823274379fe79f58b90ea58892d"&gt;83f7e6f&lt;/a&gt;), closes &lt;a href="https://github-redirect.dependabot.com/vuejs/core/issues/4498"&gt;#4498&lt;/a&gt;&lt;/li&gt;. &lt;li&gt;&lt;strong&gt;compiler-ssr:&lt;/strong&gt; fix invalid codegen when v-slot name is explicit empty attr (&lt;a href="https://github-redirect.dependabot.com/vuejs/core/issues/3326"&gt;#3326&lt;/a&gt;) (&lt;a href="https://github.com/vuejs/core/commit/09bb3e996ef17967022243a519d7dcc2921dd049"&gt;09bb3e9&lt;/a&gt;)&lt;/li&gt;. &lt;li&gt;&lt;strong&gt;compiler/runtime-dom:&lt;/strong&gt; ignore comments in inline styles (&lt;a href="https://github-redirect.dependabot.com/vuejs/core/issues/6808"&gt;#6808&lt;/a&gt;) (&lt;a href="https://github.com/vuejs/core/commit/50e225305721a95515e8aa7dca68ebd5fe9fe025"&gt;50e2253&lt;/a&gt;), closes &lt;a href="https://github-redirect.dependabot.com/vuejs/core/issues/6807"&gt;#6807&lt;/a&gt;&lt;/li&gt;. &lt;li&gt;&lt;strong&gt;compiler:&lt;/strong&gt; avoid namespace collisions when transforming template refs in inline mode (&lt;a href="https://github-redirect.dependabot.com/vuejs/core/issues/6975"&gt;#6975&lt;/a&gt;) (&lt;a href="https://github.com/vuejs/core/commit/2c27556fe5fa8ba991dd55c766a92d3a50fbf8e6"&gt;2c27556&lt;/a&gt;), closes &lt;a href="https://github-redirect.dependabot.com/vuejs/core/issues/6964"&gt;#6964&lt;/</t>
        </is>
      </c>
      <c r="D49" t="inlineStr">
        <is>
          <t>pr_corpus</t>
        </is>
      </c>
      <c r="E49">
        <f>HYPERLINK("https://github.com/mealie-recipes/mealie/pull/1810", "https://github.com/mealie-recipes/mealie/pull/1810")</f>
        <v/>
      </c>
      <c r="F49" t="inlineStr"/>
      <c r="G49" t="inlineStr"/>
      <c r="H49" t="inlineStr"/>
    </row>
    <row r="50">
      <c r="A50" t="n">
        <v>117</v>
      </c>
      <c r="B50" t="inlineStr">
        <is>
          <t>gzip</t>
        </is>
      </c>
      <c r="C50" t="inlineStr">
        <is>
          <t>fix: Add ldap runtime dependencies in docker image; Resolves #1774. [v1.0.0b] - Missing libldap_r-2.4.so.2 library for LDAP ; ### First Check. - [X] This is not a feature request. - [X] I added a very descriptive title to this issue. - [X] I used the GitHub search to find a similar issue and didn't find it. - [X] I searched the Mealie documentation, with the integrated search. - [X] I already read the docs and didn't find an answer. ### What is the issue you are experiencing? When using LDAP as authentication method, the following error is given in the log:. `ImportError: libldap_r-2.4.so.2: cannot open shared object file: No such file or directory. File "/opt/pysetup/.venv/lib/python3.10/site-packages/starlette/middleware/gzip.py", line 24, in __call__. await responder(scope, receive, send). File "/opt/pysetup/.venv/lib/python3.10/site-packages/starlette/middleware/gzip.py", line 43, in __call__. await self.app(scope, receive, self.send_with_gzip). File "/opt/pysetup/.venv/lib/python3.10/site-packages/starlette/middleware/exceptions.py", line 75, in __call__. raise exc. File "/opt/pysetup/.venv/lib/python3.10/site-packages/starlette/middleware/exceptions.py", line 64, in __call__. await self.app(scope, receive, sender). File "/opt/pysetup/.venv/lib/python3.10/site-packages/fastapi/middleware/asyncexitstack.py", line 21, in __call__. raise e. File "/opt/pysetup/.venv/lib/python3.10/site-packages/fastapi/middleware/asyncexitstack.py", line 18, in __call__. await self.app(scope, receive, send). File "/opt/pysetup/.venv/lib/python3.10/site-packages/starlette/routing.py", line 680, in __call__. await route.handle(scope, receive, send). File "/opt/pysetup/.venv/lib/python3.10/site-packages/starlette/routing.py", line 275, in handle. await self.app(scope, receive, send). File "/opt/pysetup/.venv/lib/python3.10/site-packages/starlette/routing.py", line 65, in app. response = await func(request). File "/opt/pysetup/.venv/lib/python3.10/site-packages/fastapi/routing.py", lin</t>
        </is>
      </c>
      <c r="D50" t="inlineStr">
        <is>
          <t>pr_corpus</t>
        </is>
      </c>
      <c r="E50">
        <f>HYPERLINK("https://github.com/mealie-recipes/mealie/pull/1811", "https://github.com/mealie-recipes/mealie/pull/1811")</f>
        <v/>
      </c>
      <c r="F50" t="inlineStr"/>
      <c r="G50" t="inlineStr"/>
      <c r="H50" t="inlineStr"/>
    </row>
    <row r="51">
      <c r="A51" t="n">
        <v>119</v>
      </c>
      <c r="B51" t="inlineStr">
        <is>
          <t>ssr-plugin</t>
        </is>
      </c>
      <c r="C51" t="inlineStr">
        <is>
          <t>fix(deps): bump @vueuse/core from 9.5.0 to 9.6.0 in /frontend; Bumps [@vueuse/core](https://github.com/vueuse/vueuse/tree/HEAD/packages/core) from 9.5.0 to 9.6.0. &lt;details&gt;. &lt;summary&gt;Release notes&lt;/summary&gt;. &lt;p&gt;&lt;em&gt;Sourced from &lt;a href="https://github.com/vueuse/vueuse/releases"&gt;&lt;code&gt;@​vueuse/core&lt;/code&gt;'s releases&lt;/a&gt;.&lt;/em&gt;&lt;/p&gt;. &lt;blockquote&gt;. &lt;h2&gt;v9.6.0&lt;/h2&gt;. &lt;h3&gt;   🐞 Bug Fixes&lt;/h3&gt;. &lt;ul&gt;. &lt;li&gt;&lt;strong&gt;onClickOutside&lt;/strong&gt;: Call handler if &lt;code&gt;click&lt;/code&gt; event is fired by a keypress  -  by &lt;a href="https://github.com/sibbng"&gt;&lt;code&gt;@​sibbng&lt;/code&gt;&lt;/a&gt; in &lt;a href="https://github-redirect.dependabot.com/vueuse/vueuse/issues/2426"&gt;vueuse/vueuse#2426&lt;/a&gt; &lt;a href="https://github.com/vueuse/vueuse/commit/ff96dc77"&gt;&lt;!-- raw HTML omitted --&gt;(ff96d)&lt;!-- raw HTML omitted --&gt;&lt;/a&gt;&lt;/li&gt;. &lt;li&gt;&lt;strong&gt;ssr-plugin&lt;/strong&gt;: Use useHead instead of useMeta  -  by &lt;a href="https://github.com/daniil4udo"&gt;&lt;code&gt;@​daniil4udo&lt;/code&gt;&lt;/a&gt; in &lt;a href="https://github-redirect.dependabot.com/vueuse/vueuse/issues/2449"&gt;vueuse/vueuse#2449&lt;/a&gt; &lt;a href="https://github.com/vueuse/vueuse/commit/01c28206"&gt;&lt;!-- raw HTML omitted --&gt;(01c28)&lt;!-- raw HTML omitted --&gt;&lt;/a&gt;&lt;/li&gt;. &lt;li&gt;&lt;strong&gt;useFirestore&lt;/strong&gt;: Fix falsy type error  -  by &lt;a href="https://github.com/kiyopikko"&gt;&lt;code&gt;@​kiyopikko&lt;/code&gt;&lt;/a&gt; in &lt;a href="https://github-redirect.dependabot.com/vueuse/vueuse/issues/2431"&gt;vueuse/vueuse#2431&lt;/a&gt; &lt;a href="https://github.com/vueuse/vueuse/commit/6886ed12"&gt;&lt;!-- raw HTML omitted --&gt;(6886e)&lt;!-- raw HTML omitted --&gt;&lt;/a&gt;&lt;/li&gt;. &lt;li&gt;&lt;strong&gt;useIDBKeyval&lt;/strong&gt;: Incorrect value init set  -  by &lt;a href="https://github.com/sun0day"&gt;&lt;code&gt;@​sun0day&lt;/code&gt;&lt;/a&gt; in &lt;a href="https://github-redirect.dependabot.com/vueuse/vueuse/issues/2416"&gt;vueuse/vueuse#2416&lt;/a&gt; &lt;a href="https://github.com/vueuse/vueuse/commit/1d8413dc"&gt;&lt;!-- raw HTML omitted --&gt;(1d841)&lt;!-- raw HTML omitted --&gt;&lt;/a&gt;&lt;/li&gt;. &lt;li&gt;&lt;strong&gt;useStyleTag&lt;/strong&gt;: Allow use of existing node  -  by &lt;a href="https://github.com/jameswragg"&gt;&lt;code&gt;@​jame</t>
        </is>
      </c>
      <c r="D51" t="inlineStr">
        <is>
          <t>pr_corpus</t>
        </is>
      </c>
      <c r="E51">
        <f>HYPERLINK("https://github.com/mealie-recipes/mealie/pull/1850", "https://github.com/mealie-recipes/mealie/pull/1850")</f>
        <v/>
      </c>
      <c r="F51" t="inlineStr"/>
      <c r="G51" t="inlineStr"/>
      <c r="H51" t="inlineStr"/>
    </row>
    <row r="52">
      <c r="A52" t="n">
        <v>120</v>
      </c>
      <c r="B52" t="inlineStr">
        <is>
          <t>Throttling</t>
        </is>
      </c>
      <c r="C52" t="inlineStr">
        <is>
          <t>Shopping List Frontend Throttling; ## What type of PR is this? _(REQUIRED)_. - bug. ## What this PR does / why we need it:. _(REQUIRED)_. Mentioned in #1847, the polling/auto-refresh we added to the shopping list frontend makes things look weird for bulk operations (i.e. adding or removing recipes). If only part of a recipe is added by the time a refresh is triggered, it looks wrong to the end user until the next refresh. This simply adds a `loading` variable that must be `false` when polling occurs (direct refreshes are unaffected). I also noticed if you try to spam adding a recipe (e.g. click "+" 20 times very fast) it causes the API to freak out and only part of the operation is successful, so I throttled that too. We should probably find a way to prevent this on the backend, but at least now you can't do it on the frontend. ## Which issue(s) this PR fixes:. _(REQUIRED)_. None, but mentioned in #1847. ## Release Notes. _(REQUIRED)_. &lt;!--. If this PR makes user facing changes, please describe them here. This. description will be copied into the release notes/changelog, whenever the. next version is released. Keep this section short, and focus on high level. changes. Put your text between the block. To omit notes, use NONE within the block. --&gt;. ```release-note. NONE. ```.</t>
        </is>
      </c>
      <c r="D52" t="inlineStr">
        <is>
          <t>pr_corpus</t>
        </is>
      </c>
      <c r="E52">
        <f>HYPERLINK("https://github.com/mealie-recipes/mealie/pull/1853", "https://github.com/mealie-recipes/mealie/pull/1853")</f>
        <v/>
      </c>
      <c r="F52" t="inlineStr"/>
      <c r="G52" t="inlineStr"/>
      <c r="H52" t="inlineStr"/>
    </row>
    <row r="53">
      <c r="A53" t="n">
        <v>121</v>
      </c>
      <c r="B53" t="inlineStr">
        <is>
          <t>ssr</t>
        </is>
      </c>
      <c r="C53" t="inlineStr">
        <is>
          <t>b-redirect.dependabot.com/vitest-dev/vitest/issues/2435"&gt;vitest-dev/vitest#2435&lt;/a&gt; &lt;a href="https://github.com/vitest-dev/vitest/commit/d43f3f5c"&gt;&lt;!-- raw HTML omitted --&gt;(d43f3)&lt;!-- raw HTML omitted --&gt;&lt;/a&gt;&lt;/li&gt;. &lt;li&gt;Add test attributes to &amp;quot;testsuites&amp;quot; in junit reporter  -  by &lt;a href="https://github.com/sheremet-va"&gt;&lt;code&gt;@​sheremet-va&lt;/code&gt;&lt;/a&gt; in &lt;a href="https://github-redirect.dependabot.com/vitest-dev/vitest/issues/2362"&gt;vitest-dev/vitest#2362&lt;/a&gt; &lt;a href="https://github.com/vitest-dev/vitest/commit/d050604f"&gt;&lt;!-- raw HTML omitted --&gt;(d0506)&lt;!-- raw HTML omitted --&gt;&lt;/a&gt;&lt;/li&gt;. &lt;li&gt;DynamicImportSettled also waits for nested imports  -  by &lt;a href="https://github.com/sheremet-va"&gt;&lt;code&gt;@​sheremet-va&lt;/code&gt;&lt;/a&gt; in &lt;a href="https://github-redirect.dependabot.com/vitest-dev/vitest/issues/2389"&gt;vitest-dev/vitest#2389&lt;/a&gt; &lt;a href="https://github.com/vitest-dev/vitest/commit/5098b217"&gt;&lt;!-- raw HTML omitted --&gt;(5098b)&lt;!-- raw HTML omitted --&gt;&lt;/a&gt;&lt;/li&gt;. &lt;li&gt;Always apply vite ssr source maps  -  by &lt;a href="https://github.com/sheremet-va"&gt;&lt;code&gt;@​sheremet-va&lt;/code&gt;&lt;/a&gt; in &lt;a href="https://github-redirect.dependabot.com/vitest-dev/vitest/issues/2433"&gt;vitest-dev/vitest#2433&lt;/a&gt; &lt;a href="https://github.com/vitest-dev/vitest/commit/cbf91ba7"&gt;&lt;!-- raw HTML omitted --&gt;(cbf91)&lt;!-- raw HTML omitted --&gt;&lt;/a&gt;&lt;/li&gt;. &lt;li&gt;Copy-pasting from module graph browser  -  by &lt;a href="https://github.com/g4rry420"&gt;&lt;code&gt;@​g4rry420&lt;/code&gt;&lt;/a&gt; in &lt;a href="https://github-redirect.dependabot.com/vitest-dev/vitest/issues/2321"&gt;vitest-dev/vitest#2321&lt;/a&gt; &lt;a href="https://github.com/vitest-dev/vitest/commit/8920aa45"&gt;&lt;!-- raw HTML omitted --&gt;(8920a)&lt;!-- raw HTML omitted --&gt;&lt;/a&gt;&lt;/li&gt;. &lt;li&gt;&lt;strong&gt;deps&lt;/strong&gt;: Update dependency strip-literal to v1  -  by &lt;a href="https://github.com/renovate"&gt;&lt;code&gt;@​renovate&lt;/code&gt;&lt;/a&gt;[bot] in &lt;a href="https://github-redirect.dependabot.com/vitest-dev/vitest/issues/2387"&gt;vitest-dev/vitest#2387&lt;/a&gt; &lt;a href="https://github.com/vitest-dev/vitest/commit/824e18</t>
        </is>
      </c>
      <c r="D53" t="inlineStr">
        <is>
          <t>pr_corpus</t>
        </is>
      </c>
      <c r="E53">
        <f>HYPERLINK("https://github.com/mealie-recipes/mealie/pull/1884", "https://github.com/mealie-recipes/mealie/pull/1884")</f>
        <v/>
      </c>
      <c r="F53" t="inlineStr"/>
      <c r="G53" t="inlineStr"/>
      <c r="H53" t="inlineStr"/>
    </row>
    <row r="54">
      <c r="A54" t="n">
        <v>123</v>
      </c>
      <c r="B54" t="inlineStr">
        <is>
          <t>ssr</t>
        </is>
      </c>
      <c r="C54" t="inlineStr">
        <is>
          <t>b-redirect.dependabot.com/vitest-dev/vitest/issues/2435"&gt;vitest-dev/vitest#2435&lt;/a&gt; &lt;a href="https://github.com/vitest-dev/vitest/commit/d43f3f5c"&gt;&lt;!-- raw HTML omitted --&gt;(d43f3)&lt;!-- raw HTML omitted --&gt;&lt;/a&gt;&lt;/li&gt;. &lt;li&gt;Add test attributes to &amp;quot;testsuites&amp;quot; in junit reporter  -  by &lt;a href="https://github.com/sheremet-va"&gt;&lt;code&gt;@​sheremet-va&lt;/code&gt;&lt;/a&gt; in &lt;a href="https://github-redirect.dependabot.com/vitest-dev/vitest/issues/2362"&gt;vitest-dev/vitest#2362&lt;/a&gt; &lt;a href="https://github.com/vitest-dev/vitest/commit/d050604f"&gt;&lt;!-- raw HTML omitted --&gt;(d0506)&lt;!-- raw HTML omitted --&gt;&lt;/a&gt;&lt;/li&gt;. &lt;li&gt;DynamicImportSettled also waits for nested imports  -  by &lt;a href="https://github.com/sheremet-va"&gt;&lt;code&gt;@​sheremet-va&lt;/code&gt;&lt;/a&gt; in &lt;a href="https://github-redirect.dependabot.com/vitest-dev/vitest/issues/2389"&gt;vitest-dev/vitest#2389&lt;/a&gt; &lt;a href="https://github.com/vitest-dev/vitest/commit/5098b217"&gt;&lt;!-- raw HTML omitted --&gt;(5098b)&lt;!-- raw HTML omitted --&gt;&lt;/a&gt;&lt;/li&gt;. &lt;li&gt;Always apply vite ssr source maps  -  by &lt;a href="https://github.com/sheremet-va"&gt;&lt;code&gt;@​sheremet-va&lt;/code&gt;&lt;/a&gt; in &lt;a href="https://github-redirect.dependabot.com/vitest-dev/vitest/issues/2433"&gt;vitest-dev/vitest#2433&lt;/a&gt; &lt;a href="https://github.com/vitest-dev/vitest/commit/cbf91ba7"&gt;&lt;!-- raw HTML omitted --&gt;(cbf91)&lt;!-- raw HTML omitted --&gt;&lt;/a&gt;&lt;/li&gt;. &lt;li&gt;Copy-pasting from module graph browser  -  by &lt;a href="https://github.com/g4rry420"&gt;&lt;code&gt;@​g4rry420&lt;/code&gt;&lt;/a&gt; in &lt;a href="https://github-redirect.dependabot.com/vitest-dev/vitest/issues/2321"&gt;vitest-dev/vitest#2321&lt;/a&gt; &lt;a href="https://github.com/vitest-dev/vitest/commit/8920aa45"&gt;&lt;!-- raw HTML omitted --&gt;(8920a)&lt;!-- raw HTML omitted --&gt;&lt;/a&gt;&lt;/li&gt;. &lt;li&gt;&lt;strong&gt;deps&lt;/strong&gt;: Update dependency strip-literal to v1  -  by &lt;a href="https://github.com/renovate"&gt;&lt;code&gt;@​renovate&lt;/code&gt;&lt;/a&gt;[bot] in &lt;a href="https://github-redirect.dependabot.com/vitest-dev/vitest/issues/2387"&gt;vitest-dev/vitest#2387&lt;/a&gt; &lt;a href="https://github.com/vitest-dev/vitest/commit/824e18</t>
        </is>
      </c>
      <c r="D54" t="inlineStr">
        <is>
          <t>pr_corpus</t>
        </is>
      </c>
      <c r="E54">
        <f>HYPERLINK("https://github.com/mealie-recipes/mealie/pull/1888", "https://github.com/mealie-recipes/mealie/pull/1888")</f>
        <v/>
      </c>
      <c r="F54" t="inlineStr"/>
      <c r="G54" t="inlineStr"/>
      <c r="H54" t="inlineStr"/>
    </row>
    <row r="55">
      <c r="A55" t="n">
        <v>125</v>
      </c>
      <c r="B55" t="inlineStr">
        <is>
          <t>ssr</t>
        </is>
      </c>
      <c r="C55" t="inlineStr">
        <is>
          <t>b-redirect.dependabot.com/vitest-dev/vitest/issues/2435"&gt;vitest-dev/vitest#2435&lt;/a&gt; &lt;a href="https://github.com/vitest-dev/vitest/commit/d43f3f5c"&gt;&lt;!-- raw HTML omitted --&gt;(d43f3)&lt;!-- raw HTML omitted --&gt;&lt;/a&gt;&lt;/li&gt;. &lt;li&gt;Add test attributes to &amp;quot;testsuites&amp;quot; in junit reporter  -  by &lt;a href="https://github.com/sheremet-va"&gt;&lt;code&gt;@​sheremet-va&lt;/code&gt;&lt;/a&gt; in &lt;a href="https://github-redirect.dependabot.com/vitest-dev/vitest/issues/2362"&gt;vitest-dev/vitest#2362&lt;/a&gt; &lt;a href="https://github.com/vitest-dev/vitest/commit/d050604f"&gt;&lt;!-- raw HTML omitted --&gt;(d0506)&lt;!-- raw HTML omitted --&gt;&lt;/a&gt;&lt;/li&gt;. &lt;li&gt;DynamicImportSettled also waits for nested imports  -  by &lt;a href="https://github.com/sheremet-va"&gt;&lt;code&gt;@​sheremet-va&lt;/code&gt;&lt;/a&gt; in &lt;a href="https://github-redirect.dependabot.com/vitest-dev/vitest/issues/2389"&gt;vitest-dev/vitest#2389&lt;/a&gt; &lt;a href="https://github.com/vitest-dev/vitest/commit/5098b217"&gt;&lt;!-- raw HTML omitted --&gt;(5098b)&lt;!-- raw HTML omitted --&gt;&lt;/a&gt;&lt;/li&gt;. &lt;li&gt;Always apply vite ssr source maps  -  by &lt;a href="https://github.com/sheremet-va"&gt;&lt;code&gt;@​sheremet-va&lt;/code&gt;&lt;/a&gt; in &lt;a href="https://github-redirect.dependabot.com/vitest-dev/vitest/issues/2433"&gt;vitest-dev/vitest#2433&lt;/a&gt; &lt;a href="https://github.com/vitest-dev/vitest/commit/cbf91ba7"&gt;&lt;!-- raw HTML omitted --&gt;(cbf91)&lt;!-- raw HTML omitted --&gt;&lt;/a&gt;&lt;/li&gt;. &lt;li&gt;Copy-pasting from module graph browser  -  by &lt;a href="https://github.com/g4rry420"&gt;&lt;code&gt;@​g4rry420&lt;/code&gt;&lt;/a&gt; in &lt;a href="https://github-redirect.dependabot.com/vitest-dev/vitest/issues/2321"&gt;vitest-dev/vitest#2321&lt;/a&gt; &lt;a href="https://github.com/vitest-dev/vitest/commit/8920aa45"&gt;&lt;!-- raw HTML omitted --&gt;(8920a)&lt;!-- raw HTML omitted --&gt;&lt;/a&gt;&lt;/li&gt;. &lt;li&gt;&lt;strong&gt;deps&lt;/strong&gt;: Update dependency strip-literal to v1  -  by &lt;a href="https://github.com/renovate"&gt;&lt;code&gt;@​renovate&lt;/code&gt;&lt;/a&gt;[bot] in &lt;a href="https://github-redirect.dependabot.com/vitest-dev/vitest/issues/2387"&gt;vitest-dev/vitest#2387&lt;/a&gt; &lt;a href="https://github.com/vitest-dev/vitest/commit/824e18</t>
        </is>
      </c>
      <c r="D55" t="inlineStr">
        <is>
          <t>pr_corpus</t>
        </is>
      </c>
      <c r="E55">
        <f>HYPERLINK("https://github.com/mealie-recipes/mealie/pull/1890", "https://github.com/mealie-recipes/mealie/pull/1890")</f>
        <v/>
      </c>
      <c r="F55" t="inlineStr"/>
      <c r="G55" t="inlineStr"/>
      <c r="H55" t="inlineStr"/>
    </row>
    <row r="56">
      <c r="A56" t="n">
        <v>127</v>
      </c>
      <c r="B56" t="inlineStr">
        <is>
          <t>ssr</t>
        </is>
      </c>
      <c r="C56" t="inlineStr">
        <is>
          <t>b-redirect.dependabot.com/vitest-dev/vitest/issues/2435"&gt;vitest-dev/vitest#2435&lt;/a&gt; &lt;a href="https://github.com/vitest-dev/vitest/commit/d43f3f5c"&gt;&lt;!-- raw HTML omitted --&gt;(d43f3)&lt;!-- raw HTML omitted --&gt;&lt;/a&gt;&lt;/li&gt;. &lt;li&gt;Add test attributes to &amp;quot;testsuites&amp;quot; in junit reporter  -  by &lt;a href="https://github.com/sheremet-va"&gt;&lt;code&gt;@​sheremet-va&lt;/code&gt;&lt;/a&gt; in &lt;a href="https://github-redirect.dependabot.com/vitest-dev/vitest/issues/2362"&gt;vitest-dev/vitest#2362&lt;/a&gt; &lt;a href="https://github.com/vitest-dev/vitest/commit/d050604f"&gt;&lt;!-- raw HTML omitted --&gt;(d0506)&lt;!-- raw HTML omitted --&gt;&lt;/a&gt;&lt;/li&gt;. &lt;li&gt;DynamicImportSettled also waits for nested imports  -  by &lt;a href="https://github.com/sheremet-va"&gt;&lt;code&gt;@​sheremet-va&lt;/code&gt;&lt;/a&gt; in &lt;a href="https://github-redirect.dependabot.com/vitest-dev/vitest/issues/2389"&gt;vitest-dev/vitest#2389&lt;/a&gt; &lt;a href="https://github.com/vitest-dev/vitest/commit/5098b217"&gt;&lt;!-- raw HTML omitted --&gt;(5098b)&lt;!-- raw HTML omitted --&gt;&lt;/a&gt;&lt;/li&gt;. &lt;li&gt;Always apply vite ssr source maps  -  by &lt;a href="https://github.com/sheremet-va"&gt;&lt;code&gt;@​sheremet-va&lt;/code&gt;&lt;/a&gt; in &lt;a href="https://github-redirect.dependabot.com/vitest-dev/vitest/issues/2433"&gt;vitest-dev/vitest#2433&lt;/a&gt; &lt;a href="https://github.com/vitest-dev/vitest/commit/cbf91ba7"&gt;&lt;!-- raw HTML omitted --&gt;(cbf91)&lt;!-- raw HTML omitted --&gt;&lt;/a&gt;&lt;/li&gt;. &lt;/ul&gt;. &lt;!-- raw HTML omitted --&gt;. &lt;/blockquote&gt;. &lt;p&gt;... (truncated)&lt;/p&gt;. &lt;/details&gt;. &lt;details&gt;. &lt;summary&gt;Commits&lt;/summary&gt;. &lt;ul&gt;. &lt;li&gt;&lt;a href="https://github.com/vitest-dev/vitest/commit/d0086d9d8a6d79934d89ac692933d5da965e46ba"&gt;&lt;code&gt;d0086d9&lt;/code&gt;&lt;/a&gt; chore: release v0.25.7&lt;/li&gt;. &lt;li&gt;&lt;a href="https://github.com/vitest-dev/vitest/commit/3bb6b0c88074c7dc5509006884a349e56de052cd"&gt;&lt;code&gt;3bb6b0c&lt;/code&gt;&lt;/a&gt; feat: support Vite 4 (&lt;a href="https://github.com/vitest-dev/vitest/tree/HEAD/packages/vitest/issues/2470"&gt;#2470&lt;/a&gt;)&lt;/li&gt;. &lt;li&gt;&lt;a href="https://github.com/vitest-dev/vitest/commit/286e9cf79ce84f7c4392ac18693053cd877c14d5"&gt;&lt;code&gt;286e9cf&lt;/code&gt;&lt;/a&gt; fix: restart</t>
        </is>
      </c>
      <c r="D56" t="inlineStr">
        <is>
          <t>pr_corpus</t>
        </is>
      </c>
      <c r="E56">
        <f>HYPERLINK("https://github.com/mealie-recipes/mealie/pull/1894", "https://github.com/mealie-recipes/mealie/pull/1894")</f>
        <v/>
      </c>
      <c r="F56" t="inlineStr"/>
      <c r="G56" t="inlineStr"/>
      <c r="H56" t="inlineStr"/>
    </row>
    <row r="57">
      <c r="A57" t="n">
        <v>134</v>
      </c>
      <c r="B57" t="inlineStr">
        <is>
          <t>Rate limit</t>
        </is>
      </c>
      <c r="C57" t="inlineStr">
        <is>
          <t>. * `.github/workflows/nightly.yml` (github-actions). * `.github/workflows/partial-backend.yml` (github-actions). * `.github/workflows/partial-builder.yml` (github-actions). * `.github/workflows/partial-frontend.yml` (github-actions). * `.github/workflows/partial-trivy-backend-container-scanning.yml` (github-actions). * `.github/workflows/partial-trivy-frontend-container-scanning.yml` (github-actions). * `.github/workflows/release.yml` (github-actions). * `frontend/package.json` (npm). * `pyproject.toml` (poetry). ### Configuration Summary. Based on the default config's presets, Renovate will:. - Start dependency updates only once this onboarding PR is merged. - Enable Renovate Dependency Dashboard creation. - If Renovate detects semantic commits, it will use semantic commit type `fix` for dependencies and `chore` for all others. - Ignore `node_modules`, `bower_components`, `vendor` and various test/tests directories. - Autodetect whether to pin dependencies or maintain ranges. - Rate limit PR creation to a maximum of two per hour. - Limit to maximum 10 open PRs at any time. - Group known monorepo packages together. - Use curated list of recommended non-monorepo package groupings. - A collection of workarounds for known problems with packages. 🔡 Would you like to change the way Renovate is upgrading your dependencies? Simply edit the `renovate.json` in this branch with your custom config and the list of Pull Requests in the "What to Expect" section below will be updated the next time Renovate runs. ---. ### What to Expect. With your current configuration, Renovate will create 30 Pull Requests:. &lt;details&gt;. &lt;summary&gt;chore(deps): update actions/cache action to v2.1.7&lt;/summary&gt;. - Schedule: ["at any time"]. - Branch name: `renovate/actions-cache-2.x`. - Merge into: `mealie-next`. - Upgrade [actions/cache](https://togithub.com/actions/cache) to `v2.1.7`. &lt;/details&gt;. &lt;details&gt;. &lt;summary&gt;chore(deps): update dependency ruff to ^0.0.200&lt;/summary&gt;. - Schedule: ["at any time"]</t>
        </is>
      </c>
      <c r="D57" t="inlineStr">
        <is>
          <t>pr_corpus</t>
        </is>
      </c>
      <c r="E57">
        <f>HYPERLINK("https://github.com/mealie-recipes/mealie/pull/1922", "https://github.com/mealie-recipes/mealie/pull/1922")</f>
        <v/>
      </c>
      <c r="F57" t="inlineStr"/>
      <c r="G57" t="inlineStr"/>
      <c r="H57" t="inlineStr"/>
    </row>
    <row r="58">
      <c r="A58" t="n">
        <v>135</v>
      </c>
      <c r="B58" t="inlineStr">
        <is>
          <t>ssr</t>
        </is>
      </c>
      <c r="C58" t="inlineStr">
        <is>
          <t>rce](https://togithub.com/nuxt/vite/compare/v0.3.0...v0.3.1). ### [`v0.3.0`](https://togithub.com/nuxt/vite/blob/HEAD/CHANGELOG.md#&amp;#8203;030-httpsgithubcomnuxtvitecomparev024v030-2021-09-30). [Compare Source](https://togithub.com/nuxt/vite/compare/v0.2.4...v0.3.0). ##### Features. - build dev server bundle using vite ([#&amp;#8203;201](https://togithub.com/nuxt/vite/issues/201)) ([547ceb4](https://togithub.com/nuxt/vite/commit/547ceb4734fb47631783807d0f0704a1a43df72e)). ##### Bug Fixes. - mock whatwg-url ([c0e051f](https://togithub.com/nuxt/vite/commit/c0e051f371b35ef47a7f3796c04f621bde043afe)). - remove `/@&amp;#8203;id/` from defaultexport-handled ids ([#&amp;#8203;208](https://togithub.com/nuxt/vite/issues/208)) ([35a7ae6](https://togithub.com/nuxt/vite/commit/35a7ae600d03d2dd4553be25b43752dab5267c15)). ##### [0.2.4](https://togithub.com/nuxt/vite/compare/v0.2.3...v0.2.4) (2021-09-07). ##### [0.2.3](https://togithub.com/nuxt/vite/compare/v0.2.2...v0.2.3) (2021-09-07). ##### Bug Fixes. - dev ssr style fouc ([#&amp;#8203;195](https://togithub.com/nuxt/vite/issues/195)) ([8219dab](https://togithub.com/nuxt/vite/commit/8219dab808bf8ec36dd97641274c0f92b149d6d9)). - **types:** allow `vite.ssr` to be true ([b6d3824](https://togithub.com/nuxt/vite/commit/b6d3824a38311aff903c945402baf1448670e0ae)). ##### [0.2.2](https://togithub.com/nuxt/vite/compare/v0.2.1...v0.2.2) (2021-09-01). ##### [0.2.1](https://togithub.com/nuxt/vite/compare/v0.2.0...v0.2.1) (2021-08-25). ##### Bug Fixes. - missing imports ([abb6ded](https://togithub.com/nuxt/vite/commit/abb6ded01a54d236646c03cc2108ba16d0cefec7)). ### [`v0.2.4`](https://togithub.com/nuxt/vite/blob/HEAD/CHANGELOG.md#&amp;#8203;024-httpsgithubcomnuxtvitecomparev023v024-2021-09-07). [Compare Source](https://togithub.com/nuxt/vite/compare/v0.2.3...v0.2.4). &lt;/details&gt;. ---. ### Configuration. 📅 **Schedule**: Branch creation - At any time (no schedule defined), Automerge - At any time (no schedule defined). 🚦 **Automerge**: Disabled by config. Please merg</t>
        </is>
      </c>
      <c r="D58" t="inlineStr">
        <is>
          <t>pr_corpus</t>
        </is>
      </c>
      <c r="E58">
        <f>HYPERLINK("https://github.com/mealie-recipes/mealie/pull/1938", "https://github.com/mealie-recipes/mealie/pull/1938")</f>
        <v/>
      </c>
      <c r="F58" t="inlineStr"/>
      <c r="G58" t="inlineStr"/>
      <c r="H58" t="inlineStr"/>
    </row>
    <row r="59">
      <c r="A59" t="n">
        <v>137</v>
      </c>
      <c r="B59" t="inlineStr">
        <is>
          <t>Use cache</t>
        </is>
      </c>
      <c r="C59" t="inlineStr">
        <is>
          <t>//togithub.com/actions/cache/pull/981). - Add oncall logic to assign issues and PRs by [@&amp;#8203;vsvipul](https://togithub.com/vsvipul) in [https://github.com/actions/cache/pull/997](https://togithub.com/actions/cache/pull/997). - Bump minimatch from 3.0.4 to 3.1.2 by [@&amp;#8203;dependabot](https://togithub.com/dependabot) in [https://github.com/actions/cache/pull/998](https://togithub.com/actions/cache/pull/998). - Revert "Bump minimatch from 3.0.4 to 3.1.2" by [@&amp;#8203;vsvipul](https://togithub.com/vsvipul) in [https://github.com/actions/cache/pull/1005](https://togithub.com/actions/cache/pull/1005). - Fix npm vulnerability by [@&amp;#8203;Phantsure](https://togithub.com/Phantsure) in [https://github.com/actions/cache/pull/1007](https://togithub.com/actions/cache/pull/1007). - refactor: Use early return pattern to avoid nested conditions by [@&amp;#8203;jongwooo](https://togithub.com/jongwooo) in [https://github.com/actions/cache/pull/1013](https://togithub.com/actions/cache/pull/1013). - Use cache in check-dist.yml by [@&amp;#8203;jongwooo](https://togithub.com/jongwooo) in [https://github.com/actions/cache/pull/1004](https://togithub.com/actions/cache/pull/1004). - chore: Use built-in cache action to cache dependencies by [@&amp;#8203;jongwooo](https://togithub.com/jongwooo) in [https://github.com/actions/cache/pull/1014](https://togithub.com/actions/cache/pull/1014). - Updated node example by [@&amp;#8203;t-dedah](https://togithub.com/t-dedah) in [https://github.com/actions/cache/pull/1008](https://togithub.com/actions/cache/pull/1008). - Fix: Node npm doc example by [@&amp;#8203;apascualm](https://togithub.com/apascualm) in [https://github.com/actions/cache/pull/1026](https://togithub.com/actions/cache/pull/1026). - docs: fix an invalid link in workarounds.md by [@&amp;#8203;teatimeguest](https://togithub.com/teatimeguest) in [https://github.com/actions/cache/pull/929](https://togithub.com/actions/cache/pull/929). - General Availability release for granular cache by [@&amp;#8203;kotewar](https:</t>
        </is>
      </c>
      <c r="D59" t="inlineStr">
        <is>
          <t>pr_corpus</t>
        </is>
      </c>
      <c r="E59">
        <f>HYPERLINK("https://github.com/mealie-recipes/mealie/pull/1951", "https://github.com/mealie-recipes/mealie/pull/1951")</f>
        <v/>
      </c>
      <c r="F59" t="inlineStr"/>
      <c r="G59" t="inlineStr"/>
      <c r="H59" t="inlineStr"/>
    </row>
    <row r="60">
      <c r="A60" t="n">
        <v>138</v>
      </c>
      <c r="B60" t="inlineStr">
        <is>
          <t>SSR</t>
        </is>
      </c>
      <c r="C60" t="inlineStr">
        <is>
          <t>tle to this issue. - [X] I used the GitHub search to find a similar issue and didn't find it. - [X] I searched the Mealie documentation, with the integrated search. - [X] I already read the docs and didn't find an answer. ### What is the issue you are experiencing? After setting up Mealie 1.0.0b, I added a homescreen shortcut within iOS, and initially it worked, it let me login. After closing out, and closing out from the iOS “task manager”, It will no longer load correctly. I see the login screen for a brief moment, and then it goes to a white page. This only occurs for the iOS Add to Homescreen function. . ### Deployment. Docker (Linux). ### Deployment Details. I run this within docker on Ubuntu Server 20.04 Headless. I run the site behind Nginx Proxy Manager. . I noticed this today as well on Android, seems intermittent for me. Will dig into it this week. . &lt;s&gt; Okay, so I was able to replicate this pretty easily on iOS, Android, and MacOS. I'm thinking it has something to do with SSR but I'm pretty stumped on what's causing the issue. . Hoping someone else might have an idea of what's going on. As a temporary work around, if you can tap login fast enough it will let you pass the login screen, which I know is not ideal 😞 . &lt;/s&gt;. Edit: I'm an idiot and used fetch on the server. See here. - https://github.com/hay-kot/mealie/pull/1086/commits/b10ce50f7261ccdacf0876cf2d36e96a188f8cc3. _Should_ be fixed when that PR is merged. thinks this is still happening? . &gt; thinks this is still happening? . I haven't been able to replicate it with the most recent build. Make sure you grab the latest build of the nightly containers. You might also need to reinstall the PWA. . &gt; &gt; thinks this is still happening? . &gt; . &gt; I haven't been able to replicate it with the most recent build. Make sure you grab the latest build of the nightly containers. You might also need to reinstall the PWA. . I did some testing:. It works ✅ if I add the PWA homescreen icon for the direct local IP Address</t>
        </is>
      </c>
      <c r="D60" t="inlineStr">
        <is>
          <t>pr_corpus</t>
        </is>
      </c>
      <c r="E60">
        <f>HYPERLINK("https://github.com/mealie-recipes/mealie/pull/1992", "https://github.com/mealie-recipes/mealie/pull/1992")</f>
        <v/>
      </c>
      <c r="F60" t="inlineStr"/>
      <c r="G60" t="inlineStr"/>
      <c r="H60" t="inlineStr"/>
    </row>
    <row r="61">
      <c r="A61" t="n">
        <v>139</v>
      </c>
      <c r="B61" t="inlineStr">
        <is>
          <t>ssr</t>
        </is>
      </c>
      <c r="C61" t="inlineStr">
        <is>
          <t>d can easily recreate it on the desktop too (PWA on Desktop Chromium). To recreate I just create a PWA and then I can trigger it by logging in and then refreshing the pwa with F5 - a `invalidate cache and refresh` (ctrl+F5) brings the PWA back - with F5 its back to white again and so on.... So the fix https://github.com/hay-kot/mealie/pull/1526 did sadly not reslove it. (I used the current nightly to test it). As @m10x said it has to do with the `standalone=true` which is the default `start_url` for pwa sites in nuxt.... As I don't have that much web developer knowledge I think the following could be helpful: . - https://github.com/nuxt-community/pwa-module/issues/381. - https://github.com/nuxt-community/pwa-module/issues/406. Maybe it has todo with my setup - I run the beta 4 in docker with compose **behind a second caddy as reverse proxy.**. If I go directly to the mealie frontend the bug is gone.... but yeah not really a solution - It feels like the second caddy instance triggers ssr and caching at the same time or something like that :see_no_evil: (again not a web dev guy). @hay-kot What is the setup on the Demo Server? Can confirm that this issue still exists on beta5. I can reproduce easily on 2 Android phones, a chromebook, and windows. The site works fine if I remove the standalone=true query string, or set it to false. Issue is that you can't really do that with a PWA. I am running mealie in docker with the reverse proxy built into synology's NAS devices. As far as I can tell everything is working perfectly minus this bug. Also experiencing this issue on v1.0.0beta-5, IOS16. I was able to reproduce the issue and the fix in #1982 _did_ resolve it on my laptop's PWA. If you can, once the build is finished - try the latest nightly and let me know if this issue is still present. . &gt; I was able to reproduce the issue and the fix in #1982 _did_ resolve it on my laptop's PWA. If you can, once the build is finished - try the latest nightly and let me know if this i</t>
        </is>
      </c>
      <c r="D61" t="inlineStr">
        <is>
          <t>pr_corpus</t>
        </is>
      </c>
      <c r="E61">
        <f>HYPERLINK("https://github.com/mealie-recipes/mealie/pull/1992", "https://github.com/mealie-recipes/mealie/pull/1992")</f>
        <v/>
      </c>
      <c r="F61" t="inlineStr"/>
      <c r="G61" t="inlineStr"/>
      <c r="H61" t="inlineStr"/>
    </row>
    <row r="62">
      <c r="A62" t="n">
        <v>140</v>
      </c>
      <c r="B62" t="inlineStr">
        <is>
          <t>gzip</t>
        </is>
      </c>
      <c r="C62" t="inlineStr">
        <is>
          <t xml:space="preserve"> server. If you need to add or remove a user, that should be done in the ldap server itself. @cmintey exactly what I was thinking. If using ldap, all user/group management should be done there. It would be cool for mealie user/group management page to be able to manage that but I don't know how much extra complexity that would be. [v1.0.0b] - Missing libldap_r-2.4.so.2 library for LDAP ; ### First Check. - [X] This is not a feature request. - [X] I added a very descriptive title to this issue. - [X] I used the GitHub search to find a similar issue and didn't find it. - [X] I searched the Mealie documentation, with the integrated search. - [X] I already read the docs and didn't find an answer. ### What is the issue you are experiencing? When using LDAP as authentication method, the following error is given in the log:. `ImportError: libldap_r-2.4.so.2: cannot open shared object file: No such file or directory. File "/opt/pysetup/.venv/lib/python3.10/site-packages/starlette/middleware/gzip.py", line 24, in __call__. await responder(scope, receive, send). File "/opt/pysetup/.venv/lib/python3.10/site-packages/starlette/middleware/gzip.py", line 43, in __call__. await self.app(scope, receive, self.send_with_gzip). File "/opt/pysetup/.venv/lib/python3.10/site-packages/starlette/middleware/exceptions.py", line 75, in __call__. raise exc. File "/opt/pysetup/.venv/lib/python3.10/site-packages/starlette/middleware/exceptions.py", line 64, in __call__. await self.app(scope, receive, sender). File "/opt/pysetup/.venv/lib/python3.10/site-packages/fastapi/middleware/asyncexitstack.py", line 21, in __call__. raise e. File "/opt/pysetup/.venv/lib/python3.10/site-packages/fastapi/middleware/asyncexitstack.py", line 18, in __call__. await self.app(scope, receive, send). File "/opt/pysetup/.venv/lib/python3.10/site-packages/starlette/routing.py", line 680, in __call__. await route.handle(scope, receive, send). File "/opt/pysetup/.venv/lib/python3.10/site-packages/starlette/routing.py"</t>
        </is>
      </c>
      <c r="D62" t="inlineStr">
        <is>
          <t>pr_corpus</t>
        </is>
      </c>
      <c r="E62">
        <f>HYPERLINK("https://github.com/mealie-recipes/mealie/pull/2107", "https://github.com/mealie-recipes/mealie/pull/2107")</f>
        <v/>
      </c>
      <c r="F62" t="inlineStr"/>
      <c r="G62" t="inlineStr"/>
      <c r="H62" t="inlineStr"/>
    </row>
    <row r="63">
      <c r="A63" t="n">
        <v>142</v>
      </c>
      <c r="B63" t="inlineStr">
        <is>
          <t>ssr</t>
        </is>
      </c>
      <c r="C63" t="inlineStr">
        <is>
          <t>c00113e153e48f47cb8695c74c840dad095c)), closes [#&amp;#8203;16242](https://togithub.com/vuetifyjs/vuetify/issues/16242). - **VAutocomplete/VCombobox/VSelect:** return-object comparison ([#&amp;#8203;16114](https://togithub.com/vuetifyjs/vuetify/issues/16114)) ([74f7601](https://togithub.com/vuetifyjs/vuetify/commit/74f7601b398e30ed396ebc9e332baf7a22780bca)), closes [#&amp;#8203;16046](https://togithub.com/vuetifyjs/vuetify/issues/16046). - **VBottomNavigation:** use active prop for visibility ([#&amp;#8203;16044](https://togithub.com/vuetifyjs/vuetify/issues/16044)) ([05d9623](https://togithub.com/vuetifyjs/vuetify/commit/05d96231d908a1226ab82d6a8ce11b4274c7b4a4)), closes [#&amp;#8203;16041](https://togithub.com/vuetifyjs/vuetify/issues/16041). - **VChip:** component always shows cursor pointer ([#&amp;#8203;16256](https://togithub.com/vuetifyjs/vuetify/issues/16256)) ([420af68](https://togithub.com/vuetifyjs/vuetify/commit/420af68795322391b825969295dea916a0a02a6b)). - **VOverlay:** don't render content in ssr ([59d214b](https://togithub.com/vuetifyjs/vuetify/commit/59d214bd7dd49e4fa88b54a1896b6eb419753e9e)), closes [#&amp;#8203;15323](https://togithub.com/vuetifyjs/vuetify/issues/15323). - **VOverlay:** forward scoped styles attribute ([7adbc22](https://togithub.com/vuetifyjs/vuetify/commit/7adbc220bf82bae739c96bc92b2bfad83aee0323)), closes [#&amp;#8203;16213](https://togithub.com/vuetifyjs/vuetify/issues/16213). - **VTab:** increase selector specificity ([ca345ff](https://togithub.com/vuetifyjs/vuetify/commit/ca345ff40487c51c07cbb21b7af774c4dac1fd79)), closes [#&amp;#8203;16254](https://togithub.com/vuetifyjs/vuetify/issues/16254). - **VToolbar:** provide default VBtn variant ([41111a7](https://togithub.com/vuetifyjs/vuetify/commit/41111a7d3ad529aaf8d044c9ff4ea60d8b632359)), closes [#&amp;#8203;16239](https://togithub.com/vuetifyjs/vuetify/issues/16239). - **VTooltip:** tooltip overlay interfering with VMenu ([#&amp;#8203;15934](https://togithub.com/vuetifyjs/vuetify/issues/15934)) ([c48d7e4](https://togith</t>
        </is>
      </c>
      <c r="D63" t="inlineStr">
        <is>
          <t>pr_corpus</t>
        </is>
      </c>
      <c r="E63">
        <f>HYPERLINK("https://github.com/mealie-recipes/mealie/pull/2116", "https://github.com/mealie-recipes/mealie/pull/2116")</f>
        <v/>
      </c>
      <c r="F63" t="inlineStr"/>
      <c r="G63" t="inlineStr"/>
      <c r="H63" t="inlineStr"/>
    </row>
    <row r="64">
      <c r="A64" t="n">
        <v>143</v>
      </c>
      <c r="B64" t="inlineStr">
        <is>
          <t>SSR</t>
        </is>
      </c>
      <c r="C64" t="inlineStr">
        <is>
          <t>m/vuetifyjs/vuetify/commit/b9124efa9eea195f0be9f301bfdc9cf933c96c7a)), closes [#&amp;#8203;16019](https://togithub.com/vuetifyjs/vuetify/issues/16019). - **VIcon:** trim string icon values ([#&amp;#8203;16001](https://togithub.com/vuetifyjs/vuetify/issues/16001)) ([c643d2e](https://togithub.com/vuetifyjs/vuetify/commit/c643d2ed0637ccd617f989301f3fd6e0ed614ce5)). - **VList:** prevent scroll on keyboard navigation ([#&amp;#8203;16039](https://togithub.com/vuetifyjs/vuetify/issues/16039)) ([a85c942](https://togithub.com/vuetifyjs/vuetify/commit/a85c942bc5765caa5893ccd443d2c91b31e71a60)), closes [#&amp;#8203;16034](https://togithub.com/vuetifyjs/vuetify/issues/16034). - **VListItem:** infer link if click event is bound ([#&amp;#8203;16038](https://togithub.com/vuetifyjs/vuetify/issues/16038)) ([af5b5c6](https://togithub.com/vuetifyjs/vuetify/commit/af5b5c643055168f3e485049333b5cac431c45fa)), closes [#&amp;#8203;16014](https://togithub.com/vuetifyjs/vuetify/issues/16014). - **VOverlay:** don't render content in SSR ([bbe8cac](https://togithub.com/vuetifyjs/vuetify/commit/bbe8cac920f339faf902a75133337bc96cf86429)), closes [#&amp;#8203;15323](https://togithub.com/vuetifyjs/vuetify/issues/15323). - **VTable:** prevent styles being inherited by inner tables ([#&amp;#8203;16007](https://togithub.com/vuetifyjs/vuetify/issues/16007)) ([fb44d3f](https://togithub.com/vuetifyjs/vuetify/commit/fb44d3f18b2f7bb7b00738e1ebd72ddc01a37430)). ### [`v3.0.0`](https://togithub.com/vuetifyjs/vuetify/releases/tag/v3.0.0). [Compare Source](https://togithub.com/vuetifyjs/vuetify/compare/v2.6.14...v3.0.0). &lt;h1 id="release-introduction"&gt;v3.0.0 Titan&lt;/h1&gt;. Vuetify 3 will be remaining on https://next.vuetifyjs.com/ and `npm i vuetify@next` until the documentation is complete. ##### Supporting Vuetify. Vuetify is an open source MIT project that has been made possible due to the generous contributions by &lt;a href="https://togithub.com/vuetifyjs/vuetify/blob/master/BACKERS.md"&gt;sponsors and backers&lt;/a&gt;. If you are interested in suppor</t>
        </is>
      </c>
      <c r="D64" t="inlineStr">
        <is>
          <t>pr_corpus</t>
        </is>
      </c>
      <c r="E64">
        <f>HYPERLINK("https://github.com/mealie-recipes/mealie/pull/2116", "https://github.com/mealie-recipes/mealie/pull/2116")</f>
        <v/>
      </c>
      <c r="F64" t="inlineStr"/>
      <c r="G64" t="inlineStr"/>
      <c r="H64" t="inlineStr"/>
    </row>
    <row r="65">
      <c r="A65" t="n">
        <v>146</v>
      </c>
      <c r="B65" t="inlineStr">
        <is>
          <t>SSR</t>
        </is>
      </c>
      <c r="C65" t="inlineStr">
        <is>
          <t>with sqlite (just figured that out). Clicking on the Timeline link/icon loads the timeline just fine and the Timeline can be navigated as intended. I can even click on a recipe in the Timeline, then go "Back" in the browser and the Timeline loads OK. But refreshing the Timeline once I'm on it, or directly entering the Timeline URL, or even copying the link behind the Timeline icon and then pasting it into the address bar gives the server error linked below. [servererror.log](https://github.com/hay-kot/mealie/files/11367340/servererror.log). This does **not** happen on an empty dev instance of mealie nightly, using either sqlite or postgres. Which means it's going to be a pain in the butt to debug. ### Deployment. Docker (Linux). ### Deployment Details. Postgres and sqlite backend. Thanks for this, I _might_ have a fix, but I'm not too sure what the issue is. Either way, the logs are super helpful, so thank you! Wow, incredibly fast debugging! Kudos! Haha don't get too excited yet, I have no idea if this will fix it or not since I can't reproduce in dev, only in production. @michael-genson I'm like 99% sure that #2372 is _not_ the issue. $auth should be fine for SSR. . This is likely the culprit. https://github.com/hay-kot/mealie/blob/75698c531aaa057e1d35ae5bd4fb09ee8a11b47b/frontend/components/Domain/Recipe/RecipeTimeline.vue#L107-L124. You cannot directly access DOM api's fro the setup script and rely on SSR to work. You should be able to wrap it in a `onMounted` hook though and that should fix it. . For testing, you can use the `make docker/prod` to build a production like container, (or just copy the command if you're on windows). This in the logs makes me pretty sure. ```. mealie-frontend | ERROR document is not defined. mealie-frontend | . mealie-frontend | at setup (components/Domain/Recipe/RecipeTimeline.vue). ```. Ahhh okay, thanks! I'll go ahead and update #2372 (I like the small cleanup that provides anyway so I'll keep it there instead of making a new PR)</t>
        </is>
      </c>
      <c r="D65" t="inlineStr">
        <is>
          <t>pr_corpus</t>
        </is>
      </c>
      <c r="E65">
        <f>HYPERLINK("https://github.com/mealie-recipes/mealie/pull/2372", "https://github.com/mealie-recipes/mealie/pull/2372")</f>
        <v/>
      </c>
      <c r="F65" t="inlineStr"/>
      <c r="G65" t="inlineStr"/>
      <c r="H65" t="inlineStr"/>
    </row>
    <row r="66">
      <c r="A66" t="n">
        <v>148</v>
      </c>
      <c r="B66" t="inlineStr">
        <is>
          <t>SSR</t>
        </is>
      </c>
      <c r="C66" t="inlineStr">
        <is>
          <t>ogithub.com/nuxt/nuxt/pull/20424)). - **nuxt:** Use key to force server component re-rendering ([#&amp;#8203;19911](https://togithub.com/nuxt/nuxt/pull/19911)). - **nuxt:** Add basic typings for `&lt;ClientOnly&gt;` ([f1ded44e8](https://togithub.com/nuxt/nuxt/commit/f1ded44e8)). - **nuxt:** Use `event.node.req` in cookie utility ([#&amp;#8203;20474](https://togithub.com/nuxt/nuxt/pull/20474)). - **deps:** Relax upper node version constraint ([#&amp;#8203;20472](https://togithub.com/nuxt/nuxt/pull/20472)). - **nuxi,schema:** Support `devServer.https: true` ([#&amp;#8203;20498](https://togithub.com/nuxt/nuxt/pull/20498)). - **nuxt:** Throw 404 when accessing `/__nuxt_error` directly ([#&amp;#8203;20497](https://togithub.com/nuxt/nuxt/pull/20497)). - **nuxt:** Use `callAsync` for executing hooks with context ([#&amp;#8203;20510](https://togithub.com/nuxt/nuxt/pull/20510)). - **nuxt:** Improved typing support for app config ([#&amp;#8203;20526](https://togithub.com/nuxt/nuxt/pull/20526)). - **nuxt:** Call `app:error` in SSR before rendering error page ([#&amp;#8203;20511](https://togithub.com/nuxt/nuxt/pull/20511)). - **nuxt:** Restrict access to single renderer outside of test/rootDir ([#&amp;#8203;20543](https://togithub.com/nuxt/nuxt/pull/20543)). - **nuxt:** Throw errors when running legacy `asyncData` ([#&amp;#8203;20535](https://togithub.com/nuxt/nuxt/pull/20535)). - **nuxt:** Transform `#components` imports into direct component imports ([#&amp;#8203;20547](https://togithub.com/nuxt/nuxt/pull/20547)). - **nuxt:** Return `RenderResponse` for redirects ([#&amp;#8203;20496](https://togithub.com/nuxt/nuxt/pull/20496)). ##### 📖 Documentation. - Fix typos on docs homepage ([#&amp;#8203;20456](https://togithub.com/nuxt/nuxt/pull/20456)). - Update links to `vue-router` docs ([#&amp;#8203;20454](https://togithub.com/nuxt/nuxt/pull/20454)). - Remove RC reference and add link to vue migration build ([#&amp;#8203;20485](https://togithub.com/nuxt/nuxt/pull/20485)). - Add cdn proxy section ([#&amp;#8203;20408](https://togithub.com/nuxt/nuxt/pull</t>
        </is>
      </c>
      <c r="D66" t="inlineStr">
        <is>
          <t>pr_corpus</t>
        </is>
      </c>
      <c r="E66">
        <f>HYPERLINK("https://github.com/mealie-recipes/mealie/pull/2425", "https://github.com/mealie-recipes/mealie/pull/2425")</f>
        <v/>
      </c>
      <c r="F66" t="inlineStr"/>
      <c r="G66" t="inlineStr"/>
      <c r="H66" t="inlineStr"/>
    </row>
    <row r="67">
      <c r="A67" t="n">
        <v>149</v>
      </c>
      <c r="B67" t="inlineStr">
        <is>
          <t>ssrContext</t>
        </is>
      </c>
      <c r="C67" t="inlineStr">
        <is>
          <t>on't run ci for release branches ([f550976f7](https://togithub.com/nuxt/nuxt/commit/f550976f7)). - Give write access to changelogensets ([0518cdbff](https://togithub.com/nuxt/nuxt/commit/0518cdbff)). ##### ❤️ Contributors. - Daniel Roe ([@&amp;#8203;danielroe](https://togithub.com/danielroe)). - Harlan Wilton ([@&amp;#8203;harlan-zw](https://togithub.com/harlan-zw)). - Preet Mishra ([@&amp;#8203;preetmishra](https://togithub.com/preetmishra)). - Lehoczky Zoltán ([@&amp;#8203;Lehoczky](https://togithub.com/Lehoczky)). - [@&amp;#8203;BD103](https://togithub.com/BD103). - Anthony Fu ([@&amp;#8203;antfu](https://togithub.com/antfu)). ### [`v3.4.1`](https://togithub.com/nuxt/nuxt/releases/tag/v3.4.1). [Compare Source](https://togithub.com/nuxt/nuxt/compare/v3.4.0...v3.4.1). &gt; 3.4.1 is a patch release. We've pulled it forward slightly to fix a couple of breaking bugs in 3.4.0. #### 👉 Changelog. [compare changes](https://togithub.com/nuxt/nuxt/compare/v3.4.0...v3.4.1). ##### 🩹 Fixes. - **nuxt:** Set config on `ssrContext` in spa renderer ([#&amp;#8203;20216](https://togithub.com/nuxt/nuxt/pull/20216)). - **nuxt:** Mark entire payload as reactive ([#&amp;#8203;20218](https://togithub.com/nuxt/nuxt/pull/20218)). - **nuxt:** Add missing imports to `&lt;NuxtClientFallback&gt;` ([#&amp;#8203;20237](https://togithub.com/nuxt/nuxt/pull/20237)). - **nuxt:** Improve handling of redirects within middleware ([#&amp;#8203;20244](https://togithub.com/nuxt/nuxt/pull/20244)). - **nuxt:** Do not redirect when `vue-router` normalises url ([#&amp;#8203;20247](https://togithub.com/nuxt/nuxt/pull/20247)). ##### 📖 Documentation. - Add a brief description of `transform`/`pick` ([#&amp;#8203;20186](https://togithub.com/nuxt/nuxt/pull/20186)). ##### ✅ Tests. - Add js payload test suite ([#&amp;#8203;20217](https://togithub.com/nuxt/nuxt/pull/20217)). ##### ❤️ Contributors. - Daniel Roe ([@&amp;#8203;danielroe](https://togithub.com/danielroe)). - David Kurek ([@&amp;#8203;daviddomain](https://togithub.com/daviddomain)). ### [`v3.4.0`](https://togithub.com/nuxt/n</t>
        </is>
      </c>
      <c r="D67" t="inlineStr">
        <is>
          <t>pr_corpus</t>
        </is>
      </c>
      <c r="E67">
        <f>HYPERLINK("https://github.com/mealie-recipes/mealie/pull/2425", "https://github.com/mealie-recipes/mealie/pull/2425")</f>
        <v/>
      </c>
      <c r="F67" t="inlineStr"/>
      <c r="G67" t="inlineStr"/>
      <c r="H67" t="inlineStr"/>
    </row>
    <row r="68">
      <c r="A68" t="n">
        <v>150</v>
      </c>
      <c r="B68" t="inlineStr">
        <is>
          <t>server-side rendering</t>
        </is>
      </c>
      <c r="C68" t="inlineStr">
        <is>
          <t>-407e-b3be-658df6305748.mp4. &lt;br&gt;. You can see a demo on https://nuxt-view-transitions.surge.sh. You may have noticed that Chromium-based browsers now ship a new web platform API: the [**View Transitions API**](https://developer.chrome.com/docs/web-platform/view-transitions/). This is an exciting new ability for native browser transitions which (among other things) have the ability to transition between unrelated elements on different pages. Nuxt now ships with an experimental implementation, which will be under active development during the v3.4 release cycle. See the known issues in the [linked PR](https://togithub.com/nuxt/nuxt/pull/20092). ```ts. export default defineNuxtConfig({. experimental: {. viewTransition: true. }. }). ```. ##### ✨ Payload Enhancements. We've merged a **[significant change to how Nuxt handles payloads](https://togithub.com/nuxt/nuxt/pull/19205)** (under an experimental flag). Payloads are used to send data from the server to the client when doing server-side rendering and avoid double data-fetching during the hydration phase. ```ts [nuxt.config.ts]. export default defineNuxtConfig({. experimental: {. renderJsonPayloads: true. }. }). ```. With this new option enabled, this now means that **various rich JS types are supported out-of-the-box**: regular expressions, dates, Map and Set and BigInt as well as NuxtError - and Vue-specific objects like `ref`, `reactive`, `shallowRef` and `shallowReactive`. You can find [an example](https://togithub.com/nuxt/nuxt/blob/main/test/fixtures/basic/pages/json-payload.vue) in our test suite. This is all possible due to [Rich-Harris/devalue#&amp;#8203;58](https://togithub.com/Rich-Harris/devalue/pull/58). For a long time, Nuxt has been using our own fork of devalue owing to issues serialising Errors and other non-POJO objects, but we now have transitioned back to the original. You can even register your own custom types with a new object-syntax Nuxt plugin:. ```ts [plugins/custom-payload-type.ts]. export defau</t>
        </is>
      </c>
      <c r="D68" t="inlineStr">
        <is>
          <t>pr_corpus</t>
        </is>
      </c>
      <c r="E68">
        <f>HYPERLINK("https://github.com/mealie-recipes/mealie/pull/2425", "https://github.com/mealie-recipes/mealie/pull/2425")</f>
        <v/>
      </c>
      <c r="F68" t="inlineStr"/>
      <c r="G68" t="inlineStr"/>
      <c r="H68" t="inlineStr"/>
    </row>
    <row r="69">
      <c r="A69" t="n">
        <v>151</v>
      </c>
      <c r="B69" t="inlineStr">
        <is>
          <t>ssr</t>
        </is>
      </c>
      <c r="C69" t="inlineStr">
        <is>
          <t>layer](https://nuxt.com/docs/getting-started/layers#layers) without needing to specially write it as one. ##### 🧸 Better Context Transforms. We [now transform certain keys](https://togithub.com/nuxt/nuxt/pull/20182) of `definePageMeta` and `defineNuxtComponent` which means you should have fewer issues with a missing Nuxt instance. This includes support accessing the Nuxt instance after an `await` within `asyncData` and `setup` functions for those still using the Options API. And you no longer need to wrap `middleware` and `validate` with `defineNuxtRouteMiddleware` when using async functions. ##### ♻️ Ecosystem Updates. As usual, this release will pull in upstream improvements, including the new [Consola v3](https://togithub.com/unjs/consola) and [Nitropack v2.3.3](https://togithub.com/unjs/nitro) (a new minor is expected shortly). ##### 🚨 'Breaking fixes'. We've also taken the opportunity to do some cleanup in this minor release. 1. Previously it was possible to pass the `x-nuxt-no-ssr` header (undocumented) to force SPA rendering. We've now disabled this behaviour by default but you can get it back by setting `experimental.respectNoSSRHeader` to true. Alternatively, you can set `event.context.nuxt.noSSR` on the server to force SPA rendering. 2. We've [removed the (deprecated) `#head` alias](https://togithub.com/nuxt/nuxt/pull/20111) and also disabled the [polyfill for `@vueuse/head` behaviour](https://togithub.com/nuxt/nuxt/pull/20131) by default. (It can still be enabled with `experimental.polyfillVueUseHead`.). 3. We've [removed the (deprecated) `experimental.viteNode` option](https://togithub.com/nuxt/nuxt/pull/20112). It can be configured instead with `vite.devBundler`. 4. We've [deprecated accessing public runtime config without the `public` key](https://togithub.com/nuxt/nuxt/pull/20082). This was an undocument compatibility measure with Nuxt 2 and we plan to remove it entirely in v3.5. 5. To fix a bug with our vue-router integration, we now generate a sligh</t>
        </is>
      </c>
      <c r="D69" t="inlineStr">
        <is>
          <t>pr_corpus</t>
        </is>
      </c>
      <c r="E69">
        <f>HYPERLINK("https://github.com/mealie-recipes/mealie/pull/2425", "https://github.com/mealie-recipes/mealie/pull/2425")</f>
        <v/>
      </c>
      <c r="F69" t="inlineStr"/>
      <c r="G69" t="inlineStr"/>
      <c r="H69" t="inlineStr"/>
    </row>
    <row r="70">
      <c r="A70" t="n">
        <v>154</v>
      </c>
      <c r="B70" t="inlineStr">
        <is>
          <t>gzip</t>
        </is>
      </c>
      <c r="C70" t="inlineStr">
        <is>
          <t>-07T12:42:49.836873760Z return await self.app(scope, receive, send). 2023-08-07T12:42:49.836894542Z File "/opt/pysetup/.venv/lib/python3.10/site-packages/fastapi/applications.py", line 276, in __call__. 2023-08-07T12:42:49.836926502Z await super().__call__(scope, receive, send). 2023-08-07T12:42:49.836950069Z File "/opt/pysetup/.venv/lib/python3.10/site-packages/starlette/applications.py", line 122, in __call__. 2023-08-07T12:42:49.836971616Z await self.middleware_stack(scope, receive, send). 2023-08-07T12:42:49.836999473Z File "/opt/pysetup/.venv/lib/python3.10/site-packages/starlette/middleware/errors.py", line 184, in __call__. 2023-08-07T12:42:49.837026765Z raise exc. 2023-08-07T12:42:49.837047857Z File "/opt/pysetup/.venv/lib/python3.10/site-packages/starlette/middleware/errors.py", line 162, in __call__. 2023-08-07T12:42:49.837072172Z await self.app(scope, receive, _send). 2023-08-07T12:42:49.837101424Z File "/opt/pysetup/.venv/lib/python3.10/site-packages/starlette/middleware/gzip.py", line 24, in __call__. 2023-08-07T12:42:49.837123648Z await responder(scope, receive, send). 2023-08-07T12:42:49.837144353Z File "/opt/pysetup/.venv/lib/python3.10/site-packages/starlette/middleware/gzip.py", line 44, in __call__. 2023-08-07T12:42:49.837175632Z await self.app(scope, receive, self.send_with_gzip). 2023-08-07T12:42:49.837199119Z File "/opt/pysetup/.venv/lib/python3.10/site-packages/starlette/middleware/exceptions.py", line 79, in __call__. 2023-08-07T12:42:49.837220499Z raise exc. 2023-08-07T12:42:49.837247363Z File "/opt/pysetup/.venv/lib/python3.10/site-packages/starlette/middleware/exceptions.py", line 68, in __call__. 2023-08-07T12:42:49.837274973Z await self.app(scope, receive, sender). 2023-08-07T12:42:49.837296050Z File "/opt/pysetup/.venv/lib/python3.10/site-packages/fastapi/middleware/asyncexitstack.py", line 21, in __call__. 2023-08-07T12:42:49.837320440Z raise e. 2023-08-07T12:42:49.837349167Z File "/opt/pysetup/.venv/lib/python3.10/site-packages/fastap</t>
        </is>
      </c>
      <c r="D70" t="inlineStr">
        <is>
          <t>pr_corpus</t>
        </is>
      </c>
      <c r="E70">
        <f>HYPERLINK("https://github.com/mealie-recipes/mealie/pull/2485", "https://github.com/mealie-recipes/mealie/pull/2485")</f>
        <v/>
      </c>
      <c r="F70" t="inlineStr"/>
      <c r="G70" t="inlineStr"/>
      <c r="H70" t="inlineStr"/>
    </row>
    <row r="71">
      <c r="A71" t="n">
        <v>157</v>
      </c>
      <c r="B71" t="inlineStr">
        <is>
          <t>SSR</t>
        </is>
      </c>
      <c r="C71" t="inlineStr">
        <is>
          <t>consolidate deployment targets and publish to ghcr.io; ## To Do's. - [x] Inject Meta Tags for Public URLs. - [x] Inject Recipe schema.org compliant script into HTML for Public URLs. - [x] Change GH Actions to Deploy to mealie:nightly tag for unified build. - [x] Remove split docker files and references from docs. - [x] Update documentation to point to new way to deploy (similar to omni). ## What type of PR is this? - refactor. - feature. Closes #2503. Closes #870. ## What this PR does / why we need it:. This PR aims to. 1. Eliminate the need for a frontend server by serving static files from Fast API server. 2. Performs server side injections of meta tags to allow for simple SSR by using python to inject the headers for previews and inter-recipe-scraping. 3. Remove all docker deployment targets and consolidate into one single container/target. &lt;s&gt;. This is currently a proof of concept, I am undecided if I should continue this, or if it's worth the effort. . @michael-genson - What do you think about this idea? Would greatly simplify deployment examples/docs and reduce resource consumption. Unsure if there are other ramifications of removing Nuxt Server from the stack... &lt;/s&gt;. Moving forward with PR will re-ping once ready for review. So my gut reaction to this is "yup, makes sense". Based on the various discussions in GitHub issues and Discord it seems like most people prefer the "pin latest and use watchtower" method of deployment and this would make that possible again. To check my sanity I tried to research the opposite - "should I use Nuxt?". These are the main points everyone is talking about:. - Helps start new projects quickly with boilerplate. - SSR/Metadata handling (mostly for SSO) (and other people were quick to say you don't need Nuxt for this anymore). - Well-defined directory structure (instead of setting up the router yourself). - More efficient loading with SSR. Honestly everything I read that's pro-Nuxt seems like a pretty small or otherwise workable</t>
        </is>
      </c>
      <c r="D71" t="inlineStr">
        <is>
          <t>pr_corpus</t>
        </is>
      </c>
      <c r="E71">
        <f>HYPERLINK("https://github.com/mealie-recipes/mealie/pull/2539", "https://github.com/mealie-recipes/mealie/pull/2539")</f>
        <v/>
      </c>
      <c r="F71" t="inlineStr"/>
      <c r="G71" t="inlineStr"/>
      <c r="H71" t="inlineStr"/>
    </row>
    <row r="72">
      <c r="A72" t="n">
        <v>163</v>
      </c>
      <c r="B72" t="inlineStr">
        <is>
          <t>gzip</t>
        </is>
      </c>
      <c r="C72" t="inlineStr">
        <is>
          <t>(scope, receive, send). 2023-09-11T20:45:43.414944222+02:00 File "/opt/pysetup/.venv/lib/python3.10/site-packages/fastapi/applications.py", line 276, in __call__. 2023-09-11T20:45:43.414959258+02:00 await super().__call__(scope, receive, send). 2023-09-11T20:45:43.414965079+02:00 File "/opt/pysetup/.venv/lib/python3.10/site-packages/starlette/applications.py", line 122, in __call__. 2023-09-11T20:45:43.414970616+02:00 await self.middleware_stack(scope, receive, send). 2023-09-11T20:45:43.414976160+02:00 File "/opt/pysetup/.venv/lib/python3.10/site-packages/starlette/middleware/errors.py", line 184, in __call__. 2023-09-11T20:45:43.414981795+02:00 raise exc. 2023-09-11T20:45:43.414987268+02:00 File "/opt/pysetup/.venv/lib/python3.10/site-packages/starlette/middleware/errors.py", line 162, in __call__. 2023-09-11T20:45:43.414992763+02:00 await self.app(scope, receive, _send). 2023-09-11T20:45:43.414997925+02:00 File "/opt/pysetup/.venv/lib/python3.10/site-packages/starlette/middleware/gzip.py", line 24, in __call__. 2023-09-11T20:45:43.415003283+02:00 await responder(scope, receive, send). 2023-09-11T20:45:43.415008649+02:00 File "/opt/pysetup/.venv/lib/python3.10/site-packages/starlette/middleware/gzip.py", line 44, in __call__. 2023-09-11T20:45:43.415013958+02:00 await self.app(scope, receive, self.send_with_gzip). 2023-09-11T20:45:43.415019461+02:00 File "/opt/pysetup/.venv/lib/python3.10/site-packages/starlette/middleware/exceptions.py", line 79, in __call__. 2023-09-11T20:45:43.415025582+02:00 raise exc. 2023-09-11T20:45:43.415031034+02:00 File "/opt/pysetup/.venv/lib/python3.10/site-packages/starlette/middleware/exceptions.py", line 68, in __call__. 2023-09-11T20:45:43.415036253+02:00 await self.app(scope, receive, sender). 2023-09-11T20:45:43.415041512+02:00 File "/opt/pysetup/.venv/lib/python3.10/site-packages/fastapi/middleware/asyncexitstack.py", line 21, in __call__. 2023-09-11T20:45:43.415046954+02:00 raise e. 2023-09-11T20:45:43.415052408+02:00 File "/opt</t>
        </is>
      </c>
      <c r="D72" t="inlineStr">
        <is>
          <t>pr_corpus</t>
        </is>
      </c>
      <c r="E72">
        <f>HYPERLINK("https://github.com/mealie-recipes/mealie/pull/2585", "https://github.com/mealie-recipes/mealie/pull/2585")</f>
        <v/>
      </c>
      <c r="F72" t="inlineStr"/>
      <c r="G72" t="inlineStr"/>
      <c r="H72" t="inlineStr"/>
    </row>
    <row r="73">
      <c r="A73" t="n">
        <v>165</v>
      </c>
      <c r="B73" t="inlineStr">
        <is>
          <t>gzip</t>
        </is>
      </c>
      <c r="C73" t="inlineStr">
        <is>
          <t>call last):. File "/opt/pysetup/.venv/lib/python3.10/site-packages/uvicorn/protocols/http/httptools_impl.py", line 436, in run_asgi. result = await app( # type: ignore[func-returns-value]. File "/opt/pysetup/.venv/lib/python3.10/site-packages/uvicorn/middleware/proxy_headers.py", line 78, in __call__. return await self.app(scope, receive, send). File "/opt/pysetup/.venv/lib/python3.10/site-packages/fastapi/applications.py", line 292, in __call__. await super().__call__(scope, receive, send). File "/opt/pysetup/.venv/lib/python3.10/site-packages/starlette/applications.py", line 122, in __call__. await self.middleware_stack(scope, receive, send). File "/opt/pysetup/.venv/lib/python3.10/site-packages/starlette/middleware/errors.py", line 184, in __call__. raise exc. File "/opt/pysetup/.venv/lib/python3.10/site-packages/starlette/middleware/errors.py", line 162, in __call__. await self.app(scope, receive, _send). File "/opt/pysetup/.venv/lib/python3.10/site-packages/starlette/middleware/gzip.py", line 24, in __call__. await responder(scope, receive, send). File "/opt/pysetup/.venv/lib/python3.10/site-packages/starlette/middleware/gzip.py", line 44, in __call__. await self.app(scope, receive, self.send_with_gzip). File "/opt/pysetup/.venv/lib/python3.10/site-packages/starlette/middleware/exceptions.py", line 79, in __call__. raise exc. File "/opt/pysetup/.venv/lib/python3.10/site-packages/starlette/middleware/exceptions.py", line 68, in __call__. await self.app(scope, receive, sender). File "/opt/pysetup/.venv/lib/python3.10/site-packages/fastapi/middleware/asyncexitstack.py", line 20, in __call__. raise e. File "/opt/pysetup/.venv/lib/python3.10/site-packages/fastapi/middleware/asyncexitstack.py", line 17, in __call__. await self.app(scope, receive, send). File "/opt/pysetup/.venv/lib/python3.10/site-packages/starlette/routing.py", line 718, in __call__. await route.handle(scope, receive, send). File "/opt/pysetup/.venv/lib/python3.10/site-packages/starlette/routing.py"</t>
        </is>
      </c>
      <c r="D73" t="inlineStr">
        <is>
          <t>pr_corpus</t>
        </is>
      </c>
      <c r="E73">
        <f>HYPERLINK("https://github.com/mealie-recipes/mealie/pull/2760", "https://github.com/mealie-recipes/mealie/pull/2760")</f>
        <v/>
      </c>
      <c r="F73" t="inlineStr"/>
      <c r="G73" t="inlineStr"/>
      <c r="H73" t="inlineStr"/>
    </row>
    <row r="74">
      <c r="A74" t="n">
        <v>169</v>
      </c>
      <c r="B74" t="inlineStr">
        <is>
          <t>gzip</t>
        </is>
      </c>
      <c r="C74" t="inlineStr">
        <is>
          <t>call last):. File "/opt/pysetup/.venv/lib/python3.10/site-packages/uvicorn/protocols/http/httptools_impl.py", line 436, in run_asgi. result = await app( # type: ignore[func-returns-value]. File "/opt/pysetup/.venv/lib/python3.10/site-packages/uvicorn/middleware/proxy_headers.py", line 78, in __call__. return await self.app(scope, receive, send). File "/opt/pysetup/.venv/lib/python3.10/site-packages/fastapi/applications.py", line 292, in __call__. await super().__call__(scope, receive, send). File "/opt/pysetup/.venv/lib/python3.10/site-packages/starlette/applications.py", line 122, in __call__. await self.middleware_stack(scope, receive, send). File "/opt/pysetup/.venv/lib/python3.10/site-packages/starlette/middleware/errors.py", line 184, in __call__. raise exc. File "/opt/pysetup/.venv/lib/python3.10/site-packages/starlette/middleware/errors.py", line 162, in __call__. await self.app(scope, receive, _send). File "/opt/pysetup/.venv/lib/python3.10/site-packages/starlette/middleware/gzip.py", line 24, in __call__. await responder(scope, receive, send). File "/opt/pysetup/.venv/lib/python3.10/site-packages/starlette/middleware/gzip.py", line 44, in __call__. await self.app(scope, receive, self.send_with_gzip). File "/opt/pysetup/.venv/lib/python3.10/site-packages/starlette/middleware/exceptions.py", line 79, in __call__. raise exc. File "/opt/pysetup/.venv/lib/python3.10/site-packages/starlette/middleware/exceptions.py", line 68, in __call__. await self.app(scope, receive, sender). File "/opt/pysetup/.venv/lib/python3.10/site-packages/fastapi/middleware/asyncexitstack.py", line 20, in __call__. raise e. File "/opt/pysetup/.venv/lib/python3.10/site-packages/fastapi/middleware/asyncexitstack.py", line 17, in __call__. await self.app(scope, receive, send). File "/opt/pysetup/.venv/lib/python3.10/site-packages/starlette/routing.py", line 718, in __call__. await route.handle(scope, receive, send). File "/opt/pysetup/.venv/lib/python3.10/site-packages/starlette/routing.py"</t>
        </is>
      </c>
      <c r="D74" t="inlineStr">
        <is>
          <t>pr_corpus</t>
        </is>
      </c>
      <c r="E74">
        <f>HYPERLINK("https://github.com/mealie-recipes/mealie/pull/2764", "https://github.com/mealie-recipes/mealie/pull/2764")</f>
        <v/>
      </c>
      <c r="F74" t="inlineStr"/>
      <c r="G74" t="inlineStr"/>
      <c r="H74" t="inlineStr"/>
    </row>
    <row r="75">
      <c r="A75" t="n">
        <v>184</v>
      </c>
      <c r="B75" t="inlineStr">
        <is>
          <t>gzip</t>
        </is>
      </c>
      <c r="C75" t="inlineStr">
        <is>
          <t>call last):. File "/opt/pysetup/.venv/lib/python3.10/site-packages/uvicorn/protocols/http/httptools_impl.py", line 436, in run_asgi. result = await app( # type: ignore[func-returns-value]. File "/opt/pysetup/.venv/lib/python3.10/site-packages/uvicorn/middleware/proxy_headers.py", line 78, in __call__. return await self.app(scope, receive, send). File "/opt/pysetup/.venv/lib/python3.10/site-packages/fastapi/applications.py", line 276, in __call__. await super().__call__(scope, receive, send). File "/opt/pysetup/.venv/lib/python3.10/site-packages/starlette/applications.py", line 122, in __call__. await self.middleware_stack(scope, receive, send). File "/opt/pysetup/.venv/lib/python3.10/site-packages/starlette/middleware/errors.py", line 184, in __call__. raise exc. File "/opt/pysetup/.venv/lib/python3.10/site-packages/starlette/middleware/errors.py", line 162, in __call__. await self.app(scope, receive, _send). File "/opt/pysetup/.venv/lib/python3.10/site-packages/starlette/middleware/gzip.py", line 24, in __call__. await responder(scope, receive, send). File "/opt/pysetup/.venv/lib/python3.10/site-packages/starlette/middleware/gzip.py", line 44, in __call__. await self.app(scope, receive, self.send_with_gzip). File "/opt/pysetup/.venv/lib/python3.10/site-packages/starlette/middleware/exceptions.py", line 79, in __call__. raise exc. File "/opt/pysetup/.venv/lib/python3.10/site-packages/starlette/middleware/exceptions.py", line 68, in __call__. await self.app(scope, receive, sender). File "/opt/pysetup/.venv/lib/python3.10/site-packages/fastapi/middleware/asyncexitstack.py", line 21, in __call__. raise e. File "/opt/pysetup/.venv/lib/python3.10/site-packages/fastapi/middleware/asyncexitstack.py", line 18, in __call__. await self.app(scope, receive, send). File "/opt/pysetup/.venv/lib/python3.10/site-packages/starlette/routing.py", line 718, in __call__. await route.handle(scope, receive, send). File "/opt/pysetup/.venv/lib/python3.10/site-packages/starlette/routing.py"</t>
        </is>
      </c>
      <c r="D75" t="inlineStr">
        <is>
          <t>pr_corpus</t>
        </is>
      </c>
      <c r="E75">
        <f>HYPERLINK("https://github.com/mealie-recipes/mealie/pull/2821", "https://github.com/mealie-recipes/mealie/pull/2821")</f>
        <v/>
      </c>
      <c r="F75" t="inlineStr"/>
      <c r="G75" t="inlineStr"/>
      <c r="H75" t="inlineStr"/>
    </row>
    <row r="76">
      <c r="A76" t="n">
        <v>186</v>
      </c>
      <c r="B76" t="inlineStr">
        <is>
          <t>SSR</t>
        </is>
      </c>
      <c r="C76" t="inlineStr">
        <is>
          <t xml:space="preserve"> feature](https://github.com/hay-kot/mealie/pull/1244) and then never bothered to make improvements to it, despite [acknowledging](https://github.com/hay-kot/mealie/pull/1244#issuecomment-1220944865) [several](https://github.com/hay-kot/mealie/pull/1244#issuecomment-1236187039) [times](https://github.com/hay-kot/mealie/pull/1244#issuecomment-1242898268) that it needs more work. In the past year Mealie has [squashed 284 issues](https://github.com/hay-kot/mealie/issues?q=is%3Aissue+is%3Aclosed+closed%3A%3E2022-06-01), added tons of features (including many of my favorite ones, such as heavy UI improvements, [a complete overhaul of the search](https://github.com/hay-kot/mealie/pull/2351), the [last made/recipe timeline,](https://github.com/hay-kot/mealie/pull/1831) [recipe scaling support](https://github.com/hay-kot/mealie/pull/1345), and loads of shopping list improvements), fixed some of the biggest long-standing bugs ([PWA/token time](https://github.com/hay-kot/mealie/issues/1077), [SSR issues](https://github.com/hay-kot/mealie/issues/1802), broken mobile pages, [major performance issues](https://github.com/hay-kot/mealie/pull/2062)) and improved code quality immensely to the point where the old frontend code is completely unrecognizable. The common thread with all of the successful changes done to Mealie (and _any_ open source project, really) is community-driven changes, feedback, and maintenance. No one stays around an open source project forever, _and that's totally okay, expected, in fact_. But, to drop a huge feature, refuse to iterate on it, and respond to feedback with "I will unfortunately not try and fix it because I don't trust that whatever is done now will always work in the future" is very disrespectful to the project you claim to support. I just used the OCR feature and noted the same issues. Nothing was imported automatically, but I was able to use the tools to populate all the fields. Also noted that the settings (landscape, public recipe, disable c</t>
        </is>
      </c>
      <c r="D76" t="inlineStr">
        <is>
          <t>pr_corpus</t>
        </is>
      </c>
      <c r="E76">
        <f>HYPERLINK("https://github.com/mealie-recipes/mealie/pull/2838", "https://github.com/mealie-recipes/mealie/pull/2838")</f>
        <v/>
      </c>
      <c r="F76" t="inlineStr"/>
      <c r="G76" t="inlineStr"/>
      <c r="H76" t="inlineStr"/>
    </row>
    <row r="77">
      <c r="A77" t="n">
        <v>187</v>
      </c>
      <c r="B77" t="inlineStr">
        <is>
          <t>enable cache</t>
        </is>
      </c>
      <c r="C77" t="inlineStr">
        <is>
          <t>chore: Re-enable cache; &lt;!--. This template provides some ideas of things to include in your PR description. To start, try providing a short summary of your changes in the Title above. If a section of the PR template does not apply to this PR, then delete that section. PLEASE READ:. -------------------------. Mealie is moving to a regular, automatic release schedule. This means that all PRs should be in a. stable state, ready for release. This includes:. - Ensuring new tests have been added to cover new features, or to prevent regressions. - Work is fully complete and usable. --&gt;. ## What type of PR is this? &lt;!--. Delete any of the following that do not apply:. --&gt;. - cleanup. ## What this PR does / why we need it:. Cache was disabled to attempt to resolve an issue. Wasn't the cause/solution in the end, so re-enabling it. ## Which issue(s) this PR fixes:. None.</t>
        </is>
      </c>
      <c r="D77" t="inlineStr">
        <is>
          <t>pr_corpus</t>
        </is>
      </c>
      <c r="E77">
        <f>HYPERLINK("https://github.com/mealie-recipes/mealie/pull/2865", "https://github.com/mealie-recipes/mealie/pull/2865")</f>
        <v/>
      </c>
      <c r="F77" t="inlineStr"/>
      <c r="G77" t="inlineStr"/>
      <c r="H77" t="inlineStr"/>
    </row>
    <row r="78">
      <c r="A78" t="n">
        <v>188</v>
      </c>
      <c r="B78" t="inlineStr">
        <is>
          <t>gzipped</t>
        </is>
      </c>
      <c r="C78" t="inlineStr">
        <is>
          <t>xpansion animates on first load (9.4.2 regression). ### [`v9.4.9`](https://togithub.com/squidfunk/mkdocs-material/releases/tag/9.4.9): mkdocs-material-9.4.9. [Compare Source](https://togithub.com/squidfunk/mkdocs-material/compare/9.4.8...9.4.9). - Fixed [#&amp;#8203;6344](https://togithub.com/squidfunk/mkdocs-material/issues/6344): Long entries cutoff in table of contents. - Fixed [#&amp;#8203;6336](https://togithub.com/squidfunk/mkdocs-material/issues/6336): Custom template for glob archive not working with pagination. - Fixed [#&amp;#8203;6328](https://togithub.com/squidfunk/mkdocs-material/issues/6328): Blog plugin crashes for locales with dashes, e.g. `pt-BR`. - Fixed [#&amp;#8203;6327](https://togithub.com/squidfunk/mkdocs-material/issues/6327): Copy-to-clipboard button doesn't trim trailing line feed. - Fixed [#&amp;#8203;6302](https://togithub.com/squidfunk/mkdocs-material/issues/6302): Version strings not matched when using mike, only aliases. - Fixed instant navigation progress indicator for gzipped content in Chrome. - Fixed rendering bug on details marker rotation in Firefox. ### [`v9.4.8`](https://togithub.com/squidfunk/mkdocs-material/releases/tag/9.4.8): mkdocs-material-9.4.8. [Compare Source](https://togithub.com/squidfunk/mkdocs-material/compare/9.4.7...9.4.8). - Fixed invalid local address replacement when using instant loading. - Fixed [#&amp;#8203;6275](https://togithub.com/squidfunk/mkdocs-material/issues/6275): Crash after navigation caused 404 when using instant loading. ### [`v9.4.7`](https://togithub.com/squidfunk/mkdocs-material/releases/tag/9.4.7): mkdocs-material-9.4.7. [Compare Source](https://togithub.com/squidfunk/mkdocs-material/compare/9.4.6...9.4.7). - Added Azerbaijani translations. ### [`v9.4.6`](https://togithub.com/squidfunk/mkdocs-material/releases/tag/9.4.6): mkdocs-material-9.4.6. [Compare Source](https://togithub.com/squidfunk/mkdocs-material/compare/9.4.5...9.4.6). - Updated Danish and Norwegian (Nynorsk) translations. - Fixed [#&amp;#8203;6169](https:</t>
        </is>
      </c>
      <c r="D78" t="inlineStr">
        <is>
          <t>pr_corpus</t>
        </is>
      </c>
      <c r="E78">
        <f>HYPERLINK("https://github.com/mealie-recipes/mealie/pull/2942", "https://github.com/mealie-recipes/mealie/pull/2942")</f>
        <v/>
      </c>
      <c r="F78" t="inlineStr"/>
      <c r="G78" t="inlineStr"/>
      <c r="H78" t="inlineStr"/>
    </row>
    <row r="79">
      <c r="A79" t="n">
        <v>189</v>
      </c>
      <c r="B79" t="inlineStr">
        <is>
          <t>Rate Limiting</t>
        </is>
      </c>
      <c r="C79" t="inlineStr">
        <is>
          <t>1.6.0 from PyPI. pip install apprise==1.6.0. ```. ### [`v1.5.0`](https://togithub.com/caronc/apprise/releases/tag/v1.5.0). [Compare Source](https://togithub.com/caronc/apprise/compare/v1.4.5...v1.5.0). #### Details. ##### :mega: New Notification Services:. - [Pushy](https://togithub.com/caronc/apprise/wiki/Notify_pushy) Support added. ([#&amp;#8203;902](https://togithub.com/caronc/apprise/issues/902)). - [PushDeer](https://togithub.com/caronc/apprise/wiki/Notify_pushdeer) Support added. ([#&amp;#8203;904](https://togithub.com/caronc/apprise/issues/904)). - [PushMe](https://togithub.com/caronc/apprise/wiki/Notify_pushme) Support added. ([#&amp;#8203;928](https://togithub.com/caronc/apprise/issues/928)). - [RSyslog](https://togithub.com/caronc/apprise/wiki/Notify_rsyslog) Support added. ([#&amp;#8203;930](https://togithub.com/caronc/apprise/issues/930)). - `rsyslog://` split from the original `syslog://` Service. ##### :bulb: Features. - Matrix Attachment support! :books: :rocket:. - Discord:. - Rate Limiting (429 Error code) handling/support ([#&amp;#8203;901](https://togithub.com/caronc/apprise/issues/901)). - basically retry our post once our limit timer has elapsed. - Added `href=` variable that can be set on the Apprise URL which allows you to leverage the `embed` part of the API and turn your `title` into a hyperlink to the specified location. You can also use `url=` (as an alias to `href=`) ([#&amp;#8203;927](https://togithub.com/caronc/apprise/issues/927)). - All notifications now no longer require a `body` **if** at least 1 `attachment` was provided. This expands the use of Apprise to not constrict you to always include a `body` when the only intent you had was to post an attachment. - ```bash. ```. ### For the CLI you are still required to set the `--body` to "", but this no longer. ### generates an error. apprise --attach="/path/to/attachment.zip --body "". ```. - `Apprise.details()` improvements. - consistency ([#&amp;#8203;919](https://togithub.com/caronc/apprise/issues/919)). - `at</t>
        </is>
      </c>
      <c r="D79" t="inlineStr">
        <is>
          <t>pr_corpus</t>
        </is>
      </c>
      <c r="E79">
        <f>HYPERLINK("https://github.com/mealie-recipes/mealie/pull/2964", "https://github.com/mealie-recipes/mealie/pull/2964")</f>
        <v/>
      </c>
      <c r="F79" t="inlineStr"/>
      <c r="G79" t="inlineStr"/>
      <c r="H79" t="inlineStr"/>
    </row>
    <row r="80">
      <c r="A80" t="n">
        <v>193</v>
      </c>
      <c r="B80" t="inlineStr">
        <is>
          <t>gzip</t>
        </is>
      </c>
      <c r="C80" t="inlineStr">
        <is>
          <t>all last):. File "/opt/pysetup/.venv/lib/python3.10/site-packages/uvicorn/protocols/http/httptools_impl.py", line 419, in run_asgi. result = await app( # type: ignore[func-returns-value]. File "/opt/pysetup/.venv/lib/python3.10/site-packages/uvicorn/middleware/proxy_headers.py", line 84, in __call__. return await self.app(scope, receive, send). File "/opt/pysetup/.venv/lib/python3.10/site-packages/fastapi/applications.py", line 1054, in __call__. await super().__call__(scope, receive, send). File "/opt/pysetup/.venv/lib/python3.10/site-packages/starlette/applications.py", line 123, in __call__. await self.middleware_stack(scope, receive, send). File "/opt/pysetup/.venv/lib/python3.10/site-packages/starlette/middleware/errors.py", line 186, in __call__. raise exc. File "/opt/pysetup/.venv/lib/python3.10/site-packages/starlette/middleware/errors.py", line 164, in __call__. await self.app(scope, receive, _send). File "/opt/pysetup/.venv/lib/python3.10/site-packages/starlette/middleware/gzip.py", line 24, in __call__. await responder(scope, receive, send). File "/opt/pysetup/.venv/lib/python3.10/site-packages/starlette/middleware/gzip.py", line 44, in __call__. await self.app(scope, receive, self.send_with_gzip). File "/opt/pysetup/.venv/lib/python3.10/site-packages/starlette/middleware/exceptions.py", line 62, in __call__. await wrap_app_handling_exceptions(self.app, conn)(scope, receive, send). File "/opt/pysetup/.venv/lib/python3.10/site-packages/starlette/_exception_handler.py", line 64, in wrapped_app. raise exc. File "/opt/pysetup/.venv/lib/python3.10/site-packages/starlette/_exception_handler.py", line 53, in wrapped_app. await app(scope, receive, sender). File "/opt/pysetup/.venv/lib/python3.10/site-packages/starlette/routing.py", line 758, in __call__. await self.middleware_stack(scope, receive, send). File "/opt/pysetup/.venv/lib/python3.10/site-packages/starlette/routing.py", line 778, in app. await route.handle(scope, receive, send). File "/opt/pysetup/.venv</t>
        </is>
      </c>
      <c r="D80" t="inlineStr">
        <is>
          <t>pr_corpus</t>
        </is>
      </c>
      <c r="E80">
        <f>HYPERLINK("https://github.com/mealie-recipes/mealie/pull/3264", "https://github.com/mealie-recipes/mealie/pull/3264")</f>
        <v/>
      </c>
      <c r="F80" t="inlineStr"/>
      <c r="G80" t="inlineStr"/>
      <c r="H80" t="inlineStr"/>
    </row>
    <row r="81">
      <c r="A81" t="n">
        <v>195</v>
      </c>
      <c r="B81" t="inlineStr">
        <is>
          <t>gzip</t>
        </is>
      </c>
      <c r="C81" t="inlineStr">
        <is>
          <t xml:space="preserve"> line 412, in run_asgi. mealie | result = await app( # type: ignore[func-returns-value]. mealie | File "/opt/pysetup/.venv/lib/python3.10/site-packages/uvicorn/middleware/proxy_headers.py", line 69, in __call__. mealie | return await self.app(scope, receive, send). mealie | File "/opt/pysetup/.venv/lib/python3.10/site-packages/fastapi/applications.py", line 1054, in __call__. mealie | await super().__call__(scope, receive, send). mealie | File "/opt/pysetup/.venv/lib/python3.10/site-packages/starlette/applications.py", line 123, in __call__. mealie | await self.middleware_stack(scope, receive, send). mealie | File "/opt/pysetup/.venv/lib/python3.10/site-packages/starlette/middleware/errors.py", line 186, in __call__. mealie | raise exc. mealie | File "/opt/pysetup/.venv/lib/python3.10/site-packages/starlette/middleware/errors.py", line 164, in __call__. mealie | await self.app(scope, receive, _send). mealie | File "/opt/pysetup/.venv/lib/python3.10/site-packages/starlette/middleware/gzip.py", line 24, in __call__. mealie | await responder(scope, receive, send). mealie | File "/opt/pysetup/.venv/lib/python3.10/site-packages/starlette/middleware/gzip.py", line 44, in __call__. mealie | await self.app(scope, receive, self.send_with_gzip). mealie | File "/opt/pysetup/.venv/lib/python3.10/site-packages/starlette/middleware/exceptions.py", line 62, in __call__. mealie | await wrap_app_handling_exceptions(self.app, conn)(scope, receive, send). mealie | File "/opt/pysetup/.venv/lib/python3.10/site-packages/starlette/_exception_handler.py", line 64, in wrapped_app. mealie | raise exc. mealie | File "/opt/pysetup/.venv/lib/python3.10/site-packages/starlette/_exception_handler.py", line 53, in wrapped_app. mealie | await app(scope, receive, sender). mealie | File "/opt/pysetup/.venv/lib/python3.10/site-packages/starlette/routing.py", line 758, in __call__. mealie | await self.middleware_stack(scope, receive, send). mealie | File "/opt/pysetup/.venv/lib/python3.10/site-packages</t>
        </is>
      </c>
      <c r="D81" t="inlineStr">
        <is>
          <t>pr_corpus</t>
        </is>
      </c>
      <c r="E81">
        <f>HYPERLINK("https://github.com/mealie-recipes/mealie/pull/3283", "https://github.com/mealie-recipes/mealie/pull/3283")</f>
        <v/>
      </c>
      <c r="F81" t="inlineStr"/>
      <c r="G81" t="inlineStr"/>
      <c r="H81" t="inlineStr"/>
    </row>
    <row r="82">
      <c r="A82" t="n">
        <v>197</v>
      </c>
      <c r="B82" t="inlineStr">
        <is>
          <t>gzip</t>
        </is>
      </c>
      <c r="C82" t="inlineStr">
        <is>
          <t>all last):. File "/opt/pysetup/.venv/lib/python3.10/site-packages/uvicorn/protocols/http/httptools_impl.py", line 412, in run_asgi. result = await app( # type: ignore[func-returns-value]. File "/opt/pysetup/.venv/lib/python3.10/site-packages/uvicorn/middleware/proxy_headers.py", line 69, in __call__. return await self.app(scope, receive, send). File "/opt/pysetup/.venv/lib/python3.10/site-packages/fastapi/applications.py", line 1054, in __call__. await super().__call__(scope, receive, send). File "/opt/pysetup/.venv/lib/python3.10/site-packages/starlette/applications.py", line 123, in __call__. await self.middleware_stack(scope, receive, send). File "/opt/pysetup/.venv/lib/python3.10/site-packages/starlette/middleware/errors.py", line 186, in __call__. raise exc. File "/opt/pysetup/.venv/lib/python3.10/site-packages/starlette/middleware/errors.py", line 164, in __call__. await self.app(scope, receive, _send). File "/opt/pysetup/.venv/lib/python3.10/site-packages/starlette/middleware/gzip.py", line 24, in __call__. await responder(scope, receive, send). File "/opt/pysetup/.venv/lib/python3.10/site-packages/starlette/middleware/gzip.py", line 44, in __call__. await self.app(scope, receive, self.send_with_gzip). File "/opt/pysetup/.venv/lib/python3.10/site-packages/starlette/middleware/exceptions.py", line 62, in __call__. await wrap_app_handling_exceptions(self.app, conn)(scope, receive, send). File "/opt/pysetup/.venv/lib/python3.10/site-packages/starlette/_exception_handler.py", line 64, in wrapped_app. raise exc. File "/opt/pysetup/.venv/lib/python3.10/site-packages/starlette/_exception_handler.py", line 53, in wrapped_app. await app(scope, receive, sender). File "/opt/pysetup/.venv/lib/python3.10/site-packages/starlette/routing.py", line 758, in __call__. await self.middleware_stack(scope, receive, send). File "/opt/pysetup/.venv/lib/python3.10/site-packages/starlette/routing.py", line 778, in app. await route.handle(scope, receive, send). File "/opt/pysetup/.venv</t>
        </is>
      </c>
      <c r="D82" t="inlineStr">
        <is>
          <t>pr_corpus</t>
        </is>
      </c>
      <c r="E82">
        <f>HYPERLINK("https://github.com/mealie-recipes/mealie/pull/3290", "https://github.com/mealie-recipes/mealie/pull/3290")</f>
        <v/>
      </c>
      <c r="F82" t="inlineStr"/>
      <c r="G82" t="inlineStr"/>
      <c r="H82" t="inlineStr"/>
    </row>
    <row r="83">
      <c r="A83" t="n">
        <v>200</v>
      </c>
      <c r="B83" t="inlineStr">
        <is>
          <t>GZIP</t>
        </is>
      </c>
      <c r="C83" t="inlineStr">
        <is>
          <t>adarhere]. - Add --report argument to **main**.py to omit supported formats [#&amp;#8203;7818](https://togithub.com/python-pillow/Pillow/issues/7818). \[nulano, radarhere, hugovk]. - Added RGB to I;16, I;16L, I;16B and I;16N conversion [#&amp;#8203;7918](https://togithub.com/python-pillow/Pillow/issues/7918), [#&amp;#8203;7920](https://togithub.com/python-pillow/Pillow/issues/7920). \[radarhere]. - Fix editable installation with custom build backend and configuration options [#&amp;#8203;7658](https://togithub.com/python-pillow/Pillow/issues/7658). \[nulano, radarhere]. - Fix putdata() for I;16N on big-endian [#&amp;#8203;7209](https://togithub.com/python-pillow/Pillow/issues/7209). \[Yay295, hugovk, radarhere]. - Determine MPO size from markers, not EXIF data [#&amp;#8203;7884](https://togithub.com/python-pillow/Pillow/issues/7884). \[radarhere]. - Improved conversion from RGB to RGBa, LA and La [#&amp;#8203;7888](https://togithub.com/python-pillow/Pillow/issues/7888). \[radarhere]. - Support FITS images with GZIP\_1 compression [#&amp;#8203;7894](https://togithub.com/python-pillow/Pillow/issues/7894). \[radarhere]. - Use I;16 mode for 9-bit JPEG 2000 images [#&amp;#8203;7900](https://togithub.com/python-pillow/Pillow/issues/7900). \[scaramallion, radarhere]. - Raise ValueError if kmeans is negative [#&amp;#8203;7891](https://togithub.com/python-pillow/Pillow/issues/7891). \[radarhere]. - Remove TIFF tag OSUBFILETYPE when saving using libtiff [#&amp;#8203;7893](https://togithub.com/python-pillow/Pillow/issues/7893). \[radarhere]. - Raise ValueError for negative values when loading P1-P3 PPM images [#&amp;#8203;7882](https://togithub.com/python-pillow/Pillow/issues/7882). \[radarhere]. - Added reading of JPEG2000 palettes [#&amp;#8203;7870](https://togithub.com/python-pillow/Pillow/issues/7870). \[radarhere]. - Added alpha_quality argument when saving WebP images [#&amp;#8203;7872](https://togithub.com/python-pillow/Pillow/issues/7872). \[radarhere]. - Fixed joined corners for ImageDraw rounded_rectangle() non-integer di</t>
        </is>
      </c>
      <c r="D83" t="inlineStr">
        <is>
          <t>pr_corpus</t>
        </is>
      </c>
      <c r="E83">
        <f>HYPERLINK("https://github.com/mealie-recipes/mealie/pull/3402", "https://github.com/mealie-recipes/mealie/pull/3402")</f>
        <v/>
      </c>
      <c r="F83" t="inlineStr"/>
      <c r="G83" t="inlineStr"/>
      <c r="H83" t="inlineStr"/>
    </row>
    <row r="84">
      <c r="A84" t="n">
        <v>201</v>
      </c>
      <c r="B84" t="inlineStr">
        <is>
          <t>gzip</t>
        </is>
      </c>
      <c r="C84" t="inlineStr">
        <is>
          <t xml:space="preserve"> line 412, in run_asgi. mealie | result = await app( # type: ignore[func-returns-value]. mealie | File "/opt/pysetup/.venv/lib/python3.10/site-packages/uvicorn/middleware/proxy_headers.py", line 69, in __call__. mealie | return await self.app(scope, receive, send). mealie | File "/opt/pysetup/.venv/lib/python3.10/site-packages/fastapi/applications.py", line 1054, in __call__. mealie | await super().__call__(scope, receive, send). mealie | File "/opt/pysetup/.venv/lib/python3.10/site-packages/starlette/applications.py", line 123, in __call__. mealie | await self.middleware_stack(scope, receive, send). mealie | File "/opt/pysetup/.venv/lib/python3.10/site-packages/starlette/middleware/errors.py", line 186, in __call__. mealie | raise exc. mealie | File "/opt/pysetup/.venv/lib/python3.10/site-packages/starlette/middleware/errors.py", line 164, in __call__. mealie | await self.app(scope, receive, _send). mealie | File "/opt/pysetup/.venv/lib/python3.10/site-packages/starlette/middleware/gzip.py", line 24, in __call__. mealie | await responder(scope, receive, send). mealie | File "/opt/pysetup/.venv/lib/python3.10/site-packages/starlette/middleware/gzip.py", line 44, in __call__. mealie | await self.app(scope, receive, self.send_with_gzip). mealie | File "/opt/pysetup/.venv/lib/python3.10/site-packages/starlette/middleware/exceptions.py", line 62, in __call__. mealie | await wrap_app_handling_exceptions(self.app, conn)(scope, receive, send). mealie | File "/opt/pysetup/.venv/lib/python3.10/site-packages/starlette/_exception_handler.py", line 64, in wrapped_app. mealie | raise exc. mealie | File "/opt/pysetup/.venv/lib/python3.10/site-packages/starlette/_exception_handler.py", line 53, in wrapped_app. mealie | await app(scope, receive, sender). mealie | File "/opt/pysetup/.venv/lib/python3.10/site-packages/starlette/routing.py", line 758, in __call__. mealie | await self.middleware_stack(scope, receive, send). mealie | File "/opt/pysetup/.venv/lib/python3.10/site-packages</t>
        </is>
      </c>
      <c r="D84" t="inlineStr">
        <is>
          <t>pr_corpus</t>
        </is>
      </c>
      <c r="E84">
        <f>HYPERLINK("https://github.com/mealie-recipes/mealie/pull/3409", "https://github.com/mealie-recipes/mealie/pull/3409")</f>
        <v/>
      </c>
      <c r="F84" t="inlineStr"/>
      <c r="G84" t="inlineStr"/>
      <c r="H84" t="inlineStr"/>
    </row>
    <row r="85">
      <c r="A85" t="n">
        <v>203</v>
      </c>
      <c r="B85" t="inlineStr">
        <is>
          <t>bulk update</t>
        </is>
      </c>
      <c r="C85" t="inlineStr">
        <is>
          <t>feat: Update Shopping List Timestamp on List Item Update; ## What type of PR is this? _(REQUIRED)_. - feature. ## What this PR does / why we need it:. _(REQUIRED)_. This PR listens for list item events (create, update, delete) and updates the parent list so the `update_at` property is changed. ## Which issue(s) this PR fixes:. _(REQUIRED)_. Fixes https://github.com/mealie-recipes/mealie/discussions/3449. ## Special notes for your reviewer:. The `SessionBuffer` class is used so the shopping list is only updated once per commit (otherwise a bulk update of 10 items would update the shopping list 10 times). The use of the `ContextVar` is to prevent race conditions in the FastAPI ASGI context (similar issue to having a global variable shared by multiple threads). ## Testing. Pytest</t>
        </is>
      </c>
      <c r="D85" t="inlineStr">
        <is>
          <t>pr_corpus</t>
        </is>
      </c>
      <c r="E85">
        <f>HYPERLINK("https://github.com/mealie-recipes/mealie/pull/3453", "https://github.com/mealie-recipes/mealie/pull/3453")</f>
        <v/>
      </c>
      <c r="F85" t="inlineStr"/>
      <c r="G85" t="inlineStr"/>
      <c r="H85" t="inlineStr"/>
    </row>
    <row r="86">
      <c r="A86" t="n">
        <v>204</v>
      </c>
      <c r="B86" t="inlineStr">
        <is>
          <t>gzip</t>
        </is>
      </c>
      <c r="C86" t="inlineStr">
        <is>
          <t xml:space="preserve"> line 411, in run_asgi. mealie | result = await app( # type: ignore[func-returns-value]. mealie | File "/opt/pysetup/.venv/lib/python3.10/site-packages/uvicorn/middleware/proxy_headers.py", line 69, in __call__. mealie | return await self.app(scope, receive, send). mealie | File "/opt/pysetup/.venv/lib/python3.10/site-packages/fastapi/applications.py", line 1054, in __call__. mealie | await super().__call__(scope, receive, send). mealie | File "/opt/pysetup/.venv/lib/python3.10/site-packages/starlette/applications.py", line 123, in __call__. mealie | await self.middleware_stack(scope, receive, send). mealie | File "/opt/pysetup/.venv/lib/python3.10/site-packages/starlette/middleware/errors.py", line 186, in __call__. mealie | raise exc. mealie | File "/opt/pysetup/.venv/lib/python3.10/site-packages/starlette/middleware/errors.py", line 164, in __call__. mealie | await self.app(scope, receive, _send). mealie | File "/opt/pysetup/.venv/lib/python3.10/site-packages/starlette/middleware/gzip.py", line 24, in __call__. mealie | await responder(scope, receive, send). mealie | File "/opt/pysetup/.venv/lib/python3.10/site-packages/starlette/middleware/gzip.py", line 44, in __call__. mealie | await self.app(scope, receive, self.send_with_gzip). mealie | File "/opt/pysetup/.venv/lib/python3.10/site-packages/starlette/middleware/exceptions.py", line 65, in __call__. mealie | await wrap_app_handling_exceptions(self.app, conn)(scope, receive, send). mealie | File "/opt/pysetup/.venv/lib/python3.10/site-packages/starlette/_exception_handler.py", line 64, in wrapped_app. mealie | raise exc. mealie | File "/opt/pysetup/.venv/lib/python3.10/site-packages/starlette/_exception_handler.py", line 53, in wrapped_app. mealie | await app(scope, receive, sender). mealie | File "/opt/pysetup/.venv/lib/python3.10/site-packages/starlette/routing.py", line 756, in __call__. mealie | await self.middleware_stack(scope, receive, send). mealie | File "/opt/pysetup/.venv/lib/python3.10/site-packages</t>
        </is>
      </c>
      <c r="D86" t="inlineStr">
        <is>
          <t>pr_corpus</t>
        </is>
      </c>
      <c r="E86">
        <f>HYPERLINK("https://github.com/mealie-recipes/mealie/pull/3487", "https://github.com/mealie-recipes/mealie/pull/3487")</f>
        <v/>
      </c>
      <c r="F86" t="inlineStr"/>
      <c r="G86" t="inlineStr"/>
      <c r="H86" t="inlineStr"/>
    </row>
    <row r="87">
      <c r="A87" t="n">
        <v>210</v>
      </c>
      <c r="B87" t="inlineStr">
        <is>
          <t>gzip</t>
        </is>
      </c>
      <c r="C87" t="inlineStr">
        <is>
          <t>all last):. File "/opt/pysetup/.venv/lib/python3.10/site-packages/uvicorn/protocols/http/httptools_impl.py", line 411, in run_asgi. result = await app( # type: ignore[func-returns-value]. File "/opt/pysetup/.venv/lib/python3.10/site-packages/uvicorn/middleware/proxy_headers.py", line 69, in __call__. return await self.app(scope, receive, send). File "/opt/pysetup/.venv/lib/python3.10/site-packages/fastapi/applications.py", line 1054, in __call__. await super().__call__(scope, receive, send). File "/opt/pysetup/.venv/lib/python3.10/site-packages/starlette/applications.py", line 123, in __call__. await self.middleware_stack(scope, receive, send). File "/opt/pysetup/.venv/lib/python3.10/site-packages/starlette/middleware/errors.py", line 186, in __call__. raise exc. File "/opt/pysetup/.venv/lib/python3.10/site-packages/starlette/middleware/errors.py", line 164, in __call__. await self.app(scope, receive, _send). File "/opt/pysetup/.venv/lib/python3.10/site-packages/starlette/middleware/gzip.py", line 24, in __call__. await responder(scope, receive, send). File "/opt/pysetup/.venv/lib/python3.10/site-packages/starlette/middleware/gzip.py", line 44, in __call__. await self.app(scope, receive, self.send_with_gzip). File "/opt/pysetup/.venv/lib/python3.10/site-packages/starlette/middleware/exceptions.py", line 65, in __call__. await wrap_app_handling_exceptions(self.app, conn)(scope, receive, send). File "/opt/pysetup/.venv/lib/python3.10/site-packages/starlette/_exception_handler.py", line 64, in wrapped_app. raise exc. File "/opt/pysetup/.venv/lib/python3.10/site-packages/starlette/_exception_handler.py", line 53, in wrapped_app. await app(scope, receive, sender). File "/opt/pysetup/.venv/lib/python3.10/site-packages/starlette/routing.py", line 756, in __call__. await self.middleware_stack(scope, receive, send). File "/opt/pysetup/.venv/lib/python3.10/site-packages/starlette/routing.py", line 776, in app. await route.handle(scope, receive, send). File "/opt/pysetup/.venv</t>
        </is>
      </c>
      <c r="D87" t="inlineStr">
        <is>
          <t>pr_corpus</t>
        </is>
      </c>
      <c r="E87">
        <f>HYPERLINK("https://github.com/mealie-recipes/mealie/pull/3544", "https://github.com/mealie-recipes/mealie/pull/3544")</f>
        <v/>
      </c>
      <c r="F87" t="inlineStr"/>
      <c r="G87" t="inlineStr"/>
      <c r="H87" t="inlineStr"/>
    </row>
    <row r="88">
      <c r="A88" t="n">
        <v>212</v>
      </c>
      <c r="B88" t="inlineStr">
        <is>
          <t>gzip</t>
        </is>
      </c>
      <c r="C88" t="inlineStr">
        <is>
          <t>all last):. File "/opt/pysetup/.venv/lib/python3.10/site-packages/uvicorn/protocols/http/httptools_impl.py", line 419, in run_asgi. result = await app( # type: ignore[func-returns-value]. File "/opt/pysetup/.venv/lib/python3.10/site-packages/uvicorn/middleware/proxy_headers.py", line 84, in __call__. return await self.app(scope, receive, send). File "/opt/pysetup/.venv/lib/python3.10/site-packages/fastapi/applications.py", line 1054, in __call__. await super().__call__(scope, receive, send). File "/opt/pysetup/.venv/lib/python3.10/site-packages/starlette/applications.py", line 123, in __call__. await self.middleware_stack(scope, receive, send). File "/opt/pysetup/.venv/lib/python3.10/site-packages/starlette/middleware/errors.py", line 186, in __call__. raise exc. File "/opt/pysetup/.venv/lib/python3.10/site-packages/starlette/middleware/errors.py", line 164, in __call__. await self.app(scope, receive, _send). File "/opt/pysetup/.venv/lib/python3.10/site-packages/starlette/middleware/gzip.py", line 24, in __call__. await responder(scope, receive, send). File "/opt/pysetup/.venv/lib/python3.10/site-packages/starlette/middleware/gzip.py", line 44, in __call__. await self.app(scope, receive, self.send_with_gzip). File "/opt/pysetup/.venv/lib/python3.10/site-packages/starlette/middleware/exceptions.py", line 62, in __call__. await wrap_app_handling_exceptions(self.app, conn)(scope, receive, send). File "/opt/pysetup/.venv/lib/python3.10/site-packages/starlette/_exception_handler.py", line 64, in wrapped_app. raise exc. File "/opt/pysetup/.venv/lib/python3.10/site-packages/starlette/_exception_handler.py", line 53, in wrapped_app. await app(scope, receive, sender). File "/opt/pysetup/.venv/lib/python3.10/site-packages/starlette/routing.py", line 762, in __call__. await self.middleware_stack(scope, receive, send). File "/opt/pysetup/.venv/lib/python3.10/site-packages/starlette/routing.py", line 782, in app. await route.handle(scope, receive, send). File "/opt/pysetup/.venv</t>
        </is>
      </c>
      <c r="D88" t="inlineStr">
        <is>
          <t>pr_corpus</t>
        </is>
      </c>
      <c r="E88">
        <f>HYPERLINK("https://github.com/mealie-recipes/mealie/pull/3579", "https://github.com/mealie-recipes/mealie/pull/3579")</f>
        <v/>
      </c>
      <c r="F88" t="inlineStr"/>
      <c r="G88" t="inlineStr"/>
      <c r="H88" t="inlineStr"/>
    </row>
    <row r="89">
      <c r="A89" t="n">
        <v>214</v>
      </c>
      <c r="B89" t="inlineStr">
        <is>
          <t>gzip</t>
        </is>
      </c>
      <c r="C89" t="inlineStr">
        <is>
          <t>all last):. File "/opt/pysetup/.venv/lib/python3.10/site-packages/uvicorn/protocols/http/httptools_impl.py", line 411, in run_asgi. result = await app( # type: ignore[func-returns-value]. File "/opt/pysetup/.venv/lib/python3.10/site-packages/uvicorn/middleware/proxy_headers.py", line 69, in __call__. return await self.app(scope, receive, send). File "/opt/pysetup/.venv/lib/python3.10/site-packages/fastapi/applications.py", line 1054, in __call__. await super().__call__(scope, receive, send). File "/opt/pysetup/.venv/lib/python3.10/site-packages/starlette/applications.py", line 123, in __call__. await self.middleware_stack(scope, receive, send). File "/opt/pysetup/.venv/lib/python3.10/site-packages/starlette/middleware/errors.py", line 186, in __call__. raise exc. File "/opt/pysetup/.venv/lib/python3.10/site-packages/starlette/middleware/errors.py", line 164, in __call__. await self.app(scope, receive, _send). File "/opt/pysetup/.venv/lib/python3.10/site-packages/starlette/middleware/gzip.py", line 24, in __call__. await responder(scope, receive, send). File "/opt/pysetup/.venv/lib/python3.10/site-packages/starlette/middleware/gzip.py", line 44, in __call__. await self.app(scope, receive, self.send_with_gzip). File "/opt/pysetup/.venv/lib/python3.10/site-packages/starlette/middleware/exceptions.py", line 65, in __call__. await wrap_app_handling_exceptions(self.app, conn)(scope, receive, send). File "/opt/pysetup/.venv/lib/python3.10/site-packages/starlette/_exception_handler.py", line 64, in wrapped_app. raise exc. File "/opt/pysetup/.venv/lib/python3.10/site-packages/starlette/_exception_handler.py", line 53, in wrapped_app. await app(scope, receive, sender). File "/opt/pysetup/.venv/lib/python3.10/site-packages/starlette/routing.py", line 756, in __call__. await self.middleware_stack(scope, receive, send). File "/opt/pysetup/.venv/lib/python3.10/site-packages/starlette/routing.py", line 776, in app. await route.handle(scope, receive, send). File "/opt/pysetup/.venv</t>
        </is>
      </c>
      <c r="D89" t="inlineStr">
        <is>
          <t>pr_corpus</t>
        </is>
      </c>
      <c r="E89">
        <f>HYPERLINK("https://github.com/mealie-recipes/mealie/pull/3586", "https://github.com/mealie-recipes/mealie/pull/3586")</f>
        <v/>
      </c>
      <c r="F89" t="inlineStr"/>
      <c r="G89" t="inlineStr"/>
      <c r="H89" t="inlineStr"/>
    </row>
    <row r="90">
      <c r="A90" t="n">
        <v>222</v>
      </c>
      <c r="B90" t="inlineStr">
        <is>
          <t>gzip</t>
        </is>
      </c>
      <c r="C90" t="inlineStr">
        <is>
          <t>all last):. File "/opt/pysetup/.venv/lib/python3.10/site-packages/uvicorn/protocols/http/httptools_impl.py", line 399, in run_asgi. result = await app( # type: ignore[func-returns-value]. File "/opt/pysetup/.venv/lib/python3.10/site-packages/uvicorn/middleware/proxy_headers.py", line 70, in __call__. return await self.app(scope, receive, send). File "/opt/pysetup/.venv/lib/python3.10/site-packages/fastapi/applications.py", line 1054, in __call__. await super().__call__(scope, receive, send). File "/opt/pysetup/.venv/lib/python3.10/site-packages/starlette/applications.py", line 123, in __call__. await self.middleware_stack(scope, receive, send). File "/opt/pysetup/.venv/lib/python3.10/site-packages/starlette/middleware/errors.py", line 186, in __call__. raise exc. File "/opt/pysetup/.venv/lib/python3.10/site-packages/starlette/middleware/errors.py", line 164, in __call__. await self.app(scope, receive, _send). File "/opt/pysetup/.venv/lib/python3.10/site-packages/starlette/middleware/gzip.py", line 24, in __call__. await responder(scope, receive, send). File "/opt/pysetup/.venv/lib/python3.10/site-packages/starlette/middleware/gzip.py", line 44, in __call__. await self.app(scope, receive, self.send_with_gzip). File "/opt/pysetup/.venv/lib/python3.10/site-packages/starlette/middleware/exceptions.py", line 65, in __call__. await wrap_app_handling_exceptions(self.app, conn)(scope, receive, send). File "/opt/pysetup/.venv/lib/python3.10/site-packages/starlette/_exception_handler.py", line 64, in wrapped_app. raise exc. File "/opt/pysetup/.venv/lib/python3.10/site-packages/starlette/_exception_handler.py", line 53, in wrapped_app. await app(scope, receive, sender). File "/opt/pysetup/.venv/lib/python3.10/site-packages/starlette/routing.py", line 756, in __call__. await self.middleware_stack(scope, receive, send). File "/opt/pysetup/.venv/lib/python3.10/site-packages/starlette/routing.py", line 776, in app. await route.handle(scope, receive, send). File "/opt/pysetup/.venv</t>
        </is>
      </c>
      <c r="D90" t="inlineStr">
        <is>
          <t>pr_corpus</t>
        </is>
      </c>
      <c r="E90">
        <f>HYPERLINK("https://github.com/mealie-recipes/mealie/pull/3712", "https://github.com/mealie-recipes/mealie/pull/3712")</f>
        <v/>
      </c>
      <c r="F90" t="inlineStr"/>
      <c r="G90" t="inlineStr"/>
      <c r="H90" t="inlineStr"/>
    </row>
    <row r="91">
      <c r="A91" t="n">
        <v>227</v>
      </c>
      <c r="B91" t="inlineStr">
        <is>
          <t>gzip</t>
        </is>
      </c>
      <c r="C91" t="inlineStr">
        <is>
          <t>all last):. File "/opt/pysetup/.venv/lib/python3.10/site-packages/uvicorn/protocols/http/httptools_impl.py", line 399, in run_asgi. result = await app( # type: ignore[func-returns-value]. File "/opt/pysetup/.venv/lib/python3.10/site-packages/uvicorn/middleware/proxy_headers.py", line 70, in __call__. return await self.app(scope, receive, send). File "/opt/pysetup/.venv/lib/python3.10/site-packages/fastapi/applications.py", line 1054, in __call__. await super().__call__(scope, receive, send). File "/opt/pysetup/.venv/lib/python3.10/site-packages/starlette/applications.py", line 123, in __call__. await self.middleware_stack(scope, receive, send). File "/opt/pysetup/.venv/lib/python3.10/site-packages/starlette/middleware/errors.py", line 186, in __call__. raise exc. File "/opt/pysetup/.venv/lib/python3.10/site-packages/starlette/middleware/errors.py", line 164, in __call__. await self.app(scope, receive, _send). File "/opt/pysetup/.venv/lib/python3.10/site-packages/starlette/middleware/gzip.py", line 24, in __call__. await responder(scope, receive, send). File "/opt/pysetup/.venv/lib/python3.10/site-packages/starlette/middleware/gzip.py", line 44, in __call__. await self.app(scope, receive, self.send_with_gzip). File "/opt/pysetup/.venv/lib/python3.10/site-packages/starlette/middleware/exceptions.py", line 65, in __call__. await wrap_app_handling_exceptions(self.app, conn)(scope, receive, send). File "/opt/pysetup/.venv/lib/python3.10/site-packages/starlette/_exception_handler.py", line 64, in wrapped_app. raise exc. File "/opt/pysetup/.venv/lib/python3.10/site-packages/starlette/_exception_handler.py", line 53, in wrapped_app. await app(scope, receive, sender). File "/opt/pysetup/.venv/lib/python3.10/site-packages/starlette/routing.py", line 756, in __call__. await self.middleware_stack(scope, receive, send). File "/opt/pysetup/.venv/lib/python3.10/site-packages/starlette/routing.py", line 776, in app. await route.handle(scope, receive, send). File "/opt/pysetup/.venv</t>
        </is>
      </c>
      <c r="D91" t="inlineStr">
        <is>
          <t>pr_corpus</t>
        </is>
      </c>
      <c r="E91">
        <f>HYPERLINK("https://github.com/mealie-recipes/mealie/pull/3795", "https://github.com/mealie-recipes/mealie/pull/3795")</f>
        <v/>
      </c>
      <c r="F91" t="inlineStr"/>
      <c r="G91" t="inlineStr"/>
      <c r="H91" t="inlineStr"/>
    </row>
    <row r="92">
      <c r="A92" t="n">
        <v>229</v>
      </c>
      <c r="B92" t="inlineStr">
        <is>
          <t>throttling</t>
        </is>
      </c>
      <c r="C92" t="inlineStr">
        <is>
          <t>a feature request. - [X] I added a very descriptive title to this issue (title field is above this). - [X] I used the GitHub search to find a similar issue and didn't find it. - [X] I searched the Mealie documentation, with the integrated search. - [X] I already read the docs and didn't find an answer. - [X] This issue can be replicated on the demo site (https://demo.mealie.io/). ### What is the issue you are experiencing? When accessing the Shopping list on a Android device (in my case Xiaomi 13t) and then switch to offline mode (turn off Wifi and mobile data), it doesn't recognize it properly. The offline message is only displayed for an short time after a request was initiated. It resets directly to the previous value before the change. I can reproduce it on Firefox and Chrome for Android. Screen recording: . https://github.com/mealie-recipes/mealie/assets/23395732/5b0c2def-3bd9-46e8-b2ba-a8efef3828c4. I can not reproduce it when using the desktop version (Linux). If I set the throttling to "Offline", then it all works fine. ### Steps to Reproduce. 1. Open the Shopping List. 2. Turn off Wifi and mobile data or turn on flight mode. 3. It's not possible to modify list items as described above. ### Please provide relevant logs. Console log: [demo.mealie.io-1720262329786.log](https://github.com/user-attachments/files/16115701/demo.mealie.io-1720262329786.log). Looks like the service worker caches the requests. In offline mode the requests still return 200 OK (from service worker). Screenshot from Network tab:. ![image](https://github.com/mealie-recipes/mealie/assets/23395732/df4f3316-1543-4b40-b81f-26f20da3f4ff). Zipped HAR file (you can extract it and then import the HAR file in the network tab of Chrome): . [demo.mealie.io.zip](https://github.com/user-attachments/files/16115716/demo.mealie.io.zip). Might be related to https://github.com/mealie-recipes/mealie/issues/3842. ### Mealie Version. v1.10.2, can also be reproduced with the demo version. . ### Deployment. Do</t>
        </is>
      </c>
      <c r="D92" t="inlineStr">
        <is>
          <t>pr_corpus</t>
        </is>
      </c>
      <c r="E92">
        <f>HYPERLINK("https://github.com/mealie-recipes/mealie/pull/3837", "https://github.com/mealie-recipes/mealie/pull/3837")</f>
        <v/>
      </c>
      <c r="F92" t="inlineStr"/>
      <c r="G92" t="inlineStr"/>
      <c r="H92" t="inlineStr"/>
    </row>
    <row r="93">
      <c r="A93" t="n">
        <v>230</v>
      </c>
      <c r="B93" t="inlineStr">
        <is>
          <t>bulk request</t>
        </is>
      </c>
      <c r="C93" t="inlineStr">
        <is>
          <t xml:space="preserve"> your browser logs and see if anything is throwing an error there? (F12 on Chrome). It's probably related to this: https://github.com/mealie-recipes/mealie/pull/3823. That PR was in the 1.10 release, but it broke shopping lists completely so it was reverted in 1.10.1. https://github.com/mealie-recipes/mealie/pull/3837 _should_ fix any issues related to this, but I haven't gotten browser logs from any user experiencing this issue, so I don't actually know what's causing it. Alternatively, if you're able, you can try pulling https://github.com/mealie-recipes/mealie/pull/3837 locally and seeing if your issue is resolved. I think I've located the issue at these lines in `use-shopping-list-item-actions.ts`:. ```. const cutoffDate = new Date(queue.lastUpdate + queueTimeout).toISOString();. if (data.updateAt &amp;&amp; data.updateAt &gt; cutoffDate) {. // If the queue is too far behind the shopping list to reliably do updates, we clear the queue. clearQueueItems("all");. } else {. // We send each bulk request one at a time, since the backend may merge items. await processQueueItems((items) =&gt; api.shopping.items.deleteMany(items), "delete");. await processQueueItems((items) =&gt; api.shopping.items.updateMany(items), "update");. await processQueueItems((items) =&gt; api.shopping.items.createMany(items), "create");. }. ```. My server locale is UTC+1, so updateAt is getting returned in that timezone, but the cutoffDate will always be an hour behind because we're formatting it as an ISO string. I tested my theory and I could make one update after 55 minutes of my last update (accounting for queueTimeout). After that, it was back to the same issue again. I feel like the solution here is for the API to return timezone-aware responses, or to return everything in UTC. Probably the latter would be more straightforward to implement? Just to confirm, changing the TZ env variable of the mealie container to Etc/UTC solved the issue. Ah hah! Good catch, that must be it. I _thought_ the API always return</t>
        </is>
      </c>
      <c r="D93" t="inlineStr">
        <is>
          <t>pr_corpus</t>
        </is>
      </c>
      <c r="E93">
        <f>HYPERLINK("https://github.com/mealie-recipes/mealie/pull/3847", "https://github.com/mealie-recipes/mealie/pull/3847")</f>
        <v/>
      </c>
      <c r="F93" t="inlineStr"/>
      <c r="G93" t="inlineStr"/>
      <c r="H93" t="inlineStr"/>
    </row>
    <row r="94">
      <c r="A94" t="n">
        <v>231</v>
      </c>
      <c r="B94" t="inlineStr">
        <is>
          <t>used cache</t>
        </is>
      </c>
      <c r="C94" t="inlineStr">
        <is>
          <t>");. }. ```. My server locale is UTC+1, so updateAt is getting returned in that timezone, but the cutoffDate will always be an hour behind because we're formatting it as an ISO string. I tested my theory and I could make one update after 55 minutes of my last update (accounting for queueTimeout). After that, it was back to the same issue again. I feel like the solution here is for the API to return timezone-aware responses, or to return everything in UTC. Probably the latter would be more straightforward to implement? Just to confirm, changing the TZ env variable of the mealie container to Etc/UTC solved the issue. Ah hah! Good catch, that must be it. I _thought_ the API always returned UTC (actually I'm pretty sure other parts of the app assume it does) so I'll need to look into that. Its odd as this seems to be fixed as above but i am having this exact issue and im on v1.11.0. As per the above i see no POST or PUT in my db only GET. when i look at the console in my browser it just says _Out of sync with server; clearing queue_ regardless of browser used cache cleared or not. I have tried to set my container to Etc/UTC (didnt work) but that wouldnt make sense as my postgres db is in my local timezone. I have ensured both containers are running the same TZ still not working. Try deleting that shopping list and using a different one, and/or clearing all of your browser's app data for Mealie. &gt; Try deleting that shopping list and using a different one, and/or clearing all of your browser's app data for Mealie. Ive done that on multiple devices and browsers. Exact same behaviour. If you're using the PWA you may need to force it to update. Exactly how depends on what you installed it through. &gt; If you're using the PWA you may need to force it to update. Exactly how depends on what you installed it through. This behaviour is on desktop and mobile browser and PWA. Ive ended up switching the the sqlite db until i can work this out as it works as it should when using sqlite</t>
        </is>
      </c>
      <c r="D94" t="inlineStr">
        <is>
          <t>pr_corpus</t>
        </is>
      </c>
      <c r="E94">
        <f>HYPERLINK("https://github.com/mealie-recipes/mealie/pull/3847", "https://github.com/mealie-recipes/mealie/pull/3847")</f>
        <v/>
      </c>
      <c r="F94" t="inlineStr"/>
      <c r="G94" t="inlineStr"/>
      <c r="H94" t="inlineStr"/>
    </row>
    <row r="95">
      <c r="A95" t="n">
        <v>232</v>
      </c>
      <c r="B95" t="inlineStr">
        <is>
          <t>bulk request</t>
        </is>
      </c>
      <c r="C95" t="inlineStr">
        <is>
          <t xml:space="preserve"> your browser logs and see if anything is throwing an error there? (F12 on Chrome). It's probably related to this: https://github.com/mealie-recipes/mealie/pull/3823. That PR was in the 1.10 release, but it broke shopping lists completely so it was reverted in 1.10.1. https://github.com/mealie-recipes/mealie/pull/3837 _should_ fix any issues related to this, but I haven't gotten browser logs from any user experiencing this issue, so I don't actually know what's causing it. Alternatively, if you're able, you can try pulling https://github.com/mealie-recipes/mealie/pull/3837 locally and seeing if your issue is resolved. I think I've located the issue at these lines in `use-shopping-list-item-actions.ts`:. ```. const cutoffDate = new Date(queue.lastUpdate + queueTimeout).toISOString();. if (data.updateAt &amp;&amp; data.updateAt &gt; cutoffDate) {. // If the queue is too far behind the shopping list to reliably do updates, we clear the queue. clearQueueItems("all");. } else {. // We send each bulk request one at a time, since the backend may merge items. await processQueueItems((items) =&gt; api.shopping.items.deleteMany(items), "delete");. await processQueueItems((items) =&gt; api.shopping.items.updateMany(items), "update");. await processQueueItems((items) =&gt; api.shopping.items.createMany(items), "create");. }. ```. My server locale is UTC+1, so updateAt is getting returned in that timezone, but the cutoffDate will always be an hour behind because we're formatting it as an ISO string. I tested my theory and I could make one update after 55 minutes of my last update (accounting for queueTimeout). After that, it was back to the same issue again. I feel like the solution here is for the API to return timezone-aware responses, or to return everything in UTC. Probably the latter would be more straightforward to implement? Just to confirm, changing the TZ env variable of the mealie container to Etc/UTC solved the issue. Ah hah! Good catch, that must be it. I _thought_ the API always return</t>
        </is>
      </c>
      <c r="D95" t="inlineStr">
        <is>
          <t>pr_corpus</t>
        </is>
      </c>
      <c r="E95">
        <f>HYPERLINK("https://github.com/mealie-recipes/mealie/pull/3850", "https://github.com/mealie-recipes/mealie/pull/3850")</f>
        <v/>
      </c>
      <c r="F95" t="inlineStr"/>
      <c r="G95" t="inlineStr"/>
      <c r="H95" t="inlineStr"/>
    </row>
    <row r="96">
      <c r="A96" t="n">
        <v>233</v>
      </c>
      <c r="B96" t="inlineStr">
        <is>
          <t>used cache</t>
        </is>
      </c>
      <c r="C96" t="inlineStr">
        <is>
          <t>");. }. ```. My server locale is UTC+1, so updateAt is getting returned in that timezone, but the cutoffDate will always be an hour behind because we're formatting it as an ISO string. I tested my theory and I could make one update after 55 minutes of my last update (accounting for queueTimeout). After that, it was back to the same issue again. I feel like the solution here is for the API to return timezone-aware responses, or to return everything in UTC. Probably the latter would be more straightforward to implement? Just to confirm, changing the TZ env variable of the mealie container to Etc/UTC solved the issue. Ah hah! Good catch, that must be it. I _thought_ the API always returned UTC (actually I'm pretty sure other parts of the app assume it does) so I'll need to look into that. Its odd as this seems to be fixed as above but i am having this exact issue and im on v1.11.0. As per the above i see no POST or PUT in my db only GET. when i look at the console in my browser it just says _Out of sync with server; clearing queue_ regardless of browser used cache cleared or not. I have tried to set my container to Etc/UTC (didnt work) but that wouldnt make sense as my postgres db is in my local timezone. I have ensured both containers are running the same TZ still not working. Try deleting that shopping list and using a different one, and/or clearing all of your browser's app data for Mealie. &gt; Try deleting that shopping list and using a different one, and/or clearing all of your browser's app data for Mealie. Ive done that on multiple devices and browsers. Exact same behaviour. If you're using the PWA you may need to force it to update. Exactly how depends on what you installed it through. &gt; If you're using the PWA you may need to force it to update. Exactly how depends on what you installed it through. This behaviour is on desktop and mobile browser and PWA. Ive ended up switching the the sqlite db until i can work this out as it works as it should when using sqlite</t>
        </is>
      </c>
      <c r="D96" t="inlineStr">
        <is>
          <t>pr_corpus</t>
        </is>
      </c>
      <c r="E96">
        <f>HYPERLINK("https://github.com/mealie-recipes/mealie/pull/3850", "https://github.com/mealie-recipes/mealie/pull/3850")</f>
        <v/>
      </c>
      <c r="F96" t="inlineStr"/>
      <c r="G96" t="inlineStr"/>
      <c r="H96" t="inlineStr"/>
    </row>
    <row r="97">
      <c r="A97" t="n">
        <v>234</v>
      </c>
      <c r="B97" t="inlineStr">
        <is>
          <t>gzip</t>
        </is>
      </c>
      <c r="C97" t="inlineStr">
        <is>
          <t xml:space="preserve"> line 399, in run_asgi. mealie | result = await app( # type: ignore[func-returns-value]. mealie | File "/opt/pysetup/.venv/lib/python3.10/site-packages/uvicorn/middleware/proxy_headers.py", line 70, in __call__. mealie | return await self.app(scope, receive, send). mealie | File "/opt/pysetup/.venv/lib/python3.10/site-packages/fastapi/applications.py", line 1054, in __call__. mealie | await super().__call__(scope, receive, send). mealie | File "/opt/pysetup/.venv/lib/python3.10/site-packages/starlette/applications.py", line 123, in __call__. mealie | await self.middleware_stack(scope, receive, send). mealie | File "/opt/pysetup/.venv/lib/python3.10/site-packages/starlette/middleware/errors.py", line 186, in __call__. mealie | raise exc. mealie | File "/opt/pysetup/.venv/lib/python3.10/site-packages/starlette/middleware/errors.py", line 164, in __call__. mealie | await self.app(scope, receive, _send). mealie | File "/opt/pysetup/.venv/lib/python3.10/site-packages/starlette/middleware/gzip.py", line 24, in __call__. mealie | await responder(scope, receive, send). mealie | File "/opt/pysetup/.venv/lib/python3.10/site-packages/starlette/middleware/gzip.py", line 44, in __call__. mealie | await self.app(scope, receive, self.send_with_gzip). mealie | File "/opt/pysetup/.venv/lib/python3.10/site-packages/starlette/middleware/exceptions.py", line 65, in __call__. mealie | await wrap_app_handling_exceptions(self.app, conn)(scope, receive, send). mealie | File "/opt/pysetup/.venv/lib/python3.10/site-packages/starlette/_exception_handler.py", line 64, in wrapped_app. mealie | raise exc. mealie | File "/opt/pysetup/.venv/lib/python3.10/site-packages/starlette/_exception_handler.py", line 53, in wrapped_app. mealie | await app(scope, receive, sender). mealie | File "/opt/pysetup/.venv/lib/python3.10/site-packages/starlette/routing.py", line 756, in __call__. mealie | await self.middleware_stack(scope, receive, send). mealie | File "/opt/pysetup/.venv/lib/python3.10/site-packages</t>
        </is>
      </c>
      <c r="D97" t="inlineStr">
        <is>
          <t>pr_corpus</t>
        </is>
      </c>
      <c r="E97">
        <f>HYPERLINK("https://github.com/mealie-recipes/mealie/pull/3872", "https://github.com/mealie-recipes/mealie/pull/3872")</f>
        <v/>
      </c>
      <c r="F97" t="inlineStr"/>
      <c r="G97" t="inlineStr"/>
      <c r="H97" t="inlineStr"/>
    </row>
    <row r="98">
      <c r="A98" t="n">
        <v>238</v>
      </c>
      <c r="B98" t="inlineStr">
        <is>
          <t>gzip</t>
        </is>
      </c>
      <c r="C98" t="inlineStr">
        <is>
          <t>all last):. File "/opt/pysetup/.venv/lib/python3.10/site-packages/uvicorn/protocols/http/httptools_impl.py", line 399, in run_asgi. result = await app( # type: ignore[func-returns-value]. File "/opt/pysetup/.venv/lib/python3.10/site-packages/uvicorn/middleware/proxy_headers.py", line 70, in __call__. return await self.app(scope, receive, send). File "/opt/pysetup/.venv/lib/python3.10/site-packages/fastapi/applications.py", line 1054, in __call__. await super().__call__(scope, receive, send). File "/opt/pysetup/.venv/lib/python3.10/site-packages/starlette/applications.py", line 123, in __call__. await self.middleware_stack(scope, receive, send). File "/opt/pysetup/.venv/lib/python3.10/site-packages/starlette/middleware/errors.py", line 186, in __call__. raise exc. File "/opt/pysetup/.venv/lib/python3.10/site-packages/starlette/middleware/errors.py", line 164, in __call__. await self.app(scope, receive, _send). File "/opt/pysetup/.venv/lib/python3.10/site-packages/starlette/middleware/gzip.py", line 24, in __call__. await responder(scope, receive, send). File "/opt/pysetup/.venv/lib/python3.10/site-packages/starlette/middleware/gzip.py", line 44, in __call__. await self.app(scope, receive, self.send_with_gzip). File "/opt/pysetup/.venv/lib/python3.10/site-packages/starlette/middleware/exceptions.py", line 65, in __call__. await wrap_app_handling_exceptions(self.app, conn)(scope, receive, send). File "/opt/pysetup/.venv/lib/python3.10/site-packages/starlette/_exception_handler.py", line 64, in wrapped_app. raise exc. File "/opt/pysetup/.venv/lib/python3.10/site-packages/starlette/_exception_handler.py", line 53, in wrapped_app. await app(scope, receive, sender). File "/opt/pysetup/.venv/lib/python3.10/site-packages/starlette/routing.py", line 756, in __call__. await self.middleware_stack(scope, receive, send). File "/opt/pysetup/.venv/lib/python3.10/site-packages/starlette/routing.py", line 776, in app. await route.handle(scope, receive, send). File "/opt/pysetup/.venv</t>
        </is>
      </c>
      <c r="D98" t="inlineStr">
        <is>
          <t>pr_corpus</t>
        </is>
      </c>
      <c r="E98">
        <f>HYPERLINK("https://github.com/mealie-recipes/mealie/pull/3967", "https://github.com/mealie-recipes/mealie/pull/3967")</f>
        <v/>
      </c>
      <c r="F98" t="inlineStr"/>
      <c r="G98" t="inlineStr"/>
      <c r="H98" t="inlineStr"/>
    </row>
    <row r="99">
      <c r="A99" t="n">
        <v>245</v>
      </c>
      <c r="B99" t="inlineStr">
        <is>
          <t>gzip</t>
        </is>
      </c>
      <c r="C99" t="inlineStr">
        <is>
          <t xml:space="preserve"> line 399, in run_asgi. mealie | result = await app( # type: ignore[func-returns-value]. mealie | File "/opt/pysetup/.venv/lib/python3.10/site-packages/uvicorn/middleware/proxy_headers.py", line 70, in __call__. mealie | return await self.app(scope, receive, send). mealie | File "/opt/pysetup/.venv/lib/python3.10/site-packages/fastapi/applications.py", line 1054, in __call__. mealie | await super().__call__(scope, receive, send). mealie | File "/opt/pysetup/.venv/lib/python3.10/site-packages/starlette/applications.py", line 123, in __call__. mealie | await self.middleware_stack(scope, receive, send). mealie | File "/opt/pysetup/.venv/lib/python3.10/site-packages/starlette/middleware/errors.py", line 186, in __call__. mealie | raise exc. mealie | File "/opt/pysetup/.venv/lib/python3.10/site-packages/starlette/middleware/errors.py", line 164, in __call__. mealie | await self.app(scope, receive, _send). mealie | File "/opt/pysetup/.venv/lib/python3.10/site-packages/starlette/middleware/gzip.py", line 24, in __call__. mealie | await responder(scope, receive, send). mealie | File "/opt/pysetup/.venv/lib/python3.10/site-packages/starlette/middleware/gzip.py", line 44, in __call__. mealie | await self.app(scope, receive, self.send_with_gzip). mealie | File "/opt/pysetup/.venv/lib/python3.10/site-packages/starlette/middleware/exceptions.py", line 65, in __call__. mealie | await wrap_app_handling_exceptions(self.app, conn)(scope, receive, send). mealie | File "/opt/pysetup/.venv/lib/python3.10/site-packages/starlette/_exception_handler.py", line 64, in wrapped_app. mealie | raise exc. mealie | File "/opt/pysetup/.venv/lib/python3.10/site-packages/starlette/_exception_handler.py", line 53, in wrapped_app. mealie | await app(scope, receive, sender). mealie | File "/opt/pysetup/.venv/lib/python3.10/site-packages/starlette/routing.py", line 756, in __call__. mealie | await self.middleware_stack(scope, receive, send). mealie | File "/opt/pysetup/.venv/lib/python3.10/site-packages</t>
        </is>
      </c>
      <c r="D99" t="inlineStr">
        <is>
          <t>pr_corpus</t>
        </is>
      </c>
      <c r="E99">
        <f>HYPERLINK("https://github.com/mealie-recipes/mealie/pull/3969", "https://github.com/mealie-recipes/mealie/pull/3969")</f>
        <v/>
      </c>
      <c r="F99" t="inlineStr"/>
      <c r="G99" t="inlineStr"/>
      <c r="H99" t="inlineStr"/>
    </row>
    <row r="100">
      <c r="A100" t="n">
        <v>249</v>
      </c>
      <c r="B100" t="inlineStr">
        <is>
          <t>GZipMiddleware</t>
        </is>
      </c>
      <c r="C100" t="inlineStr">
        <is>
          <t>PI "Responses Object" and "Response Object" sections in the "Additional Responses in OpenAPI" section. PR [#&amp;#8203;11996](https://togithub.com/fastapi/fastapi/pull/11996) by [@&amp;#8203;VaitoSoi](https://togithub.com/VaitoSoi). - 🔨 Specify `email-validator` dependency with dash. PR [#&amp;#8203;11515](https://togithub.com/fastapi/fastapi/pull/11515) by [@&amp;#8203;jirikuncar](https://togithub.com/jirikuncar). - 🌐 Add Spanish translation for `docs/es/docs/project-generation.md`. PR [#&amp;#8203;11947](https://togithub.com/fastapi/fastapi/pull/11947) by [@&amp;#8203;alejsdev](https://togithub.com/alejsdev). - 📝 Fix minor typo. PR [#&amp;#8203;12026](https://togithub.com/fastapi/fastapi/pull/12026) by [@&amp;#8203;MicaelJarniac](https://togithub.com/MicaelJarniac). - 📝 Several docs improvements, tweaks, and clarifications. PR [#&amp;#8203;11390](https://togithub.com/fastapi/fastapi/pull/11390) by [@&amp;#8203;nilslindemann](https://togithub.com/nilslindemann). - 📝 Add missing `compresslevel` parameter on docs for `GZipMiddleware`. PR [#&amp;#8203;11350](https://togithub.com/fastapi/fastapi/pull/11350) by [@&amp;#8203;junah201](https://togithub.com/junah201). - 📝 Fix inconsistent response code when item already exists in docs for testing. PR [#&amp;#8203;11818](https://togithub.com/fastapi/fastapi/pull/11818) by [@&amp;#8203;lokomilo](https://togithub.com/lokomilo). - 📝 Update `docs/en/docs/tutorial/body.md` with Python 3.10 union type example. PR [#&amp;#8203;11415](https://togithub.com/fastapi/fastapi/pull/11415) by [@&amp;#8203;rangzen](https://togithub.com/rangzen). ##### Translations. - 🌐 Add Portuguese translation for `docs/pt/docs/tutorial/request_file.md`. PR [#&amp;#8203;12018](https://togithub.com/fastapi/fastapi/pull/12018) by [@&amp;#8203;Joao-Pedro-P-Holanda](https://togithub.com/Joao-Pedro-P-Holanda). - 🌐 Add Japanese translation for `docs/ja/docs/learn/index.md`. PR [#&amp;#8203;11592](https://togithub.com/fastapi/fastapi/pull/11592) by [@&amp;#8203;ukwhatn](https://togithub.com/ukwhatn). - 📝 Update Spanish translation docs for</t>
        </is>
      </c>
      <c r="D100" t="inlineStr">
        <is>
          <t>pr_corpus</t>
        </is>
      </c>
      <c r="E100">
        <f>HYPERLINK("https://github.com/mealie-recipes/mealie/pull/4092", "https://github.com/mealie-recipes/mealie/pull/4092")</f>
        <v/>
      </c>
      <c r="F100" t="inlineStr"/>
      <c r="G100" t="inlineStr"/>
      <c r="H100" t="inlineStr"/>
    </row>
    <row r="101">
      <c r="A101" t="n">
        <v>250</v>
      </c>
      <c r="B101" t="inlineStr">
        <is>
          <t>gzip</t>
        </is>
      </c>
      <c r="C101" t="inlineStr">
        <is>
          <t>scope, receive, send). 2024-08-24T21:30:59.574069713-05:00 File "/opt/pysetup/.venv/lib/python3.10/site-packages/fastapi/applications.py", line 1054, in __call__. 2024-08-24T21:30:59.574070404-05:00 await super().__call__(scope, receive, send). 2024-08-24T21:30:59.574071086-05:00 File "/opt/pysetup/.venv/lib/python3.10/site-packages/starlette/applications.py", line 123, in __call__. 2024-08-24T21:30:59.574071737-05:00 await self.middleware_stack(scope, receive, send). 2024-08-24T21:30:59.574072398-05:00 File "/opt/pysetup/.venv/lib/python3.10/site-packages/starlette/middleware/errors.py", line 186, in __call__. 2024-08-24T21:30:59.574073029-05:00 raise exc. 2024-08-24T21:30:59.574075745-05:00 File "/opt/pysetup/.venv/lib/python3.10/site-packages/starlette/middleware/errors.py", line 164, in __call__. 2024-08-24T21:30:59.574076536-05:00 await self.app(scope, receive, _send). 2024-08-24T21:30:59.574077237-05:00 File "/opt/pysetup/.venv/lib/python3.10/site-packages/starlette/middleware/gzip.py", line 24, in __call__. 2024-08-24T21:30:59.574078840-05:00 await responder(scope, receive, send). 2024-08-24T21:30:59.574079472-05:00 File "/opt/pysetup/.venv/lib/python3.10/site-packages/starlette/middleware/gzip.py", line 44, in __call__. 2024-08-24T21:30:59.574080073-05:00 await self.app(scope, receive, self.send_with_gzip). 2024-08-24T21:30:59.574080674-05:00 File "/opt/pysetup/.venv/lib/python3.10/site-packages/starlette/middleware/exceptions.py", line 65, in __call__. 2024-08-24T21:30:59.574082888-05:00 await wrap_app_handling_exceptions(self.app, conn)(scope, receive, send). 2024-08-24T21:30:59.574083509-05:00 File "/opt/pysetup/.venv/lib/python3.10/site-packages/starlette/_exception_handler.py", line 64, in wrapped_app. 2024-08-24T21:30:59.574084110-05:00 raise exc. 2024-08-24T21:30:59.574084731-05:00 File "/opt/pysetup/.venv/lib/python3.10/site-packages/starlette/_exception_handler.py", line 53, in wrapped_app. 2024-08-24T21:30:59.574085313-05:00 await app(scope, receiv</t>
        </is>
      </c>
      <c r="D101" t="inlineStr">
        <is>
          <t>pr_corpus</t>
        </is>
      </c>
      <c r="E101">
        <f>HYPERLINK("https://github.com/mealie-recipes/mealie/pull/4117", "https://github.com/mealie-recipes/mealie/pull/4117")</f>
        <v/>
      </c>
      <c r="F101" t="inlineStr"/>
      <c r="G101" t="inlineStr"/>
      <c r="H101" t="inlineStr"/>
    </row>
    <row r="102">
      <c r="A102" t="n">
        <v>254</v>
      </c>
      <c r="B102" t="inlineStr">
        <is>
          <t>Using cached</t>
        </is>
      </c>
      <c r="C102" t="inlineStr">
        <is>
          <t>l/1368). - Show value of wrongly typed data in `pydantic-core` serialization warning by [@&amp;#8203;BoxyUwU](https://redirect.github.com/BoxyUwU) in [pydantic/pydantic-core#1377](https://redirect.github.com/pydantic/pydantic-core/pull/1377). - Breaking Change: in `pydantic-core`, change `metadata` type hint in core schemas from `Any` -&gt; `Dict[str, Any] | None` by [@&amp;#8203;sydney-runkle](https://redirect.github.com/sydney-runkle) in [pydantic/pydantic-core#1411](https://redirect.github.com/pydantic/pydantic-core/pull/1411). - Raise helpful warning when `self` isn't returned from model validator by [@&amp;#8203;sydney-runkle](https://redirect.github.com/sydney-runkle) in [#&amp;#8203;10255](https://redirect.github.com/pydantic/pydantic/pull/10255). ##### Performance. - Initial start at improving import times for modules, using caching primarily by [@&amp;#8203;sydney-runkle](https://redirect.github.com/sydney-runkle) in [#&amp;#8203;10009](https://redirect.github.com/pydantic/pydantic/pull/10009). - Using cached internal import for `BaseModel` by [@&amp;#8203;sydney-runkle](https://redirect.github.com/sydney-runkle) in [#&amp;#8203;10013](https://redirect.github.com/pydantic/pydantic/pull/10013). - Simplify internal generics logic - remove generator overhead by [@&amp;#8203;sydney-runkle](https://redirect.github.com/sydney-runkle) in [#&amp;#8203;10059](https://redirect.github.com/pydantic/pydantic/pull/10059). - Remove default module globals from types namespace by [@&amp;#8203;sydney-runkle](https://redirect.github.com/sydney-runkle) in [#&amp;#8203;10123](https://redirect.github.com/pydantic/pydantic/pull/10123). - Performance boost: skip caching parent namespaces in most cases by [@&amp;#8203;sydney-runkle](https://redirect.github.com/sydney-runkle) in [#&amp;#8203;10113](https://redirect.github.com/pydantic/pydantic/pull/10113). - Update ns stack with already copied ns by [@&amp;#8203;sydney-runkle](https://redirect.github.com/sydney-runkle) in [#&amp;#8203;10267](https://redirect.github.com/pydantic/pydantic/pull/10267)</t>
        </is>
      </c>
      <c r="D102" t="inlineStr">
        <is>
          <t>pr_corpus</t>
        </is>
      </c>
      <c r="E102">
        <f>HYPERLINK("https://github.com/mealie-recipes/mealie/pull/4162", "https://github.com/mealie-recipes/mealie/pull/4162")</f>
        <v/>
      </c>
      <c r="F102" t="inlineStr"/>
      <c r="G102" t="inlineStr"/>
      <c r="H102" t="inlineStr"/>
    </row>
    <row r="103">
      <c r="A103" t="n">
        <v>255</v>
      </c>
      <c r="B103" t="inlineStr">
        <is>
          <t>Gzip</t>
        </is>
      </c>
      <c r="C103" t="inlineStr">
        <is>
          <t>feat: Support additional compression algorithms; ## What type of PR is this? - feature. ## What this PR does / why we need it:. This PR introduces support for newer compression algorithms (Brotli and Zstd) in addition to the currently supported Gzip. By dynamically selecting the best compression algorithm based on the Accept-Encodings header from the request, this change aims to improve overall performance, particularly in low bandwidth scenarios. ## Which issue(s) this PR fixes:. Not really any issue per se, it just improves performance a little. ## Special notes for your reviewer:. I've done a quick scan over the `starlette-compress` library used here, as it is still pretty new and very small. I haven't found any issues with it. It literally just chooses the best compression and compresses the content using standard libraries. Feel free to have another look around, in case I missed anything :-). ## Testing. I've been using this change in my private mealie instance for the last week without any issues. Do you have any benchmarks for the performance difference here? If we’re going to add a dependency id be interested to know if the tradeoff is worth it. . In my mind setting up your reverse proxy to handle compression might be a better bet. . &gt; Do you have any benchmarks for the performance difference here? If we’re going to add a dependency id be interested to know if the tradeoff is worth it. I've done some *very* basic testing, and so far I am coming to the conclusion that adding a new dependency is probably not worth it (benefits are there but relatively minor). The solution below, however, might be an interesting alternative :thinking: . I'll do some more testing in the coming days if needed. . &gt; In my mind setting up your reverse proxy to handle compression might be a better bet. That would most definitely be the best bet :+1: . The only problem with this is that traefik, or most other reverse proxies, don't compress data that is already compressed. A good solu</t>
        </is>
      </c>
      <c r="D103" t="inlineStr">
        <is>
          <t>pr_corpus</t>
        </is>
      </c>
      <c r="E103">
        <f>HYPERLINK("https://github.com/mealie-recipes/mealie/pull/4282", "https://github.com/mealie-recipes/mealie/pull/4282")</f>
        <v/>
      </c>
      <c r="F103" t="inlineStr"/>
      <c r="G103" t="inlineStr"/>
      <c r="H103" t="inlineStr"/>
    </row>
    <row r="104">
      <c r="A104" t="n">
        <v>256</v>
      </c>
      <c r="B104" t="inlineStr">
        <is>
          <t>gzip</t>
        </is>
      </c>
      <c r="C104" t="inlineStr">
        <is>
          <t>ase I missed anything :-). ## Testing. I've been using this change in my private mealie instance for the last week without any issues. Do you have any benchmarks for the performance difference here? If we’re going to add a dependency id be interested to know if the tradeoff is worth it. . In my mind setting up your reverse proxy to handle compression might be a better bet. . &gt; Do you have any benchmarks for the performance difference here? If we’re going to add a dependency id be interested to know if the tradeoff is worth it. I've done some *very* basic testing, and so far I am coming to the conclusion that adding a new dependency is probably not worth it (benefits are there but relatively minor). The solution below, however, might be an interesting alternative :thinking: . I'll do some more testing in the coming days if needed. . &gt; In my mind setting up your reverse proxy to handle compression might be a better bet. That would most definitely be the best bet :+1: . The only problem with this is that traefik, or most other reverse proxies, don't compress data that is already compressed. A good solution for this would be to add an environment variable (defaulting to `true`) that controls whether gzip compression is active or not. If not, compression can then be handled by the reverse proxy. This would enable the use of modern compression algorithms without adding additional dependencies, and would also allow a nice separation of concerns while increasing flexibility. . What would you think of this approach? :thinking: . &gt; A good solution for this would be to add an environment variable (defaulting to true) that controls whether gzip compression is active or not. If not, compression can then be handled by the reverse proxy. This sounds good to me, Sorry for the delay! Converted to draft since it looks like the changes were reverted. Once it's ready feel free to switch it back! Closing for now, feel free to reopen or create a new PR with the changes discussed. Thanks!</t>
        </is>
      </c>
      <c r="D104" t="inlineStr">
        <is>
          <t>pr_corpus</t>
        </is>
      </c>
      <c r="E104">
        <f>HYPERLINK("https://github.com/mealie-recipes/mealie/pull/4282", "https://github.com/mealie-recipes/mealie/pull/4282")</f>
        <v/>
      </c>
      <c r="F104" t="inlineStr"/>
      <c r="G104" t="inlineStr"/>
      <c r="H104" t="inlineStr"/>
    </row>
    <row r="105">
      <c r="A105" t="n">
        <v>260</v>
      </c>
      <c r="B105" t="inlineStr">
        <is>
          <t>gzip</t>
        </is>
      </c>
      <c r="C105" t="inlineStr">
        <is>
          <t>all last):. File "/opt/pysetup/.venv/lib/python3.10/site-packages/uvicorn/protocols/http/httptools_impl.py", line 401, in run_asgi. result = await app( # type: ignore[func-returns-value]. File "/opt/pysetup/.venv/lib/python3.10/site-packages/uvicorn/middleware/proxy_headers.py", line 60, in __call__. return await self.app(scope, receive, send). File "/opt/pysetup/.venv/lib/python3.10/site-packages/fastapi/applications.py", line 1054, in __call__. await super().__call__(scope, receive, send). File "/opt/pysetup/.venv/lib/python3.10/site-packages/starlette/applications.py", line 123, in __call__. await self.middleware_stack(scope, receive, send). File "/opt/pysetup/.venv/lib/python3.10/site-packages/starlette/middleware/errors.py", line 186, in __call__. raise exc. File "/opt/pysetup/.venv/lib/python3.10/site-packages/starlette/middleware/errors.py", line 164, in __call__. await self.app(scope, receive, _send). File "/opt/pysetup/.venv/lib/python3.10/site-packages/starlette/middleware/gzip.py", line 24, in __call__. await responder(scope, receive, send). File "/opt/pysetup/.venv/lib/python3.10/site-packages/starlette/middleware/gzip.py", line 44, in __call__. await self.app(scope, receive, self.send_with_gzip). File "/opt/pysetup/.venv/lib/python3.10/site-packages/starlette/middleware/exceptions.py", line 65, in __call__. await wrap_app_handling_exceptions(self.app, conn)(scope, receive, send). File "/opt/pysetup/.venv/lib/python3.10/site-packages/starlette/_exception_handler.py", line 64, in wrapped_app. raise exc. File "/opt/pysetup/.venv/lib/python3.10/site-packages/starlette/_exception_handler.py", line 53, in wrapped_app. await app(scope, receive, sender). File "/opt/pysetup/.venv/lib/python3.10/site-packages/starlette/routing.py", line 756, in __call__. await self.middleware_stack(scope, receive, send). File "/opt/pysetup/.venv/lib/python3.10/site-packages/starlette/routing.py", line 776, in app. await route.handle(scope, receive, send). File "/opt/pysetup/.venv</t>
        </is>
      </c>
      <c r="D105" t="inlineStr">
        <is>
          <t>pr_corpus</t>
        </is>
      </c>
      <c r="E105">
        <f>HYPERLINK("https://github.com/mealie-recipes/mealie/pull/4325", "https://github.com/mealie-recipes/mealie/pull/4325")</f>
        <v/>
      </c>
      <c r="F105" t="inlineStr"/>
      <c r="G105" t="inlineStr"/>
      <c r="H105" t="inlineStr"/>
    </row>
    <row r="106">
      <c r="A106" t="n">
        <v>263</v>
      </c>
      <c r="B106" t="inlineStr">
        <is>
          <t>gzip</t>
        </is>
      </c>
      <c r="C106" t="inlineStr">
        <is>
          <t>all last):. File "/opt/pysetup/.venv/lib/python3.10/site-packages/uvicorn/protocols/http/httptools_impl.py", line 401, in run_asgi. result = await app( # type: ignore[func-returns-value]. File "/opt/pysetup/.venv/lib/python3.10/site-packages/uvicorn/middleware/proxy_headers.py", line 70, in __call__. return await self.app(scope, receive, send). File "/opt/pysetup/.venv/lib/python3.10/site-packages/fastapi/applications.py", line 1054, in __call__. await super().__call__(scope, receive, send). File "/opt/pysetup/.venv/lib/python3.10/site-packages/starlette/applications.py", line 123, in __call__. await self.middleware_stack(scope, receive, send). File "/opt/pysetup/.venv/lib/python3.10/site-packages/starlette/middleware/errors.py", line 186, in __call__. raise exc. File "/opt/pysetup/.venv/lib/python3.10/site-packages/starlette/middleware/errors.py", line 164, in __call__. await self.app(scope, receive, _send). File "/opt/pysetup/.venv/lib/python3.10/site-packages/starlette/middleware/gzip.py", line 24, in __call__. await responder(scope, receive, send). File "/opt/pysetup/.venv/lib/python3.10/site-packages/starlette/middleware/gzip.py", line 44, in __call__. await self.app(scope, receive, self.send_with_gzip). File "/opt/pysetup/.venv/lib/python3.10/site-packages/starlette/middleware/exceptions.py", line 65, in __call__. await wrap_app_handling_exceptions(self.app, conn)(scope, receive, send). File "/opt/pysetup/.venv/lib/python3.10/site-packages/starlette/_exception_handler.py", line 64, in wrapped_app. raise exc. File "/opt/pysetup/.venv/lib/python3.10/site-packages/starlette/_exception_handler.py", line 53, in wrapped_app. await app(scope, receive, sender). File "/opt/pysetup/.venv/lib/python3.10/site-packages/starlette/routing.py", line 756, in __call__. await self.middleware_stack(scope, receive, send). File "/opt/pysetup/.venv/lib/python3.10/site-packages/starlette/routing.py", line 776, in app. await route.handle(scope, receive, send). File "/opt/pysetup/.venv</t>
        </is>
      </c>
      <c r="D106" t="inlineStr">
        <is>
          <t>pr_corpus</t>
        </is>
      </c>
      <c r="E106">
        <f>HYPERLINK("https://github.com/mealie-recipes/mealie/pull/4328", "https://github.com/mealie-recipes/mealie/pull/4328")</f>
        <v/>
      </c>
      <c r="F106" t="inlineStr"/>
      <c r="G106" t="inlineStr"/>
      <c r="H106" t="inlineStr"/>
    </row>
    <row r="107">
      <c r="A107" t="n">
        <v>266</v>
      </c>
      <c r="B107" t="inlineStr">
        <is>
          <t>gzip</t>
        </is>
      </c>
      <c r="C107" t="inlineStr">
        <is>
          <t>.10/site-packages/fastapi/applications.py", line 1054, in __call__ . await super().__call__(scope, receive, send) . File "/workspaces/mealie/.venv/lib/python3.10/site-packages/starlette/applications.py", line 123, in __call__ . await self.middleware_stack(scope, receive, send) . File "/workspaces/mealie/.venv/lib/python3.10/site-packages/starlette/middleware/errors.py", line 186, in __call__ . raise exc . File "/workspaces/mealie/.venv/lib/python3.10/site-packages/starlette/middleware/errors.py", line 164, in __call__ . await self.app(scope, receive, _send) . File "/workspaces/mealie/.venv/lib/python3.10/site-packages/starlette/middleware/cors.py", line 93, in __call__ . await self.simple_response(scope, receive, send, request_headers=headers) . File "/workspaces/mealie/.venv/lib/python3.10/site-packages/starlette/middleware/cors.py", line 148, in simple_response . await self.app(scope, receive, send) . File "/workspaces/mealie/.venv/lib/python3.10/site-packages/starlette/middleware/gzip.py", line 24, in __call__ . await responder(scope, receive, send) . File "/workspaces/mealie/.venv/lib/python3.10/site-packages/starlette/middleware/gzip.py", line 44, in __call__ . await self.app(scope, receive, self.send_with_gzip) . File "/workspaces/mealie/.venv/lib/python3.10/site-packages/starlette/middleware/exceptions.py", line 65, in __call__ . await wrap_app_handling_exceptions(self.app, conn)(scope, receive, send) . File "/workspaces/mealie/.venv/lib/python3.10/site-packages/starlette/_exception_handler.py", line 64, in wrapped_app . raise exc . File "/workspaces/mealie/.venv/lib/python3.10/site-packages/starlette/_exception_handler.py", line 53, in wrapped_app . await app(scope, receive, sender) . File "/workspaces/mealie/.venv/lib/python3.10/site-packages/starlette/routing.py", line 756, in __call__ . await self.middleware_stack(scope, receive, send) . File "/workspaces/mealie/.venv/lib/python3.10/site-packages/starlette/routing.py", line 776, in app . await route.handl</t>
        </is>
      </c>
      <c r="D107" t="inlineStr">
        <is>
          <t>pr_corpus</t>
        </is>
      </c>
      <c r="E107">
        <f>HYPERLINK("https://github.com/mealie-recipes/mealie/pull/4337", "https://github.com/mealie-recipes/mealie/pull/4337")</f>
        <v/>
      </c>
      <c r="F107" t="inlineStr"/>
      <c r="G107" t="inlineStr"/>
      <c r="H107" t="inlineStr"/>
    </row>
    <row r="108">
      <c r="A108" t="n">
        <v>268</v>
      </c>
      <c r="B108" t="inlineStr">
        <is>
          <t>bulk update</t>
        </is>
      </c>
      <c r="C108" t="inlineStr">
        <is>
          <t>feat: Change Recipe Owner; ## What type of PR is this? _(REQUIRED)_. - feature. ## What this PR does / why we need it:. _(REQUIRED)_. This PR gives a proper interface for updating a recipe's owner. While editing the recipe:. ![image](https://github.com/user-attachments/assets/bb6ae18e-126f-44fd-9290-f411c3045c17). (note the household is there for convenience, so you don't accidentally switch a recipe to another household if you didn't want to). And on the data management page:. ![image](https://github.com/user-attachments/assets/f72aebc5-2a0e-4a57-85dd-de2654ff18fd). ![image](https://github.com/user-attachments/assets/6b649766-9874-441a-8dde-b048e28b0e91). ## Which issue(s) this PR fixes:. _(REQUIRED)_. N/A, it gets asked on Discord a lot. ## Special notes for your reviewer:. _(fill-in or delete this section)_. I had to add a generic bulk update route for recipes, similar to other existing bulk update routes. ## Testing. _(fill-in or delete this section)_. Added one pytest test. Awesome, this is exactly a feature I was looking for! Should be good now!</t>
        </is>
      </c>
      <c r="D108" t="inlineStr">
        <is>
          <t>pr_corpus</t>
        </is>
      </c>
      <c r="E108">
        <f>HYPERLINK("https://github.com/mealie-recipes/mealie/pull/4355", "https://github.com/mealie-recipes/mealie/pull/4355")</f>
        <v/>
      </c>
      <c r="F108" t="inlineStr"/>
      <c r="G108" t="inlineStr"/>
      <c r="H108" t="inlineStr"/>
    </row>
    <row r="109">
      <c r="A109" t="n">
        <v>271</v>
      </c>
      <c r="B109" t="inlineStr">
        <is>
          <t>Bulk Update</t>
        </is>
      </c>
      <c r="C109" t="inlineStr">
        <is>
          <t>fix: Bulk Update Owner Removes Some Recipe Data; ## What type of PR is this? _(REQUIRED)_. - bug. ## What this PR does / why we need it:. _(REQUIRED)_. For more insight into why this happened, see: https://github.com/mealie-recipes/mealie/pull/2168/files. ## Which issue(s) this PR fixes:. _(REQUIRED)_. N/A, reported on Discord. ## Testing. _(fill-in or delete this section)_. Manually verified data is not lost. Basically on the frontend we only have a `RecipeSummary` which doesn't have instructions, assets, etc. When calling update the backend assumes this is a `Recipe`, and defaults to empty instructions, assets, etc. The `patch` method merges the old data with the new data before committing to the database</t>
        </is>
      </c>
      <c r="D109" t="inlineStr">
        <is>
          <t>pr_corpus</t>
        </is>
      </c>
      <c r="E109">
        <f>HYPERLINK("https://github.com/mealie-recipes/mealie/pull/4393", "https://github.com/mealie-recipes/mealie/pull/4393")</f>
        <v/>
      </c>
      <c r="F109" t="inlineStr"/>
      <c r="G109" t="inlineStr"/>
      <c r="H109" t="inlineStr"/>
    </row>
    <row r="110">
      <c r="A110" t="n">
        <v>272</v>
      </c>
      <c r="B110" t="inlineStr">
        <is>
          <t>gzip</t>
        </is>
      </c>
      <c r="C110" t="inlineStr">
        <is>
          <t>e: ignore[func-returns-value]. File "/opt/pysetup/.venv/lib/python3.10/site-packages/uvicorn/middleware/proxy_headers.py", line 60, in __call__. return await self.app(scope, receive, send). File "/opt/pysetup/.venv/lib/python3.10/site-packages/fastapi/applications.py", line 1054, in __call__. await super().__call__(scope, receive, send). File "/opt/pysetup/.venv/lib/python3.10/site-packages/starlette/applications.py", line 123, in __call__. await self.middleware_stack(scope, receive, send). File "/opt/pysetup/.venv/lib/python3.10/site-packages/starlette/middleware/errors.py", line 186, in __call__. raise exc. File "/opt/pysetup/.venv/lib/python3.10/site-packages/starlette/middleware/errors.py", line 164, in __call__. await self.app(scope, receive, _send). File "/opt/pysetup/.venv/lib/python3.10/site-packages/starlette/middleware/sessions.py", line 85, in __call__. await self.app(scope, receive, send_wrapper). File "/opt/pysetup/.venv/lib/python3.10/site-packages/starlette/middleware/gzip.py", line 24, in __call__. await responder(scope, receive, send). File "/opt/pysetup/.venv/lib/python3.10/site-packages/starlette/middleware/gzip.py", line 44, in __call__. await self.app(scope, receive, self.send_with_gzip). File "/opt/pysetup/.venv/lib/python3.10/site-packages/starlette/middleware/exceptions.py", line 65, in __call__. await wrap_app_handling_exceptions(self.app, conn)(scope, receive, send). File "/opt/pysetup/.venv/lib/python3.10/site-packages/starlette/_exception_handler.py", line 64, in wrapped_app. raise exc. File "/opt/pysetup/.venv/lib/python3.10/site-packages/starlette/_exception_handler.py", line 53, in wrapped_app. await app(scope, receive, sender). File "/opt/pysetup/.venv/lib/python3.10/site-packages/starlette/routing.py", line 756, in __call__. await self.middleware_stack(scope, receive, send). File "/opt/pysetup/.venv/lib/python3.10/site-packages/starlette/routing.py", line 776, in app. await route.handle(scope, receive, send). File "/opt/pysetup/.venv</t>
        </is>
      </c>
      <c r="D110" t="inlineStr">
        <is>
          <t>pr_corpus</t>
        </is>
      </c>
      <c r="E110">
        <f>HYPERLINK("https://github.com/mealie-recipes/mealie/pull/4451", "https://github.com/mealie-recipes/mealie/pull/4451")</f>
        <v/>
      </c>
      <c r="F110" t="inlineStr"/>
      <c r="G110" t="inlineStr"/>
      <c r="H110" t="inlineStr"/>
    </row>
    <row r="111">
      <c r="A111" t="n">
        <v>277</v>
      </c>
      <c r="B111" t="inlineStr">
        <is>
          <t>gzip</t>
        </is>
      </c>
      <c r="C111" t="inlineStr">
        <is>
          <t>, receive, send). Oct 31 12:22:37 golgi mealie[978592]: File "/nix/store/3pbsd13z4x74zi73fb3xp8nbf3pqdxx3-python3.12-starlette-0.37.2/lib/python3.12/site-packages/starlette/middleware/errors.py", line 186, in __call__. Oct 31 12:22:37 golgi mealie[978592]: raise exc. Oct 31 12:22:37 golgi mealie[978592]: File "/nix/store/3pbsd13z4x74zi73fb3xp8nbf3pqdxx3-python3.12-starlette-0.37.2/lib/python3.12/site-packages/starlette/middleware/errors.py", line 164, in __call__. Oct 31 12:22:37 golgi mealie[978592]: await self.app(scope, receive, _send). Oct 31 12:22:37 golgi mealie[978592]: File "/nix/store/3pbsd13z4x74zi73fb3xp8nbf3pqdxx3-python3.12-starlette-0.37.2/lib/python3.12/site-packages/starlette/middleware/sessions.py", line 85, in __call__. Oct 31 12:22:37 golgi mealie[978592]: await self.app(scope, receive, send_wrapper). Oct 31 12:22:37 golgi mealie[978592]: File "/nix/store/3pbsd13z4x74zi73fb3xp8nbf3pqdxx3-python3.12-starlette-0.37.2/lib/python3.12/site-packages/starlette/middleware/gzip.py", line 24, in __call__. Oct 31 12:22:37 golgi mealie[978592]: await responder(scope, receive, send). Oct 31 12:22:37 golgi mealie[978592]: await self.app(scope, receive, self.send_with_gzip). Oct 31 12:22:37 golgi mealie[978592]: File "/nix/store/3pbsd13z4x74zi73fb3xp8nbf3pqdxx3-python3.12-starlette-0.37.2/lib/python3.12/site-packages/starlette/middleware/exceptions.py", line 65, in __call__. Oct 31 12:22:37 golgi mealie[978592]: await wrap_app_handling_exceptions(self.app, conn)(scope, receive, send). Oct 31 12:22:37 golgi mealie[978592]: File "/nix/store/3pbsd13z4x74zi73fb3xp8nbf3pqdxx3-python3.12-starlette-0.37.2/lib/python3.12/site-packages/starlette/_exception_handler.py", line 64, in wrapped_app. Oct 31 12:22:37 golgi mealie[978592]: raise exc. Oct 31 12:22:37 golgi mealie[978592]: File "/nix/store/3pbsd13z4x74zi73fb3xp8nbf3pqdxx3-python3.12-starlette-0.37.2/lib/python3.12/site-packages/starlette/_exception_handler.py", line 53, in wrapped_app. Oct 31 12:22:37 golgi mealie[</t>
        </is>
      </c>
      <c r="D111" t="inlineStr">
        <is>
          <t>pr_corpus</t>
        </is>
      </c>
      <c r="E111">
        <f>HYPERLINK("https://github.com/mealie-recipes/mealie/pull/4500", "https://github.com/mealie-recipes/mealie/pull/4500")</f>
        <v/>
      </c>
      <c r="F111" t="inlineStr"/>
      <c r="G111" t="inlineStr"/>
      <c r="H111" t="inlineStr"/>
    </row>
    <row r="112">
      <c r="A112" t="n">
        <v>281</v>
      </c>
      <c r="B112" t="inlineStr">
        <is>
          <t>rate limits</t>
        </is>
      </c>
      <c r="C112" t="inlineStr">
        <is>
          <t>ll/13274) by [@&amp;#8203;tiangolo](https://redirect.github.com/tiangolo). - ⬆️ Upgrade AnyIO max version for tests, new range: `&gt;=3.2.1,&lt;5.0.0`. PR [#&amp;#8203;13273](https://redirect.github.com/fastapi/fastapi/pull/13273) by [@&amp;#8203;tiangolo](https://redirect.github.com/tiangolo). - 🔧 Update Sponsors badges. PR [#&amp;#8203;13271](https://redirect.github.com/fastapi/fastapi/pull/13271) by [@&amp;#8203;tiangolo](https://redirect.github.com/tiangolo). - ♻️ Fix `notify_translations.py` empty env var handling for PR label events vs workflow_dispatch. PR [#&amp;#8203;13272](https://redirect.github.com/fastapi/fastapi/pull/13272) by [@&amp;#8203;tiangolo](https://redirect.github.com/tiangolo). - ♻️ Refactor and move `scripts/notify_translations.py`, no need for a custom GitHub Action. PR [#&amp;#8203;13270](https://redirect.github.com/fastapi/fastapi/pull/13270) by [@&amp;#8203;tiangolo](https://redirect.github.com/tiangolo). - 🔨 Update FastAPI People Experts script, refactor and optimize data fetching to handle rate limits. PR [#&amp;#8203;13267](https://redirect.github.com/fastapi/fastapi/pull/13267) by [@&amp;#8203;tiangolo](https://redirect.github.com/tiangolo). - ⬆ Bump pypa/gh-action-pypi-publish from 1.12.3 to 1.12.4. PR [#&amp;#8203;13251](https://redirect.github.com/fastapi/fastapi/pull/13251) by [@&amp;#8203;dependabot\[bot\]](https://redirect.github.com/apps/dependabot). &lt;/details&gt;. ---. ### Configuration. 📅 **Schedule**: Branch creation - At any time (no schedule defined), Automerge - At any time (no schedule defined). 🚦 **Automerge**: Disabled by config. Please merge this manually once you are satisfied. ♻ **Rebasing**: Whenever PR is behind base branch, or you tick the rebase/retry checkbox. 🔕 **Ignore**: Close this PR and you won't be reminded about this update again. ---. - [ ] &lt;!-- rebase-check --&gt;If you want to rebase/retry this PR, check this box. ---. This PR was generated by [Mend Renovate](https://mend.io/renovate/). View the [repository job log](https://developer.mend.io/github/mealie-recipes</t>
        </is>
      </c>
      <c r="D112" t="inlineStr">
        <is>
          <t>pr_corpus</t>
        </is>
      </c>
      <c r="E112">
        <f>HYPERLINK("https://github.com/mealie-recipes/mealie/pull/4989", "https://github.com/mealie-recipes/mealie/pull/4989")</f>
        <v/>
      </c>
      <c r="F112" t="inlineStr"/>
      <c r="G112" t="inlineStr"/>
      <c r="H112" t="inlineStr"/>
    </row>
    <row r="113">
      <c r="A113" t="n">
        <v>282</v>
      </c>
      <c r="B113" t="inlineStr">
        <is>
          <t>gzip</t>
        </is>
      </c>
      <c r="C113" t="inlineStr">
        <is>
          <t>e-packages/starlette/applications.py", line 113, in __call__ . await self.middleware_stack(scope, receive, send) . File "/workspaces/mealie/.venv/lib/python3.12/site-packages/starlette/middleware/errors.py", line 187, in __call__ . raise exc . File "/workspaces/mealie/.venv/lib/python3.12/site-packages/starlette/middleware/errors.py", line 165, in __call__ . await self.app(scope, receive, _send) . File "/workspaces/mealie/.venv/lib/python3.12/site-packages/starlette/middleware/cors.py", line 93, in __call__ . await self.simple_response(scope, receive, send, request_headers=headers) . File "/workspaces/mealie/.venv/lib/python3.12/site-packages/starlette/middleware/cors.py", line 144, in simple_response . await self.app(scope, receive, send) . File "/workspaces/mealie/.venv/lib/python3.12/site-packages/starlette/middleware/sessions.py", line 85, in __call__ . await self.app(scope, receive, send_wrapper) . File "/workspaces/mealie/.venv/lib/python3.12/site-packages/starlette/middleware/gzip.py", line 20, in __call__ . await responder(scope, receive, send) . File "/workspaces/mealie/.venv/lib/python3.12/site-packages/starlette/middleware/gzip.py", line 39, in __call__ . await self.app(scope, receive, self.send_with_gzip) . File "/workspaces/mealie/.venv/lib/python3.12/site-packages/starlette/middleware/exceptions.py", line 62, in __call__ . await wrap_app_handling_exceptions(self.app, conn)(scope, receive, send) . File "/workspaces/mealie/.venv/lib/python3.12/site-packages/starlette/_exception_handler.py", line 53, in wrapped_app . raise exc . File "/workspaces/mealie/.venv/lib/python3.12/site-packages/starlette/_exception_handler.py", line 42, in wrapped_app . await app(scope, receive, sender) . File "/workspaces/mealie/.venv/lib/python3.12/site-packages/starlette/routing.py", line 715, in __call__ . await self.middleware_stack(scope, receive, send) . File "/workspaces/mealie/.venv/lib/python3.12/site-packages/starlette/routing.py", line 735, in app . await route.handl</t>
        </is>
      </c>
      <c r="D113" t="inlineStr">
        <is>
          <t>pr_corpus</t>
        </is>
      </c>
      <c r="E113">
        <f>HYPERLINK("https://github.com/mealie-recipes/mealie/pull/5061", "https://github.com/mealie-recipes/mealie/pull/5061")</f>
        <v/>
      </c>
      <c r="F113" t="inlineStr"/>
      <c r="G113" t="inlineStr"/>
      <c r="H113" t="inlineStr"/>
    </row>
    <row r="114">
      <c r="A114" t="n">
        <v>284</v>
      </c>
      <c r="B114" t="inlineStr">
        <is>
          <t>gzip</t>
        </is>
      </c>
      <c r="C114" t="inlineStr">
        <is>
          <t>tarlette/applications.py", line 113, in . __call__ . await self.middleware_stack(scope, receive, send) . File "/workspaces/mealie/.venv/lib/python3.12/site-packages/starlette/middleware/errors.py", line . 187, in __call__ . raise exc . File "/workspaces/mealie/.venv/lib/python3.12/site-packages/starlette/middleware/errors.py", line . 165, in __call__ . await self.app(scope, receive, _send) . File "/workspaces/mealie/.venv/lib/python3.12/site-packages/starlette/middleware/cors.py", line 93, . in __call__ . await self.simple_response(scope, receive, send, request_headers=headers) . File "/workspaces/mealie/.venv/lib/python3.12/site-packages/starlette/middleware/cors.py", line 144, . in simple_response . await self.app(scope, receive, send) . File "/workspaces/mealie/.venv/lib/python3.12/site-packages/starlette/middleware/sessions.py", line . 85, in __call__ . await self.app(scope, receive, send_wrapper) . File "/workspaces/mealie/.venv/lib/python3.12/site-packages/starlette/middleware/gzip.py", line 20, . in __call__ . await responder(scope, receive, send) . File "/workspaces/mealie/.venv/lib/python3.12/site-packages/starlette/middleware/gzip.py", line 39, . in __call__ . await self.app(scope, receive, self.send_with_gzip) . File "/workspaces/mealie/.venv/lib/python3.12/site-packages/starlette/middleware/exceptions.py", line . 62, in __call__ . await wrap_app_handling_exceptions(self.app, conn)(scope, receive, send) . File "/workspaces/mealie/.venv/lib/python3.12/site-packages/starlette/_exception_handler.py", line . 53, in wrapped_app . raise exc . File "/workspaces/mealie/.venv/lib/python3.12/site-packages/starlette/_exception_handler.py", line . 42, in wrapped_app . await app(scope, receive, sender) . File "/workspaces/mealie/.venv/lib/python3.12/site-packages/starlette/routing.py", line 715, in . __call__ . await self.middleware_stack(scope, receive, send) . File "/workspaces/mealie/.venv/lib/python3.12/site-packages/starlette/routing.py", line 735, in app . await</t>
        </is>
      </c>
      <c r="D114" t="inlineStr">
        <is>
          <t>pr_corpus</t>
        </is>
      </c>
      <c r="E114">
        <f>HYPERLINK("https://github.com/mealie-recipes/mealie/pull/5184", "https://github.com/mealie-recipes/mealie/pull/5184")</f>
        <v/>
      </c>
      <c r="F114" t="inlineStr"/>
      <c r="G114" t="inlineStr"/>
      <c r="H114" t="inlineStr"/>
    </row>
    <row r="115">
      <c r="A115" t="n">
        <v>289</v>
      </c>
      <c r="B115" t="inlineStr">
        <is>
          <t>using cache</t>
        </is>
      </c>
      <c r="C115" t="inlineStr">
        <is>
          <t>feat: Allow using OIDC auth cache instead of session; ## What this PR does / why we need it:. Add a new option to allow using cache instead of session to store OIDC temporary data. By default, the authlib OAuth registry will use session to store OAuth temporary credential (request token). However, in this way, there are chances your temporary credential will be exposed. Enabling this setting, the temporary credentials will be stored in a cache system. ## Which issue(s) this PR fixes:. https://github.com/mealie-recipes/mealie/issues/5477. Maybe other OIDC issues as well, which are caused by a lost session. ## Special notes for your reviewer:. This change will allow using OIDC with http as well. ## Testing. Built Docker image and ran it with the enabled setting, and verified the OICD login workflow change. Any reason why we wouldn't just make this the default method and not have this be a configurable option? Agreed with cmintey, makes sense to just make this default behavior. I know this is server-side, but I don't think we should use pickle here, since it can execute arbitrary Python code. While this implementation is _probably_ fine, I think it's better to just avoid it. There are other options that work just as well (keep the original object, use a JSON string, etc.). Sure, make sense. Removed the setting and pickle. @michael-genson I just added the type hints, but I am not confident about the end to end test, so I will appreciate your help. LGTM, thanks! I added some tests, another maintainer will have to approve since I was the last pusher</t>
        </is>
      </c>
      <c r="D115" t="inlineStr">
        <is>
          <t>pr_corpus</t>
        </is>
      </c>
      <c r="E115">
        <f>HYPERLINK("https://github.com/mealie-recipes/mealie/pull/5746", "https://github.com/mealie-recipes/mealie/pull/5746")</f>
        <v/>
      </c>
      <c r="F115" t="inlineStr"/>
      <c r="G115" t="inlineStr"/>
      <c r="H115" t="inlineStr"/>
    </row>
    <row r="116">
      <c r="A116" t="n">
        <v>290</v>
      </c>
      <c r="B116" t="inlineStr">
        <is>
          <t>gzip</t>
        </is>
      </c>
      <c r="C116" t="inlineStr">
        <is>
          <t>n/middleware/proxy_headers.py", line 60, in __call__. return await self.app(scope, receive, send). ^^^^^^^^^^^^^^^^^^^^^^^^^^^^^^^^^^^^. File "/opt/mealie/lib/python3.12/site-packages/fastapi/applications.py", line 1054, in __call__. await super().__call__(scope, receive, send). File "/opt/mealie/lib/python3.12/site-packages/starlette/applications.py", line 113, in __call__. await self.middleware_stack(scope, receive, send). File "/opt/mealie/lib/python3.12/site-packages/starlette/middleware/errors.py", line 187, in __call__. raise exc. File "/opt/mealie/lib/python3.12/site-packages/starlette/middleware/errors.py", line 165, in __call__. await self.app(scope, receive, _send). File "/opt/mealie/lib/python3.12/site-packages/starlette/middleware/sessions.py", line 85, in __call__. await self.app(scope, receive, send_wrapper). ERROR 2025-07-14T01:13:44 - Exception in ASGI application. Traceback (most recent call last):. File "/opt/mealie/lib/python3.12/site-packages/starlette/middleware/gzip.py", line 20, in __call__. await responder(scope, receive, send). File "/opt/mealie/lib/python3.12/site-packages/uvicorn/protocols/http/httptools_impl.py", line 409, in run_asgi. result = await app( # type: ignore[func-returns-value]. File "/opt/mealie/lib/python3.12/site-packages/starlette/middleware/gzip.py", line 39, in __call__. await self.app(scope, receive, self.send_with_gzip). ^^^^^^^^^^^^^^^^^^^^^^^^^^^^^^^^^^^^^^^^^^^^^^. File "/opt/mealie/lib/python3.12/site-packages/uvicorn/middleware/proxy_headers.py", line 60, in __call__. File "/opt/mealie/lib/python3.12/site-packages/starlette/middleware/exceptions.py", line 62, in __call__. await wrap_app_handling_exceptions(self.app, conn)(scope, receive, send). return await self.app(scope, receive, send). ^^^^^^^^^^^^^^^^^^^^^^^^^^^^^^^^^^^^. File "/opt/mealie/lib/python3.12/site-packages/starlette/_exception_handler.py", line 53, in wrapped_app. raise exc. File "/opt/mealie/lib/python3.12/site-packages/fastapi/applications.py", l</t>
        </is>
      </c>
      <c r="D116" t="inlineStr">
        <is>
          <t>pr_corpus</t>
        </is>
      </c>
      <c r="E116">
        <f>HYPERLINK("https://github.com/mealie-recipes/mealie/pull/5758", "https://github.com/mealie-recipes/mealie/pull/5758")</f>
        <v/>
      </c>
      <c r="F116" t="inlineStr"/>
      <c r="G116" t="inlineStr"/>
      <c r="H116" t="inlineStr"/>
    </row>
    <row r="117">
      <c r="A117" t="n">
        <v>295</v>
      </c>
      <c r="B117" t="inlineStr">
        <is>
          <t>batch request</t>
        </is>
      </c>
      <c r="C117" t="inlineStr">
        <is>
          <t>fix: Optimize Recipe Timeline Requests; ## What this PR does / why we need it:. _(REQUIRED)_. Some users are experiencing issues with concurrent requests sent to the db when opening the recipe timeline, potentially freezing/crashing the app. This is because when multiple timeline events for multiple recipes are loaded at once, we sent a single request for each recipe. This PR instead leverages the query API to fetch all recipes in a single batch request. As the user scrolls down the timeline and we fetch more events, we may have to fetch more recipes, but it's still done in batches (i.e. one batch of timeline events results in exactly zero or one additional requests for recipes). As we fetch recipes we cache them client-side so each recipe is only fetched once (we were already doing this). ---. Unrelated to the fix, I also fixed a couple minor visual issues with the timeline. 1) The background was the wrong color in dark mode, so I made it transparent (double checked in light mode and there is no difference). Before:. &lt;img width="471" height="308" alt="image" src="https://github.com/user-attachments/assets/504f9bf7-79a9-411a-b220-0281055b1f86" /&gt;. After:. &lt;img width="544" height="324" alt="image" src="https://github.com/user-attachments/assets/4ee20914-6cd1-4f36-863b-99b3f023fb13" /&gt;. 2) The recipes had a highlight on hover effect, except so did the timeline item, so it basically highlighted twice. I introduced a prop to disable highlights on the card, so other instances of the recipe card aren't affected. Before:. &lt;img width="307" height="237" alt="image" src="https://github.com/user-attachments/assets/434edb96-464b-49bb-a7c7-e2a06d471aa7" /&gt;. After:. &lt;img width="310" height="287" alt="image" src="https://github.com/user-attachments/assets/0542f694-f3ae-4c52-b1b3-3c26018774ca" /&gt;. ## Which issue(s) this PR fixes:. _(REQUIRED)_. Fixes https://github.com/mealie-recipes/mealie/issues/5810. ## Testing. _(fill-in or delete this section)_. Manually verifying that we only</t>
        </is>
      </c>
      <c r="D117" t="inlineStr">
        <is>
          <t>pr_corpus</t>
        </is>
      </c>
      <c r="E117">
        <f>HYPERLINK("https://github.com/mealie-recipes/mealie/pull/5811", "https://github.com/mealie-recipes/mealie/pull/5811")</f>
        <v/>
      </c>
      <c r="F117" t="inlineStr"/>
      <c r="G117" t="inlineStr"/>
      <c r="H117" t="inlineStr"/>
    </row>
    <row r="118">
      <c r="A118" t="n">
        <v>296</v>
      </c>
      <c r="B118" t="inlineStr">
        <is>
          <t>throttling</t>
        </is>
      </c>
      <c r="C118" t="inlineStr">
        <is>
          <t>l/1361). - Added QQ Push Support in [https://github.com/caronc/apprise/pull/1366](https://redirect.github.com/caronc/apprise/pull/1366). - Added SIGNL4 Support by [@&amp;#8203;rons4](https://redirect.github.com/rons4) in [https://github.com/caronc/apprise/pull/1379](https://redirect.github.com/caronc/apprise/pull/1379). - Added SendPulse Support in [https://github.com/caronc/apprise/pull/1192](https://redirect.github.com/caronc/apprise/pull/1192). - Added Clickatell support by [@&amp;#8203;thmasker](https://redirect.github.com/thmasker) in [https://github.com/caronc/apprise/pull/1347](https://redirect.github.com/caronc/apprise/pull/1347). - Added Vapid/WebPush Support in [https://github.com/caronc/apprise/pull/1323](https://redirect.github.com/caronc/apprise/pull/1323). - Added SMPP support by [@&amp;#8203;thmasker](https://redirect.github.com/thmasker) in [https://github.com/caronc/apprise/pull/1354](https://redirect.github.com/caronc/apprise/pull/1354). ##### :lady\_beetle: Bugfixes. - Fix throttling in matrix plugin by [@&amp;#8203;wolfgesbro](https://redirect.github.com/wolfgesbro) in [https://github.com/caronc/apprise/pull/1352](https://redirect.github.com/caronc/apprise/pull/1352). - minor fixes lingering from PR [#&amp;#8203;1368](https://redirect.github.com/caronc/apprise/issues/1368) in [https://github.com/caronc/apprise/pull/1378](https://redirect.github.com/caronc/apprise/pull/1378). - This is the major update identified in the Life-Cycle Support. - bluesky resolve *did* custom domains in [https://github.com/caronc/apprise/pull/1363](https://redirect.github.com/caronc/apprise/pull/1363). - Update token regex on chanify by [@&amp;#8203;edwinbernadus](https://redirect.github.com/edwinbernadus) in [https://github.com/caronc/apprise/pull/1325](https://redirect.github.com/caronc/apprise/pull/1325). - Fix matrix v3 attachments by [@&amp;#8203;privacyfr3ak](https://redirect.github.com/privacyfr3ak) in [https://github.com/caronc/apprise/pull/1373](https://redirect.github.com/caronc/apprise/</t>
        </is>
      </c>
      <c r="D118" t="inlineStr">
        <is>
          <t>pr_corpus</t>
        </is>
      </c>
      <c r="E118">
        <f>HYPERLINK("https://github.com/mealie-recipes/mealie/pull/5878", "https://github.com/mealie-recipes/mealie/pull/5878")</f>
        <v/>
      </c>
      <c r="F118" t="inlineStr"/>
      <c r="G118" t="inlineStr"/>
      <c r="H118" t="inlineStr"/>
    </row>
    <row r="119">
      <c r="A119" t="n">
        <v>297</v>
      </c>
      <c r="B119" t="inlineStr">
        <is>
          <t>gzip</t>
        </is>
      </c>
      <c r="C119" t="inlineStr">
        <is>
          <t xml:space="preserve">ders.py", line 60, in __call__. mealie | return await self.app(scope, receive, send). mealie | ^^^^^^^^^^^^^^^^^^^^^^^^^^^^^^^^^^^^. mealie | File "/opt/mealie/lib/python3.12/site-packages/fastapi/applications.py", line 1054, in __call__. mealie | await super().__call__(scope, receive, send). mealie | File "/opt/mealie/lib/python3.12/site-packages/starlette/applications.py", line 113, in __call__. mealie | await self.middleware_stack(scope, receive, send). mealie | File "/opt/mealie/lib/python3.12/site-packages/starlette/middleware/errors.py", line 187, in __call__. mealie | raise exc. mealie | File "/opt/mealie/lib/python3.12/site-packages/starlette/middleware/errors.py", line 165, in __call__. mealie | await self.app(scope, receive, _send). mealie | File "/opt/mealie/lib/python3.12/site-packages/starlette/middleware/sessions.py", line 85, in __call__. mealie | await self.app(scope, receive, send_wrapper). mealie | File "/opt/mealie/lib/python3.12/site-packages/starlette/middleware/gzip.py", line 20, in __call__. mealie | await responder(scope, receive, send). mealie | File "/opt/mealie/lib/python3.12/site-packages/starlette/middleware/gzip.py", line 39, in __call__. mealie | await self.app(scope, receive, self.send_with_gzip). mealie | File "/opt/mealie/lib/python3.12/site-packages/starlette/middleware/exceptions.py", line 62, in __call__. mealie | await wrap_app_handling_exceptions(self.app, conn)(scope, receive, send). mealie | File "/opt/mealie/lib/python3.12/site-packages/starlette/_exception_handler.py", line 53, in wrapped_app. mealie | raise exc. mealie | File "/opt/mealie/lib/python3.12/site-packages/starlette/_exception_handler.py", line 42, in wrapped_app. mealie | await app(scope, receive, sender). mealie | File "/opt/mealie/lib/python3.12/site-packages/starlette/routing.py", line 715, in __call__. mealie | await self.middleware_stack(scope, receive, send). mealie | File "/opt/mealie/lib/python3.12/site-packages/starlette/routing.py", line 735, in app. </t>
        </is>
      </c>
      <c r="D119" t="inlineStr">
        <is>
          <t>pr_corpus</t>
        </is>
      </c>
      <c r="E119">
        <f>HYPERLINK("https://github.com/mealie-recipes/mealie/pull/5897", "https://github.com/mealie-recipes/mealie/pull/5897")</f>
        <v/>
      </c>
      <c r="F119" t="inlineStr"/>
      <c r="G119" t="inlineStr"/>
      <c r="H119" t="inlineStr"/>
    </row>
    <row r="120">
      <c r="A120" t="n">
        <v>303</v>
      </c>
      <c r="B120" t="inlineStr">
        <is>
          <t>gzip</t>
        </is>
      </c>
      <c r="C120" t="inlineStr">
        <is>
          <t>_address=None timeout=15 socket_options=None. DEBUG 2025-08-25T17:46:11 - connect_tcp.complete return_value=&lt;httpcore._backends.anyio.AnyIOStream object at 0x7fc198456390&gt;. DEBUG 2025-08-25T17:46:11 - start_tls.started ssl_context=&lt;ssl.SSLContext object at 0x7fc1984359d0&gt; server_hostname='www.brianlagerstrom.com' timeout=15. DEBUG 2025-08-25T17:46:11 - start_tls.complete return_value=&lt;httpcore._backends.anyio.AnyIOStream object at 0x7fc198456330&gt;. DEBUG 2025-08-25T17:46:11 - send_request_headers.started request=&lt;Request [b'GET']&gt;. DEBUG 2025-08-25T17:46:11 - send_request_headers.complete. DEBUG 2025-08-25T17:46:11 - send_request_body.started request=&lt;Request [b'GET']&gt;. DEBUG 2025-08-25T17:46:11 - send_request_body.complete. DEBUG 2025-08-25T17:46:11 - receive_response_headers.started request=&lt;Request [b'GET']&gt;. DEBUG 2025-08-25T17:46:11 - receive_response_headers.complete return_value=(b'HTTP/1.1', 200, b'OK', [(b'Accept-Ranges', b'bytes'), (b'Age', b'8404'), (b'Content-Encoding', b'gzip'), (b'Content-Length', b'27744'), (b'Content-Type', b'text/html;charset=utf-8'), (b'Date', b'Mon, 25 Aug 2025 12:25:57 GMT'), (b'Etag', b'W/"9238a0e1134209a7a0266c958f88a520--gzip"'), (b'Expires', b'Thu, 01 Jan 1970 00:00:00 GMT'), (b'Server', b'Squarespace'), (b'Set-Cookie', b'crumb=BWaTZq2xKS3GZDI3Y2Q3MThlMWQwODgyN2UwYTVkZTJlNDY5NGU5;Secure;Path=/'), (b'Strict-Transport-Security', b'max-age=15552000'), (b'Vary', b'Accept-Encoding'), (b'X-Content-Type-Options', b'nosniff'), (b'X-Contextid', b'KPlfO6tJ/r3tQeI83'), (b'X-Frame-Options', b'SAMEORIGIN')]). INFO 2025-08-25T17:46:11 - HTTP Request: GET https://www.brianlagerstrom.com/recipes/speed-scratch-chicken-soup?rq=chicken%20soup "HTTP/1.1 200 OK". DEBUG 2025-08-25T17:46:11 - receive_response_body.started request=&lt;Request [b'GET']&gt;. DEBUG 2025-08-25T17:46:11 - receive_response_body.complete. DEBUG 2025-08-25T17:46:11 - response_closed.started. DEBUG 2025-08-25T17:46:11 - response_closed.complete. DEBUG 2025-08-25T17:46:11 - close.st</t>
        </is>
      </c>
      <c r="D120" t="inlineStr">
        <is>
          <t>pr_corpus</t>
        </is>
      </c>
      <c r="E120">
        <f>HYPERLINK("https://github.com/mealie-recipes/mealie/pull/6032", "https://github.com/mealie-recipes/mealie/pull/6032")</f>
        <v/>
      </c>
      <c r="F120" t="inlineStr"/>
      <c r="G120" t="inlineStr"/>
      <c r="H120" t="inlineStr"/>
    </row>
    <row r="121">
      <c r="A121" t="n">
        <v>305</v>
      </c>
      <c r="B121" t="inlineStr">
        <is>
          <t>gzip</t>
        </is>
      </c>
      <c r="C121" t="inlineStr">
        <is>
          <t>^^^^^^^^^^^^^^^^^^^^^^^^^^^^^^^^^^^^^^^^. File "/opt/mealie/lib/python3.12/site-packages/uvicorn/middleware/proxy_headers.py", line 60, in __call__. return await self.app(scope, receive, send). ^^^^^^^^^^^^^^^^^^^^^^^^^^^^^^^^^^^^. File "/opt/mealie/lib/python3.12/site-packages/fastapi/applications.py", line 1054, in __call__. await super().__call__(scope, receive, send). File "/opt/mealie/lib/python3.12/site-packages/starlette/applications.py", line 113, in __call__. await self.middleware_stack(scope, receive, send). File "/opt/mealie/lib/python3.12/site-packages/starlette/middleware/errors.py", line 187, in __call__. raise exc. File "/opt/mealie/lib/python3.12/site-packages/starlette/middleware/errors.py", line 165, in __call__. await self.app(scope, receive, _send). File "/opt/mealie/lib/python3.12/site-packages/starlette/middleware/sessions.py", line 85, in __call__. await self.app(scope, receive, send_wrapper). File "/opt/mealie/lib/python3.12/site-packages/starlette/middleware/gzip.py", line 20, in __call__. await responder(scope, receive, send). File "/opt/mealie/lib/python3.12/site-packages/starlette/middleware/gzip.py", line 39, in __call__. await self.app(scope, receive, self.send_with_gzip). File "/opt/mealie/lib/python3.12/site-packages/starlette/middleware/exceptions.py", line 62, in __call__. await wrap_app_handling_exceptions(self.app, conn)(scope, receive, send). File "/opt/mealie/lib/python3.12/site-packages/starlette/_exception_handler.py", line 53, in wrapped_app. raise exc. File "/opt/mealie/lib/python3.12/site-packages/starlette/_exception_handler.py", line 42, in wrapped_app. await app(scope, receive, sender). File "/opt/mealie/lib/python3.12/site-packages/starlette/routing.py", line 715, in __call__. await self.middleware_stack(scope, receive, send). File "/opt/mealie/lib/python3.12/site-packages/starlette/routing.py", line 735, in app. await route.handle(scope, receive, send). File "/opt/mealie/lib/python3.12/site-packages/starlette/routing.p</t>
        </is>
      </c>
      <c r="D121" t="inlineStr">
        <is>
          <t>pr_corpus</t>
        </is>
      </c>
      <c r="E121">
        <f>HYPERLINK("https://github.com/mealie-recipes/mealie/pull/6170", "https://github.com/mealie-recipes/mealie/pull/6170")</f>
        <v/>
      </c>
      <c r="F121" t="inlineStr"/>
      <c r="G121" t="inlineStr"/>
      <c r="H121" t="inlineStr"/>
    </row>
    <row r="122">
      <c r="A122" t="n">
        <v>309</v>
      </c>
      <c r="B122" t="inlineStr">
        <is>
          <t>SSR</t>
        </is>
      </c>
      <c r="C122" t="inlineStr">
        <is>
          <t>zed `__nuxt_island` objects. The issue affects the following flow:. 1. During prerendering, if an API endpoint returns user-controlled data containing a crafted `__nuxt_island` object. 2. This data gets serialized with `devalue.stringify` and stored in the prerendered page. 3. When a client navigates to the prerendered page, `devalue.parse` deserializes the payload. 4. The Island reviver attempts to fetch `/__nuxt_island/${key}.json` where `key` could contain path traversal sequences. ### Prerequisites for Exploitation. This vulnerability requires **all** of the following conditions:. 1. **Prerendered pages**: The application must use Nuxt's prerendering feature (`nitro.prerender`). 2. **Attacker-controlled API responses**: The attacker must be able to control the response content of an API endpoint that is called during prerendering via `useFetch`, `useAsyncData`, or similar composables. 3. **Client-side navigation**: A user must navigate to the prerendered page (not during initial SSR hydration). ### Attack Scenario. ```javascript. // Malicious API response during prerendering. {. "__nuxt_island": {. "key": "../../../../internal/service",. "params": { "action": "probe" }. }. }. ```. This could cause the client to make requests to `/__nuxt_island/../../../../internal/service.json` if path traversal is not properly handled by the server. ### Impact Assessment. - **Limited Impact**: The vulnerability has a low severity due to the highly specific prerequisites. - **No Direct Data Exfiltration**: The vulnerability does not directly expose sensitive data. - **Client-Side Only**: Requests originate from the client, not the server. ### Mitigation. **Action Required:**. - Update to Nuxt 3.19.0+ or 4.1.0+ immediately. - Review any prerendered pages that fetch external or user-controlled data. **Temporary Workarounds** (if immediate update is not possible):. 1. Disable prerendering for pages that fetch user-controlled data. 2. Implement strict input validation on API endpoin</t>
        </is>
      </c>
      <c r="D122" t="inlineStr">
        <is>
          <t>pr_corpus</t>
        </is>
      </c>
      <c r="E122">
        <f>HYPERLINK("https://github.com/mealie-recipes/mealie/pull/6184", "https://github.com/mealie-recipes/mealie/pull/6184")</f>
        <v/>
      </c>
      <c r="F122" t="inlineStr"/>
      <c r="G122" t="inlineStr"/>
      <c r="H122" t="inlineStr"/>
    </row>
    <row r="123">
      <c r="A123" t="n">
        <v>310</v>
      </c>
      <c r="B123" t="inlineStr">
        <is>
          <t>gzip</t>
        </is>
      </c>
      <c r="C123" t="inlineStr">
        <is>
          <t>ders.py", line 60, in __call__. mealie | return await self.app(scope, receive, send). mealie | ^^^^^^^^^^^^^^^^^^^^^^^^^^^^^^^^^^^^. mealie | File "/opt/mealie/lib/python3.12/site-packages/fastapi/applications.py", line 1133, in __call__. mealie | await super().__call__(scope, receive, send). mealie | File "/opt/mealie/lib/python3.12/site-packages/starlette/applications.py", line 113, in __call__. mealie | await self.middleware_stack(scope, receive, send). mealie | File "/opt/mealie/lib/python3.12/site-packages/starlette/middleware/errors.py", line 187, in __call__. mealie | raise exc. mealie | File "/opt/mealie/lib/python3.12/site-packages/starlette/middleware/errors.py", line 165, in __call__. mealie | await self.app(scope, receive, _send). mealie | File "/opt/mealie/lib/python3.12/site-packages/starlette/middleware/sessions.py", line 85, in __call__. mealie | await self.app(scope, receive, send_wrapper). mealie | File "/opt/mealie/lib/python3.12/site-packages/starlette/middleware/gzip.py", line 20, in __call__. mealie | await responder(scope, receive, send). mealie | File "/opt/mealie/lib/python3.12/site-packages/starlette/middleware/gzip.py", line 39, in __call__. mealie | await self.app(scope, receive, self.send_with_gzip). mealie | File "/opt/mealie/lib/python3.12/site-packages/starlette/middleware/exceptions.py", line 62, in __call__. mealie | await wrap_app_handling_exceptions(self.app, conn)(scope, receive, send). mealie | File "/opt/mealie/lib/python3.12/site-packages/starlette/_exception_handler.py", line 53, in wrapped_app. mealie | raise exc. mealie | File "/opt/mealie/lib/python3.12/site-packages/starlette/_exception_handler.py", line 42, in wrapped_app. mealie | await app(scope, receive, sender). mealie | File "/opt/mealie/lib/python3.12/site-packages/fastapi/middleware/asyncexitstack.py", line 18, in __call__. mealie | await self.app(scope, receive, send). mealie | File "/opt/mealie/lib/python3.12/site-packages/starlette/routing.py", line 715, in __c</t>
        </is>
      </c>
      <c r="D123" t="inlineStr">
        <is>
          <t>pr_corpus</t>
        </is>
      </c>
      <c r="E123">
        <f>HYPERLINK("https://github.com/mealie-recipes/mealie/pull/6335", "https://github.com/mealie-recipes/mealie/pull/6335")</f>
        <v/>
      </c>
      <c r="F123" t="inlineStr"/>
      <c r="G123" t="inlineStr"/>
      <c r="H123" t="inlineStr"/>
    </row>
    <row r="124">
      <c r="A124" t="n">
        <v>312</v>
      </c>
      <c r="B124" t="inlineStr">
        <is>
          <t>ssr</t>
        </is>
      </c>
      <c r="C124" t="inlineStr">
        <is>
          <t xml:space="preserve">b.com/vitejs/vite/commit/fdb758a51796b1ab605437b2eee778a84e87e169)). ##### Miscellaneous Chores. - **deps:** update rolldown-related dependencies ([#&amp;#8203;20810](https://redirect.github.com/vitejs/vite/issues/20810)) ([ea68a88](https://redirect.github.com/vitejs/vite/commit/ea68a8868c7ee249213057f8a81c3f92a9839dde)). - **deps:** update rolldown-related dependencies ([#&amp;#8203;20854](https://redirect.github.com/vitejs/vite/issues/20854)) ([4dd06fd](https://redirect.github.com/vitejs/vite/commit/4dd06fdc8d643059c2abf88188eae7c4877aab6e)). - update url of `create-react-app` license ([#&amp;#8203;20865](https://redirect.github.com/vitejs/vite/issues/20865)) ([166a178](https://redirect.github.com/vitejs/vite/commit/166a178f45b6e48db27b5626559f5ec3358c2fb4)). ### [`v7.1.7`](https://redirect.github.com/vitejs/vite/blob/HEAD/packages/vite/CHANGELOG.md#small-717-2025-09-22-small). [Compare Source](https://redirect.github.com/vitejs/vite/compare/v7.1.6...v7.1.7). ##### Bug Fixes. - **build:** fix ssr environment `emitAssets: true` when `sharedConfigBuild: true` ([#&amp;#8203;20787](https://redirect.github.com/vitejs/vite/issues/20787)) ([4c4583c](https://redirect.github.com/vitejs/vite/commit/4c4583ce7a13306e0853901570c5d95517fe81da)). - **client:** use CSP nonce when rendering error overlay ([#&amp;#8203;20791](https://redirect.github.com/vitejs/vite/issues/20791)) ([9bc9d12](https://redirect.github.com/vitejs/vite/commit/9bc9d1258f550e9d8f5e530cd27aecb1bee32bdb)). - **deps:** update all non-major dependencies ([#&amp;#8203;20811](https://redirect.github.com/vitejs/vite/issues/20811)) ([9f2247c](https://redirect.github.com/vitejs/vite/commit/9f2247c066cac75746356c9391845235445a154b)). - **glob:** handle glob imports from folders starting with dot ([#&amp;#8203;20800](https://redirect.github.com/vitejs/vite/issues/20800)) ([105abe8](https://redirect.github.com/vitejs/vite/commit/105abe87c412cf0f83859ba41fed869221cbb3e0)). - **hmr:** trigger prune event when import is removed from non hmr module </t>
        </is>
      </c>
      <c r="D124" t="inlineStr">
        <is>
          <t>pr_corpus</t>
        </is>
      </c>
      <c r="E124">
        <f>HYPERLINK("https://github.com/mealie-recipes/mealie/pull/6412", "https://github.com/mealie-recipes/mealie/pull/6412")</f>
        <v/>
      </c>
      <c r="F124" t="inlineStr"/>
      <c r="G124" t="inlineStr"/>
      <c r="H124" t="inlineStr"/>
    </row>
    <row r="125">
      <c r="A125" t="n">
        <v>314</v>
      </c>
      <c r="B125" t="inlineStr">
        <is>
          <t>ssrFixStacktrace</t>
        </is>
      </c>
      <c r="C125" t="inlineStr">
        <is>
          <t>517)) ([794a8f2](https://redirect.github.com/vitejs/vite/commit/794a8f230218a3b1e148defc5a2d7a67409177ff)). - add `future: 'warn'` ([#&amp;#8203;20473](https://redirect.github.com/vitejs/vite/issues/20473)) ([e6aaf17](https://redirect.github.com/vitejs/vite/commit/e6aaf17ca21544572941957ce71bd8dbdc94e402)). - add `removeServerPluginContainer` future deprecation ([#&amp;#8203;20437](https://redirect.github.com/vitejs/vite/issues/20437)) ([c1279e7](https://redirect.github.com/vitejs/vite/commit/c1279e75401ac6ea1d0678da88414a76ff36b6fe)). - add `removeServerReloadModule` future deprecation ([#&amp;#8203;20436](https://redirect.github.com/vitejs/vite/issues/20436)) ([6970d17](https://redirect.github.com/vitejs/vite/commit/6970d1740cebd56af696abf60f30adb0c060f578)). - add `server.warmupRequest` to future deprecation ([#&amp;#8203;20431](https://redirect.github.com/vitejs/vite/issues/20431)) ([8ad388a](https://redirect.github.com/vitejs/vite/commit/8ad388aeab0dc79e4bc14859b91174427805a46b)). - add `ssrFixStacktrace` / `ssrRewriteStacktrace` to `removeSsrLoadModule` future deprecation ([#&amp;#8203;20435](https://redirect.github.com/vitejs/vite/issues/20435)) ([8c8f587](https://redirect.github.com/vitejs/vite/commit/8c8f5879ead251705c2c363f5b8b94f618fbf374)). - **client:** ping from SharedWorker ([#&amp;#8203;19057](https://redirect.github.com/vitejs/vite/issues/19057)) ([5c97c22](https://redirect.github.com/vitejs/vite/commit/5c97c22548476e5f80856ece1d80b9234a7e6ecb)). - **dev:** add `this.fs` support ([#&amp;#8203;20301](https://redirect.github.com/vitejs/vite/issues/20301)) ([0fe3f2f](https://redirect.github.com/vitejs/vite/commit/0fe3f2f7c325c5990f1059c28b66b24e1b8fd5d3)). - export `defaultExternalConditions` ([#&amp;#8203;20279](https://redirect.github.com/vitejs/vite/issues/20279)) ([344d302](https://redirect.github.com/vitejs/vite/commit/344d30243b107852b133175e947a0410ea703f00)). - implement `removePluginHookSsrArgument` future deprecation ([#&amp;#8203;20433](https://redirect.github.com/vitejs/vite/</t>
        </is>
      </c>
      <c r="D125" t="inlineStr">
        <is>
          <t>pr_corpus</t>
        </is>
      </c>
      <c r="E125">
        <f>HYPERLINK("https://github.com/mealie-recipes/mealie/pull/6412", "https://github.com/mealie-recipes/mealie/pull/6412")</f>
        <v/>
      </c>
      <c r="F125" t="inlineStr"/>
      <c r="G125" t="inlineStr"/>
      <c r="H125" t="inlineStr"/>
    </row>
    <row r="126">
      <c r="A126" t="n">
        <v>315</v>
      </c>
      <c r="B126" t="inlineStr">
        <is>
          <t>ssrRewriteStacktrace</t>
        </is>
      </c>
      <c r="C126" t="inlineStr">
        <is>
          <t>//redirect.github.com/vitejs/vite/commit/794a8f230218a3b1e148defc5a2d7a67409177ff)). - add `future: 'warn'` ([#&amp;#8203;20473](https://redirect.github.com/vitejs/vite/issues/20473)) ([e6aaf17](https://redirect.github.com/vitejs/vite/commit/e6aaf17ca21544572941957ce71bd8dbdc94e402)). - add `removeServerPluginContainer` future deprecation ([#&amp;#8203;20437](https://redirect.github.com/vitejs/vite/issues/20437)) ([c1279e7](https://redirect.github.com/vitejs/vite/commit/c1279e75401ac6ea1d0678da88414a76ff36b6fe)). - add `removeServerReloadModule` future deprecation ([#&amp;#8203;20436](https://redirect.github.com/vitejs/vite/issues/20436)) ([6970d17](https://redirect.github.com/vitejs/vite/commit/6970d1740cebd56af696abf60f30adb0c060f578)). - add `server.warmupRequest` to future deprecation ([#&amp;#8203;20431](https://redirect.github.com/vitejs/vite/issues/20431)) ([8ad388a](https://redirect.github.com/vitejs/vite/commit/8ad388aeab0dc79e4bc14859b91174427805a46b)). - add `ssrFixStacktrace` / `ssrRewriteStacktrace` to `removeSsrLoadModule` future deprecation ([#&amp;#8203;20435](https://redirect.github.com/vitejs/vite/issues/20435)) ([8c8f587](https://redirect.github.com/vitejs/vite/commit/8c8f5879ead251705c2c363f5b8b94f618fbf374)). - **client:** ping from SharedWorker ([#&amp;#8203;19057](https://redirect.github.com/vitejs/vite/issues/19057)) ([5c97c22](https://redirect.github.com/vitejs/vite/commit/5c97c22548476e5f80856ece1d80b9234a7e6ecb)). - **dev:** add `this.fs` support ([#&amp;#8203;20301](https://redirect.github.com/vitejs/vite/issues/20301)) ([0fe3f2f](https://redirect.github.com/vitejs/vite/commit/0fe3f2f7c325c5990f1059c28b66b24e1b8fd5d3)). - export `defaultExternalConditions` ([#&amp;#8203;20279](https://redirect.github.com/vitejs/vite/issues/20279)) ([344d302](https://redirect.github.com/vitejs/vite/commit/344d30243b107852b133175e947a0410ea703f00)). - implement `removePluginHookSsrArgument` future deprecation ([#&amp;#8203;20433](https://redirect.github.com/vitejs/vite/issues/20433)) ([95927d</t>
        </is>
      </c>
      <c r="D126" t="inlineStr">
        <is>
          <t>pr_corpus</t>
        </is>
      </c>
      <c r="E126">
        <f>HYPERLINK("https://github.com/mealie-recipes/mealie/pull/6412", "https://github.com/mealie-recipes/mealie/pull/6412")</f>
        <v/>
      </c>
      <c r="F126" t="inlineStr"/>
      <c r="G126" t="inlineStr"/>
      <c r="H126" t="inlineStr"/>
    </row>
    <row r="127">
      <c r="A127" t="n">
        <v>325</v>
      </c>
      <c r="B127" t="inlineStr">
        <is>
          <t>ssrExportNameKey</t>
        </is>
      </c>
      <c r="C127" t="inlineStr">
        <is>
          <t>t.github.com/vitejs/vite/commit/f6a28d5f792ba5cc4dc236e3e6edd05199cabcc8)). - stabilize `css.preprocessorMaxWorkers` and default to `true` ([#&amp;#8203;19992](https://redirect.github.com/vitejs/vite/issues/19992)) ([70aee13](https://redirect.github.com/vitejs/vite/commit/70aee139ea802478bad56e5e441f187140bcf0cc)). - stabilize `optimizeDeps.noDiscovery` ([#&amp;#8203;19984](https://redirect.github.com/vitejs/vite/issues/19984)) ([6d2dcb4](https://redirect.github.com/vitejs/vite/commit/6d2dcb494db9f40565f11b50bdbb8c1b7245697d)). ##### Bug Fixes. - **deps:** update all non-major dependencies ([#&amp;#8203;20271](https://redirect.github.com/vitejs/vite/issues/20271)) ([6b64d63](https://redirect.github.com/vitejs/vite/commit/6b64d63d700154de2c00270300b671cef8863708)). - keep `import.meta.url` in bundled Vite ([#&amp;#8203;20235](https://redirect.github.com/vitejs/vite/issues/20235)) ([3bf3a8a](https://redirect.github.com/vitejs/vite/commit/3bf3a8ab00e5a0dfab0bb5741cb871ea30b72651)). - **module-runner:** export `ssrExportNameKey` ([#&amp;#8203;20266](https://redirect.github.com/vitejs/vite/issues/20266)) ([ac302a7](https://redirect.github.com/vitejs/vite/commit/ac302a729062dbfc67f762b3c4af46b7893c214f)). - . &lt;/details&gt;. ---. ### Configuration. 📅 **Schedule**: Branch creation - "" (UTC), Automerge - At any time (no schedule defined). 🚦 **Automerge**: Disabled by config. Please merge this manually once you are satisfied. ♻ **Rebasing**: Whenever PR is behind base branch, or you tick the rebase/retry checkbox. 🔕 **Ignore**: Close this PR and you won't be reminded about this update again. ---. - [ ] &lt;!-- rebase-check --&gt;If you want to rebase/retry this PR, check this box. ---. This PR was generated by [Mend Renovate](https://mend.io/renovate/). View the [repository job log](https://developer.mend.io/github/mealie-recipes/mealie). &lt;!--renovate-debug:eyJjcmVhdGVkSW5WZXIiOiI0MS4xNDMuMSIsInVwZGF0ZWRJblZlciI6IjQxLjE1Ni4xIiwidGFyZ2V0QnJhbmNoIjoibWVhbGllLW5leHQiLCJsYWJlbHMiOlsiZGVwZW5kZW5jaWVzIl19--&gt;.</t>
        </is>
      </c>
      <c r="D127" t="inlineStr">
        <is>
          <t>pr_corpus</t>
        </is>
      </c>
      <c r="E127">
        <f>HYPERLINK("https://github.com/mealie-recipes/mealie/pull/6412", "https://github.com/mealie-recipes/mealie/pull/6412")</f>
        <v/>
      </c>
      <c r="F127" t="inlineStr"/>
      <c r="G127" t="inlineStr"/>
      <c r="H127"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H7"/>
  <sheetViews>
    <sheetView workbookViewId="0">
      <pane ySplit="1" topLeftCell="A2" activePane="bottomLeft" state="frozen"/>
      <selection pane="bottomLeft" activeCell="A1" sqref="A1"/>
    </sheetView>
  </sheetViews>
  <sheetFormatPr baseColWidth="8" defaultRowHeight="15"/>
  <sheetData>
    <row r="1">
      <c r="A1" s="1" t="inlineStr">
        <is>
          <t>row_id</t>
        </is>
      </c>
      <c r="B1" s="1" t="inlineStr">
        <is>
          <t>matched_word</t>
        </is>
      </c>
      <c r="C1" s="1" t="inlineStr">
        <is>
          <t>sentence</t>
        </is>
      </c>
      <c r="D1" s="1" t="inlineStr">
        <is>
          <t>source</t>
        </is>
      </c>
      <c r="E1" s="1" t="inlineStr">
        <is>
          <t>url</t>
        </is>
      </c>
      <c r="F1" s="1" t="inlineStr">
        <is>
          <t>pattern</t>
        </is>
      </c>
      <c r="G1" s="1" t="inlineStr">
        <is>
          <t>commit_url</t>
        </is>
      </c>
      <c r="H1" s="1" t="inlineStr">
        <is>
          <t>comment</t>
        </is>
      </c>
    </row>
    <row r="2">
      <c r="A2" t="n">
        <v>0</v>
      </c>
      <c r="B2" t="inlineStr">
        <is>
          <t>user cache</t>
        </is>
      </c>
      <c r="C2" t="inlineStr">
        <is>
          <t>Updates the user cache table</t>
        </is>
      </c>
      <c r="D2" t="inlineStr">
        <is>
          <t>code_comment</t>
        </is>
      </c>
      <c r="E2">
        <f>HYPERLINK("https://github.com/wger-project/wger/tree/2.3/wger/core/management/commands/update-user-cache.py", "https://github.com/wger-project/wger/tree/2.3/wger/core/management/commands/update-user-cache.py")</f>
        <v/>
      </c>
      <c r="F2" t="inlineStr"/>
      <c r="G2" t="inlineStr"/>
      <c r="H2" t="inlineStr"/>
    </row>
    <row r="3">
      <c r="A3" t="n">
        <v>13</v>
      </c>
      <c r="B3" t="inlineStr">
        <is>
          <t>bulk update</t>
        </is>
      </c>
      <c r="C3" t="inlineStr">
        <is>
          <t>serialize bulk update query</t>
        </is>
      </c>
      <c r="D3" t="inlineStr">
        <is>
          <t>code_comment</t>
        </is>
      </c>
      <c r="E3">
        <f>HYPERLINK("https://github.com/tubearchivist/tubearchivist/tree/v0.5.7/backend/download/serializers.py", "https://github.com/tubearchivist/tubearchivist/tree/v0.5.7/backend/download/serializers.py")</f>
        <v/>
      </c>
      <c r="F3" t="inlineStr"/>
      <c r="G3" t="inlineStr"/>
      <c r="H3" t="inlineStr"/>
    </row>
    <row r="4">
      <c r="A4" t="n">
        <v>14</v>
      </c>
      <c r="B4" t="inlineStr">
        <is>
          <t>bulk update</t>
        </is>
      </c>
      <c r="C4" t="inlineStr">
        <is>
          <t>bulk update status</t>
        </is>
      </c>
      <c r="D4" t="inlineStr">
        <is>
          <t>code_comment</t>
        </is>
      </c>
      <c r="E4">
        <f>HYPERLINK("https://github.com/tubearchivist/tubearchivist/tree/v0.5.7/backend/download/views.py", "https://github.com/tubearchivist/tubearchivist/tree/v0.5.7/backend/download/views.py")</f>
        <v/>
      </c>
      <c r="F4" t="inlineStr"/>
      <c r="G4" t="inlineStr"/>
      <c r="H4" t="inlineStr"/>
    </row>
    <row r="5">
      <c r="A5" t="n">
        <v>15</v>
      </c>
      <c r="B5" t="inlineStr">
        <is>
          <t>periodically refresh</t>
        </is>
      </c>
      <c r="C5" t="inlineStr">
        <is>
          <t>functionality: periodically refresh documents index and update in es</t>
        </is>
      </c>
      <c r="D5" t="inlineStr">
        <is>
          <t>code_comment</t>
        </is>
      </c>
      <c r="E5">
        <f>HYPERLINK("https://github.com/tubearchivist/tubearchivist/tree/v0.5.7/backend/appsettings/src/reindex.py", "https://github.com/tubearchivist/tubearchivist/tree/v0.5.7/backend/appsettings/src/reindex.py")</f>
        <v/>
      </c>
      <c r="F5" t="inlineStr"/>
      <c r="G5" t="inlineStr"/>
      <c r="H5" t="inlineStr"/>
    </row>
    <row r="6">
      <c r="A6" t="n">
        <v>17</v>
      </c>
      <c r="B6" t="inlineStr">
        <is>
          <t>bulk update</t>
        </is>
      </c>
      <c r="C6" t="inlineStr">
        <is>
          <t>Only used for bulk update operations where the shopping list item id isn't already supplied</t>
        </is>
      </c>
      <c r="D6" t="inlineStr">
        <is>
          <t>code_comment</t>
        </is>
      </c>
      <c r="E6">
        <f>HYPERLINK("https://github.com/mealie-recipes/mealie/tree/v3.3.2/mealie/schema/household/group_shopping_list.py", "https://github.com/mealie-recipes/mealie/tree/v3.3.2/mealie/schema/household/group_shopping_list.py")</f>
        <v/>
      </c>
      <c r="F6" t="inlineStr"/>
      <c r="G6" t="inlineStr"/>
      <c r="H6" t="inlineStr"/>
    </row>
    <row r="7">
      <c r="A7" t="n">
        <v>18</v>
      </c>
      <c r="B7" t="inlineStr">
        <is>
          <t>SSRF</t>
        </is>
      </c>
      <c r="C7" t="inlineStr">
        <is>
          <t>validate the request is not attempting to connect to a local IP This is a security measure to prevent SSRF attacks</t>
        </is>
      </c>
      <c r="D7" t="inlineStr">
        <is>
          <t>code_comment</t>
        </is>
      </c>
      <c r="E7">
        <f>HYPERLINK("https://github.com/mealie-recipes/mealie/tree/v3.3.2/mealie/pkgs/safehttp/transport.py", "https://github.com/mealie-recipes/mealie/tree/v3.3.2/mealie/pkgs/safehttp/transport.py")</f>
        <v/>
      </c>
      <c r="F7" t="inlineStr"/>
      <c r="G7" t="inlineStr"/>
      <c r="H7"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H12"/>
  <sheetViews>
    <sheetView workbookViewId="0">
      <pane ySplit="1" topLeftCell="A2" activePane="bottomLeft" state="frozen"/>
      <selection pane="bottomLeft" activeCell="A1" sqref="A1"/>
    </sheetView>
  </sheetViews>
  <sheetFormatPr baseColWidth="8" defaultRowHeight="15"/>
  <sheetData>
    <row r="1">
      <c r="A1" s="1" t="inlineStr">
        <is>
          <t>row_id</t>
        </is>
      </c>
      <c r="B1" s="1" t="inlineStr">
        <is>
          <t>matched_word</t>
        </is>
      </c>
      <c r="C1" s="1" t="inlineStr">
        <is>
          <t>sentence</t>
        </is>
      </c>
      <c r="D1" s="1" t="inlineStr">
        <is>
          <t>source</t>
        </is>
      </c>
      <c r="E1" s="1" t="inlineStr">
        <is>
          <t>url</t>
        </is>
      </c>
      <c r="F1" s="1" t="inlineStr">
        <is>
          <t>pattern</t>
        </is>
      </c>
      <c r="G1" s="1" t="inlineStr">
        <is>
          <t>commit_url</t>
        </is>
      </c>
      <c r="H1" s="1" t="inlineStr">
        <is>
          <t>comment</t>
        </is>
      </c>
    </row>
    <row r="2">
      <c r="A2" t="n">
        <v>10</v>
      </c>
      <c r="B2" t="inlineStr">
        <is>
          <t>compressing images</t>
        </is>
      </c>
      <c r="C2" t="inlineStr">
        <is>
          <t>Improve page loading by optimizing front-end resources; This PR deals with #224 issue. Summary:. - optimize several .png files: ~70% less file size, but without actual visual difference. - enable minification of compressed CSS via `compressor.filters.cssmin.rCSSMinFilter`. Looks good. What exactly did you do to optimize the images? Nothing special. I used one of many online services, however most of desktop image editors provide "Save for web" feature. There are also some CLI based tools. Usually they give very close results. . OK, I ask because having something more or less automatic would be nice, but since there are not that many pictures that's alright. I'll set completely automatic flow for compressing images and svg files via gulp/grunt tasks (I was talking in #224). Well, if I mentioned it... I would like to open PR implementing this front-end build flow with 'work in progress' label, so you could see my progress. . Mostly because it will be helpful for me, because I'm not familiar with python/Django stack at all. I think everything will be smooth, but just in case :D . Sure, go ahead, nothing will break! :D.</t>
        </is>
      </c>
      <c r="D2" t="inlineStr">
        <is>
          <t>pr_corpus</t>
        </is>
      </c>
      <c r="E2">
        <f>HYPERLINK("https://github.com/wger-project/wger/pull/225", "https://github.com/wger-project/wger/pull/225")</f>
        <v/>
      </c>
      <c r="F2" t="inlineStr"/>
      <c r="G2" t="inlineStr"/>
      <c r="H2" t="inlineStr"/>
    </row>
    <row r="3">
      <c r="A3" t="n">
        <v>43</v>
      </c>
      <c r="B3" t="inlineStr">
        <is>
          <t>Optimize ImageStat</t>
        </is>
      </c>
      <c r="C3" t="inlineStr">
        <is>
          <t>ub.com/python-pillow/Pillow/issues/7619"&gt;#7619&lt;/a&gt; [&lt;a href="https://github.com/radarhere"&gt;&lt;code&gt;@​radarhere&lt;/code&gt;&lt;/a&gt;]&lt;/li&gt;. &lt;li&gt;Import plugins relative to the module &lt;a href="https://redirect.github.com/python-pillow/Pillow/issues/7576"&gt;#7576&lt;/a&gt; [&lt;a href="https://github.com/deliangyang"&gt;&lt;code&gt;@​deliangyang&lt;/code&gt;&lt;/a&gt;]&lt;/li&gt;. &lt;li&gt;Translate encoder error codes to strings; deprecate &lt;code&gt;ImageFile.raise_oserror()&lt;/code&gt; &lt;a href="https://redirect.github.com/python-pillow/Pillow/issues/7609"&gt;#7609&lt;/a&gt; [&lt;a href="https://github.com/bgilbert"&gt;&lt;code&gt;@​bgilbert&lt;/code&gt;&lt;/a&gt;]&lt;/li&gt;. &lt;li&gt;Updated readthedocs to latest version of Python &lt;a href="https://redirect.github.com/python-pillow/Pillow/issues/7611"&gt;#7611&lt;/a&gt; [&lt;a href="https://github.com/radarhere"&gt;&lt;code&gt;@​radarhere&lt;/code&gt;&lt;/a&gt;]&lt;/li&gt;. &lt;li&gt;Support reading BC4U and DX10 BC1 images &lt;a href="https://redirect.github.com/python-pillow/Pillow/issues/6486"&gt;#6486&lt;/a&gt; [&lt;a href="https://github.com/REDxEYE"&gt;&lt;code&gt;@​REDxEYE&lt;/code&gt;&lt;/a&gt;]&lt;/li&gt;. &lt;li&gt;Optimize ImageStat.Stat.extrema &lt;a href="https://redirect.github.com/python-pillow/Pillow/issues/7593"&gt;#7593&lt;/a&gt; [&lt;a href="https://github.com/florath"&gt;&lt;code&gt;@​florath&lt;/code&gt;&lt;/a&gt;]&lt;/li&gt;. &lt;li&gt;Handle pathlib.Path in FreeTypeFont &lt;a href="https://redirect.github.com/python-pillow/Pillow/issues/7578"&gt;#7578&lt;/a&gt; [&lt;a href="https://github.com/radarhere"&gt;&lt;code&gt;@​radarhere&lt;/code&gt;&lt;/a&gt;]&lt;/li&gt;. &lt;li&gt;Use list comprehensions to create transformed lists &lt;a href="https://redirect.github.com/python-pillow/Pillow/issues/7597"&gt;#7597&lt;/a&gt; [&lt;a href="https://github.com/hugovk"&gt;&lt;code&gt;@​hugovk&lt;/code&gt;&lt;/a&gt;]&lt;/li&gt;. &lt;li&gt;Added support for reading DX10 BC4 DDS images &lt;a href="https://redirect.github.com/python-pillow/Pillow/issues/7603"&gt;#7603&lt;/a&gt; [&lt;a href="https://github.com/sambvfx"&gt;&lt;code&gt;@​sambvfx&lt;/code&gt;&lt;/a&gt;]&lt;/li&gt;. &lt;li&gt;Optimized ImageStat.Stat.count &lt;a href="https://redirect.github.com/python-pillow/Pillow/issues/7599"&gt;#7599&lt;/a&gt; [&lt;a href="https://github.com/florath"&gt;&lt;code&gt;@​florath&lt;/code&gt;&lt;/a&gt;]&lt;/li&gt;. &lt;li&gt;Moved error from truetype</t>
        </is>
      </c>
      <c r="D3" t="inlineStr">
        <is>
          <t>pr_corpus</t>
        </is>
      </c>
      <c r="E3">
        <f>HYPERLINK("https://github.com/wger-project/wger/pull/1542", "https://github.com/wger-project/wger/pull/1542")</f>
        <v/>
      </c>
      <c r="F3" t="inlineStr"/>
      <c r="G3" t="inlineStr"/>
      <c r="H3" t="inlineStr"/>
    </row>
    <row r="4">
      <c r="A4" t="n">
        <v>44</v>
      </c>
      <c r="B4" t="inlineStr">
        <is>
          <t>Optimized ImageStat</t>
        </is>
      </c>
      <c r="C4" t="inlineStr">
        <is>
          <t>ort reading BC4U and DX10 BC1 images &lt;a href="https://redirect.github.com/python-pillow/Pillow/issues/6486"&gt;#6486&lt;/a&gt; [&lt;a href="https://github.com/REDxEYE"&gt;&lt;code&gt;@​REDxEYE&lt;/code&gt;&lt;/a&gt;]&lt;/li&gt;. &lt;li&gt;Optimize ImageStat.Stat.extrema &lt;a href="https://redirect.github.com/python-pillow/Pillow/issues/7593"&gt;#7593&lt;/a&gt; [&lt;a href="https://github.com/florath"&gt;&lt;code&gt;@​florath&lt;/code&gt;&lt;/a&gt;]&lt;/li&gt;. &lt;li&gt;Handle pathlib.Path in FreeTypeFont &lt;a href="https://redirect.github.com/python-pillow/Pillow/issues/7578"&gt;#7578&lt;/a&gt; [&lt;a href="https://github.com/radarhere"&gt;&lt;code&gt;@​radarhere&lt;/code&gt;&lt;/a&gt;]&lt;/li&gt;. &lt;li&gt;Use list comprehensions to create transformed lists &lt;a href="https://redirect.github.com/python-pillow/Pillow/issues/7597"&gt;#7597&lt;/a&gt; [&lt;a href="https://github.com/hugovk"&gt;&lt;code&gt;@​hugovk&lt;/code&gt;&lt;/a&gt;]&lt;/li&gt;. &lt;li&gt;Added support for reading DX10 BC4 DDS images &lt;a href="https://redirect.github.com/python-pillow/Pillow/issues/7603"&gt;#7603&lt;/a&gt; [&lt;a href="https://github.com/sambvfx"&gt;&lt;code&gt;@​sambvfx&lt;/code&gt;&lt;/a&gt;]&lt;/li&gt;. &lt;li&gt;Optimized ImageStat.Stat.count &lt;a href="https://redirect.github.com/python-pillow/Pillow/issues/7599"&gt;#7599&lt;/a&gt; [&lt;a href="https://github.com/florath"&gt;&lt;code&gt;@​florath&lt;/code&gt;&lt;/a&gt;]&lt;/li&gt;. &lt;li&gt;Moved error from truetype() to FreeTypeFont &lt;a href="https://redirect.github.com/python-pillow/Pillow/issues/7587"&gt;#7587&lt;/a&gt; [&lt;a href="https://github.com/radarhere"&gt;&lt;code&gt;@​radarhere&lt;/code&gt;&lt;/a&gt;]&lt;/li&gt;. &lt;li&gt;Correct PDF palette size when saving &lt;a href="https://redirect.github.com/python-pillow/Pillow/issues/7555"&gt;#7555&lt;/a&gt; [&lt;a href="https://github.com/radarhere"&gt;&lt;code&gt;@​radarhere&lt;/code&gt;&lt;/a&gt;]&lt;/li&gt;. &lt;li&gt;Fixed closing file pointer with olefile 0.47 &lt;a href="https://redirect.github.com/python-pillow/Pillow/issues/7594"&gt;#7594&lt;/a&gt; [&lt;a href="https://github.com/radarhere"&gt;&lt;code&gt;@​radarhere&lt;/code&gt;&lt;/a&gt;]&lt;/li&gt;. &lt;li&gt;ruff: Minor optimizations of list comprehensions, x in set, etc. &lt;a href="https://redirect.github.com/python-pillow/Pillow/issues/7524"&gt;#7524&lt;/a&gt; [&lt;a href="https://github.com/cclauss"&gt;&lt;code&gt;@​cclauss&lt;/code&gt;&lt;/a&gt;]&lt;/</t>
        </is>
      </c>
      <c r="D4" t="inlineStr">
        <is>
          <t>pr_corpus</t>
        </is>
      </c>
      <c r="E4">
        <f>HYPERLINK("https://github.com/wger-project/wger/pull/1542", "https://github.com/wger-project/wger/pull/1542")</f>
        <v/>
      </c>
      <c r="F4" t="inlineStr"/>
      <c r="G4" t="inlineStr"/>
      <c r="H4" t="inlineStr"/>
    </row>
    <row r="5">
      <c r="A5" t="n">
        <v>52</v>
      </c>
      <c r="B5" t="inlineStr">
        <is>
          <t>defer loading</t>
        </is>
      </c>
      <c r="C5" t="inlineStr">
        <is>
          <t>perf: Optimize landing page images; # Proposed Changes. - Added losslessly compressed versions of the PNG images on the feature landing page. | file | png | avif |. |-----------|---|---|. | community | 613K | 279K |. | hero | 500K | 204K|. | screens-1 | 333K | 202K |. | screens-2 | 380K | 174K |. | screens-3 | 244K | 135K |. - Add `loading="lazy"` to some feature image elements to allow browser to defer loading of less important images. ## Related Issue(s). See also #224 . thanks!</t>
        </is>
      </c>
      <c r="D5" t="inlineStr">
        <is>
          <t>pr_corpus</t>
        </is>
      </c>
      <c r="E5">
        <f>HYPERLINK("https://github.com/wger-project/wger/pull/1978", "https://github.com/wger-project/wger/pull/1978")</f>
        <v/>
      </c>
      <c r="F5" t="inlineStr"/>
      <c r="G5" t="inlineStr"/>
      <c r="H5" t="inlineStr"/>
    </row>
    <row r="6">
      <c r="A6" t="n">
        <v>110</v>
      </c>
      <c r="B6" t="inlineStr">
        <is>
          <t>converted to webp</t>
        </is>
      </c>
      <c r="C6" t="inlineStr">
        <is>
          <t>sting written. ## Release Notes. ```. Fixed bug where uploading a webp image as a recipe's image will not create the thumbnail sized version. . ```. From #1713. &gt; I understand this comment I made is irritating, I did not want to go into the details because this issue is not the right place for it. Hence this vague statement I made. &gt;. &gt; If you want to discuss these concerns a place should be made for it. If you have comments about that section of code, this would be the place to provide those. . Ok here is my review of this module:. - Some things are unused:. - static.py defines the NOT_WEBP variable which I don't see referenced anywhere else. - ABCMinifier.get_image_sizes is never used and contains only a log entry. - Some arguments are set to None by default but their type isn't Optional[x] of X | None. - A lot of unnecessary info log statements about images that have been "minifed", or not. - The miniature image receives the same treatment as the original image, it is only converted to webp. Only their names differ. Is that intended? Basically, if the original image is not already a webp, both will always be the exact same as far as I understand. . - minify takes an argument called image_file which is a Path. I would rename it to image_path. Also given that the only reference to minify is in the `RecipeDataService.write_data` function and there it is given a variable named image_path. - The crop_center method image_file argument should take an Image.Image type, Image is the PIL module, not a type. - The success variable is there to prevent deleting the original image in case the function ran into some issue. It is set to true if any of the original, min, or tiny conversions succeed. It should probably be true only if all have succeeded. (Keeping in mind that not all the options will be asked for each time). - The minify parameter force, is never set to anything else than its default (True). It only is important to set when a recipe's image is updated. I don't see</t>
        </is>
      </c>
      <c r="D6" t="inlineStr">
        <is>
          <t>pr_corpus</t>
        </is>
      </c>
      <c r="E6">
        <f>HYPERLINK("https://github.com/mealie-recipes/mealie/pull/1716", "https://github.com/mealie-recipes/mealie/pull/1716")</f>
        <v/>
      </c>
      <c r="F6" t="inlineStr"/>
      <c r="G6" t="inlineStr"/>
      <c r="H6" t="inlineStr"/>
    </row>
    <row r="7">
      <c r="A7" t="n">
        <v>190</v>
      </c>
      <c r="B7" t="inlineStr">
        <is>
          <t>Optimize ImageStat</t>
        </is>
      </c>
      <c r="C7" t="inlineStr">
        <is>
          <t>when saving GIF [#&amp;#8203;7568](https://togithub.com/python-pillow/Pillow/issues/7568). \[radarhere]. - Corrected duration when combining multiple GIF frames into single frame [#&amp;#8203;7521](https://togithub.com/python-pillow/Pillow/issues/7521). \[radarhere]. - Handle disposing GIF background from outside palette [#&amp;#8203;7515](https://togithub.com/python-pillow/Pillow/issues/7515). \[radarhere]. - Seek past the data when skipping a PSD layer [#&amp;#8203;7483](https://togithub.com/python-pillow/Pillow/issues/7483). \[radarhere]. - Import plugins relative to the module [#&amp;#8203;7576](https://togithub.com/python-pillow/Pillow/issues/7576). \[deliangyang, jaxx0n]. - Translate encoder error codes to strings; deprecate `ImageFile.raise_oserror()` [#&amp;#8203;7609](https://togithub.com/python-pillow/Pillow/issues/7609). \[bgilbert, radarhere]. - Support reading BC4U and DX10 BC1 images [#&amp;#8203;6486](https://togithub.com/python-pillow/Pillow/issues/6486). \[REDxEYE, radarhere, hugovk]. - Optimize ImageStat.Stat.extrema [#&amp;#8203;7593](https://togithub.com/python-pillow/Pillow/issues/7593). \[florath, radarhere]. - Handle pathlib.Path in FreeTypeFont [#&amp;#8203;7578](https://togithub.com/python-pillow/Pillow/issues/7578). \[radarhere, hugovk, nulano]. - Added support for reading DX10 BC4 DDS images [#&amp;#8203;7603](https://togithub.com/python-pillow/Pillow/issues/7603). \[sambvfx, radarhere]. - Optimized ImageStat.Stat.count [#&amp;#8203;7599](https://togithub.com/python-pillow/Pillow/issues/7599). \[florath]. - Correct PDF palette size when saving [#&amp;#8203;7555](https://togithub.com/python-pillow/Pillow/issues/7555). \[radarhere]. - Fixed closing file pointer with olefile 0.47 [#&amp;#8203;7594](https://togithub.com/python-pillow/Pillow/issues/7594). \[radarhere]. - Raise ValueError when TrueType font size is not greater than zero [#&amp;#8203;7584](https://togithub.com/python-pillow/Pillow/issues/7584), [#&amp;#8203;7587](https://togithub.com/python-pillow/Pillow/issues/7587). \[akx, radarhere]. -</t>
        </is>
      </c>
      <c r="D7" t="inlineStr">
        <is>
          <t>pr_corpus</t>
        </is>
      </c>
      <c r="E7">
        <f>HYPERLINK("https://github.com/mealie-recipes/mealie/pull/2967", "https://github.com/mealie-recipes/mealie/pull/2967")</f>
        <v/>
      </c>
      <c r="F7" t="inlineStr"/>
      <c r="G7" t="inlineStr"/>
      <c r="H7" t="inlineStr"/>
    </row>
    <row r="8">
      <c r="A8" t="n">
        <v>191</v>
      </c>
      <c r="B8" t="inlineStr">
        <is>
          <t>Optimized ImageStat</t>
        </is>
      </c>
      <c r="C8" t="inlineStr">
        <is>
          <t>t the data when skipping a PSD layer [#&amp;#8203;7483](https://togithub.com/python-pillow/Pillow/issues/7483). \[radarhere]. - Import plugins relative to the module [#&amp;#8203;7576](https://togithub.com/python-pillow/Pillow/issues/7576). \[deliangyang, jaxx0n]. - Translate encoder error codes to strings; deprecate `ImageFile.raise_oserror()` [#&amp;#8203;7609](https://togithub.com/python-pillow/Pillow/issues/7609). \[bgilbert, radarhere]. - Support reading BC4U and DX10 BC1 images [#&amp;#8203;6486](https://togithub.com/python-pillow/Pillow/issues/6486). \[REDxEYE, radarhere, hugovk]. - Optimize ImageStat.Stat.extrema [#&amp;#8203;7593](https://togithub.com/python-pillow/Pillow/issues/7593). \[florath, radarhere]. - Handle pathlib.Path in FreeTypeFont [#&amp;#8203;7578](https://togithub.com/python-pillow/Pillow/issues/7578). \[radarhere, hugovk, nulano]. - Added support for reading DX10 BC4 DDS images [#&amp;#8203;7603](https://togithub.com/python-pillow/Pillow/issues/7603). \[sambvfx, radarhere]. - Optimized ImageStat.Stat.count [#&amp;#8203;7599](https://togithub.com/python-pillow/Pillow/issues/7599). \[florath]. - Correct PDF palette size when saving [#&amp;#8203;7555](https://togithub.com/python-pillow/Pillow/issues/7555). \[radarhere]. - Fixed closing file pointer with olefile 0.47 [#&amp;#8203;7594](https://togithub.com/python-pillow/Pillow/issues/7594). \[radarhere]. - Raise ValueError when TrueType font size is not greater than zero [#&amp;#8203;7584](https://togithub.com/python-pillow/Pillow/issues/7584), [#&amp;#8203;7587](https://togithub.com/python-pillow/Pillow/issues/7587). \[akx, radarhere]. - If absent, do not try to close fp when closing image [#&amp;#8203;7557](https://togithub.com/python-pillow/Pillow/issues/7557). \[RaphaelVRossi, radarhere]. - Allow configuring JPEG restart marker interval on save [#&amp;#8203;7488](https://togithub.com/python-pillow/Pillow/issues/7488). \[bgilbert, radarhere]. - Decrement reference count for PyObject [#&amp;#8203;7549](https://togithub.com/python-pillow/Pillow/issues</t>
        </is>
      </c>
      <c r="D8" t="inlineStr">
        <is>
          <t>pr_corpus</t>
        </is>
      </c>
      <c r="E8">
        <f>HYPERLINK("https://github.com/mealie-recipes/mealie/pull/2967", "https://github.com/mealie-recipes/mealie/pull/2967")</f>
        <v/>
      </c>
      <c r="F8" t="inlineStr"/>
      <c r="G8" t="inlineStr"/>
      <c r="H8" t="inlineStr"/>
    </row>
    <row r="9">
      <c r="A9" t="n">
        <v>280</v>
      </c>
      <c r="B9" t="inlineStr">
        <is>
          <t>lower resolutions</t>
        </is>
      </c>
      <c r="C9" t="inlineStr">
        <is>
          <t>g made aware that a form submission has failed when adding a new user. User experience improvement. ## Special notes for your reviewer:. View port size: 1333 × 730. Ties into existing i18n and alert.error. ## Testing. Tried in Firefox 133.0 (64 bit) . View port size: 1333 × 730. task py:test. &gt; 1199 passed, 26 skipped, 182 warnings in 662.56s (0:11:02). task ui:test. ```. Test Files 8 passed (8). Tests 72 passed (72). Start at 00:12:05. Duration 3.53s (transform 505ms, setup 0ms, collect 2.29s, tests 200ms). ```. ![popup](https://github.com/user-attachments/assets/a556fbf4-daae-466e-9677-6333ebf3851e). ![popup2](https://github.com/user-attachments/assets/88015f87-e6f8-4c5d-8e04-883dddb95264). [BUG] - User creation does not indicate an error on button press if the field that is erroring is off the screen [UI/UX]; ### First Check. - [X] This is not a feature request. - [X] I added a very descriptive title to this issue (title field is above this). - [X] I used the GitHub search to find a similar issue and didn't find it. - [X] I searched the Mealie documentation, with the integrated search. - [X] I already read the docs and didn't find an answer. - [X] This issue can be replicated on the demo site (https://demo.mealie.io/). ### What is the issue you are experiencing? On lower resolutions not all the form is visible so the verification for fields higher up are not shown. There is no indication near the button (or a message bar) to say there was a validation error. ### Steps to Reproduce. View port size: 1333 × 730 . Create new user. Do not select User Group or User Household. Fill in the rest of the form correctly. Click submit. Note there is no indication of why submit is "hanging" on screen. . Scroll up and notice the validation present but user unaware unless they knew that validation would appear. ### Please provide relevant logs. N/A - UI/UX issue. ### Mealie Version. latest (v2.2.0). ### Deployment. Docker (Linux). ### Additional Deployment Details. _No response_</t>
        </is>
      </c>
      <c r="D9" t="inlineStr">
        <is>
          <t>pr_corpus</t>
        </is>
      </c>
      <c r="E9">
        <f>HYPERLINK("https://github.com/mealie-recipes/mealie/pull/4692", "https://github.com/mealie-recipes/mealie/pull/4692")</f>
        <v/>
      </c>
      <c r="F9" t="inlineStr"/>
      <c r="G9" t="inlineStr"/>
      <c r="H9" t="inlineStr"/>
    </row>
    <row r="10">
      <c r="A10" t="n">
        <v>294</v>
      </c>
      <c r="B10" t="inlineStr">
        <is>
          <t>lower resolution</t>
        </is>
      </c>
      <c r="C10" t="inlineStr">
        <is>
          <t>fix: Reduce margin in RecipePageInstructions; ## What this PR does / why we need it:. Fixes spacing of the ingredient linker. Since Nuxt3 there was a lot of space between ingredients, which becomes a problem for recipes with many ingredients and/or lower resolution screens. Before:. &lt;img width="609" height="847" alt="image" src="https://github.com/user-attachments/assets/3d40c17e-3879-46ca-82cc-eff5535f7de4" /&gt;. &lt;img width="600" height="887" alt="image" src="https://github.com/user-attachments/assets/6a6fdbdd-efe5-4d4d-9cc0-e0f05cb27529" /&gt;. &lt;img width="608" height="912" alt="image" src="https://github.com/user-attachments/assets/a5fb463e-4789-4742-aa88-48975138ae14" /&gt;. After:. &lt;img width="609" height="590" alt="image" src="https://github.com/user-attachments/assets/9b73c520-8e02-4e7c-a819-85356438fb39" /&gt;. &lt;img width="609" height="638" alt="image" src="https://github.com/user-attachments/assets/e7a5384c-76e5-4672-ba6c-6dc46e037d6c" /&gt;. &lt;img width="614" height="646" alt="image" src="https://github.com/user-attachments/assets/0c73b5de-03cb-42b5-9f55-4fea1c780832" /&gt;. ## Which issue(s) this PR fixes:. -. ## Testing. `task ui:lint` runs sucessfully. @Kuchenpirat that does not seem to work as I would expect it. This is with `density="compact"` instead of `class="mb-n10 mt-n2"`. &lt;img width="607" height="803" alt="image" src="https://github.com/user-attachments/assets/8c76be4f-fb5e-4768-bc14-260c930f981d" /&gt;. Found the solution [here](https://github.com/vuetifyjs/vuetify/issues/15577#issuecomment-1208312444) and implemented it. I updated the images above. Ready to be reviewed @Kuchenpirat . Removed the margins and updated the screenshots above.</t>
        </is>
      </c>
      <c r="D10" t="inlineStr">
        <is>
          <t>pr_corpus</t>
        </is>
      </c>
      <c r="E10">
        <f>HYPERLINK("https://github.com/mealie-recipes/mealie/pull/5783", "https://github.com/mealie-recipes/mealie/pull/5783")</f>
        <v/>
      </c>
      <c r="F10" t="inlineStr"/>
      <c r="G10" t="inlineStr"/>
      <c r="H10" t="inlineStr"/>
    </row>
    <row r="11">
      <c r="A11" t="n">
        <v>301</v>
      </c>
      <c r="B11" t="inlineStr">
        <is>
          <t>converting to WEBP</t>
        </is>
      </c>
      <c r="C11" t="inlineStr">
        <is>
          <t xml:space="preserve">one of the images would come across in the import. 2. The below error log when importing a recipe that has no image. ```. Failed to download image for slow-cooker-beef-ragu: slow-cooker-beef-ragu. ```. The error log doesn't cause any issues with the import, it's just not particularly helpful and did make me look into it briefly when trying to figure out why the other images failed to import. The error message has been replaced by an info message saying. ```. Recipe 'Slow-Cooker Beef Ragu' has no image. ```. 3. Failure to import the image for a recipe when there's another recipe with the same name, either in the same import or pre-existing. The failure occurs with the error log. ```. Failed to download image for chicken-pot-pie-2: chicken-pot-pie-2. ```. The way it was handling images did not take into account that the imported recipe might end up with a slug that is not the same as the slugified name. 4. Silently failing to import images due to unrecognised file contents when converting to WEBP. For my issue, the unrecognised files were all due to issue 1 making them all empty, but this could also just be for other reasons such as a corrupt file or unrecognised format. Now when an image being imported can't be processed, the below error will be logged. ```. Failed to download image for chicken-and-leek-casserole: cannot identify image file '/app/data/recipes/4598f8cb-fabd-4e1e-bca7-a357d4e09f34/images/original.jpeg'. ```. This applies to migrations from all supported formats, not just Paprika. ## Testing. 1. Importing my Paprika zip file which failed to import any images previously. 1. Check the imported recipes to ensure all recipes that have an image in Paprika do in Mealie too (test fix 1). 2. Check the `task py` logs for errors (test fix 2). 2. Importing the same Paprika zip file a 2nd time to import a bunch of duplicate names/slugs. 1. Check the imported recipes to ensure all recipes (both original and duplicates) that have an image in Paprika do in Mealie too </t>
        </is>
      </c>
      <c r="D11" t="inlineStr">
        <is>
          <t>pr_corpus</t>
        </is>
      </c>
      <c r="E11">
        <f>HYPERLINK("https://github.com/mealie-recipes/mealie/pull/5911", "https://github.com/mealie-recipes/mealie/pull/5911")</f>
        <v/>
      </c>
      <c r="F11" t="inlineStr"/>
      <c r="G11" t="inlineStr"/>
      <c r="H11" t="inlineStr"/>
    </row>
    <row r="12">
      <c r="A12" t="n">
        <v>302</v>
      </c>
      <c r="B12" t="inlineStr">
        <is>
          <t>not autoplay</t>
        </is>
      </c>
      <c r="C12" t="inlineStr">
        <is>
          <t>17; This PR contains the following updates:. | Package | Change | Age | Confidence |. |---|---|---|---|. | [mkdocs-material](https://redirect.github.com/squidfunk/mkdocs-material) ([changelog](https://squidfunk.github.io/mkdocs-material/changelog/)) | `9.6.16` -&gt; `9.6.17` | [![age](https://developer.mend.io/api/mc/badges/age/pypi/mkdocs-material/9.6.17?slim=true)](https://docs.renovatebot.com/merge-confidence/) | [![confidence](https://developer.mend.io/api/mc/badges/confidence/pypi/mkdocs-material/9.6.16/9.6.17?slim=true)](https://docs.renovatebot.com/merge-confidence/) |. ---. ### Release Notes. &lt;details&gt;. &lt;summary&gt;squidfunk/mkdocs-material (mkdocs-material)&lt;/summary&gt;. ### [`v9.6.17`](https://redirect.github.com/squidfunk/mkdocs-material/releases/tag/9.6.17): mkdocs-material-9.6.17. [Compare Source](https://redirect.github.com/squidfunk/mkdocs-material/compare/9.6.16...9.6.17). - Fixed [#&amp;#8203;8396](https://redirect.github.com/squidfunk/mkdocs-material/issues/8396): Videos do not autoplay when inside a content tab. - Fixed [#&amp;#8203;8394](https://redirect.github.com/squidfunk/mkdocs-material/issues/8394): Stroke width not effective in Mermaid.js diagrams. - Fixed disappearing version selector when hiding page title. &lt;/details&gt;. ---. ### Configuration. 📅 **Schedule**: Branch creation - At any time (no schedule defined), Automerge - At any time (no schedule defined). 🚦 **Automerge**: Disabled by config. Please merge this manually once you are satisfied. ♻ **Rebasing**: Whenever PR is behind base branch, or you tick the rebase/retry checkbox. 🔕 **Ignore**: Close this PR and you won't be reminded about this update again. ---. - [ ] &lt;!-- rebase-check --&gt;If you want to rebase/retry this PR, check this box. ---. This PR was generated by [Mend Renovate](https://mend.io/renovate/). View the [repository job log](https://developer.mend.io/github/mealie-recipes/mealie). &lt;!--renovate-debug:eyJjcmVhdGVkSW5WZXIiOiI0MS43MS4xIiwidXBkYXRlZEluVmVyIjoiNDEuNzEuMSIsInRhcmdldEJyYW5jaCI6</t>
        </is>
      </c>
      <c r="D12" t="inlineStr">
        <is>
          <t>pr_corpus</t>
        </is>
      </c>
      <c r="E12">
        <f>HYPERLINK("https://github.com/mealie-recipes/mealie/pull/5962", "https://github.com/mealie-recipes/mealie/pull/5962")</f>
        <v/>
      </c>
      <c r="F12" t="inlineStr"/>
      <c r="G12" t="inlineStr"/>
      <c r="H12" t="inlineStr"/>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
  <sheetViews>
    <sheetView workbookViewId="0">
      <pane ySplit="1" topLeftCell="A2" activePane="bottomLeft" state="frozen"/>
      <selection pane="bottomLeft" activeCell="A1" sqref="A1"/>
    </sheetView>
  </sheetViews>
  <sheetFormatPr baseColWidth="8" defaultRowHeight="15"/>
  <sheetData>
    <row r="1">
      <c r="A1" s="1" t="inlineStr">
        <is>
          <t>row_id</t>
        </is>
      </c>
      <c r="B1" s="1" t="inlineStr">
        <is>
          <t>matched_word</t>
        </is>
      </c>
      <c r="C1" s="1" t="inlineStr">
        <is>
          <t>sentence</t>
        </is>
      </c>
      <c r="D1" s="1" t="inlineStr">
        <is>
          <t>source</t>
        </is>
      </c>
      <c r="E1" s="1" t="inlineStr">
        <is>
          <t>url</t>
        </is>
      </c>
      <c r="F1" s="1" t="inlineStr">
        <is>
          <t>pattern</t>
        </is>
      </c>
      <c r="G1" s="1" t="inlineStr">
        <is>
          <t>commit_url</t>
        </is>
      </c>
      <c r="H1" s="1" t="inlineStr">
        <is>
          <t>comment</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40"/>
  <sheetViews>
    <sheetView workbookViewId="0">
      <pane ySplit="1" topLeftCell="A2" activePane="bottomLeft" state="frozen"/>
      <selection pane="bottomLeft" activeCell="A1" sqref="A1"/>
    </sheetView>
  </sheetViews>
  <sheetFormatPr baseColWidth="8" defaultRowHeight="15"/>
  <sheetData>
    <row r="1">
      <c r="A1" s="1" t="inlineStr">
        <is>
          <t>row_id</t>
        </is>
      </c>
      <c r="B1" s="1" t="inlineStr">
        <is>
          <t>matched_word</t>
        </is>
      </c>
      <c r="C1" s="1" t="inlineStr">
        <is>
          <t>sentence</t>
        </is>
      </c>
      <c r="D1" s="1" t="inlineStr">
        <is>
          <t>source</t>
        </is>
      </c>
      <c r="E1" s="1" t="inlineStr">
        <is>
          <t>url</t>
        </is>
      </c>
      <c r="F1" s="1" t="inlineStr">
        <is>
          <t>pattern</t>
        </is>
      </c>
      <c r="G1" s="1" t="inlineStr">
        <is>
          <t>commit_url</t>
        </is>
      </c>
      <c r="H1" s="1" t="inlineStr">
        <is>
          <t>comment</t>
        </is>
      </c>
    </row>
    <row r="2">
      <c r="A2" t="n">
        <v>11</v>
      </c>
      <c r="B2" t="inlineStr">
        <is>
          <t>quantize</t>
        </is>
      </c>
      <c r="C2" t="inlineStr">
        <is>
          <t>is sound OK to you @purplebird ? ``` python. def get_nutritional_values(self, use_closest_weight=True):. if use_closest_weight:. weight = self.get_closest_weight_entry().weight. else:. weight = self.user.userprofile.weight. ```. We could do it this way. There is one disadvantage: you would have to ping the database twice to get the weight info for the template (since you're no longer passing it into get_nutritional_values(). Granted, this is relatively minor... Up to you! You are right, but I think we can live with that. On the other hand, we could perhaps return the weight used in the per_kg dictionary. Something like this:. ``` python. 'per_kg': {'protein': 123,. 'carbohydrates': 123,. 'fat': 123,. 'weight_used': {. 'weight': 123,. 'date': 123. }. }. ```. That is what I originally did, but it explodes where you hit this line:. ```. # Only 2 decimal places, anything else doesn't make sense. for key in result.keys():. for i in result[key]:. result[key][i] = Decimal(result[key][i]).quantize(TWOPLACES). ```. And the answer seemed to be either explicitly ignore the 'weight_used' category or do something else here. We also can't use. ```. {% if closest_weight_entry %}. ```. in the template any more. It has to be something weird like. ```. {% if nutritional_data.weight_used.weight &gt; 0 %}. ```. Which is a bit less clear. Oh, and in this case. ```. def get_nutritional_values(self, use_closest_weight=True):. if use_closest_weight:. weight = self.get_closest_weight_entry().weight. else:. weight = self.user.userprofile.weight. ```. We no longer have a date for the entry. You are right, lets just fire another query in the view. How is it going @purplebird? If you could implement the changes I would merge the PR (I know I have been nitpicking a lot here, but this is the latest change, I promise!). Sorry!!! I've been distracted working on AI stuff. :). On Mon, Nov 30, 2015 at 1:17 PM, Roland Geider notifications@github.com. wrote:. &gt; How is it going @purplebird https://github.co</t>
        </is>
      </c>
      <c r="D2" t="inlineStr">
        <is>
          <t>pr_corpus</t>
        </is>
      </c>
      <c r="E2">
        <f>HYPERLINK("https://github.com/wger-project/wger/pull/231", "https://github.com/wger-project/wger/pull/231")</f>
        <v/>
      </c>
      <c r="F2" t="inlineStr"/>
      <c r="G2" t="inlineStr"/>
      <c r="H2" t="inlineStr"/>
    </row>
    <row r="3">
      <c r="A3" t="n">
        <v>13</v>
      </c>
      <c r="B3" t="inlineStr">
        <is>
          <t>quantize</t>
        </is>
      </c>
      <c r="C3" t="inlineStr">
        <is>
          <t>/li&gt;. &lt;li&gt;Tiff crash fixes in TiffDecode.c &lt;a href="https://github-redirect.dependabot.com/python-pillow/Pillow/issues/5372"&gt;#5372&lt;/a&gt; [&lt;a href="https://github.com/wiredfool"&gt;&lt;code&gt;@​wiredfool&lt;/code&gt;&lt;/a&gt;]&lt;/li&gt;. &lt;li&gt;Remove redundant check (addition to &lt;a href="https://github-redirect.dependabot.com/python-pillow/Pillow/issues/5364"&gt;#5364&lt;/a&gt;) &lt;a href="https://github-redirect.dependabot.com/python-pillow/Pillow/issues/5366"&gt;#5366&lt;/a&gt; [&lt;a href="https://github.com/kkopachev"&gt;&lt;code&gt;@​kkopachev&lt;/code&gt;&lt;/a&gt;]&lt;/li&gt;. &lt;li&gt;Do not load transparent pixels from subsequent GIF frames &lt;a href="https://github-redirect.dependabot.com/python-pillow/Pillow/issues/5333"&gt;#5333&lt;/a&gt; [&lt;a href="https://github.com/radarhere"&gt;&lt;code&gt;@​radarhere&lt;/code&gt;&lt;/a&gt;]&lt;/li&gt;. &lt;li&gt;Use LZW encoding when saving GIF images &lt;a href="https://github-redirect.dependabot.com/python-pillow/Pillow/issues/5291"&gt;#5291&lt;/a&gt; [&lt;a href="https://github.com/raygard"&gt;&lt;code&gt;@​raygard&lt;/code&gt;&lt;/a&gt;]&lt;/li&gt;. &lt;li&gt;Set all transparent colors to be equal in quantize() &lt;a href="https://github-redirect.dependabot.com/python-pillow/Pillow/issues/5282"&gt;#5282&lt;/a&gt; [&lt;a href="https://github.com/radarhere"&gt;&lt;code&gt;@​radarhere&lt;/code&gt;&lt;/a&gt;]&lt;/li&gt;. &lt;li&gt;Allow PixelAccess to use Python &lt;strong&gt;int&lt;/strong&gt; when parsing x and y &lt;a href="https://github-redirect.dependabot.com/python-pillow/Pillow/issues/5206"&gt;#5206&lt;/a&gt; [&lt;a href="https://github.com/radarhere"&gt;&lt;code&gt;@​radarhere&lt;/code&gt;&lt;/a&gt;]&lt;/li&gt;. &lt;li&gt;Removed Image._MODEINFO &lt;a href="https://github-redirect.dependabot.com/python-pillow/Pillow/issues/5316"&gt;#5316&lt;/a&gt; [&lt;a href="https://github.com/radarhere"&gt;&lt;code&gt;@​radarhere&lt;/code&gt;&lt;/a&gt;]&lt;/li&gt;. &lt;li&gt;Add preserve_tone option to autocontrast &lt;a href="https://github-redirect.dependabot.com/python-pillow/Pillow/issues/5350"&gt;#5350&lt;/a&gt; [&lt;a href="https://github.com/elejke"&gt;&lt;code&gt;@​elejke&lt;/code&gt;&lt;/a&gt;]&lt;/li&gt;. &lt;li&gt;Only import numpy when necessary &lt;a href="https://github-redirect.dependabot.com/python-pillow/Pillow/issues/5323"&gt;#5323&lt;/a&gt; [&lt;a href="https://github.com/radarhere"&gt;&lt;code&gt;@</t>
        </is>
      </c>
      <c r="D3" t="inlineStr">
        <is>
          <t>pr_corpus</t>
        </is>
      </c>
      <c r="E3">
        <f>HYPERLINK("https://github.com/wger-project/wger/pull/644", "https://github.com/wger-project/wger/pull/644")</f>
        <v/>
      </c>
      <c r="F3" t="inlineStr"/>
      <c r="G3" t="inlineStr"/>
      <c r="H3" t="inlineStr"/>
    </row>
    <row r="4">
      <c r="A4" t="n">
        <v>15</v>
      </c>
      <c r="B4" t="inlineStr">
        <is>
          <t>rounding</t>
        </is>
      </c>
      <c r="C4" t="inlineStr">
        <is>
          <t>Bump d3 from 0.0.0 to 6.7.0; Bumps [d3](https://github.com/d3/d3) from 0.0.0 to 6.7.0. &lt;details&gt;. &lt;summary&gt;Release notes&lt;/summary&gt;. &lt;p&gt;&lt;em&gt;Sourced from &lt;a href="https://github.com/d3/d3/releases"&gt;d3's releases&lt;/a&gt;.&lt;/em&gt;&lt;/p&gt;. &lt;blockquote&gt;. &lt;h2&gt;v6.7.0&lt;/h2&gt;. &lt;ul&gt;. &lt;li&gt;Add &lt;a href="https://github.com/d3/d3-time/blob/master/README.md#timeTicks"&gt;d3.timeTicks&lt;/a&gt; and &lt;a href="https://github.com/d3/d3-time/blob/master/README.md#utcTicks"&gt;d3.utcTicks&lt;/a&gt;.&lt;/li&gt;. &lt;li&gt;Add &lt;a href="https://github.com/d3/d3-time/blob/master/README.md#timeTickInterval"&gt;d3.timeTickInterval&lt;/a&gt; and &lt;a href="https://github.com/d3/d3-time/blob/master/README.md#utcTickInterval"&gt;d3.utcTickInterval&lt;/a&gt;.&lt;/li&gt;. &lt;/ul&gt;. &lt;h2&gt;v6.6.2&lt;/h2&gt;. &lt;ul&gt;. &lt;li&gt;Fix handling of null with quantitative scales; null is now considered an “unknown” value, not zero.&lt;/li&gt;. &lt;/ul&gt;. &lt;h2&gt;v6.6.1&lt;/h2&gt;. &lt;ul&gt;. &lt;li&gt;Fix rounding error in &lt;a href="https://github.com/d3/d3-array/blob/master/README.md#ticks"&gt;d3.ticks&lt;/a&gt;.&lt;/li&gt;. &lt;/ul&gt;. &lt;h2&gt;v6.6.0&lt;/h2&gt;. &lt;ul&gt;. &lt;li&gt;Add &lt;a href="https://github.com/d3/d3-array/blob/master/README.md#fcumsum"&gt;d3.fcumsum&lt;/a&gt;. Thanks, &lt;a href="https://github.com/Fil"&gt;&lt;code&gt;@​Fil&lt;/code&gt;&lt;/a&gt;!&lt;/li&gt;. &lt;li&gt;Add &lt;a href="https://github.com/d3/d3-shape/blob/master/README.md#curveBumpX"&gt;d3.curveBumpX&lt;/a&gt; and &lt;a href="https://github.com/d3/d3-shape/blob/master/README.md#curveBumpY"&gt;d3.curveBumpY&lt;/a&gt;. Thanks, &lt;a href="https://github.com/Fil"&gt;&lt;code&gt;@​Fil&lt;/code&gt;&lt;/a&gt;!&lt;/li&gt;. &lt;li&gt;Add &lt;a href="https://github.com/d3/d3-axis/blob/master/README.md#axis_offset"&gt;&lt;em&gt;axis&lt;/em&gt;.offset&lt;/a&gt;.&lt;/li&gt;. &lt;li&gt;Only offset the axis by 0.5px on low-resolution devices (devicePixelRatio ≤ 1).&lt;/li&gt;. &lt;li&gt;Update dependencies.&lt;/li&gt;. &lt;/ul&gt;. &lt;h2&gt;v6.5.0&lt;/h2&gt;. &lt;ul&gt;. &lt;li&gt;Add &lt;a href="https://github.com/d3/d3-array/blob/master/README.md#groupSort"&gt;d3.groupSort&lt;/a&gt;.&lt;/li&gt;. &lt;li&gt;Allow &lt;a href="https://github.com/d3/d3-array/blob/master/README.md#sort"&gt;d3.sort&lt;/a&gt; to take multiple accessors.&lt;/li&gt;. &lt;/ul&gt;. &lt;h2&gt;v6.4.0&lt;/h2&gt;. &lt;ul&gt;. &lt;li&gt;Add &lt;a href="https://github.com/d3/d3-array</t>
        </is>
      </c>
      <c r="D4" t="inlineStr">
        <is>
          <t>pr_corpus</t>
        </is>
      </c>
      <c r="E4">
        <f>HYPERLINK("https://github.com/wger-project/wger/pull/694", "https://github.com/wger-project/wger/pull/694")</f>
        <v/>
      </c>
      <c r="F4" t="inlineStr"/>
      <c r="G4" t="inlineStr"/>
      <c r="H4" t="inlineStr"/>
    </row>
    <row r="5">
      <c r="A5" t="n">
        <v>16</v>
      </c>
      <c r="B5" t="inlineStr">
        <is>
          <t>rounding</t>
        </is>
      </c>
      <c r="C5" t="inlineStr">
        <is>
          <t>low/Pillow/issues/5504"&gt;#5504&lt;/a&gt; [&lt;a href="https://github.com/radarhere"&gt;&lt;code&gt;@​radarhere&lt;/code&gt;&lt;/a&gt;]&lt;/li&gt;. &lt;li&gt;Allow converting an image to a numpy array to raise errors &lt;a href="https://github-redirect.dependabot.com/python-pillow/Pillow/issues/5379"&gt;#5379&lt;/a&gt; [&lt;a href="https://github.com/radarhere"&gt;&lt;code&gt;@​radarhere&lt;/code&gt;&lt;/a&gt;]&lt;/li&gt;. &lt;li&gt;Use METH_NOARGS when no arguments are required &lt;a href="https://github-redirect.dependabot.com/python-pillow/Pillow/issues/5488"&gt;#5488&lt;/a&gt; [&lt;a href="https://github.com/radarhere"&gt;&lt;code&gt;@​radarhere&lt;/code&gt;&lt;/a&gt;]&lt;/li&gt;. &lt;li&gt;Fixed typo &lt;a href="https://github-redirect.dependabot.com/python-pillow/Pillow/issues/5505"&gt;#5505&lt;/a&gt; [&lt;a href="https://github.com/radarhere"&gt;&lt;code&gt;@​radarhere&lt;/code&gt;&lt;/a&gt;]&lt;/li&gt;. &lt;li&gt;Added CFAPattern, ExifVersion and FlashpixVersion UNDEFINED tags &lt;a href="https://github-redirect.dependabot.com/python-pillow/Pillow/issues/5495"&gt;#5495&lt;/a&gt; [&lt;a href="https://github.com/radarhere"&gt;&lt;code&gt;@​radarhere&lt;/code&gt;&lt;/a&gt;]&lt;/li&gt;. &lt;li&gt;Removed DPI rounding from BMP, JPEG and PNG loading &lt;a href="https://github-redirect.dependabot.com/python-pillow/Pillow/issues/5476"&gt;#5476&lt;/a&gt; [&lt;a href="https://github.com/radarhere"&gt;&lt;code&gt;@​radarhere&lt;/code&gt;&lt;/a&gt;]&lt;/li&gt;. &lt;li&gt;Removed WMF DPI rounding &lt;a href="https://github-redirect.dependabot.com/python-pillow/Pillow/issues/5470"&gt;#5470&lt;/a&gt; [&lt;a href="https://github.com/radarhere"&gt;&lt;code&gt;@​radarhere&lt;/code&gt;&lt;/a&gt;]&lt;/li&gt;. &lt;li&gt;Remove spikes when drawing thin pieslices &lt;a href="https://github-redirect.dependabot.com/python-pillow/Pillow/issues/5460"&gt;#5460&lt;/a&gt; [&lt;a href="https://github.com/xtsm"&gt;&lt;code&gt;@​xtsm&lt;/code&gt;&lt;/a&gt;]&lt;/li&gt;. &lt;li&gt;Updated default value for SAMPLESPERPIXEL TIFF tag &lt;a href="https://github-redirect.dependabot.com/python-pillow/Pillow/issues/5452"&gt;#5452&lt;/a&gt; [&lt;a href="https://github.com/radarhere"&gt;&lt;code&gt;@​radarhere&lt;/code&gt;&lt;/a&gt;]&lt;/li&gt;. &lt;li&gt;HTTP link is not valid (wrong redirect) &lt;a href="https://github-redirect.dependabot.com/python-pillow/Pillow/issues/5481"&gt;#5481&lt;/a&gt; [&lt;a href="https://github.com/homm"&gt;&lt;</t>
        </is>
      </c>
      <c r="D5" t="inlineStr">
        <is>
          <t>pr_corpus</t>
        </is>
      </c>
      <c r="E5">
        <f>HYPERLINK("https://github.com/wger-project/wger/pull/717", "https://github.com/wger-project/wger/pull/717")</f>
        <v/>
      </c>
      <c r="F5" t="inlineStr"/>
      <c r="G5" t="inlineStr"/>
      <c r="H5" t="inlineStr"/>
    </row>
    <row r="6">
      <c r="A6" t="n">
        <v>20</v>
      </c>
      <c r="B6" t="inlineStr">
        <is>
          <t>quantize</t>
        </is>
      </c>
      <c r="C6" t="inlineStr">
        <is>
          <t>hub-redirect.dependabot.com/python-pillow/Pillow/issues/5727"&gt;#5727&lt;/a&gt; [&lt;a href="https://github.com/nulano"&gt;&lt;code&gt;@​nulano&lt;/code&gt;&lt;/a&gt;]&lt;/li&gt;. &lt;li&gt;Accept methods cleanup &lt;a href="https://github-redirect.dependabot.com/python-pillow/Pillow/issues/5724"&gt;#5724&lt;/a&gt; [&lt;a href="https://github.com/radarhere"&gt;&lt;code&gt;@​radarhere&lt;/code&gt;&lt;/a&gt;]&lt;/li&gt;. &lt;li&gt;Remove raqm.cmake &lt;a href="https://github-redirect.dependabot.com/python-pillow/Pillow/issues/5722"&gt;#5722&lt;/a&gt; [&lt;a href="https://github.com/nulano"&gt;&lt;code&gt;@​nulano&lt;/code&gt;&lt;/a&gt;]&lt;/li&gt;. &lt;li&gt;Moved _info function into docstring &lt;a href="https://github-redirect.dependabot.com/python-pillow/Pillow/issues/5710"&gt;#5710&lt;/a&gt; [&lt;a href="https://github.com/radarhere"&gt;&lt;code&gt;@​radarhere&lt;/code&gt;&lt;/a&gt;]&lt;/li&gt;. &lt;li&gt;Added &amp;quot;exif&amp;quot; keyword argument to TIFF saving &lt;a href="https://github-redirect.dependabot.com/python-pillow/Pillow/issues/5575"&gt;#5575&lt;/a&gt; [&lt;a href="https://github.com/radarhere"&gt;&lt;code&gt;@​radarhere&lt;/code&gt;&lt;/a&gt;]&lt;/li&gt;. &lt;li&gt;Copy Python palette to new image in quantize() &lt;a href="https://github-redirect.dependabot.com/python-pillow/Pillow/issues/5696"&gt;#5696&lt;/a&gt; [&lt;a href="https://github.com/radarhere"&gt;&lt;code&gt;@​radarhere&lt;/code&gt;&lt;/a&gt;]&lt;/li&gt;. &lt;li&gt;Read ICO AND mask from end &lt;a href="https://github-redirect.dependabot.com/python-pillow/Pillow/issues/5667"&gt;#5667&lt;/a&gt; [&lt;a href="https://github.com/radarhere"&gt;&lt;code&gt;@​radarhere&lt;/code&gt;&lt;/a&gt;]&lt;/li&gt;. &lt;li&gt;Actually check the framesize in FliDecode.c &lt;a href="https://github-redirect.dependabot.com/python-pillow/Pillow/issues/5659"&gt;#5659&lt;/a&gt; [&lt;a href="https://github.com/wiredfool"&gt;&lt;code&gt;@​wiredfool&lt;/code&gt;&lt;/a&gt;]&lt;/li&gt;. &lt;/ul&gt;. &lt;h2&gt;Dependencies&lt;/h2&gt;. &lt;ul&gt;. &lt;li&gt;Upgrade Raqm to 0.7.2 &lt;a href="https://github-redirect.dependabot.com/python-pillow/Pillow/issues/5736"&gt;#5736&lt;/a&gt; [&lt;a href="https://github.com/nulano"&gt;&lt;code&gt;@​nulano&lt;/code&gt;&lt;/a&gt;]&lt;/li&gt;. &lt;li&gt;Updated Ghostscript to 9.55.0 &lt;a href="https://github-redirect.dependabot.com/python-pillow/Pillow/issues/5735"&gt;#5735&lt;/a&gt; [&lt;a href="https://github.com/radarhere"&gt;&lt;code&gt;@​radarhere&lt;/c</t>
        </is>
      </c>
      <c r="D6" t="inlineStr">
        <is>
          <t>pr_corpus</t>
        </is>
      </c>
      <c r="E6">
        <f>HYPERLINK("https://github.com/wger-project/wger/pull/857", "https://github.com/wger-project/wger/pull/857")</f>
        <v/>
      </c>
      <c r="F6" t="inlineStr"/>
      <c r="G6" t="inlineStr"/>
      <c r="H6" t="inlineStr"/>
    </row>
    <row r="7">
      <c r="A7" t="n">
        <v>24</v>
      </c>
      <c r="B7" t="inlineStr">
        <is>
          <t>quantized</t>
        </is>
      </c>
      <c r="C7" t="inlineStr">
        <is>
          <t>low/issues/5517"&gt;#5517&lt;/a&gt; [&lt;a href="https://github.com/kmilos"&gt;&lt;code&gt;@​kmilos&lt;/code&gt;&lt;/a&gt;]&lt;/li&gt;. &lt;li&gt;Use the Windows method to get TCL functions on Cygwin &lt;a href="https://github-redirect.dependabot.com/python-pillow/Pillow/issues/5807"&gt;#5807&lt;/a&gt; [&lt;a href="https://github.com/DWesl"&gt;&lt;code&gt;@​DWesl&lt;/code&gt;&lt;/a&gt;]&lt;/li&gt;. &lt;li&gt;Changed error type to allow for incremental WebP parsing &lt;a href="https://github-redirect.dependabot.com/python-pillow/Pillow/issues/5404"&gt;#5404&lt;/a&gt; [&lt;a href="https://github.com/radarhere"&gt;&lt;code&gt;@​radarhere&lt;/code&gt;&lt;/a&gt;]&lt;/li&gt;. &lt;li&gt;Improved I;16 operations on big endian &lt;a href="https://github-redirect.dependabot.com/python-pillow/Pillow/issues/5901"&gt;#5901&lt;/a&gt; [&lt;a href="https://github.com/radarhere"&gt;&lt;code&gt;@​radarhere&lt;/code&gt;&lt;/a&gt;]&lt;/li&gt;. &lt;li&gt;Ensure that BMP pixel data offset does not ignore palette &lt;a href="https://github-redirect.dependabot.com/python-pillow/Pillow/issues/5899"&gt;#5899&lt;/a&gt; [&lt;a href="https://github.com/radarhere"&gt;&lt;code&gt;@​radarhere&lt;/code&gt;&lt;/a&gt;]&lt;/li&gt;. &lt;li&gt;Limit quantized palette to number of colors &lt;a href="https://github-redirect.dependabot.com/python-pillow/Pillow/issues/5879"&gt;#5879&lt;/a&gt; [&lt;a href="https://github.com/radarhere"&gt;&lt;code&gt;@​radarhere&lt;/code&gt;&lt;/a&gt;]&lt;/li&gt;. &lt;li&gt;Use latin1 encoding to decode bytes &lt;a href="https://github-redirect.dependabot.com/python-pillow/Pillow/issues/5870"&gt;#5870&lt;/a&gt; [&lt;a href="https://github.com/radarhere"&gt;&lt;code&gt;@​radarhere&lt;/code&gt;&lt;/a&gt;]&lt;/li&gt;. &lt;li&gt;Fixed palette index for zeroed color in FASTOCTREE quantize &lt;a href="https://github-redirect.dependabot.com/python-pillow/Pillow/issues/5869"&gt;#5869&lt;/a&gt; [&lt;a href="https://github.com/radarhere"&gt;&lt;code&gt;@​radarhere&lt;/code&gt;&lt;/a&gt;]&lt;/li&gt;. &lt;li&gt;When saving RGBA to GIF, make use of first transparent palette entry &lt;a href="https://github-redirect.dependabot.com/python-pillow/Pillow/issues/5859"&gt;#5859&lt;/a&gt; [&lt;a href="https://github.com/radarhere"&gt;&lt;code&gt;@​radarhere&lt;/code&gt;&lt;/a&gt;]&lt;/li&gt;. &lt;li&gt;Pass SAMPLEFORMAT to libtiff &lt;a href="https://github-redirect.dependabot.com/python-pillow/Pillow/issues/5848"&gt;#58</t>
        </is>
      </c>
      <c r="D7" t="inlineStr">
        <is>
          <t>pr_corpus</t>
        </is>
      </c>
      <c r="E7">
        <f>HYPERLINK("https://github.com/wger-project/wger/pull/937", "https://github.com/wger-project/wger/pull/937")</f>
        <v/>
      </c>
      <c r="F7" t="inlineStr"/>
      <c r="G7" t="inlineStr"/>
      <c r="H7" t="inlineStr"/>
    </row>
    <row r="8">
      <c r="A8" t="n">
        <v>25</v>
      </c>
      <c r="B8" t="inlineStr">
        <is>
          <t>quantize</t>
        </is>
      </c>
      <c r="C8" t="inlineStr">
        <is>
          <t>[&lt;a href="https://github.com/radarhere"&gt;&lt;code&gt;@​radarhere&lt;/code&gt;&lt;/a&gt;]&lt;/li&gt;. &lt;li&gt;Improved I;16 operations on big endian &lt;a href="https://github-redirect.dependabot.com/python-pillow/Pillow/issues/5901"&gt;#5901&lt;/a&gt; [&lt;a href="https://github.com/radarhere"&gt;&lt;code&gt;@​radarhere&lt;/code&gt;&lt;/a&gt;]&lt;/li&gt;. &lt;li&gt;Ensure that BMP pixel data offset does not ignore palette &lt;a href="https://github-redirect.dependabot.com/python-pillow/Pillow/issues/5899"&gt;#5899&lt;/a&gt; [&lt;a href="https://github.com/radarhere"&gt;&lt;code&gt;@​radarhere&lt;/code&gt;&lt;/a&gt;]&lt;/li&gt;. &lt;li&gt;Limit quantized palette to number of colors &lt;a href="https://github-redirect.dependabot.com/python-pillow/Pillow/issues/5879"&gt;#5879&lt;/a&gt; [&lt;a href="https://github.com/radarhere"&gt;&lt;code&gt;@​radarhere&lt;/code&gt;&lt;/a&gt;]&lt;/li&gt;. &lt;li&gt;Use latin1 encoding to decode bytes &lt;a href="https://github-redirect.dependabot.com/python-pillow/Pillow/issues/5870"&gt;#5870&lt;/a&gt; [&lt;a href="https://github.com/radarhere"&gt;&lt;code&gt;@​radarhere&lt;/code&gt;&lt;/a&gt;]&lt;/li&gt;. &lt;li&gt;Fixed palette index for zeroed color in FASTOCTREE quantize &lt;a href="https://github-redirect.dependabot.com/python-pillow/Pillow/issues/5869"&gt;#5869&lt;/a&gt; [&lt;a href="https://github.com/radarhere"&gt;&lt;code&gt;@​radarhere&lt;/code&gt;&lt;/a&gt;]&lt;/li&gt;. &lt;li&gt;When saving RGBA to GIF, make use of first transparent palette entry &lt;a href="https://github-redirect.dependabot.com/python-pillow/Pillow/issues/5859"&gt;#5859&lt;/a&gt; [&lt;a href="https://github.com/radarhere"&gt;&lt;code&gt;@​radarhere&lt;/code&gt;&lt;/a&gt;]&lt;/li&gt;. &lt;li&gt;Pass SAMPLEFORMAT to libtiff &lt;a href="https://github-redirect.dependabot.com/python-pillow/Pillow/issues/5848"&gt;#5848&lt;/a&gt; [&lt;a href="https://github.com/radarhere"&gt;&lt;code&gt;@​radarhere&lt;/code&gt;&lt;/a&gt;]&lt;/li&gt;. &lt;li&gt;Added rounding when converting P and PA &lt;a href="https://github-redirect.dependabot.com/python-pillow/Pillow/issues/5824"&gt;#5824&lt;/a&gt; [&lt;a href="https://github.com/radarhere"&gt;&lt;code&gt;@​radarhere&lt;/code&gt;&lt;/a&gt;]&lt;/li&gt;. &lt;li&gt;Improved putdata() documentation and data handling &lt;a href="https://github-redirect.dependabot.com/python-pillow/Pillow/issues/5910"&gt;#5910&lt;/a&gt; [&lt;a href="https://github.c</t>
        </is>
      </c>
      <c r="D8" t="inlineStr">
        <is>
          <t>pr_corpus</t>
        </is>
      </c>
      <c r="E8">
        <f>HYPERLINK("https://github.com/wger-project/wger/pull/937", "https://github.com/wger-project/wger/pull/937")</f>
        <v/>
      </c>
      <c r="F8" t="inlineStr"/>
      <c r="G8" t="inlineStr"/>
      <c r="H8" t="inlineStr"/>
    </row>
    <row r="9">
      <c r="A9" t="n">
        <v>26</v>
      </c>
      <c r="B9" t="inlineStr">
        <is>
          <t>rounding</t>
        </is>
      </c>
      <c r="C9" t="inlineStr">
        <is>
          <t>llow/issues/5879"&gt;#5879&lt;/a&gt; [&lt;a href="https://github.com/radarhere"&gt;&lt;code&gt;@​radarhere&lt;/code&gt;&lt;/a&gt;]&lt;/li&gt;. &lt;li&gt;Use latin1 encoding to decode bytes &lt;a href="https://github-redirect.dependabot.com/python-pillow/Pillow/issues/5870"&gt;#5870&lt;/a&gt; [&lt;a href="https://github.com/radarhere"&gt;&lt;code&gt;@​radarhere&lt;/code&gt;&lt;/a&gt;]&lt;/li&gt;. &lt;li&gt;Fixed palette index for zeroed color in FASTOCTREE quantize &lt;a href="https://github-redirect.dependabot.com/python-pillow/Pillow/issues/5869"&gt;#5869&lt;/a&gt; [&lt;a href="https://github.com/radarhere"&gt;&lt;code&gt;@​radarhere&lt;/code&gt;&lt;/a&gt;]&lt;/li&gt;. &lt;li&gt;When saving RGBA to GIF, make use of first transparent palette entry &lt;a href="https://github-redirect.dependabot.com/python-pillow/Pillow/issues/5859"&gt;#5859&lt;/a&gt; [&lt;a href="https://github.com/radarhere"&gt;&lt;code&gt;@​radarhere&lt;/code&gt;&lt;/a&gt;]&lt;/li&gt;. &lt;li&gt;Pass SAMPLEFORMAT to libtiff &lt;a href="https://github-redirect.dependabot.com/python-pillow/Pillow/issues/5848"&gt;#5848&lt;/a&gt; [&lt;a href="https://github.com/radarhere"&gt;&lt;code&gt;@​radarhere&lt;/code&gt;&lt;/a&gt;]&lt;/li&gt;. &lt;li&gt;Added rounding when converting P and PA &lt;a href="https://github-redirect.dependabot.com/python-pillow/Pillow/issues/5824"&gt;#5824&lt;/a&gt; [&lt;a href="https://github.com/radarhere"&gt;&lt;code&gt;@​radarhere&lt;/code&gt;&lt;/a&gt;]&lt;/li&gt;. &lt;li&gt;Improved putdata() documentation and data handling &lt;a href="https://github-redirect.dependabot.com/python-pillow/Pillow/issues/5910"&gt;#5910&lt;/a&gt; [&lt;a href="https://github.com/radarhere"&gt;&lt;code&gt;@​radarhere&lt;/code&gt;&lt;/a&gt;]&lt;/li&gt;. &lt;li&gt;Exclude carriage return in PDF regex to help prevent ReDoS &lt;a href="https://github-redirect.dependabot.com/python-pillow/Pillow/issues/5912"&gt;#5912&lt;/a&gt; [&lt;a href="https://github.com/radarhere"&gt;&lt;code&gt;@​radarhere&lt;/code&gt;&lt;/a&gt;]&lt;/li&gt;. &lt;li&gt;Image.NONE is only used for resampling and dithers &lt;a href="https://github-redirect.dependabot.com/python-pillow/Pillow/issues/5908"&gt;#5908&lt;/a&gt; [&lt;a href="https://github.com/radarhere"&gt;&lt;code&gt;@​radarhere&lt;/code&gt;&lt;/a&gt;]&lt;/li&gt;. &lt;li&gt;Fixed freeing pointer in ImageDraw.Outline.transform &lt;a href="https://github-redirect.dependabot.com/python-pillow/Pillow</t>
        </is>
      </c>
      <c r="D9" t="inlineStr">
        <is>
          <t>pr_corpus</t>
        </is>
      </c>
      <c r="E9">
        <f>HYPERLINK("https://github.com/wger-project/wger/pull/937", "https://github.com/wger-project/wger/pull/937")</f>
        <v/>
      </c>
      <c r="F9" t="inlineStr"/>
      <c r="G9" t="inlineStr"/>
      <c r="H9" t="inlineStr"/>
    </row>
    <row r="10">
      <c r="A10" t="n">
        <v>30</v>
      </c>
      <c r="B10" t="inlineStr">
        <is>
          <t>quantize</t>
        </is>
      </c>
      <c r="C10" t="inlineStr">
        <is>
          <t>irect.dependabot.com/python-pillow/Pillow/issues/6069"&gt;#6069&lt;/a&gt; [&lt;a href="https://github.com/radarhere"&gt;&lt;code&gt;@​radarhere&lt;/code&gt;&lt;/a&gt;]&lt;/li&gt;. &lt;li&gt;Handle TGA images with packets that cross scan lines &lt;a href="https://github-redirect.dependabot.com/python-pillow/Pillow/issues/6087"&gt;#6087&lt;/a&gt; [&lt;a href="https://github.com/radarhere"&gt;&lt;code&gt;@​radarhere&lt;/code&gt;&lt;/a&gt;]&lt;/li&gt;. &lt;li&gt;Added FITS reading &lt;a href="https://github-redirect.dependabot.com/python-pillow/Pillow/issues/6056"&gt;#6056&lt;/a&gt; [&lt;a href="https://github.com/radarhere"&gt;&lt;code&gt;@​radarhere&lt;/code&gt;&lt;/a&gt;]&lt;/li&gt;. &lt;li&gt;Added rawmode argument to Image.getpalette() &lt;a href="https://github-redirect.dependabot.com/python-pillow/Pillow/issues/6061"&gt;#6061&lt;/a&gt; [&lt;a href="https://github.com/radarhere"&gt;&lt;code&gt;@​radarhere&lt;/code&gt;&lt;/a&gt;]&lt;/li&gt;. &lt;li&gt;Fixed BUFR, GRIB and HDF5 stub saving &lt;a href="https://github-redirect.dependabot.com/python-pillow/Pillow/issues/6071"&gt;#6071&lt;/a&gt; [&lt;a href="https://github.com/radarhere"&gt;&lt;code&gt;@​radarhere&lt;/code&gt;&lt;/a&gt;]&lt;/li&gt;. &lt;li&gt;Changed quantize default dither to FLOYDSTEINBERG &lt;a href="https://github-redirect.dependabot.com/python-pillow/Pillow/issues/6068"&gt;#6068&lt;/a&gt; [&lt;a href="https://github.com/radarhere"&gt;&lt;code&gt;@​radarhere&lt;/code&gt;&lt;/a&gt;]&lt;/li&gt;. &lt;/ul&gt;. &lt;!-- raw HTML omitted --&gt;. &lt;/blockquote&gt;. &lt;p&gt;... (truncated)&lt;/p&gt;. &lt;/details&gt;. &lt;details&gt;. &lt;summary&gt;Changelog&lt;/summary&gt;. &lt;p&gt;&lt;em&gt;Sourced from &lt;a href="https://github.com/python-pillow/Pillow/blob/main/CHANGES.rst"&gt;pillow's changelog&lt;/a&gt;.&lt;/em&gt;&lt;/p&gt;. &lt;blockquote&gt;. &lt;h2&gt;9.1.0 (2022-04-01)&lt;/h2&gt;. &lt;ul&gt;. &lt;li&gt;. &lt;p&gt;Fix loading FriBiDi on Alpine &lt;a href="https://github-redirect.dependabot.com/python-pillow/Pillow/issues/6165"&gt;#6165&lt;/a&gt;. [nulano]&lt;/p&gt;. &lt;/li&gt;. &lt;li&gt;. &lt;p&gt;Added setting for converting GIF P frames to RGB &lt;a href="https://github-redirect.dependabot.com/python-pillow/Pillow/issues/6150"&gt;#6150&lt;/a&gt;. [radarhere]&lt;/p&gt;. &lt;/li&gt;. &lt;li&gt;. &lt;p&gt;Allow 1 mode images to be inverted &lt;a href="https://github-redirect.dependabot.com/python-pillow/Pillow/issues/6034"&gt;#6034&lt;/a&gt;. [radarhere]&lt;/p&gt;. &lt;/li&gt;. &lt;li&gt;</t>
        </is>
      </c>
      <c r="D10" t="inlineStr">
        <is>
          <t>pr_corpus</t>
        </is>
      </c>
      <c r="E10">
        <f>HYPERLINK("https://github.com/wger-project/wger/pull/997", "https://github.com/wger-project/wger/pull/997")</f>
        <v/>
      </c>
      <c r="F10" t="inlineStr"/>
      <c r="G10" t="inlineStr"/>
      <c r="H10" t="inlineStr"/>
    </row>
    <row r="11">
      <c r="A11" t="n">
        <v>31</v>
      </c>
      <c r="B11" t="inlineStr">
        <is>
          <t>rounding</t>
        </is>
      </c>
      <c r="C11" t="inlineStr">
        <is>
          <t>Bump d3 from 7.3.0 to 7.4.2; Bumps [d3](https://github.com/d3/d3) from 7.3.0 to 7.4.2. &lt;details&gt;. &lt;summary&gt;Release notes&lt;/summary&gt;. &lt;p&gt;&lt;em&gt;Sourced from &lt;a href="https://github.com/d3/d3/releases"&gt;d3's releases&lt;/a&gt;.&lt;/em&gt;&lt;/p&gt;. &lt;blockquote&gt;. &lt;h2&gt;v7.4.2&lt;/h2&gt;. &lt;ul&gt;. &lt;li&gt;Fix off-by-one bin assignment due to rounding error in d3.bin.&lt;/li&gt;. &lt;/ul&gt;. &lt;h2&gt;v7.4.1&lt;/h2&gt;. &lt;ul&gt;. &lt;li&gt;Significantly improve the performance of d3.bin.&lt;/li&gt;. &lt;li&gt;Fix the implementation of d3.thresholdScott.&lt;/li&gt;. &lt;li&gt;d3.pack and d3.packEnclose are now fully deterministic.&lt;/li&gt;. &lt;li&gt;d3.pack and d3.packEnclose now handle certain floating point errors better.&lt;/li&gt;. &lt;/ul&gt;. &lt;h2&gt;v7.4.0&lt;/h2&gt;. &lt;ul&gt;. &lt;li&gt;Add &lt;a href="https://github.com/d3/d3-color/blob/main/README.md#rgb_clamp"&gt;&lt;em&gt;rgb&lt;/em&gt;.clamp&lt;/a&gt; and &lt;a href="https://github.com/d3/d3-color/blob/main/README.md#hsl_clamp"&gt;&lt;em&gt;hsl&lt;/em&gt;.clamp&lt;/a&gt;.&lt;/li&gt;. &lt;li&gt;Add &lt;a href="https://github.com/d3/d3-color/blob/main/README.md#color_formatHex8"&gt;&lt;em&gt;color&lt;/em&gt;.formatHex8&lt;/a&gt;.&lt;/li&gt;. &lt;li&gt;Fix &lt;a href="https://github.com/d3/d3-color/blob/main/README.md#color_formatHsl"&gt;&lt;em&gt;color&lt;/em&gt;.formatHsl&lt;/a&gt; to clamp values to the expected range.&lt;/li&gt;. &lt;li&gt;Fix catastrophic backtracking when parsing colors. &lt;a href="https://security.snyk.io/vuln/SNYK-JS-D3COLOR-1076592"&gt;SNYK-JS-D3COLOR-1076592&lt;/a&gt;&lt;/li&gt;. &lt;/ul&gt;. &lt;/blockquote&gt;. &lt;/details&gt;. &lt;details&gt;. &lt;summary&gt;Commits&lt;/summary&gt;. &lt;ul&gt;. &lt;li&gt;&lt;a href="https://github.com/d3/d3/commit/ad80958f169b01ed600d414172259d68ffb326b4"&gt;&lt;code&gt;ad80958&lt;/code&gt;&lt;/a&gt; 7.4.2&lt;/li&gt;. &lt;li&gt;&lt;a href="https://github.com/d3/d3/commit/a76d0b83e6acaf7ebd301f4a59486308c5199f3b"&gt;&lt;code&gt;a76d0b8&lt;/code&gt;&lt;/a&gt; d3-array 3.1.4&lt;/li&gt;. &lt;li&gt;&lt;a href="https://github.com/d3/d3/commit/3540d3f2b4a90a5eb3bca5e9d7d3892cab140780"&gt;&lt;code&gt;3540d3f&lt;/code&gt;&lt;/a&gt; 7.4.1&lt;/li&gt;. &lt;li&gt;&lt;a href="https://github.com/d3/d3/commit/6b9768fa5aae43db9253a6cbef769c4c8268e53e"&gt;&lt;code&gt;6b9768f&lt;/code&gt;&lt;/a&gt; d3-array 3.1.3, d3-hierarchy 3.1.2&lt;/li&gt;. &lt;li&gt;&lt;a href="https://github.com/d3/d3/commit/778af6bc945e324eca98e99b13f9ec96afbb244</t>
        </is>
      </c>
      <c r="D11" t="inlineStr">
        <is>
          <t>pr_corpus</t>
        </is>
      </c>
      <c r="E11">
        <f>HYPERLINK("https://github.com/wger-project/wger/pull/1000", "https://github.com/wger-project/wger/pull/1000")</f>
        <v/>
      </c>
      <c r="F11" t="inlineStr"/>
      <c r="G11" t="inlineStr"/>
      <c r="H11" t="inlineStr"/>
    </row>
    <row r="12">
      <c r="A12" t="n">
        <v>32</v>
      </c>
      <c r="B12" t="inlineStr">
        <is>
          <t>rounding</t>
        </is>
      </c>
      <c r="C12" t="inlineStr">
        <is>
          <t>02&lt;/a&gt; [&lt;a href="https://github.com/radarhere"&gt;&lt;code&gt;@​radarhere&lt;/code&gt;&lt;/a&gt;]&lt;/li&gt;. &lt;li&gt;Handle PCF fonts files with less than 256 characters &lt;a href="https://github-redirect.dependabot.com/python-pillow/Pillow/issues/6386"&gt;#6386&lt;/a&gt; [&lt;a href="https://github.com/dawidcrivelli"&gt;&lt;code&gt;@​dawidcrivelli&lt;/code&gt;&lt;/a&gt;]&lt;/li&gt;. &lt;li&gt;Improved GIF optimize condition &lt;a href="https://github-redirect.dependabot.com/python-pillow/Pillow/issues/6378"&gt;#6378&lt;/a&gt; [&lt;a href="https://github.com/raygard"&gt;&lt;code&gt;@​raygard&lt;/code&gt;&lt;/a&gt;]&lt;/li&gt;. &lt;li&gt;Reverted to &lt;strong&gt;array_interface&lt;/strong&gt; with the release of NumPy 1.23 &lt;a href="https://github-redirect.dependabot.com/python-pillow/Pillow/issues/6394"&gt;#6394&lt;/a&gt; [&lt;a href="https://github.com/radarhere"&gt;&lt;code&gt;@​radarhere&lt;/code&gt;&lt;/a&gt;]&lt;/li&gt;. &lt;li&gt;Pad PCX palette to 768 bytes when saving &lt;a href="https://github-redirect.dependabot.com/python-pillow/Pillow/issues/6391"&gt;#6391&lt;/a&gt; [&lt;a href="https://github.com/radarhere"&gt;&lt;code&gt;@​radarhere&lt;/code&gt;&lt;/a&gt;]&lt;/li&gt;. &lt;li&gt;Fixed bug with rounding pixels to palette colors &lt;a href="https://github-redirect.dependabot.com/python-pillow/Pillow/issues/6377"&gt;#6377&lt;/a&gt; [&lt;a href="https://github.com/btrekkie"&gt;&lt;code&gt;@​btrekkie&lt;/code&gt;&lt;/a&gt;]&lt;/li&gt;. &lt;li&gt;Use gnome-screenshot on Linux if available &lt;a href="https://github-redirect.dependabot.com/python-pillow/Pillow/issues/6361"&gt;#6361&lt;/a&gt; [&lt;a href="https://github.com/radarhere"&gt;&lt;code&gt;@​radarhere&lt;/code&gt;&lt;/a&gt;]&lt;/li&gt;. &lt;li&gt;Fixed loading L mode BMP RLE8 images &lt;a href="https://github-redirect.dependabot.com/python-pillow/Pillow/issues/6384"&gt;#6384&lt;/a&gt; [&lt;a href="https://github.com/radarhere"&gt;&lt;code&gt;@​radarhere&lt;/code&gt;&lt;/a&gt;]&lt;/li&gt;. &lt;li&gt;Fixed incorrect operator in ImageCms error &lt;a href="https://github-redirect.dependabot.com/python-pillow/Pillow/issues/6370"&gt;#6370&lt;/a&gt; [&lt;a href="https://github.com/LostBenjamin"&gt;&lt;code&gt;@​LostBenjamin&lt;/code&gt;&lt;/a&gt;]&lt;/li&gt;. &lt;li&gt;Limit FPX tile size to avoid extending outside image &lt;a href="https://github-redirect.dependabot.com/python-pillow/Pillow/issues/6368"&gt;#6368&lt;/a&gt; [&lt;a href="</t>
        </is>
      </c>
      <c r="D12" t="inlineStr">
        <is>
          <t>pr_corpus</t>
        </is>
      </c>
      <c r="E12">
        <f>HYPERLINK("https://github.com/wger-project/wger/pull/1084", "https://github.com/wger-project/wger/pull/1084")</f>
        <v/>
      </c>
      <c r="F12" t="inlineStr"/>
      <c r="G12" t="inlineStr"/>
      <c r="H12" t="inlineStr"/>
    </row>
    <row r="13">
      <c r="A13" t="n">
        <v>36</v>
      </c>
      <c r="B13" t="inlineStr">
        <is>
          <t>rounding</t>
        </is>
      </c>
      <c r="C13" t="inlineStr">
        <is>
          <t xml:space="preserve">.dependabot.com/python-pillow/Pillow/issues/6650"&gt;#6650&lt;/a&gt; [&lt;a href="https://github.com/radarhere"&gt;&lt;code&gt;@​radarhere&lt;/code&gt;&lt;/a&gt;]&lt;/li&gt;. &lt;li&gt;Added reading of TIFF child images &lt;a href="https://github-redirect.dependabot.com/python-pillow/Pillow/issues/6569"&gt;#6569&lt;/a&gt; [&lt;a href="https://github.com/radarhere"&gt;&lt;code&gt;@​radarhere&lt;/code&gt;&lt;/a&gt;]&lt;/li&gt;. &lt;li&gt;Improved ImageOps palette handling &lt;a href="https://github-redirect.dependabot.com/python-pillow/Pillow/issues/6596"&gt;#6596&lt;/a&gt; [&lt;a href="https://github.com/PososikTeam"&gt;&lt;code&gt;@​PososikTeam&lt;/code&gt;&lt;/a&gt;]&lt;/li&gt;. &lt;li&gt;Defer parsing of palette into colors &lt;a href="https://github-redirect.dependabot.com/python-pillow/Pillow/issues/6567"&gt;#6567&lt;/a&gt; [&lt;a href="https://github.com/radarhere"&gt;&lt;code&gt;@​radarhere&lt;/code&gt;&lt;/a&gt;]&lt;/li&gt;. &lt;li&gt;Apply transparency to P images in ImageTk.PhotoImage &lt;a href="https://github-redirect.dependabot.com/python-pillow/Pillow/issues/6559"&gt;#6559&lt;/a&gt; [&lt;a href="https://github.com/radarhere"&gt;&lt;code&gt;@​radarhere&lt;/code&gt;&lt;/a&gt;]&lt;/li&gt;. &lt;li&gt;Use rounding in ImageOps contain() and pad() &lt;a href="https://github-redirect.dependabot.com/python-pillow/Pillow/issues/6522"&gt;#6522&lt;/a&gt; [&lt;a href="https://github.com/bibinhashley"&gt;&lt;code&gt;@​bibinhashley&lt;/code&gt;&lt;/a&gt;]&lt;/li&gt;. &lt;li&gt;Fixed GIF remapping to palette with duplicate entries &lt;a href="https://github-redirect.dependabot.com/python-pillow/Pillow/issues/6548"&gt;#6548&lt;/a&gt; [&lt;a href="https://github.com/radarhere"&gt;&lt;code&gt;@​radarhere&lt;/code&gt;&lt;/a&gt;]&lt;/li&gt;. &lt;li&gt;Allow remap_palette() to return an image with less than 256 palette entries &lt;a href="https://github-redirect.dependabot.com/python-pillow/Pillow/issues/6543"&gt;#6543&lt;/a&gt; [&lt;a href="https://github.com/radarhere"&gt;&lt;code&gt;@​radarhere&lt;/code&gt;&lt;/a&gt;]&lt;/li&gt;. &lt;li&gt;Corrected BMP and TGA palette size when saving &lt;a href="https://github-redirect.dependabot.com/python-pillow/Pillow/issues/6500"&gt;#6500&lt;/a&gt; [&lt;a href="https://github.com/radarhere"&gt;&lt;code&gt;@​radarhere&lt;/code&gt;&lt;/a&gt;]&lt;/li&gt;. &lt;/ul&gt;. &lt;!-- raw HTML omitted --&gt;. &lt;/blockquote&gt;. &lt;p&gt;... (truncated)&lt;/p&gt;. &lt;/details&gt;. &lt;details&gt;. </t>
        </is>
      </c>
      <c r="D13" t="inlineStr">
        <is>
          <t>pr_corpus</t>
        </is>
      </c>
      <c r="E13">
        <f>HYPERLINK("https://github.com/wger-project/wger/pull/1168", "https://github.com/wger-project/wger/pull/1168")</f>
        <v/>
      </c>
      <c r="F13" t="inlineStr"/>
      <c r="G13" t="inlineStr"/>
      <c r="H13" t="inlineStr"/>
    </row>
    <row r="14">
      <c r="A14" t="n">
        <v>45</v>
      </c>
      <c r="B14" t="inlineStr">
        <is>
          <t>guard clauses</t>
        </is>
      </c>
      <c r="C14" t="inlineStr">
        <is>
          <t>Bump coverage from 7.5.1 to 7.5.4; Bumps [coverage](https://github.com/nedbat/coveragepy) from 7.5.1 to 7.5.4. &lt;details&gt;. &lt;summary&gt;Changelog&lt;/summary&gt;. &lt;p&gt;&lt;em&gt;Sourced from &lt;a href="https://github.com/nedbat/coveragepy/blob/master/CHANGES.rst"&gt;coverage's changelog&lt;/a&gt;.&lt;/em&gt;&lt;/p&gt;. &lt;blockquote&gt;. &lt;h2&gt;Version 7.5.4 — 2024-06-22&lt;/h2&gt;. &lt;ul&gt;. &lt;li&gt;. &lt;p&gt;If you attempt to combine statement coverage data with branch coverage data,. coverage.py used to fail with the message &amp;quot;Can't combine arc data with line. data&amp;quot; or its reverse, &amp;quot;Can't combine line data with arc data.&amp;quot; These. messages used internal terminology, making it hard for people to understand. the problem. They are now changed to mention &amp;quot;branch coverage data&amp;quot; and. &amp;quot;statement coverage data.&amp;quot;&lt;/p&gt;. &lt;/li&gt;. &lt;li&gt;. &lt;p&gt;Fixed a minor branch coverage problem with wildcard match/case cases using. names or guard clauses.&lt;/p&gt;. &lt;/li&gt;. &lt;li&gt;. &lt;p&gt;Started testing on 3.13 free-threading (nogil) builds of Python. I'm not. claiming full support yet. Closes &lt;code&gt;issue 1799&lt;/code&gt;_.&lt;/p&gt;. &lt;/li&gt;. &lt;/ul&gt;. &lt;p&gt;.. _issue 1799: &lt;a href="https://redirect.github.com/nedbat/coveragepy/issues/1799"&gt;nedbat/coveragepy#1799&lt;/a&gt;&lt;/p&gt;. &lt;p&gt;.. _changes_7-5-3:&lt;/p&gt;. &lt;h2&gt;Version 7.5.3 — 2024-05-28&lt;/h2&gt;. &lt;ul&gt;. &lt;li&gt;. &lt;p&gt;Performance improvements for combining data files, especially when measuring. line coverage. A few different quadratic behaviors were eliminated. In one. extreme case of combining 700+ data files, the time dropped from more than. three hours to seven minutes. Thanks for Kraken Tech for funding the fix.&lt;/p&gt;. &lt;/li&gt;. &lt;li&gt;. &lt;p&gt;Performance improvements for generating HTML reports, with a side benefit of. reducing memory use, closing &lt;code&gt;issue 1791&lt;/code&gt;_. Thanks to Daniel Diniz for. helping to diagnose the problem.&lt;/p&gt;. &lt;/li&gt;. &lt;/ul&gt;. &lt;p&gt;.. _issue 1791: &lt;a href="https://redirect.github.com/nedbat/coveragepy/issues/1791"&gt;nedbat/coveragepy#1791&lt;/a&gt;&lt;/p&gt;. &lt;p&gt;.. _changes_7-5-2:&lt;/p&gt;. &lt;h2&gt;Version 7.5.2 — 2024-05-24&lt;/h2&gt;.</t>
        </is>
      </c>
      <c r="D14" t="inlineStr">
        <is>
          <t>pr_corpus</t>
        </is>
      </c>
      <c r="E14">
        <f>HYPERLINK("https://github.com/wger-project/wger/pull/1706", "https://github.com/wger-project/wger/pull/1706")</f>
        <v/>
      </c>
      <c r="F14" t="inlineStr"/>
      <c r="G14" t="inlineStr"/>
      <c r="H14" t="inlineStr"/>
    </row>
    <row r="15">
      <c r="A15" t="n">
        <v>51</v>
      </c>
      <c r="B15" t="inlineStr">
        <is>
          <t>rounding</t>
        </is>
      </c>
      <c r="C15" t="inlineStr">
        <is>
          <t>quot;&lt;/code&gt; (&lt;code&gt;PTH210&lt;/code&gt;) (&lt;a href="https://redirect.github.com/astral-sh/ruff/pull/14902"&gt;#14902&lt;/a&gt;)&lt;/li&gt;. &lt;li&gt;[&lt;code&gt;perflint&lt;/code&gt;] Fix panic in &lt;code&gt;PERF401&lt;/code&gt; when list variable is after the &lt;code&gt;for&lt;/code&gt; loop (&lt;a href="https://redirect.github.com/astral-sh/ruff/pull/14971"&gt;#14971&lt;/a&gt;)&lt;/li&gt;. &lt;li&gt;[&lt;code&gt;perflint&lt;/code&gt;] Simplify finding the loop target in &lt;code&gt;PERF401&lt;/code&gt; (&lt;a href="https://redirect.github.com/astral-sh/ruff/pull/15025"&gt;#15025&lt;/a&gt;)&lt;/li&gt;. &lt;/ul&gt;. &lt;!-- raw HTML omitted --&gt;. &lt;/blockquote&gt;. &lt;p&gt;... (truncated)&lt;/p&gt;. &lt;/details&gt;. &lt;details&gt;. &lt;summary&gt;Commits&lt;/summary&gt;. &lt;ul&gt;. &lt;li&gt;&lt;a href="https://github.com/astral-sh/ruff/commit/11e873eb45628c35b6d1c4bdaa1e515701ba601a"&gt;&lt;code&gt;11e873e&lt;/code&gt;&lt;/a&gt; Bump version to 0.8.5 (&lt;a href="https://redirect.github.com/astral-sh/ruff/issues/15219"&gt;#15219&lt;/a&gt;)&lt;/li&gt;. &lt;li&gt;&lt;a href="https://github.com/astral-sh/ruff/commit/89ea0371a4b779fb2691950b65855ed331fd26e9"&gt;&lt;code&gt;89ea037&lt;/code&gt;&lt;/a&gt; [&lt;code&gt;ruff&lt;/code&gt;] Unnecessary rounding (&lt;code&gt;RUF057&lt;/code&gt;) (&lt;a href="https://redirect.github.com/astral-sh/ruff/issues/14828"&gt;#14828&lt;/a&gt;)&lt;/li&gt;. &lt;li&gt;&lt;a href="https://github.com/astral-sh/ruff/commit/f8c966574281ae1da6ce2482359af1c06f5580e6"&gt;&lt;code&gt;f8c9665&lt;/code&gt;&lt;/a&gt; [&lt;code&gt;airflow&lt;/code&gt;] Extend names moved from core to provider (&lt;code&gt;AIR303&lt;/code&gt;) (&lt;a href="https://redirect.github.com/astral-sh/ruff/issues/15216"&gt;#15216&lt;/a&gt;)&lt;/li&gt;. &lt;li&gt;&lt;a href="https://github.com/astral-sh/ruff/commit/af95f6b5774b42d27d9b27eda269764f79f15f28"&gt;&lt;code&gt;af95f6b&lt;/code&gt;&lt;/a&gt; [&lt;code&gt;pycodestyle&lt;/code&gt;] Avoid false positives and negatives related to type parameter...&lt;/li&gt;. &lt;li&gt;&lt;a href="https://github.com/astral-sh/ruff/commit/79682a28b836066e5a36a04f502a1e7d8e675590"&gt;&lt;code&gt;79682a2&lt;/code&gt;&lt;/a&gt; Sync vendored typeshed stubs (&lt;a href="https://redirect.github.com/astral-sh/ruff/issues/15213"&gt;#15213&lt;/a&gt;)&lt;/li&gt;. &lt;li&gt;&lt;a href="https://github.com/astral-sh/ruff/commit/1ef0f615f173e5899fe0e3cfd08e015ff5565e4b"&gt;&lt;code&gt;1ef0f61&lt;/code&gt;&lt;/a&gt; [&lt;code&gt;flake8-type-ch</t>
        </is>
      </c>
      <c r="D15" t="inlineStr">
        <is>
          <t>pr_corpus</t>
        </is>
      </c>
      <c r="E15">
        <f>HYPERLINK("https://github.com/wger-project/wger/pull/1861", "https://github.com/wger-project/wger/pull/1861")</f>
        <v/>
      </c>
      <c r="F15" t="inlineStr"/>
      <c r="G15" t="inlineStr"/>
      <c r="H15" t="inlineStr"/>
    </row>
    <row r="16">
      <c r="A16" t="n">
        <v>53</v>
      </c>
      <c r="B16" t="inlineStr">
        <is>
          <t>rounding</t>
        </is>
      </c>
      <c r="C16" t="inlineStr">
        <is>
          <t>t a time; # Proposed Changes. -. -. ## Related Issue(s). If applicable, please link to any related issues (`Closes #123`,. `Closes wger-project/other-repo#123`, `See also #123`, etc.). ## Please check that the PR fulfills these requirements. - [ ] Tests for the changes have been added (for bug fixes / features). - [ ] Code has been formatted to avoid unnecessary diffs (`ruff format &amp;&amp; isort .`). ### Other questions. * Do users need to run some commands in their local instances due to this PR. (e.g. database migration, deployment changes)? Thanks for reviewing! 1. Chunk Size (PAGE_CHUNKS). I set it to 100 as a safe default based on typical dataset sizes, but I’m happy to make it configurable via settings or environment variables if you prefer. 2. Sequential vs Parallel Execution. I chose sequential chaining to preserve ordering and avoid overwhelming the source API with concurrent calls. That said, if parallel execution would be beneficial, I can easily switch to a group or chord instead of chain. Let me know your preference! 3. get_total_pages() Reliability. Based on current sync logic, it returns accurate counts from the source API. However, if there are edge cases where this might drift, I can add a fallback or validation. I wanted to kindly confirm—since I’m participating in Hacktoberfest—if this PR will count towards it. I completely understand if it doesn’t, just wanted to clarify. Thanks for your time and support! Hey! Sure it does (since the repo has the tag)! But if you get any errors about it, just ping me, bit it should be all right (I'll review it tomorrow when I have some free time). (leaving some comments in this PR). &gt; 2. Sequential vs Parallel Execution. if it's not much work, could you see if processing two or three groups in parallel still works fine? &gt; 3. get_total_pages() Reliability. the full ingredient db has around 1.5 million entries, if while calculating the total pages we make some rounding errors or such and e.g. miss the last page, well 🤷🏻</t>
        </is>
      </c>
      <c r="D16" t="inlineStr">
        <is>
          <t>pr_corpus</t>
        </is>
      </c>
      <c r="E16">
        <f>HYPERLINK("https://github.com/wger-project/wger/pull/2067", "https://github.com/wger-project/wger/pull/2067")</f>
        <v/>
      </c>
      <c r="F16" t="inlineStr"/>
      <c r="G16" t="inlineStr"/>
      <c r="H16" t="inlineStr"/>
    </row>
    <row r="17">
      <c r="A17" t="n">
        <v>75</v>
      </c>
      <c r="B17" t="inlineStr">
        <is>
          <t>rounding</t>
        </is>
      </c>
      <c r="C17" t="inlineStr">
        <is>
          <t>Fix: increased float rounding precision for CRF parser; Issue raised in #1358: the CRF parser rounds the float value to the nearest 1/10; this causes issues for smaller fractions. I increased the precision to 3, which is accurate down to increments of 1/32. I also limited the denominator to a max of 32 to prevent float precision artifacts like 5980780305148019/72057594037927936 (which is really just 1/12). Full disclosure: I'm having trouble getting the CRF parser running in dev, so I instead emulated the process locally. Since it's all built-in decimal handling it shouldn't matter, but it's worth checking a few test cases in dev before merging (such as the one mentioned in #1358). Thanks for the sanity check! 🚀 . [v1.0.0b] - Parser doesn't handle 1/8th properly; ### First Check. - [X] This is not a feature request. - [X] I added a very descriptive title to this issue. - [X] I used the GitHub search to find a similar issue and didn't find it. - [X] I searched the Mealie documentation, with the integrated search. - [X] I already read the docs and didn't find an answer. ### What is the issue you are experiencing? When parsing a recipe that has 1/8 teaspoon in it. Parser converts that to 0.1 instead of 0.125. Then after recipe saves, it displays as 1/10th instead of original 1/8th. If I override the 0.1 with 0.125, it will show properly as 1/8th. ![image](https://user-images.githubusercontent.com/14890934/172605038-32faf796-1591-4d28-8406-04fdddb8175c.png). ### Deployment. Docker (Linux). ### Deployment Details. _No response_. This should be fixed in PR #1369</t>
        </is>
      </c>
      <c r="D17" t="inlineStr">
        <is>
          <t>pr_corpus</t>
        </is>
      </c>
      <c r="E17">
        <f>HYPERLINK("https://github.com/mealie-recipes/mealie/pull/1369", "https://github.com/mealie-recipes/mealie/pull/1369")</f>
        <v/>
      </c>
      <c r="F17" t="inlineStr"/>
      <c r="G17" t="inlineStr"/>
      <c r="H17" t="inlineStr"/>
    </row>
    <row r="18">
      <c r="A18" t="n">
        <v>88</v>
      </c>
      <c r="B18" t="inlineStr">
        <is>
          <t>roundingMethod</t>
        </is>
      </c>
      <c r="C18" t="inlineStr">
        <is>
          <t>&lt;/code&gt;&lt;/a&gt;, &lt;a href="https://github.com/alexgul1"&gt;&lt;code&gt;@​alexgul1&lt;/code&gt;&lt;/a&gt;, &lt;a href="https://github.com/matroskin062"&gt;&lt;code&gt;@​matroskin062&lt;/code&gt;&lt;/a&gt;, &lt;a href="https://github.com/undecaf"&gt;&lt;code&gt;@​undecaf&lt;/code&gt;&lt;/a&gt;, &lt;a href="https://github.com/mprovenc"&gt;&lt;code&gt;@​mprovenc&lt;/code&gt;&lt;/a&gt;, &lt;a href="https://github.com/jooola"&gt;&lt;code&gt;@​jooola&lt;/code&gt;&lt;/a&gt; and &lt;a href="https://github.com/leshakoss"&gt;&lt;code&gt;@​leshakoss&lt;/code&gt;&lt;/a&gt;.&lt;/p&gt;. &lt;h3&gt;Added&lt;/h3&gt;. &lt;ul&gt;. &lt;li&gt;. &lt;p&gt;&lt;a href="https://github-redirect.dependabot.com/date-fns/date-fns/pull/2173"&gt;Added &lt;code&gt;intlFormatDistance&lt;/code&gt; function.&lt;/a&gt;&lt;/p&gt;. &lt;/li&gt;. &lt;li&gt;. &lt;p&gt;&lt;a href="https://github-redirect.dependabot.com/date-fns/date-fns/pull/3069"&gt;Added &lt;code&gt;setDefaultOptions&lt;/code&gt; and &lt;code&gt;getDefaultOptions&lt;/code&gt; functions that allow you to set default default locale, &lt;code&gt;weekStartsOn&lt;/code&gt; and &lt;code&gt;firstWeekContainsDate&lt;/code&gt;.&lt;/a&gt;&lt;/p&gt;. &lt;/li&gt;. &lt;li&gt;. &lt;p&gt;&lt;a href="https://github-redirect.dependabot.com/date-fns/date-fns/pull/3091"&gt;Added &lt;code&gt;roundingMethod&lt;/code&gt; option to &lt;code&gt;roundToNearestMinutes&lt;/code&gt;.&lt;/a&gt;&lt;/p&gt;. &lt;/li&gt;. &lt;li&gt;. &lt;p&gt;&lt;a href="https://github-redirect.dependabot.com/date-fns/date-fns/pull/2886"&gt;Added Swiss Italian locale (&lt;code&gt;it-CH&lt;/code&gt;).&lt;/a&gt;&lt;/p&gt;. &lt;/li&gt;. &lt;li&gt;. &lt;p&gt;&lt;a href="https://github-redirect.dependabot.com/date-fns/date-fns/pull/2106"&gt;Added Occitan (&lt;code&gt;oc&lt;/code&gt;) locale.&lt;/a&gt; (&lt;a href="https://github-redirect.dependabot.com/date-fns/date-fns/issues/2061"&gt;#2061&lt;/a&gt;)&lt;/p&gt;. &lt;/li&gt;. &lt;li&gt;. &lt;p&gt;&lt;a href="https://github-redirect.dependabot.com/date-fns/date-fns/pull/3115"&gt;Added Belarusian Classic (&lt;code&gt;be-tarask&lt;/code&gt;) locale.&lt;/a&gt;&lt;/p&gt;. &lt;/li&gt;. &lt;/ul&gt;. &lt;h3&gt;Fixed&lt;/h3&gt;. &lt;ul&gt;. &lt;li&gt;. &lt;p&gt;&lt;a href="https://github-redirect.dependabot.com/date-fns/date-fns/pull/2924"&gt;Fixed Azerbaijani (&lt;code&gt;az&lt;/code&gt;) locale for &lt;code&gt;formatDistance&lt;/code&gt;.&lt;/a&gt;&lt;/p&gt;. &lt;/li&gt;. &lt;li&gt;. &lt;p&gt;&lt;a href="https://github-redirect.dependabot.com/date-fns/date-fns/pull/3059"&gt;Fixed Czech (&lt;code&gt;cs&lt;/code&gt;) locale for &lt;code&gt;parse&lt;/code&gt;.&lt;/a&gt;&lt;/p&gt;. &lt;/li&gt;. &lt;li&gt;. &lt;p&gt;</t>
        </is>
      </c>
      <c r="D18" t="inlineStr">
        <is>
          <t>pr_corpus</t>
        </is>
      </c>
      <c r="E18">
        <f>HYPERLINK("https://github.com/mealie-recipes/mealie/pull/1542", "https://github.com/mealie-recipes/mealie/pull/1542")</f>
        <v/>
      </c>
      <c r="F18" t="inlineStr"/>
      <c r="G18" t="inlineStr"/>
      <c r="H18" t="inlineStr"/>
    </row>
    <row r="19">
      <c r="A19" t="n">
        <v>90</v>
      </c>
      <c r="B19" t="inlineStr">
        <is>
          <t>rounding</t>
        </is>
      </c>
      <c r="C19" t="inlineStr">
        <is>
          <t>b.com/antfu"&gt;&lt;code&gt;@​antfu&lt;/code&gt;&lt;/a&gt; &lt;a href="https://github.com/vueuse/vueuse/commit/e2a78284"&gt;&lt;!-- raw HTML omitted --&gt;(e2a78)&lt;!-- raw HTML omitted --&gt;&lt;/a&gt;&lt;/li&gt;. &lt;li&gt;&lt;strong&gt;shared&lt;/strong&gt;: Resolve internal circular reference  -  by &lt;a href="https://github.com/antfu"&gt;&lt;code&gt;@​antfu&lt;/code&gt;&lt;/a&gt; &lt;a href="https://github.com/vueuse/vueuse/commit/0fdbbf4f"&gt;&lt;!-- raw HTML omitted --&gt;(0fdbb)&lt;!-- raw HTML omitted --&gt;&lt;/a&gt;&lt;/li&gt;. &lt;li&gt;&lt;strong&gt;useActiveElement&lt;/strong&gt;: Use &lt;code&gt;computedWithControl&lt;/code&gt; instead of &lt;code&gt;counter&lt;/code&gt; ref  -  by &lt;a href="https://github.com/vaakian"&gt;&lt;code&gt;@​vaakian&lt;/code&gt;&lt;/a&gt; in &lt;a href="https://github-redirect.dependabot.com/vueuse/vueuse/issues/2093"&gt;vueuse/vueuse#2093&lt;/a&gt;&lt;/li&gt;. &lt;li&gt;&lt;strong&gt;useElementHover&lt;/strong&gt;: Support set el ref type  -  by &lt;a href="https://github.com/JiatLn"&gt;&lt;code&gt;@​JiatLn&lt;/code&gt;&lt;/a&gt; in &lt;a href="https://github-redirect.dependabot.com/vueuse/vueuse/issues/2079"&gt;vueuse/vueuse#2079&lt;/a&gt;&lt;/li&gt;. &lt;li&gt;&lt;strong&gt;useScroll&lt;/strong&gt;: Account for rounding errors when calculating arrivedState  -  by &lt;a href="https://github.com/curtgrimes"&gt;&lt;code&gt;@​curtgrimes&lt;/code&gt;&lt;/a&gt; in &lt;a href="https://github-redirect.dependabot.com/vueuse/vueuse/issues/2051"&gt;vueuse/vueuse#2051&lt;/a&gt;&lt;/li&gt;. &lt;li&gt;&lt;strong&gt;useURLSearchParams&lt;/strong&gt;: Avoid referencing to global &lt;code&gt;location&lt;/code&gt;  -  by &lt;a href="https://github.com/mskr"&gt;&lt;code&gt;@​mskr&lt;/code&gt;&lt;/a&gt; in &lt;a href="https://github-redirect.dependabot.com/vueuse/vueuse/issues/2066"&gt;vueuse/vueuse#2066&lt;/a&gt;&lt;/li&gt;. &lt;/ul&gt;. &lt;h5&gt;    &lt;a href="https://github.com/vueuse/vueuse/compare/v9.1.0...v9.1.1"&gt;View changes on GitHub&lt;/a&gt;&lt;/h5&gt;. &lt;/blockquote&gt;. &lt;/details&gt;. &lt;details&gt;. &lt;summary&gt;Commits&lt;/summary&gt;. &lt;ul&gt;. &lt;li&gt;&lt;a href="https://github.com/vueuse/vueuse/commit/bc6afc1428086d1b269d79f1c8ad4c22c7e8a05a"&gt;&lt;code&gt;bc6afc1&lt;/code&gt;&lt;/a&gt; chore: release v9.1.1&lt;/li&gt;. &lt;li&gt;&lt;a href="https://github.com/vueuse/vueuse/commit/6db0559c4223671c988ceef9a96ddfee7779d475"&gt;&lt;code&gt;6db0559&lt;/code&gt;&lt;/a&gt; feat(usePreferredContrast): new function (&lt;a href="https</t>
        </is>
      </c>
      <c r="D19" t="inlineStr">
        <is>
          <t>pr_corpus</t>
        </is>
      </c>
      <c r="E19">
        <f>HYPERLINK("https://github.com/mealie-recipes/mealie/pull/1591", "https://github.com/mealie-recipes/mealie/pull/1591")</f>
        <v/>
      </c>
      <c r="F19" t="inlineStr"/>
      <c r="G19" t="inlineStr"/>
      <c r="H19" t="inlineStr"/>
    </row>
    <row r="20">
      <c r="A20" t="n">
        <v>128</v>
      </c>
      <c r="B20" t="inlineStr">
        <is>
          <t>rounding</t>
        </is>
      </c>
      <c r="C20" t="inlineStr">
        <is>
          <t xml:space="preserve">euse/vueuse/commit/30c5b09c"&gt;&lt;!-- raw HTML omitted --&gt;(30c5b)&lt;!-- raw HTML omitted --&gt;&lt;/a&gt;&lt;/li&gt;. &lt;li&gt;&lt;strong&gt;useRafFn&lt;/strong&gt;: Add &lt;code&gt;delta&lt;/code&gt; and &lt;code&gt;timestamp&lt;/code&gt;  -  by &lt;a href="https://github.com/innocenzi"&gt;&lt;code&gt;@​innocenzi&lt;/code&gt;&lt;/a&gt; in &lt;a href="https://github-redirect.dependabot.com/vueuse/vueuse/issues/2493"&gt;vueuse/vueuse#2493&lt;/a&gt; &lt;a href="https://github.com/vueuse/vueuse/commit/692d0247"&gt;&lt;!-- raw HTML omitted --&gt;(692d0)&lt;!-- raw HTML omitted --&gt;&lt;/a&gt;&lt;/li&gt;. &lt;li&gt;&lt;strong&gt;useTimeAgo&lt;/strong&gt;: Add &lt;code&gt;floor&lt;/code&gt; and &lt;code&gt;ceil&lt;/code&gt; value calculation  -  by &lt;a href="https://github.com/userquin"&gt;&lt;code&gt;@​userquin&lt;/code&gt;&lt;/a&gt; and &lt;a href="https://github.com/antfu"&gt;&lt;code&gt;@​antfu&lt;/code&gt;&lt;/a&gt; in &lt;a href="https://github-redirect.dependabot.com/vueuse/vueuse/issues/2543"&gt;vueuse/vueuse#2543&lt;/a&gt; &lt;a href="https://github.com/vueuse/vueuse/commit/a7dc61b0"&gt;&lt;!-- raw HTML omitted --&gt;(a7dc6)&lt;!-- raw HTML omitted --&gt;&lt;/a&gt;&lt;/li&gt;. &lt;li&gt;&lt;strong&gt;useTimeAgo&lt;/strong&gt;: Custom units, number rounding  -  by &lt;a href="https://github.com/antfu"&gt;&lt;code&gt;@​antfu&lt;/code&gt;&lt;/a&gt; &lt;a href="https://github.com/vueuse/vueuse/commit/324ded63"&gt;&lt;!-- raw HTML omitted --&gt;(324de)&lt;!-- raw HTML omitted --&gt;&lt;/a&gt;&lt;/li&gt;. &lt;/ul&gt;. &lt;h3&gt;   🐞 Bug Fixes&lt;/h3&gt;. &lt;ul&gt;. &lt;li&gt;Reference  -  by &lt;a href="https://github.com/antfu"&gt;&lt;code&gt;@​antfu&lt;/code&gt;&lt;/a&gt; &lt;a href="https://github.com/vueuse/vueuse/commit/ea497a84"&gt;&lt;!-- raw HTML omitted --&gt;(ea497)&lt;!-- raw HTML omitted --&gt;&lt;/a&gt;&lt;/li&gt;. &lt;li&gt;&lt;strong&gt;useActiveElement&lt;/strong&gt;: Ignore blur for relatedTarget  -  by &lt;a href="https://github.com/dpschen"&gt;&lt;code&gt;@​dpschen&lt;/code&gt;&lt;/a&gt; in &lt;a href="https://github-redirect.dependabot.com/vueuse/vueuse/issues/2540"&gt;vueuse/vueuse#2540&lt;/a&gt; &lt;a href="https://github.com/vueuse/vueuse/commit/88b4419a"&gt;&lt;!-- raw HTML omitted --&gt;(88b44)&lt;!-- raw HTML omitted --&gt;&lt;/a&gt;&lt;/li&gt;. &lt;li&gt;&lt;strong&gt;useDraggable&lt;/strong&gt;: Use &lt;code&gt;clientX&lt;/code&gt; instead of &lt;code&gt;pageX&lt;/code&gt;, close &lt;a href="https://github.com/vueuse/vueuse/tree/HEAD/packages/core/issues/2053"&gt;#2053&lt;/a&gt;  </t>
        </is>
      </c>
      <c r="D20" t="inlineStr">
        <is>
          <t>pr_corpus</t>
        </is>
      </c>
      <c r="E20">
        <f>HYPERLINK("https://github.com/mealie-recipes/mealie/pull/1905", "https://github.com/mealie-recipes/mealie/pull/1905")</f>
        <v/>
      </c>
      <c r="F20" t="inlineStr"/>
      <c r="G20" t="inlineStr"/>
      <c r="H20" t="inlineStr"/>
    </row>
    <row r="21">
      <c r="A21" t="n">
        <v>129</v>
      </c>
      <c r="B21" t="inlineStr">
        <is>
          <t>Rounding</t>
        </is>
      </c>
      <c r="C21" t="inlineStr">
        <is>
          <t>https://github.com/antfu"&gt;&lt;code&gt;@​antfu&lt;/code&gt;&lt;/a&gt; in &lt;a href="https://github-redirect.dependabot.com/vueuse/vueuse/issues/2439"&gt;vueuse/vueuse#2439&lt;/a&gt; &lt;a href="https://github.com/vueuse/vueuse/commit/7b3db826"&gt;&lt;!-- raw HTML omitted --&gt;(7b3db)&lt;!-- raw HTML omitted --&gt;&lt;/a&gt;&lt;/li&gt;. &lt;li&gt;&lt;strong&gt;useTimeAgo&lt;/strong&gt;: Non-reactive version &lt;code&gt;formatTimeAgo&lt;/code&gt;  -  by &lt;a href="https://github.com/antfu"&gt;&lt;code&gt;@​antfu&lt;/code&gt;&lt;/a&gt; &lt;a href="https://github.com/vueuse/vueuse/commit/9293c1ba"&gt;&lt;!-- raw HTML omitted --&gt;(9293c)&lt;!-- raw HTML omitted --&gt;&lt;/a&gt;&lt;/li&gt;. &lt;/ul&gt;. &lt;h3&gt;   🐞 Bug Fixes&lt;/h3&gt;. &lt;ul&gt;. &lt;li&gt;&lt;strong&gt;onClickOutside&lt;/strong&gt;: Apply ignore list on keyboard clicks  -  by &lt;a href="https://github.com/sibbng"&gt;&lt;code&gt;@​sibbng&lt;/code&gt;&lt;/a&gt; in &lt;a href="https://github-redirect.dependabot.com/vueuse/vueuse/issues/2438"&gt;vueuse/vueuse#2438&lt;/a&gt; &lt;a href="https://github.com/vueuse/vueuse/commit/12e21d32"&gt;&lt;!-- raw HTML omitted --&gt;(12e21)&lt;!-- raw HTML omitted --&gt;&lt;/a&gt;&lt;/li&gt;. &lt;li&gt;&lt;strong&gt;useTimeAgo&lt;/strong&gt;: Rounding unit fallback  -  by &lt;a href="https://github.com/antfu"&gt;&lt;code&gt;@​antfu&lt;/code&gt;&lt;/a&gt; &lt;a href="https://github.com/vueuse/vueuse/commit/f40a0215"&gt;&lt;!-- raw HTML omitted --&gt;(f40a0)&lt;!-- raw HTML omitted --&gt;&lt;/a&gt;&lt;/li&gt;. &lt;/ul&gt;. &lt;h5&gt;    &lt;a href="https://github.com/vueuse/vueuse/compare/v9.7.0...v9.8.0"&gt;View changes on GitHub&lt;/a&gt;&lt;/h5&gt;. &lt;h2&gt;v9.7.0&lt;/h2&gt;. &lt;h3&gt;   🚀 Features&lt;/h3&gt;. &lt;ul&gt;. &lt;li&gt;&lt;strong&gt;createEeventHook&lt;/strong&gt;: Auto dispose  -  by &lt;a href="https://github.com/ARZarkesh"&gt;&lt;code&gt;@​ARZarkesh&lt;/code&gt;&lt;/a&gt; and &lt;a href="https://github.com/antfu"&gt;&lt;code&gt;@​antfu&lt;/code&gt;&lt;/a&gt; in &lt;a href="https://github-redirect.dependabot.com/vueuse/vueuse/issues/2518"&gt;vueuse/vueuse#2518&lt;/a&gt; &lt;a href="https://github.com/vueuse/vueuse/commit/fdd4dbf0"&gt;&lt;!-- raw HTML omitted --&gt;(fdd4d)&lt;!-- raw HTML omitted --&gt;&lt;/a&gt;&lt;/li&gt;. &lt;li&gt;&lt;strong&gt;useBreakpoints&lt;/strong&gt;: Add breakpoints for Master CSS  -  by &lt;a href="https://github.com/imsus"&gt;&lt;code&gt;@​imsus&lt;/code&gt;&lt;/a&gt; in &lt;a href="https://github-redirect.dependabot.com/vueuse/vueuse/issues</t>
        </is>
      </c>
      <c r="D21" t="inlineStr">
        <is>
          <t>pr_corpus</t>
        </is>
      </c>
      <c r="E21">
        <f>HYPERLINK("https://github.com/mealie-recipes/mealie/pull/1910", "https://github.com/mealie-recipes/mealie/pull/1910")</f>
        <v/>
      </c>
      <c r="F21" t="inlineStr"/>
      <c r="G21" t="inlineStr"/>
      <c r="H21" t="inlineStr"/>
    </row>
    <row r="22">
      <c r="A22" t="n">
        <v>130</v>
      </c>
      <c r="B22" t="inlineStr">
        <is>
          <t>rounding</t>
        </is>
      </c>
      <c r="C22" t="inlineStr">
        <is>
          <t xml:space="preserve">euse/vueuse/commit/30c5b09c"&gt;&lt;!-- raw HTML omitted --&gt;(30c5b)&lt;!-- raw HTML omitted --&gt;&lt;/a&gt;&lt;/li&gt;. &lt;li&gt;&lt;strong&gt;useRafFn&lt;/strong&gt;: Add &lt;code&gt;delta&lt;/code&gt; and &lt;code&gt;timestamp&lt;/code&gt;  -  by &lt;a href="https://github.com/innocenzi"&gt;&lt;code&gt;@​innocenzi&lt;/code&gt;&lt;/a&gt; in &lt;a href="https://github-redirect.dependabot.com/vueuse/vueuse/issues/2493"&gt;vueuse/vueuse#2493&lt;/a&gt; &lt;a href="https://github.com/vueuse/vueuse/commit/692d0247"&gt;&lt;!-- raw HTML omitted --&gt;(692d0)&lt;!-- raw HTML omitted --&gt;&lt;/a&gt;&lt;/li&gt;. &lt;li&gt;&lt;strong&gt;useTimeAgo&lt;/strong&gt;: Add &lt;code&gt;floor&lt;/code&gt; and &lt;code&gt;ceil&lt;/code&gt; value calculation  -  by &lt;a href="https://github.com/userquin"&gt;&lt;code&gt;@​userquin&lt;/code&gt;&lt;/a&gt; and &lt;a href="https://github.com/antfu"&gt;&lt;code&gt;@​antfu&lt;/code&gt;&lt;/a&gt; in &lt;a href="https://github-redirect.dependabot.com/vueuse/vueuse/issues/2543"&gt;vueuse/vueuse#2543&lt;/a&gt; &lt;a href="https://github.com/vueuse/vueuse/commit/a7dc61b0"&gt;&lt;!-- raw HTML omitted --&gt;(a7dc6)&lt;!-- raw HTML omitted --&gt;&lt;/a&gt;&lt;/li&gt;. &lt;li&gt;&lt;strong&gt;useTimeAgo&lt;/strong&gt;: Custom units, number rounding  -  by &lt;a href="https://github.com/antfu"&gt;&lt;code&gt;@​antfu&lt;/code&gt;&lt;/a&gt; &lt;a href="https://github.com/vueuse/vueuse/commit/324ded63"&gt;&lt;!-- raw HTML omitted --&gt;(324de)&lt;!-- raw HTML omitted --&gt;&lt;/a&gt;&lt;/li&gt;. &lt;/ul&gt;. &lt;h3&gt;   🐞 Bug Fixes&lt;/h3&gt;. &lt;ul&gt;. &lt;li&gt;Reference  -  by &lt;a href="https://github.com/antfu"&gt;&lt;code&gt;@​antfu&lt;/code&gt;&lt;/a&gt; &lt;a href="https://github.com/vueuse/vueuse/commit/ea497a84"&gt;&lt;!-- raw HTML omitted --&gt;(ea497)&lt;!-- raw HTML omitted --&gt;&lt;/a&gt;&lt;/li&gt;. &lt;li&gt;&lt;strong&gt;useActiveElement&lt;/strong&gt;: Ignore blur for relatedTarget  -  by &lt;a href="https://github.com/dpschen"&gt;&lt;code&gt;@​dpschen&lt;/code&gt;&lt;/a&gt; in &lt;a href="https://github-redirect.dependabot.com/vueuse/vueuse/issues/2540"&gt;vueuse/vueuse#2540&lt;/a&gt; &lt;a href="https://github.com/vueuse/vueuse/commit/88b4419a"&gt;&lt;!-- raw HTML omitted --&gt;(88b44)&lt;!-- raw HTML omitted --&gt;&lt;/a&gt;&lt;/li&gt;. &lt;li&gt;&lt;strong&gt;useDraggable&lt;/strong&gt;: Use &lt;code&gt;clientX&lt;/code&gt; instead of &lt;code&gt;pageX&lt;/code&gt;, close &lt;a href="https://github.com/vueuse/vueuse/tree/HEAD/packages/core/issues/2053"&gt;#2053&lt;/a&gt;  </t>
        </is>
      </c>
      <c r="D22" t="inlineStr">
        <is>
          <t>pr_corpus</t>
        </is>
      </c>
      <c r="E22">
        <f>HYPERLINK("https://github.com/mealie-recipes/mealie/pull/1910", "https://github.com/mealie-recipes/mealie/pull/1910")</f>
        <v/>
      </c>
      <c r="F22" t="inlineStr"/>
      <c r="G22" t="inlineStr"/>
      <c r="H22" t="inlineStr"/>
    </row>
    <row r="23">
      <c r="A23" t="n">
        <v>132</v>
      </c>
      <c r="B23" t="inlineStr">
        <is>
          <t>Rounding</t>
        </is>
      </c>
      <c r="C23" t="inlineStr">
        <is>
          <t>https://github.com/antfu"&gt;&lt;code&gt;@​antfu&lt;/code&gt;&lt;/a&gt; in &lt;a href="https://github-redirect.dependabot.com/vueuse/vueuse/issues/2439"&gt;vueuse/vueuse#2439&lt;/a&gt; &lt;a href="https://github.com/vueuse/vueuse/commit/7b3db826"&gt;&lt;!-- raw HTML omitted --&gt;(7b3db)&lt;!-- raw HTML omitted --&gt;&lt;/a&gt;&lt;/li&gt;. &lt;li&gt;&lt;strong&gt;useTimeAgo&lt;/strong&gt;: Non-reactive version &lt;code&gt;formatTimeAgo&lt;/code&gt;  -  by &lt;a href="https://github.com/antfu"&gt;&lt;code&gt;@​antfu&lt;/code&gt;&lt;/a&gt; &lt;a href="https://github.com/vueuse/vueuse/commit/9293c1ba"&gt;&lt;!-- raw HTML omitted --&gt;(9293c)&lt;!-- raw HTML omitted --&gt;&lt;/a&gt;&lt;/li&gt;. &lt;/ul&gt;. &lt;h3&gt;   🐞 Bug Fixes&lt;/h3&gt;. &lt;ul&gt;. &lt;li&gt;&lt;strong&gt;onClickOutside&lt;/strong&gt;: Apply ignore list on keyboard clicks  -  by &lt;a href="https://github.com/sibbng"&gt;&lt;code&gt;@​sibbng&lt;/code&gt;&lt;/a&gt; in &lt;a href="https://github-redirect.dependabot.com/vueuse/vueuse/issues/2438"&gt;vueuse/vueuse#2438&lt;/a&gt; &lt;a href="https://github.com/vueuse/vueuse/commit/12e21d32"&gt;&lt;!-- raw HTML omitted --&gt;(12e21)&lt;!-- raw HTML omitted --&gt;&lt;/a&gt;&lt;/li&gt;. &lt;li&gt;&lt;strong&gt;useTimeAgo&lt;/strong&gt;: Rounding unit fallback  -  by &lt;a href="https://github.com/antfu"&gt;&lt;code&gt;@​antfu&lt;/code&gt;&lt;/a&gt; &lt;a href="https://github.com/vueuse/vueuse/commit/f40a0215"&gt;&lt;!-- raw HTML omitted --&gt;(f40a0)&lt;!-- raw HTML omitted --&gt;&lt;/a&gt;&lt;/li&gt;. &lt;/ul&gt;. &lt;h5&gt;    &lt;a href="https://github.com/vueuse/vueuse/compare/v9.7.0...v9.8.0"&gt;View changes on GitHub&lt;/a&gt;&lt;/h5&gt;. &lt;h2&gt;v9.7.0&lt;/h2&gt;. &lt;h3&gt;   🚀 Features&lt;/h3&gt;. &lt;ul&gt;. &lt;li&gt;&lt;strong&gt;createEeventHook&lt;/strong&gt;: Auto dispose  -  by &lt;a href="https://github.com/ARZarkesh"&gt;&lt;code&gt;@​ARZarkesh&lt;/code&gt;&lt;/a&gt; and &lt;a href="https://github.com/antfu"&gt;&lt;code&gt;@​antfu&lt;/code&gt;&lt;/a&gt; in &lt;a href="https://github-redirect.dependabot.com/vueuse/vueuse/issues/2518"&gt;vueuse/vueuse#2518&lt;/a&gt; &lt;a href="https://github.com/vueuse/vueuse/commit/fdd4dbf0"&gt;&lt;!-- raw HTML omitted --&gt;(fdd4d)&lt;!-- raw HTML omitted --&gt;&lt;/a&gt;&lt;/li&gt;. &lt;li&gt;&lt;strong&gt;useBreakpoints&lt;/strong&gt;: Add breakpoints for Master CSS  -  by &lt;a href="https://github.com/imsus"&gt;&lt;code&gt;@​imsus&lt;/code&gt;&lt;/a&gt; in &lt;a href="https://github-redirect.dependabot.com/vueuse/vueuse/issues</t>
        </is>
      </c>
      <c r="D23" t="inlineStr">
        <is>
          <t>pr_corpus</t>
        </is>
      </c>
      <c r="E23">
        <f>HYPERLINK("https://github.com/mealie-recipes/mealie/pull/1917", "https://github.com/mealie-recipes/mealie/pull/1917")</f>
        <v/>
      </c>
      <c r="F23" t="inlineStr"/>
      <c r="G23" t="inlineStr"/>
      <c r="H23" t="inlineStr"/>
    </row>
    <row r="24">
      <c r="A24" t="n">
        <v>133</v>
      </c>
      <c r="B24" t="inlineStr">
        <is>
          <t>rounding</t>
        </is>
      </c>
      <c r="C24" t="inlineStr">
        <is>
          <t>euse/vueuse/commit/30c5b09c"&gt;&lt;!-- raw HTML omitted --&gt;(30c5b)&lt;!-- raw HTML omitted --&gt;&lt;/a&gt;&lt;/li&gt;. &lt;li&gt;&lt;strong&gt;useRafFn&lt;/strong&gt;: Add &lt;code&gt;delta&lt;/code&gt; and &lt;code&gt;timestamp&lt;/code&gt;  -  by &lt;a href="https://github.com/innocenzi"&gt;&lt;code&gt;@​innocenzi&lt;/code&gt;&lt;/a&gt; in &lt;a href="https://github-redirect.dependabot.com/vueuse/vueuse/issues/2493"&gt;vueuse/vueuse#2493&lt;/a&gt; &lt;a href="https://github.com/vueuse/vueuse/commit/692d0247"&gt;&lt;!-- raw HTML omitted --&gt;(692d0)&lt;!-- raw HTML omitted --&gt;&lt;/a&gt;&lt;/li&gt;. &lt;li&gt;&lt;strong&gt;useTimeAgo&lt;/strong&gt;: Add &lt;code&gt;floor&lt;/code&gt; and &lt;code&gt;ceil&lt;/code&gt; value calculation  -  by &lt;a href="https://github.com/userquin"&gt;&lt;code&gt;@​userquin&lt;/code&gt;&lt;/a&gt; and &lt;a href="https://github.com/antfu"&gt;&lt;code&gt;@​antfu&lt;/code&gt;&lt;/a&gt; in &lt;a href="https://github-redirect.dependabot.com/vueuse/vueuse/issues/2543"&gt;vueuse/vueuse#2543&lt;/a&gt; &lt;a href="https://github.com/vueuse/vueuse/commit/a7dc61b0"&gt;&lt;!-- raw HTML omitted --&gt;(a7dc6)&lt;!-- raw HTML omitted --&gt;&lt;/a&gt;&lt;/li&gt;. &lt;li&gt;&lt;strong&gt;useTimeAgo&lt;/strong&gt;: Custom units, number rounding  -  by &lt;a href="https://github.com/antfu"&gt;&lt;code&gt;@​antfu&lt;/code&gt;&lt;/a&gt; &lt;a href="https://github.com/vueuse/vueuse/commit/324ded63"&gt;&lt;!-- raw HTML omitted --&gt;(324de)&lt;!-- raw HTML omitted --&gt;&lt;/a&gt;&lt;/li&gt;. &lt;/ul&gt;. &lt;h3&gt;   🐞 Bug Fixes&lt;/h3&gt;. &lt;!-- raw HTML omitted --&gt;. &lt;/blockquote&gt;. &lt;p&gt;... (truncated)&lt;/p&gt;. &lt;/details&gt;. &lt;details&gt;. &lt;summary&gt;Commits&lt;/summary&gt;. &lt;ul&gt;. &lt;li&gt;&lt;a href="https://github.com/vueuse/vueuse/commit/70f55d4e68fd8f100fe844dd883c89b6d6594d03"&gt;&lt;code&gt;70f55d4&lt;/code&gt;&lt;/a&gt; chore: release v9.9.0&lt;/li&gt;. &lt;li&gt;&lt;a href="https://github.com/vueuse/vueuse/commit/000fd62b05f64add5fddcfec88570a3272d8c160"&gt;&lt;code&gt;000fd62&lt;/code&gt;&lt;/a&gt; fix(useFetch): doesn't work with formData payload (&lt;a href="https://github.com/vueuse/vueuse/tree/HEAD/packages/core/issues/2440"&gt;#2440&lt;/a&gt;)&lt;/li&gt;. &lt;li&gt;&lt;a href="https://github.com/vueuse/vueuse/commit/ed64fce636ceff2b225156ddffa550c0f18938f3"&gt;&lt;code&gt;ed64fce&lt;/code&gt;&lt;/a&gt; feat(useAsyncState): add onSuccess callbacks (&lt;a href="https://github.com/vueuse/vueuse/tree/HEAD/packages/core</t>
        </is>
      </c>
      <c r="D24" t="inlineStr">
        <is>
          <t>pr_corpus</t>
        </is>
      </c>
      <c r="E24">
        <f>HYPERLINK("https://github.com/mealie-recipes/mealie/pull/1917", "https://github.com/mealie-recipes/mealie/pull/1917")</f>
        <v/>
      </c>
      <c r="F24" t="inlineStr"/>
      <c r="G24" t="inlineStr"/>
      <c r="H24" t="inlineStr"/>
    </row>
    <row r="25">
      <c r="A25" t="n">
        <v>144</v>
      </c>
      <c r="B25" t="inlineStr">
        <is>
          <t>Float16Array</t>
        </is>
      </c>
      <c r="C25" t="inlineStr">
        <is>
          <t xml:space="preserve">](https://docs.renovatebot.com/merge-confidence/) | [![adoption](https://developer.mend.io/api/mc/badges/adoption/npm/core-js/3.31.1?slim=true)](https://docs.renovatebot.com/merge-confidence/) | [![passing](https://developer.mend.io/api/mc/badges/compatibility/npm/core-js/3.29.1/3.31.1?slim=true)](https://docs.renovatebot.com/merge-confidence/) | [![confidence](https://developer.mend.io/api/mc/badges/confidence/npm/core-js/3.29.1/3.31.1?slim=true)](https://docs.renovatebot.com/merge-confidence/) |. ---. ### Release Notes. &lt;details&gt;. &lt;summary&gt;zloirock/core-js (core-js)&lt;/summary&gt;. ### [`v3.31.1`](https://togithub.com/zloirock/core-js/blob/HEAD/CHANGELOG.md#3311---20230706). [Compare Source](https://togithub.com/zloirock/core-js/compare/v3.31.0...v3.31.1). - Fixed a `structuredClone` bug with cloning views of transferred buffers, [#&amp;#8203;1265](https://togithub.com/zloirock/core-js/issues/1265). - Fixed the order of arguments validation in `DataView` methods. - Allowed cloning of [`Float16Array`](https://togithub.com/tc39/proposal-float16array) in `structuredClone`. - Compat data improvements:. - [`Set` methods proposal](https://togithub.com/tc39/proposal-set-methods) marked as [supported from Safari 17.0](https://developer.apple.com/documentation/safari-release-notes/safari-17-release-notes#JavaScript). - New `URL` features: [`URL.canParse`](https://url.spec.whatwg.org/#dom-url-canparse), [`URLSearchParams.prototype.size`](https://url.spec.whatwg.org/#dom-urlsearchparams-size) and [`value` argument of `URLSearchParams.prototype.{ has, delete }`](https://url.spec.whatwg.org/#dom-urlsearchparams-delete) marked as [supported from Safari 17.0](https://developer.apple.com/documentation/safari-release-notes/safari-17-release-notes#Web-API). - `value` argument of `URLSearchParams.prototype.{ has, delete }` marked as supported from [Deno 1.35](https://togithub.com/denoland/deno/pull/19654). - `AggregateError` and well-formed `JSON.stringify` marked as [supported React Native </t>
        </is>
      </c>
      <c r="D25" t="inlineStr">
        <is>
          <t>pr_corpus</t>
        </is>
      </c>
      <c r="E25">
        <f>HYPERLINK("https://github.com/mealie-recipes/mealie/pull/2338", "https://github.com/mealie-recipes/mealie/pull/2338")</f>
        <v/>
      </c>
      <c r="F25" t="inlineStr"/>
      <c r="G25" t="inlineStr"/>
      <c r="H25" t="inlineStr"/>
    </row>
    <row r="26">
      <c r="A26" t="n">
        <v>145</v>
      </c>
      <c r="B26" t="inlineStr">
        <is>
          <t>float16array</t>
        </is>
      </c>
      <c r="C26" t="inlineStr">
        <is>
          <t>| [![adoption](https://developer.mend.io/api/mc/badges/adoption/npm/core-js/3.31.1?slim=true)](https://docs.renovatebot.com/merge-confidence/) | [![passing](https://developer.mend.io/api/mc/badges/compatibility/npm/core-js/3.29.1/3.31.1?slim=true)](https://docs.renovatebot.com/merge-confidence/) | [![confidence](https://developer.mend.io/api/mc/badges/confidence/npm/core-js/3.29.1/3.31.1?slim=true)](https://docs.renovatebot.com/merge-confidence/) |. ---. ### Release Notes. &lt;details&gt;. &lt;summary&gt;zloirock/core-js (core-js)&lt;/summary&gt;. ### [`v3.31.1`](https://togithub.com/zloirock/core-js/blob/HEAD/CHANGELOG.md#3311---20230706). [Compare Source](https://togithub.com/zloirock/core-js/compare/v3.31.0...v3.31.1). - Fixed a `structuredClone` bug with cloning views of transferred buffers, [#&amp;#8203;1265](https://togithub.com/zloirock/core-js/issues/1265). - Fixed the order of arguments validation in `DataView` methods. - Allowed cloning of [`Float16Array`](https://togithub.com/tc39/proposal-float16array) in `structuredClone`. - Compat data improvements:. - [`Set` methods proposal](https://togithub.com/tc39/proposal-set-methods) marked as [supported from Safari 17.0](https://developer.apple.com/documentation/safari-release-notes/safari-17-release-notes#JavaScript). - New `URL` features: [`URL.canParse`](https://url.spec.whatwg.org/#dom-url-canparse), [`URLSearchParams.prototype.size`](https://url.spec.whatwg.org/#dom-urlsearchparams-size) and [`value` argument of `URLSearchParams.prototype.{ has, delete }`](https://url.spec.whatwg.org/#dom-urlsearchparams-delete) marked as [supported from Safari 17.0](https://developer.apple.com/documentation/safari-release-notes/safari-17-release-notes#Web-API). - `value` argument of `URLSearchParams.prototype.{ has, delete }` marked as supported from [Deno 1.35](https://togithub.com/denoland/deno/pull/19654). - `AggregateError` and well-formed `JSON.stringify` marked as [supported React Native 0.72 Hermes](https://reactnative.dev/blog/2023/06/</t>
        </is>
      </c>
      <c r="D26" t="inlineStr">
        <is>
          <t>pr_corpus</t>
        </is>
      </c>
      <c r="E26">
        <f>HYPERLINK("https://github.com/mealie-recipes/mealie/pull/2338", "https://github.com/mealie-recipes/mealie/pull/2338")</f>
        <v/>
      </c>
      <c r="F26" t="inlineStr"/>
      <c r="G26" t="inlineStr"/>
      <c r="H26" t="inlineStr"/>
    </row>
    <row r="27">
      <c r="A27" t="n">
        <v>156</v>
      </c>
      <c r="B27" t="inlineStr">
        <is>
          <t>rounding</t>
        </is>
      </c>
      <c r="C27" t="inlineStr">
        <is>
          <t xml:space="preserve">71845777/72d5742f-b0db-4b03-82d2-705a5a5d6e27). ![2023-08-15_20h49_37](https://github.com/mealie-recipes/mealie/assets/71845777/d6e08452-9431-40f9-bb41-f94bd69c6b98). ![2023-08-15_20h50_28](https://github.com/mealie-recipes/mealie/assets/71845777/d4d646ac-e8c2-4344-a825-2281908c3248). While these might not look super weird, they're all incorrect (the serving counter is incremented by 1, but in reality the recipe ingredient amounts were doubled). This PR adds a ton of parsing logic using magic regex to account for mixed fractions, regular fractions, and decimals (and, of course, whole numbers still work):. ![2023-08-15_20h53_15](https://github.com/mealie-recipes/mealie/assets/71845777/97269c7a-a8f4-402e-80ff-d8ae4e4fff2d). ![2023-08-15_20h53_55](https://github.com/mealie-recipes/mealie/assets/71845777/63dab058-69ae-46b6-82cb-4dce66e13ccd). ![2023-08-15_20h54_23](https://github.com/mealie-recipes/mealie/assets/71845777/8e1df305-275e-47ee-a239-96ea1415df4f). In addition, I added some rounding logic to avoid weird floating point precision errors. Decimals are rounded to 3 decimal places, and fractions are limited the same way ingredients are limited:. ![image](https://github.com/mealie-recipes/mealie/assets/71845777/cde45804-4b10-4974-9b79-3c13777407d9). ![image](https://github.com/mealie-recipes/mealie/assets/71845777/89402092-6995-4f75-b24e-005fdb4f0331). ![image](https://github.com/mealie-recipes/mealie/assets/71845777/750c5741-dbd9-4670-a130-a2887b380f7f). ![image](https://github.com/mealie-recipes/mealie/assets/71845777/a632be2f-7951-4f73-8b35-329e882a2666). ## Which issue(s) this PR fixes:. _(REQUIRED)_. Fixes https://github.com/mealie-recipes/mealie/issues/2506. ## Special notes for your reviewer:. _(fill-in or delete this section)_. Parsing strings sucks. ## Testing. _(fill-in or delete this section)_. The above gifs are pretty much my tests. ## Release Notes. _(REQUIRED)_. ```release-note. added support for fractional and decimal recipe yield scaling. ```. The </t>
        </is>
      </c>
      <c r="D27" t="inlineStr">
        <is>
          <t>pr_corpus</t>
        </is>
      </c>
      <c r="E27">
        <f>HYPERLINK("https://github.com/mealie-recipes/mealie/pull/2507", "https://github.com/mealie-recipes/mealie/pull/2507")</f>
        <v/>
      </c>
      <c r="F27" t="inlineStr"/>
      <c r="G27" t="inlineStr"/>
      <c r="H27" t="inlineStr"/>
    </row>
    <row r="28">
      <c r="A28" t="n">
        <v>183</v>
      </c>
      <c r="B28" t="inlineStr">
        <is>
          <t>tolerance</t>
        </is>
      </c>
      <c r="C28" t="inlineStr">
        <is>
          <t>fix: Bulk URL Import Fixes; ## What type of PR is this? _(REQUIRED)_. - bug. ## What this PR does / why we need it:. _(REQUIRED)_. This fixes various issues with the bulk URL import. Namely:. - Various fault-tolerance issues. - Batching network requests (to avoid timeout errors). - Reports not rendering fully. ## Which issue(s) this PR fixes:. _(REQUIRED)_. Fixes https://github.com/mealie-recipes/mealie/issues/2568. Fixes https://github.com/mealie-recipes/mealie/issues/2788. ## Testing. _(fill-in or delete this section)_. Used the list posted in https://github.com/mealie-recipes/mealie/issues/2788 which has a bunch of recipes with issues (thanks, @zierbeek!). [BUG] - Bulk import hangs in "In Progress"; ### First Check. - [X] This is not a feature request. - [X] I added a very descriptive title to this issue. - [X] I used the GitHub search to find a similar issue and didn't find it. - [X] I searched the Mealie documentation, with the integrated search. - [X] I already read the docs and didn't find an answer. - [ ] This issue can be replicated on the demo site (https://demo.mealie.io/). ### What is the issue you are experiencing? Can't launch an bulk import, figured out, that those two items can't be imported in bulk together, but it worked, if using "bulk" import, but adding each item separately:. https://aaronandclaire.com/butter-chicken-murgh-makhani-recipe/. https://aaronandclaire.com/karaage-don-karaage-rice-bowl-recipe/. **Details**. Version: nightly. Build: 0a00a6ea0d05d2dd944dd9cc6713156dc767e1ed. Application Mode: Production. Demo Status: Not Demo. API Port: 9000. API Docs: Enabled. Database Type: sqlite. Recipe Scraper Version: 14.42.0. **Checks**. Secure Site: No. Server Side Base URL: Yes. LDAP Ready: No. Email Configured: Yes. Docker Volumes: success. ### Steps to Reproduce. Import recipies in bulk and try to import those two at once:. https://aaronandclaire.com/butter-chicken-murgh-makhani-recipe/. https://aaronandclaire.com/karaage-don-karaage-rice-bowl</t>
        </is>
      </c>
      <c r="D28" t="inlineStr">
        <is>
          <t>pr_corpus</t>
        </is>
      </c>
      <c r="E28">
        <f>HYPERLINK("https://github.com/mealie-recipes/mealie/pull/2796", "https://github.com/mealie-recipes/mealie/pull/2796")</f>
        <v/>
      </c>
      <c r="F28" t="inlineStr"/>
      <c r="G28" t="inlineStr"/>
      <c r="H28" t="inlineStr"/>
    </row>
    <row r="29">
      <c r="A29" t="n">
        <v>192</v>
      </c>
      <c r="B29" t="inlineStr">
        <is>
          <t>int8</t>
        </is>
      </c>
      <c r="C29" t="inlineStr">
        <is>
          <t>hon3.9 and above. - Publish python3.10 wheels for Linux on amd64 and aarch64. #### 3.4.6 - 2020-12-07. ##### Fixed. - Fix compatibility with debug builds of CPython. #### 3.4.5 - 2020-12-02. ##### Fixed. - Fix deserializing long strings on processors without AVX2. #### 3.4.4 - 2020-11-25. ##### Changed. - `orjson.dumps()` serializes integers up to a 64-bit unsigned integer's. maximum. It was previously the maximum of a 64-bit signed integer. #### 3.4.3 - 2020-10-30. ##### Fixed. - Fix regression in parsing similar `dict` keys. #### 3.4.2 - 2020-10-29. ##### Changed. - Improve deserialization performance. - Publish Windows python3.9 wheel. - Disable unsupported SIMD features on non-x86, non-ARM targets. #### 3.4.1 - 2020-10-20. ##### Fixed. - Fix `orjson.dumps.__module__` and `orjson.loads.__module__` not being the. `str` "orjson". ##### Changed. - Publish macos python3.9 wheel. - More packaging documentation. #### 3.4.0 - 2020-09-25. ##### Added. - Serialize `numpy.uint8` and `numpy.int8` instances. ##### Fixed. - Fix serializing `numpy.empty()` instances. ##### Changed. - No longer publish `manylinux1` wheels due to tooling dropping support. #### 3.3.1 - 2020-08-17. ##### Fixed. - Fix failure to deserialize some latin1 strings on some platforms. This. was introduced in 3.2.0. - Fix annotation of optional parameters on `orjson.dumps()` for `help()`. ##### Changed. - Publish `manylinux2014` wheels for amd64 in addition to `manylinux1`. #### 3.3.0 - 2020-07-24. ##### Added. - `orjson.dumps()` now serializes individual numpy floats and integers, e.g.,. `numpy.float64(1.0)`. - `orjson.OPT_PASSTHROUGH_DATACLASS` causes `orjson.dumps()` to pass. `dataclasses.dataclass` instances to `default`. #### 3.2.2 - 2020-07-13. ##### Fixed. - Fix serializing `dataclasses.dataclass` that have no attributes. ##### Changed. - Improve deserialization performance of `str`. #### 3.2.1 - 2020-07-03. ##### Fixed. - Fix `orjson.dumps(..., **{})` raising `TypeError` on python3.6. #### 3.2.0 -</t>
        </is>
      </c>
      <c r="D29" t="inlineStr">
        <is>
          <t>pr_corpus</t>
        </is>
      </c>
      <c r="E29">
        <f>HYPERLINK("https://github.com/mealie-recipes/mealie/pull/3004", "https://github.com/mealie-recipes/mealie/pull/3004")</f>
        <v/>
      </c>
      <c r="F29" t="inlineStr"/>
      <c r="G29" t="inlineStr"/>
      <c r="H29" t="inlineStr"/>
    </row>
    <row r="30">
      <c r="A30" t="n">
        <v>199</v>
      </c>
      <c r="B30" t="inlineStr">
        <is>
          <t>float16</t>
        </is>
      </c>
      <c r="C30" t="inlineStr">
        <is>
          <t>ge | Age | Adoption | Passing | Confidence |. |---|---|---|---|---|---|. | [orjson](https://togithub.com/ijl/orjson) ([changelog](https://togithub.com/ijl/orjson/blob/master/CHANGELOG.md)) | `3.9.15` -&gt; `3.10.0` | [![age](https://developer.mend.io/api/mc/badges/age/pypi/orjson/3.10.0?slim=true)](https://docs.renovatebot.com/merge-confidence/) | [![adoption](https://developer.mend.io/api/mc/badges/adoption/pypi/orjson/3.10.0?slim=true)](https://docs.renovatebot.com/merge-confidence/) | [![passing](https://developer.mend.io/api/mc/badges/compatibility/pypi/orjson/3.9.15/3.10.0?slim=true)](https://docs.renovatebot.com/merge-confidence/) | [![confidence](https://developer.mend.io/api/mc/badges/confidence/pypi/orjson/3.9.15/3.10.0?slim=true)](https://docs.renovatebot.com/merge-confidence/) |. ---. ### Release Notes. &lt;details&gt;. &lt;summary&gt;ijl/orjson (orjson)&lt;/summary&gt;. ### [`v3.10.0`](https://togithub.com/ijl/orjson/blob/HEAD/CHANGELOG.md#3100---2024-03-27). [Compare Source](https://togithub.com/ijl/orjson/compare/3.9.15...3.10.0). ##### Changed. - Support serializing `numpy.float16` (`numpy.half`). - sdist uses metadata 2.3 instead of 2.1. - Improve Windows PyPI builds. &lt;/details&gt;. ---. ### Configuration. 📅 **Schedule**: Branch creation - At any time (no schedule defined), Automerge - At any time (no schedule defined). 🚦 **Automerge**: Disabled by config. Please merge this manually once you are satisfied. ♻ **Rebasing**: Whenever PR becomes conflicted, or you tick the rebase/retry checkbox. 🔕 **Ignore**: Close this PR and you won't be reminded about this update again. ---. - [ ] &lt;!-- rebase-check --&gt;If you want to rebase/retry this PR, check this box. ---. This PR has been generated by [Mend Renovate](https://www.mend.io/free-developer-tools/renovate/). View repository job log [here](https://developer.mend.io/github/mealie-recipes/mealie). &lt;!--renovate-debug:eyJjcmVhdGVkSW5WZXIiOiIzNy4yNjkuMiIsInVwZGF0ZWRJblZlciI6IjM3LjI2OS4yIiwidGFyZ2V0QnJhbmNoIjoibWVhbGllLW5leHQifQ==--&gt;.</t>
        </is>
      </c>
      <c r="D30" t="inlineStr">
        <is>
          <t>pr_corpus</t>
        </is>
      </c>
      <c r="E30">
        <f>HYPERLINK("https://github.com/mealie-recipes/mealie/pull/3383", "https://github.com/mealie-recipes/mealie/pull/3383")</f>
        <v/>
      </c>
      <c r="F30" t="inlineStr"/>
      <c r="G30" t="inlineStr"/>
      <c r="H30" t="inlineStr"/>
    </row>
    <row r="31">
      <c r="A31" t="n">
        <v>226</v>
      </c>
      <c r="B31" t="inlineStr">
        <is>
          <t>guard clauses</t>
        </is>
      </c>
      <c r="C31" t="inlineStr">
        <is>
          <t>erage/7.5.3/7.5.4?slim=true)](https://docs.renovatebot.com/merge-confidence/) | [![confidence](https://developer.mend.io/api/mc/badges/confidence/pypi/coverage/7.5.3/7.5.4?slim=true)](https://docs.renovatebot.com/merge-confidence/) |. ---. ### Release Notes. &lt;details&gt;. &lt;summary&gt;nedbat/coveragepy (coverage)&lt;/summary&gt;. ### [`v7.5.4`](https://togithub.com/nedbat/coveragepy/blob/HEAD/CHANGES.rst#Version-754--2024-06-22). [Compare Source](https://togithub.com/nedbat/coveragepy/compare/7.5.3...7.5.4). - If you attempt to combine statement coverage data with branch coverage data,. coverage.py used to fail with the message "Can't combine arc data with line. data" or its reverse, "Can't combine line data with arc data." These. messages used internal terminology, making it hard for people to understand. the problem. They are now changed to mention "branch coverage data" and. "statement coverage data.". - Fixed a minor branch coverage problem with wildcard match/case cases using. names or guard clauses. - Started testing on 3.13 free-threading (nogil) builds of Python. I'm not. claiming full support yet. Closes `issue 1799`\_. .. \_issue 1799:[https://github.com/nedbat/coveragepy/issues/1799](https://togithub.com/nedbat/coveragepy/issues/1799)9. .. \_changes\_7-5-3:. &lt;/details&gt;. ---. ### Configuration. 📅 **Schedule**: Branch creation - At any time (no schedule defined), Automerge - At any time (no schedule defined). 🚦 **Automerge**: Disabled by config. Please merge this manually once you are satisfied. ♻ **Rebasing**: Whenever PR becomes conflicted, or you tick the rebase/retry checkbox. 🔕 **Ignore**: Close this PR and you won't be reminded about this update again. ---. - [ ] &lt;!-- rebase-check --&gt;If you want to rebase/retry this PR, check this box. ---. This PR has been generated by [Mend Renovate](https://www.mend.io/free-developer-tools/renovate/). View repository job log [here](https://developer.mend.io/github/mealie-recipes/mealie). &lt;!--renovate-debug:eyJjcmVhdGVkSW5WZXIiO</t>
        </is>
      </c>
      <c r="D31" t="inlineStr">
        <is>
          <t>pr_corpus</t>
        </is>
      </c>
      <c r="E31">
        <f>HYPERLINK("https://github.com/mealie-recipes/mealie/pull/3774", "https://github.com/mealie-recipes/mealie/pull/3774")</f>
        <v/>
      </c>
      <c r="F31" t="inlineStr"/>
      <c r="G31" t="inlineStr"/>
      <c r="H31" t="inlineStr"/>
    </row>
    <row r="32">
      <c r="A32" t="n">
        <v>236</v>
      </c>
      <c r="B32" t="inlineStr">
        <is>
          <t>tolerance</t>
        </is>
      </c>
      <c r="C32" t="inlineStr">
        <is>
          <t>fix: Reduce search tolerance on organizers page; ## What type of PR is this? _(REQUIRED)_. &lt;!--. Delete any of the following that do not apply:. --&gt;. - bug. ## What this PR does / why we need it:. _(REQUIRED)_. Currently it's pretty much impossible to search for anything on the organizers page due to false positives. Here's an example:. ![2024-07-27_20h15_07](https://github.com/user-attachments/assets/9e7447ea-00b7-413e-9295-e6b71e5fa3f0). Here's what it looks like with the reduced tolerance:. ![2024-07-27_20h15_30](https://github.com/user-attachments/assets/0002cfa2-0f7a-4db0-90cf-2e67c3f284b0). It's still reasonably forgiving on minor typos. ## Which issue(s) this PR fixes:. _(REQUIRED)_. N/A. ## Testing. _(fill-in or delete this section)_. Manually.</t>
        </is>
      </c>
      <c r="D32" t="inlineStr">
        <is>
          <t>pr_corpus</t>
        </is>
      </c>
      <c r="E32">
        <f>HYPERLINK("https://github.com/mealie-recipes/mealie/pull/3950", "https://github.com/mealie-recipes/mealie/pull/3950")</f>
        <v/>
      </c>
      <c r="F32" t="inlineStr"/>
      <c r="G32" t="inlineStr"/>
      <c r="H32" t="inlineStr"/>
    </row>
    <row r="33">
      <c r="A33" t="n">
        <v>244</v>
      </c>
      <c r="B33" t="inlineStr">
        <is>
          <t>guard clauses</t>
        </is>
      </c>
      <c r="C33" t="inlineStr">
        <is>
          <t>fix: Make recipe scraper cleaner more fault tolerant; ## What type of PR is this? _(REQUIRED)_. &lt;!--. Delete any of the following that do not apply:. --&gt;. - bug. ## What this PR does / why we need it:. _(REQUIRED)_. https://github.com/mealie-recipes/mealie/issues/3964 shows a weird cleaner error where only some of the scraped data matches the case/match statement. We assume the data looks like this:. ```. [. {"text": ...},. {"text": ...},. {"text": ...},. ... ]. ```. But technically this matches too:. ```. [. {"text": ...},. {"text": ...},. {"somethingElse": ...},. ... ]. ```. This PR just adds extra guard clauses for these scenarios. ## Which issue(s) this PR fixes:. _(REQUIRED)_. Fixes https://github.com/mealie-recipes/mealie/issues/3964. ## Special notes for your reviewer:. _(fill-in or delete this section)_. I'm getting weirdly inconsistent behavior between the demo and mealie-next (it worked before this PR locally), so maybe it was an issue with recipe scrapers that got fixed, but either way this PR should prevent anything like that on other sites with weird/bad data. ## Testing. _(fill-in or delete this section)_. Imported recipes from https://github.com/mealie-recipes/mealie/issues/3964. [SCRAPER] - America's Test Kitchen random scrape failures; ### First Check. - [X] I used the GitHub search to find a similar issue and didn't find it. - [X] I have verified that this issue _is not_ related to the underlying library. [hhyrsev/recipe-scrapers](https://github.com/hhursev/recipe-scrapers) by **1)** checking. the [debugger](https://demo.mealie.io/g/home/r/create/debug) and data is returned, **2)**. verifying that there _are_ errors in the log related to application level code, or. **3)** verified that the site provides recipe data, or is otherwise supported by. [hhyrsev/recipe-scrapers](https://github.com/hhursev/recipe-scrapers). - [X] This issue can be replicated on the demo site (https://demo.mealie.io/). ### Please provide 1-5 example URLs that are having erro</t>
        </is>
      </c>
      <c r="D33" t="inlineStr">
        <is>
          <t>pr_corpus</t>
        </is>
      </c>
      <c r="E33">
        <f>HYPERLINK("https://github.com/mealie-recipes/mealie/pull/3967", "https://github.com/mealie-recipes/mealie/pull/3967")</f>
        <v/>
      </c>
      <c r="F33" t="inlineStr"/>
      <c r="G33" t="inlineStr"/>
      <c r="H33" t="inlineStr"/>
    </row>
    <row r="34">
      <c r="A34" t="n">
        <v>258</v>
      </c>
      <c r="B34" t="inlineStr">
        <is>
          <t>short circuiting</t>
        </is>
      </c>
      <c r="C34" t="inlineStr">
        <is>
          <t>hub.com/astral-sh/ruff/compare/0.6.8...0.6.9). ##### Preview features. - Fix codeblock dynamic line length calculation for indented docstring examples ([#&amp;#8203;13523](https://redirect.github.com/astral-sh/ruff/pull/13523)). - \[`refurb`] Mark `FURB118` fix as unsafe ([#&amp;#8203;13613](https://redirect.github.com/astral-sh/ruff/pull/13613)). ##### Rule changes. - \[`pydocstyle`] Don't raise `D208` when last line is non-empty ([#&amp;#8203;13372](https://redirect.github.com/astral-sh/ruff/pull/13372)). - \[`pylint`] Preserve trivia (i.e. comments) in `PLR5501` autofix ([#&amp;#8203;13573](https://redirect.github.com/astral-sh/ruff/pull/13573)). ##### Configuration. - \[`pyflakes`] Add `allow-unused-imports` setting for `unused-import` rule (`F401`) ([#&amp;#8203;13601](https://redirect.github.com/astral-sh/ruff/pull/13601)). ##### Bug fixes. - Support ruff discovery in pip build environments ([#&amp;#8203;13591](https://redirect.github.com/astral-sh/ruff/pull/13591)). - \[`flake8-bugbear`] Avoid short circuiting `B017` for multiple context managers ([#&amp;#8203;13609](https://redirect.github.com/astral-sh/ruff/pull/13609)). - \[`pylint`] Do not offer an invalid fix for `PLR1716` when the comparisons contain parenthesis ([#&amp;#8203;13527](https://redirect.github.com/astral-sh/ruff/pull/13527)). - \[`pyupgrade`] Fix `UP043` to apply to `collections.abc.Generator` and `collections.abc.AsyncGenerator` ([#&amp;#8203;13611](https://redirect.github.com/astral-sh/ruff/pull/13611)). - \[`refurb`] Fix handling of slices in tuples for `FURB118`, e.g., `x[:, 1]` ([#&amp;#8203;13518](https://redirect.github.com/astral-sh/ruff/pull/13518)). ##### Documentation. - Update GitHub Action link to `astral-sh/ruff-action` ([#&amp;#8203;13551](https://redirect.github.com/astral-sh/ruff/pull/13551)). &lt;/details&gt;. ---. ### Configuration. 📅 **Schedule**: Branch creation - At any time (no schedule defined), Automerge - At any time (no schedule defined). 🚦 **Automerge**: Disabled by config. Please merge this manually once you ar</t>
        </is>
      </c>
      <c r="D34" t="inlineStr">
        <is>
          <t>pr_corpus</t>
        </is>
      </c>
      <c r="E34">
        <f>HYPERLINK("https://github.com/mealie-recipes/mealie/pull/4315", "https://github.com/mealie-recipes/mealie/pull/4315")</f>
        <v/>
      </c>
      <c r="F34" t="inlineStr"/>
      <c r="G34" t="inlineStr"/>
      <c r="H34" t="inlineStr"/>
    </row>
    <row r="35">
      <c r="A35" t="n">
        <v>259</v>
      </c>
      <c r="B35" t="inlineStr">
        <is>
          <t>rounding</t>
        </is>
      </c>
      <c r="C35" t="inlineStr">
        <is>
          <t>fix: recipe scaling; ## What type of PR is this? - bug. ## What this PR does / why we need it:. This update changes the scale value of the recipe scaler to be rounded to 32 digits instead of 3. This addresses an issue where scaling a larger number up or down by one (e.g. 24 -&gt; 23) would result in a rounded number (e.g. 22.992 instead of 23) rather than the correct value. Since the scale is based on 1 and the servings are calculated by multiplying the scale by the number of servings, more precise rounding is required. The value 32 is chosen to match the precision used in the backend for numbers requiring greater accuracy. ## Which issue(s) this PR fixes:. None</t>
        </is>
      </c>
      <c r="D35" t="inlineStr">
        <is>
          <t>pr_corpus</t>
        </is>
      </c>
      <c r="E35">
        <f>HYPERLINK("https://github.com/mealie-recipes/mealie/pull/4324", "https://github.com/mealie-recipes/mealie/pull/4324")</f>
        <v/>
      </c>
      <c r="F35" t="inlineStr"/>
      <c r="G35" t="inlineStr"/>
      <c r="H35" t="inlineStr"/>
    </row>
    <row r="36">
      <c r="A36" t="n">
        <v>265</v>
      </c>
      <c r="B36" t="inlineStr">
        <is>
          <t>Tolerance</t>
        </is>
      </c>
      <c r="C36" t="inlineStr">
        <is>
          <t>fix: More Fault Tolerance with OpenAI Schemas; ## What type of PR is this? _(REQUIRED)_. - bug. ## What this PR does / why we need it:. _(REQUIRED)_. [Some LLMs](https://github.com/mealie-recipes/mealie/issues/4327) don't properly read our schema. While in general it should be the burden of the model/training-data to handle things correctly, we can be a bit more fault tolerant. This PR coerces empty strings as a value of "0" for float fields. ## Which issue(s) this PR fixes:. _(REQUIRED)_. Fixes https://github.com/mealie-recipes/mealie/issues/4327. I'll be very excited to provide feedback when this is released. Is there an incremental container build that I could test from this PR? Yes, once this is merged you can try out the nightly branch. More info here: https://docs.mealie.io/documentation/getting-started/installation/installation-checklist/#docker-tags. Can confirm this works with my local instance of ollama now. Sadly though it appears to be less valuable than using NLP or Brute. Is there a place that people are discussing the model performance with mealie parsing? [BUG] - Parsing with Ollama, "Unable to parse string as a number"; ### First Check. - [X] This is not a feature request. - [X] I added a very descriptive title to this issue (title field is above this). - [X] I used the GitHub search to find a similar issue and didn't find it. - [X] I searched the Mealie documentation, with the integrated search. - [X] I already read the docs and didn't find an answer. - [ ] This issue can be replicated on the demo site (https://demo.mealie.io/). ### What is the issue you are experiencing? Wanted to utilize local ollama instance instead of openai, so:. - created a pod. - added an ollama container. + made sure to pull the model I wanted (llama3.2:latest) to use and verify it does function. - added mealie container with proper environmental variables. + see that the mealie container does indeed spin up an ollama model, but throws errors. Attempted to run the parsing e</t>
        </is>
      </c>
      <c r="D36" t="inlineStr">
        <is>
          <t>pr_corpus</t>
        </is>
      </c>
      <c r="E36">
        <f>HYPERLINK("https://github.com/mealie-recipes/mealie/pull/4328", "https://github.com/mealie-recipes/mealie/pull/4328")</f>
        <v/>
      </c>
      <c r="F36" t="inlineStr"/>
      <c r="G36" t="inlineStr"/>
      <c r="H36" t="inlineStr"/>
    </row>
    <row r="37">
      <c r="A37" t="n">
        <v>270</v>
      </c>
      <c r="B37" t="inlineStr">
        <is>
          <t>Return early</t>
        </is>
      </c>
      <c r="C37" t="inlineStr">
        <is>
          <t>ate ICNS (width, height, scale) sizes in favour of load(scale) [#&amp;#8203;8352](https://redirect.github.com/python-pillow/Pillow/issues/8352). \[radarhere]. - Improved handling of RGBA palettes when saving GIF images [#&amp;#8203;8366](https://redirect.github.com/python-pillow/Pillow/issues/8366). \[radarhere]. - Deprecate isImageType [#&amp;#8203;8364](https://redirect.github.com/python-pillow/Pillow/issues/8364). \[radarhere]. - Support converting more modes to LAB by converting to RGBA first [#&amp;#8203;8358](https://redirect.github.com/python-pillow/Pillow/issues/8358). \[radarhere]. - Deprecate support for FreeType 2.9.0 [#&amp;#8203;8356](https://redirect.github.com/python-pillow/Pillow/issues/8356). \[hugovk, radarhere]. - Removed unused TiffImagePlugin IFD_LEGACY_API [#&amp;#8203;8355](https://redirect.github.com/python-pillow/Pillow/issues/8355). \[radarhere]. - Handle duplicate EXIF header [#&amp;#8203;8350](https://redirect.github.com/python-pillow/Pillow/issues/8350). \[zakajd, radarhere]. - Return early from BoxBlur if either width or height is zero [#&amp;#8203;8347](https://redirect.github.com/python-pillow/Pillow/issues/8347). \[radarhere]. - Check text is either string or bytes [#&amp;#8203;8308](https://redirect.github.com/python-pillow/Pillow/issues/8308). \[radarhere]. - Added writing XMP bytes to JPEG [#&amp;#8203;8286](https://redirect.github.com/python-pillow/Pillow/issues/8286). \[radarhere]. - Support JPEG2000 RGBA palettes [#&amp;#8203;8256](https://redirect.github.com/python-pillow/Pillow/issues/8256). \[radarhere]. - Expand C image to match GIF frame image size [#&amp;#8203;8237](https://redirect.github.com/python-pillow/Pillow/issues/8237). \[radarhere]. - Allow saving I;16 images as PPM [#&amp;#8203;8231](https://redirect.github.com/python-pillow/Pillow/issues/8231). \[radarhere]. - When IFD is missing, connect get_ifd() dictionary to Exif [#&amp;#8203;8230](https://redirect.github.com/python-pillow/Pillow/issues/8230). \[radarhere]. - Skip truncated ICO mask if LOAD_TRUNCATED_IMAGES is e</t>
        </is>
      </c>
      <c r="D37" t="inlineStr">
        <is>
          <t>pr_corpus</t>
        </is>
      </c>
      <c r="E37">
        <f>HYPERLINK("https://github.com/mealie-recipes/mealie/pull/4366", "https://github.com/mealie-recipes/mealie/pull/4366")</f>
        <v/>
      </c>
      <c r="F37" t="inlineStr"/>
      <c r="G37" t="inlineStr"/>
      <c r="H37" t="inlineStr"/>
    </row>
    <row r="38">
      <c r="A38" t="n">
        <v>276</v>
      </c>
      <c r="B38" t="inlineStr">
        <is>
          <t>rounding</t>
        </is>
      </c>
      <c r="C38" t="inlineStr">
        <is>
          <t>fix: recipe scaler throwing error on empty serving size; ## What type of PR is this? - bug. ## What this PR does / why we need it:. The scaler was trying to parse the recipe serving size to determine the numerator / denominator. This moves the check on wheter basic yield is null to before the rounding of the number so we never try to round a null value. . When executed on a null value errors were thrown to the console in production and i had 404 pages pop up for recipes with missing serving sizes in dev. . ## Which issue(s) this PR fixes:. None. ## Testing. Verrified issue was no longer present on recipes that were throwing errors manually.</t>
        </is>
      </c>
      <c r="D38" t="inlineStr">
        <is>
          <t>pr_corpus</t>
        </is>
      </c>
      <c r="E38">
        <f>HYPERLINK("https://github.com/mealie-recipes/mealie/pull/4466", "https://github.com/mealie-recipes/mealie/pull/4466")</f>
        <v/>
      </c>
      <c r="F38" t="inlineStr"/>
      <c r="G38" t="inlineStr"/>
      <c r="H38" t="inlineStr"/>
    </row>
    <row r="39">
      <c r="A39" t="n">
        <v>286</v>
      </c>
      <c r="B39" t="inlineStr">
        <is>
          <t>tolerances</t>
        </is>
      </c>
      <c r="C39" t="inlineStr">
        <is>
          <t>ction performance by optimizing path resolution used in `FSCollector`. - [#&amp;#8203;13457](https://redirect.github.com/pytest-dev/pytest/issues/13457): The error message about duplicate parametrization no longer displays an internal stack trace. - [#&amp;#8203;4112](https://redirect.github.com/pytest-dev/pytest/issues/4112): Using `pytest.mark.usefixtures &lt;pytest.mark.usefixtures ref&gt;`{.interpreted-text role="ref"} on `pytest.param`{.interpreted-text role="func"} now produces an error instead of silently doing nothing. - [#&amp;#8203;5473](https://redirect.github.com/pytest-dev/pytest/issues/5473): Replace \[:]{.title-ref} with \[;]{.title-ref} in the assertion rewrite warning message so it can be filtered using standard Python warning filters before calling `pytest.main`{.interpreted-text role="func"}. -. &lt;!----&gt;. [#&amp;#8203;6985](https://redirect.github.com/pytest-dev/pytest/issues/6985): Improved `pytest.approx`{.interpreted-text role="func"} to enhance the readability of value ranges and tolerances between 0.001 and 1000. : - The [repr]{.title-ref} method now provides clearer output for values within those ranges, making it easier to interpret the results. - Previously, the output for those ranges of values and tolerances was displayed in scientific notation (e.g., [42 ± 1.0e+00]{.title-ref}). The updated method now presents the tolerance as a decimal for better readability (e.g., [42 ± 1]{.title-ref}). Example:. **Previous Output:**. ``` console. &gt;&gt;&gt; pytest.approx(42, abs=1). 42 ± 1.0e+00. ```. **Current Output:**. ``` console. &gt;&gt;&gt; pytest.approx(42, abs=1). 42 ± 1. ```. \-- by `fazeelghafoor`{.interpreted-text role="user"}. - [#&amp;#8203;7683](https://redirect.github.com/pytest-dev/pytest/issues/7683): The formerly optional `pygments` dependency is now required, causing output always to be source-highlighted (unless disabled via the `--code-highlight=no` CLI option). #### Bug fixes. - [#&amp;#8203;10404](https://redirect.github.com/pytest-dev/pytest/issues/10404): Apply filterwar</t>
        </is>
      </c>
      <c r="D39" t="inlineStr">
        <is>
          <t>pr_corpus</t>
        </is>
      </c>
      <c r="E39">
        <f>HYPERLINK("https://github.com/mealie-recipes/mealie/pull/5502", "https://github.com/mealie-recipes/mealie/pull/5502")</f>
        <v/>
      </c>
      <c r="F39" t="inlineStr"/>
      <c r="G39" t="inlineStr"/>
      <c r="H39" t="inlineStr"/>
    </row>
    <row r="40">
      <c r="A40" t="n">
        <v>288</v>
      </c>
      <c r="B40" t="inlineStr">
        <is>
          <t>tolerance</t>
        </is>
      </c>
      <c r="C40" t="inlineStr">
        <is>
          <t xml:space="preserve">res &lt;pytest.mark.usefixtures ref&gt;`{.interpreted-text role="ref"} on `pytest.param`{.interpreted-text role="func"} now produces an error instead of silently doing nothing. - [#&amp;#8203;5473](https://redirect.github.com/pytest-dev/pytest/issues/5473): Replace \[:]{.title-ref} with \[;]{.title-ref} in the assertion rewrite warning message so it can be filtered using standard Python warning filters before calling `pytest.main`{.interpreted-text role="func"}. -. &lt;!----&gt;. [#&amp;#8203;6985](https://redirect.github.com/pytest-dev/pytest/issues/6985): Improved `pytest.approx`{.interpreted-text role="func"} to enhance the readability of value ranges and tolerances between 0.001 and 1000. : - The [repr]{.title-ref} method now provides clearer output for values within those ranges, making it easier to interpret the results. - Previously, the output for those ranges of values and tolerances was displayed in scientific notation (e.g., [42 ± 1.0e+00]{.title-ref}). The updated method now presents the tolerance as a decimal for better readability (e.g., [42 ± 1]{.title-ref}). Example:. **Previous Output:**. ``` console. &gt;&gt;&gt; pytest.approx(42, abs=1). 42 ± 1.0e+00. ```. **Current Output:**. ``` console. &gt;&gt;&gt; pytest.approx(42, abs=1). 42 ± 1. ```. \-- by `fazeelghafoor`{.interpreted-text role="user"}. - [#&amp;#8203;7683](https://redirect.github.com/pytest-dev/pytest/issues/7683): The formerly optional `pygments` dependency is now required, causing output always to be source-highlighted (unless disabled via the `--code-highlight=no` CLI option). #### Bug fixes. - [#&amp;#8203;10404](https://redirect.github.com/pytest-dev/pytest/issues/10404): Apply filterwarnings from config/cli as soon as possible, and revert them as late as possible. so that warnings as errors are collected throughout the pytest run and before the. unraisable and threadexcept hooks are removed. This allows very late warnings and unraisable/threadexcept exceptions to fail the test suite. This also changes the warning that the lsof </t>
        </is>
      </c>
      <c r="D40" t="inlineStr">
        <is>
          <t>pr_corpus</t>
        </is>
      </c>
      <c r="E40">
        <f>HYPERLINK("https://github.com/mealie-recipes/mealie/pull/5502", "https://github.com/mealie-recipes/mealie/pull/5502")</f>
        <v/>
      </c>
      <c r="F40" t="inlineStr"/>
      <c r="G40" t="inlineStr"/>
      <c r="H40" t="inlineStr"/>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H8"/>
  <sheetViews>
    <sheetView workbookViewId="0">
      <pane ySplit="1" topLeftCell="A2" activePane="bottomLeft" state="frozen"/>
      <selection pane="bottomLeft" activeCell="A1" sqref="A1"/>
    </sheetView>
  </sheetViews>
  <sheetFormatPr baseColWidth="8" defaultRowHeight="15"/>
  <sheetData>
    <row r="1">
      <c r="A1" s="1" t="inlineStr">
        <is>
          <t>row_id</t>
        </is>
      </c>
      <c r="B1" s="1" t="inlineStr">
        <is>
          <t>matched_word</t>
        </is>
      </c>
      <c r="C1" s="1" t="inlineStr">
        <is>
          <t>sentence</t>
        </is>
      </c>
      <c r="D1" s="1" t="inlineStr">
        <is>
          <t>source</t>
        </is>
      </c>
      <c r="E1" s="1" t="inlineStr">
        <is>
          <t>url</t>
        </is>
      </c>
      <c r="F1" s="1" t="inlineStr">
        <is>
          <t>pattern</t>
        </is>
      </c>
      <c r="G1" s="1" t="inlineStr">
        <is>
          <t>commit_url</t>
        </is>
      </c>
      <c r="H1" s="1" t="inlineStr">
        <is>
          <t>comment</t>
        </is>
      </c>
    </row>
    <row r="2">
      <c r="A2" t="n">
        <v>1</v>
      </c>
      <c r="B2" t="inlineStr">
        <is>
          <t>rounding</t>
        </is>
      </c>
      <c r="C2" t="inlineStr">
        <is>
          <t>Default rounding for weight</t>
        </is>
      </c>
      <c r="D2" t="inlineStr">
        <is>
          <t>code_comment</t>
        </is>
      </c>
      <c r="E2">
        <f>HYPERLINK("https://github.com/wger-project/wger/tree/2.3/wger/core/models/profile.py", "https://github.com/wger-project/wger/tree/2.3/wger/core/models/profile.py")</f>
        <v/>
      </c>
      <c r="F2" t="inlineStr"/>
      <c r="G2" t="inlineStr"/>
      <c r="H2" t="inlineStr"/>
    </row>
    <row r="3">
      <c r="A3" t="n">
        <v>3</v>
      </c>
      <c r="B3" t="inlineStr">
        <is>
          <t>quantized</t>
        </is>
      </c>
      <c r="C3" t="inlineStr">
        <is>
          <t>Helper class to use when working with sensible (kg) or imperial units. Internally, all values are stored as kilograms and are converted only if needed. For consistency, all results are converted to python decimal and quantized to four places</t>
        </is>
      </c>
      <c r="D3" t="inlineStr">
        <is>
          <t>code_comment</t>
        </is>
      </c>
      <c r="E3">
        <f>HYPERLINK("https://github.com/wger-project/wger/tree/2.3/wger/utils/units.py", "https://github.com/wger-project/wger/tree/2.3/wger/utils/units.py")</f>
        <v/>
      </c>
      <c r="F3" t="inlineStr"/>
      <c r="G3" t="inlineStr"/>
      <c r="H3" t="inlineStr"/>
    </row>
    <row r="4">
      <c r="A4" t="n">
        <v>9</v>
      </c>
      <c r="B4" t="inlineStr">
        <is>
          <t>rounding</t>
        </is>
      </c>
      <c r="C4" t="inlineStr">
        <is>
          <t>Test that the rounding helper works as expected</t>
        </is>
      </c>
      <c r="D4" t="inlineStr">
        <is>
          <t>code_comment</t>
        </is>
      </c>
      <c r="E4">
        <f>HYPERLINK("https://github.com/wger-project/wger/tree/2.3/wger/manager/tests/test_dataclasses_helper.py", "https://github.com/wger-project/wger/tree/2.3/wger/manager/tests/test_dataclasses_helper.py")</f>
        <v/>
      </c>
      <c r="F4" t="inlineStr"/>
      <c r="G4" t="inlineStr"/>
      <c r="H4" t="inlineStr"/>
    </row>
    <row r="5">
      <c r="A5" t="n">
        <v>10</v>
      </c>
      <c r="B5" t="inlineStr">
        <is>
          <t>rounding</t>
        </is>
      </c>
      <c r="C5" t="inlineStr">
        <is>
          <t>For new entries add default rounding if available</t>
        </is>
      </c>
      <c r="D5" t="inlineStr">
        <is>
          <t>code_comment</t>
        </is>
      </c>
      <c r="E5">
        <f>HYPERLINK("https://github.com/wger-project/wger/tree/2.3/wger/manager/models/slot_entry.py", "https://github.com/wger-project/wger/tree/2.3/wger/manager/models/slot_entry.py")</f>
        <v/>
      </c>
      <c r="F5" t="inlineStr"/>
      <c r="G5" t="inlineStr"/>
      <c r="H5" t="inlineStr"/>
    </row>
    <row r="6">
      <c r="A6" t="n">
        <v>11</v>
      </c>
      <c r="B6" t="inlineStr">
        <is>
          <t>quantize</t>
        </is>
      </c>
      <c r="C6" t="inlineStr">
        <is>
          <t>If necessary, convert weight units if not use_metric: for key, value in nutritional_info.items(): Energy is not a weight! if key == 'energy': continue Everything else, to ounces nutritional_info[key] = AbstractWeight(value, 'g').oz nutritional_info['energy_kilojoule'] = Decimal(nutritional_info['energy']) * Decimal(4.184) Only 2 decimal places, anything else doesn't make sense for i in nutritional_info: nutritional_info[i] = Decimal(nutritional_info[i]).quantize(TWOPLACES)</t>
        </is>
      </c>
      <c r="D6" t="inlineStr">
        <is>
          <t>code_comment</t>
        </is>
      </c>
      <c r="E6">
        <f>HYPERLINK("https://github.com/wger-project/wger/tree/2.3/wger/nutrition/helpers.py", "https://github.com/wger-project/wger/tree/2.3/wger/nutrition/helpers.py")</f>
        <v/>
      </c>
      <c r="F6" t="inlineStr"/>
      <c r="G6" t="inlineStr"/>
      <c r="H6" t="inlineStr"/>
    </row>
    <row r="7">
      <c r="A7" t="n">
        <v>12</v>
      </c>
      <c r="B7" t="inlineStr">
        <is>
          <t>tolerance</t>
        </is>
      </c>
      <c r="C7" t="inlineStr">
        <is>
          <t>Do a very broad sanity check on the nutritional values according to the following rules: 1g of protein: 4kcal 1g of carbohydrates: 4kcal 1g of fat: 9kcal The sum is then compared to the given total energy, with ENERGY_APPROXIMATION percent tolerance.</t>
        </is>
      </c>
      <c r="D7" t="inlineStr">
        <is>
          <t>code_comment</t>
        </is>
      </c>
      <c r="E7">
        <f>HYPERLINK("https://github.com/wger-project/wger/tree/2.3/wger/nutrition/models/ingredient.py", "https://github.com/wger-project/wger/tree/2.3/wger/nutrition/models/ingredient.py")</f>
        <v/>
      </c>
      <c r="F7" t="inlineStr"/>
      <c r="G7" t="inlineStr"/>
      <c r="H7" t="inlineStr"/>
    </row>
    <row r="8">
      <c r="A8" t="n">
        <v>16</v>
      </c>
      <c r="B8" t="inlineStr">
        <is>
          <t>stored results</t>
        </is>
      </c>
      <c r="C8" t="inlineStr">
        <is>
          <t>resolves to /api/task/by-name/&lt;task-name&gt;/ GET: return a list of stored results of task POST: start new background process</t>
        </is>
      </c>
      <c r="D8" t="inlineStr">
        <is>
          <t>code_comment</t>
        </is>
      </c>
      <c r="E8">
        <f>HYPERLINK("https://github.com/tubearchivist/tubearchivist/tree/v0.5.7/backend/task/views.py", "https://github.com/tubearchivist/tubearchivist/tree/v0.5.7/backend/task/views.py")</f>
        <v/>
      </c>
      <c r="F8" t="inlineStr"/>
      <c r="G8" t="inlineStr"/>
      <c r="H8" t="inlineStr"/>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2025-10-24T20:08:12Z</dcterms:created>
  <dcterms:modified xsi:type="dcterms:W3CDTF">2025-10-24T20:08:12Z</dcterms:modified>
</cp:coreProperties>
</file>