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Troy\Work\Kodukula Associates\20191118 Hawkeye\Excel Templates\Sensitivity Analysis\"/>
    </mc:Choice>
  </mc:AlternateContent>
  <xr:revisionPtr revIDLastSave="0" documentId="13_ncr:1_{97C38052-4D61-418E-9B3A-19281271CB68}" xr6:coauthVersionLast="45" xr6:coauthVersionMax="45" xr10:uidLastSave="{00000000-0000-0000-0000-000000000000}"/>
  <workbookProtection lockStructure="1"/>
  <bookViews>
    <workbookView xWindow="-75" yWindow="330" windowWidth="16620" windowHeight="11385" xr2:uid="{00000000-000D-0000-FFFF-FFFF00000000}"/>
  </bookViews>
  <sheets>
    <sheet name="Cost" sheetId="1" r:id="rId1"/>
    <sheet name="paramet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8" i="1" l="1"/>
  <c r="E10" i="1"/>
</calcChain>
</file>

<file path=xl/sharedStrings.xml><?xml version="1.0" encoding="utf-8"?>
<sst xmlns="http://schemas.openxmlformats.org/spreadsheetml/2006/main" count="103" uniqueCount="51">
  <si>
    <t>Task Id</t>
  </si>
  <si>
    <t>Task Name</t>
  </si>
  <si>
    <t>Distribution</t>
  </si>
  <si>
    <t>Start</t>
  </si>
  <si>
    <t>Kickoff Project/Develop Project Plan</t>
  </si>
  <si>
    <t>Gather Requirements</t>
  </si>
  <si>
    <t>Design Prototype</t>
  </si>
  <si>
    <t>Get Customer Sign-off 1</t>
  </si>
  <si>
    <t>Build Prototype: Trial 1</t>
  </si>
  <si>
    <t>Test Prototype: Trial 1</t>
  </si>
  <si>
    <t>Revise/Test Prototype: Trial 2</t>
  </si>
  <si>
    <t>Finalize Design</t>
  </si>
  <si>
    <t>Get Customer Sign-off 2</t>
  </si>
  <si>
    <t>Prepare Application</t>
  </si>
  <si>
    <t>Submit Application</t>
  </si>
  <si>
    <t>Receive Approval</t>
  </si>
  <si>
    <t>Select Suppliers</t>
  </si>
  <si>
    <t>Negotiate/Sign Agreements</t>
  </si>
  <si>
    <t>Procure Equipment/Materials</t>
  </si>
  <si>
    <t>Get Executive Sign-off 3</t>
  </si>
  <si>
    <t>Ramp-up for Production</t>
  </si>
  <si>
    <t>Perform Production Testing</t>
  </si>
  <si>
    <t>Launch</t>
  </si>
  <si>
    <t xml:space="preserve">Finish </t>
  </si>
  <si>
    <t>Resubmit Application</t>
  </si>
  <si>
    <t>Distribution Name</t>
  </si>
  <si>
    <t>Triangular</t>
  </si>
  <si>
    <t>Pert</t>
  </si>
  <si>
    <t>Normal</t>
  </si>
  <si>
    <t>Locked</t>
  </si>
  <si>
    <t>Documentation</t>
  </si>
  <si>
    <t>Poisson</t>
  </si>
  <si>
    <t>p/lambda</t>
  </si>
  <si>
    <t>Minimum</t>
  </si>
  <si>
    <t>Maximum</t>
  </si>
  <si>
    <t>Allowed Distribution for Risk Frequency Modeling</t>
  </si>
  <si>
    <t>Allowed Distribution for Risk Impact Modeling</t>
  </si>
  <si>
    <t>Risk Parameters</t>
  </si>
  <si>
    <t>Monitor, Control &amp; Manage Project</t>
  </si>
  <si>
    <t>Most Likely</t>
  </si>
  <si>
    <t>Add</t>
  </si>
  <si>
    <t>Substract</t>
  </si>
  <si>
    <t>Allowed Operator for Schedule / Cost Impact</t>
  </si>
  <si>
    <t>Bernoulli</t>
  </si>
  <si>
    <t>Uniform</t>
  </si>
  <si>
    <t>Project Duration</t>
  </si>
  <si>
    <t>Cost Parameters</t>
  </si>
  <si>
    <t>Allowed Operator</t>
  </si>
  <si>
    <t>Allowed Distribution for Cost Modeling</t>
  </si>
  <si>
    <t>No Distribution</t>
  </si>
  <si>
    <t>No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</si>
</sst>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"/>
  </numFmts>
  <fonts count="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0" xfId="0" applyFont="1"/>
    <xf numFmtId="0" fontId="1" fillId="2" borderId="0" xfId="1" applyFill="1"/>
    <xf numFmtId="0" fontId="0" fillId="0" borderId="0" xfId="0" applyAlignment="1">
      <alignment horizontal="left"/>
    </xf>
    <xf numFmtId="0" fontId="0" fillId="4" borderId="5" xfId="0" applyFont="1" applyFill="1" applyBorder="1"/>
    <xf numFmtId="0" fontId="0" fillId="0" borderId="4" xfId="0" applyBorder="1"/>
    <xf numFmtId="0" fontId="0" fillId="0" borderId="0" xfId="0" applyFont="1" applyBorder="1"/>
    <xf numFmtId="0" fontId="0" fillId="0" borderId="5" xfId="0" applyBorder="1"/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165" fontId="0" fillId="0" borderId="0" xfId="0" applyNumberFormat="1" applyFont="1"/>
    <xf numFmtId="0" fontId="3" fillId="0" borderId="0" xfId="0" applyFont="1" applyAlignment="1">
      <alignment horizontal="center"/>
    </xf>
  </cellXfs>
  <cellStyles count="2">
    <cellStyle name="Normal" xfId="0" builtinId="0"/>
    <cellStyle name="Title" xfId="1" builtinId="15"/>
  </cellStyles>
  <dxfs count="20">
    <dxf>
      <font>
        <b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AE3D79-9178-44B8-BFBF-FD6A63735C56}" name="Schedule_table" displayName="Schedule_table" ref="A1:F24" totalsRowShown="0" headerRowDxfId="19">
  <autoFilter ref="A1:F24" xr:uid="{37A22E22-3354-49E2-A3DA-38C3A69936DE}"/>
  <tableColumns count="6">
    <tableColumn id="1" xr3:uid="{CC11D4E9-DDEE-4367-8C00-316DD1335FD1}" name="Task Id"/>
    <tableColumn id="2" xr3:uid="{42BCD1FA-C049-4329-A8AB-0C1EE062A555}" name="Task Name"/>
    <tableColumn id="3" xr3:uid="{5A4CBB65-9CBC-4DA1-9AD4-3ACDFA242F75}" name="Distribution" dataDxfId="18"/>
    <tableColumn id="4" xr3:uid="{348D7512-8971-4BCB-B462-8A4945748ACC}" name="Minimum" dataDxfId="17"/>
    <tableColumn id="5" xr3:uid="{677242FB-C777-4352-9B24-44951D799B0E}" name="Most Likely" dataDxfId="16"/>
    <tableColumn id="6" xr3:uid="{B56F13A2-1DAB-4CFF-9AF7-0AA488A5C753}" name="Maximum" dataDxfId="15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0835EE-20D0-4327-B05F-F368E2940065}" name="Distribution_Duration" displayName="Distribution_Duration" ref="A3:E9" totalsRowShown="0" headerRowDxfId="14" dataDxfId="13">
  <autoFilter ref="A3:E9" xr:uid="{8960C3AA-1CD9-4FD0-BDC6-5F9F3162E8E3}"/>
  <sortState xmlns:xlrd2="http://schemas.microsoft.com/office/spreadsheetml/2017/richdata2" ref="A4:E8">
    <sortCondition ref="A4:A8"/>
  </sortState>
  <tableColumns count="5">
    <tableColumn id="1" xr3:uid="{B6CF845B-1E0E-42BA-851E-8FFFB2ABEAA0}" name="Distribution Name"/>
    <tableColumn id="2" xr3:uid="{043E9F96-225F-42EF-B8E7-763E2047D772}" name="Minimum" dataDxfId="12"/>
    <tableColumn id="3" xr3:uid="{3AAB8006-0A98-4F0C-90FB-1F72FDE98EE2}" name="Most Likely" dataDxfId="11"/>
    <tableColumn id="4" xr3:uid="{EF09DA5C-7EE1-4F6C-BA45-68B9B371D6D6}" name="Maximum" dataDxfId="10"/>
    <tableColumn id="5" xr3:uid="{7EEAADFC-9930-4F0D-A3F4-B3753320F1DD}" name="Documentation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D3ACE6-9F56-47C5-B58E-616F05F359CD}" name="Distribution_Frequency" displayName="Distribution_Frequency" ref="A14:C16" totalsRowShown="0" headerRowDxfId="8" headerRowBorderDxfId="7" tableBorderDxfId="6">
  <autoFilter ref="A14:C16" xr:uid="{573AC4AE-B895-4774-A619-1ECA3579EC8A}"/>
  <sortState xmlns:xlrd2="http://schemas.microsoft.com/office/spreadsheetml/2017/richdata2" ref="A15:C16">
    <sortCondition ref="A14:A16"/>
  </sortState>
  <tableColumns count="3">
    <tableColumn id="1" xr3:uid="{73FA4CA4-8975-41E7-9178-4B4E975CABCA}" name="Distribution Name"/>
    <tableColumn id="2" xr3:uid="{EDC501B6-237C-42A6-8775-8AAD85638E70}" name="p/lambda"/>
    <tableColumn id="5" xr3:uid="{9915CF58-6C00-4265-9A0B-2F1FB0A16C42}" name="Documenta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F5A0ADD-FB6B-4AD8-A673-1868977003B0}" name="Distribution_Impact" displayName="Distribution_Impact" ref="A19:E25" totalsRowShown="0" dataDxfId="5">
  <autoFilter ref="A19:E25" xr:uid="{382B0E4A-7B7E-4494-A112-1D53033C2C0F}"/>
  <sortState xmlns:xlrd2="http://schemas.microsoft.com/office/spreadsheetml/2017/richdata2" ref="A20:E24">
    <sortCondition ref="A20:A24"/>
  </sortState>
  <tableColumns count="5">
    <tableColumn id="1" xr3:uid="{9177BEF7-FA95-4562-A836-250104D24012}" name="Distribution Name"/>
    <tableColumn id="2" xr3:uid="{6F486437-7EB7-4646-B967-29B586FC5B78}" name="Minimum" dataDxfId="4"/>
    <tableColumn id="3" xr3:uid="{D5254234-E277-42CE-84B5-6033492E590B}" name="Most Likely" dataDxfId="3"/>
    <tableColumn id="4" xr3:uid="{3B2A9F03-63C5-421E-BE5C-6B40E202F4FF}" name="Maximum" dataDxfId="2"/>
    <tableColumn id="5" xr3:uid="{50BE2024-0EBA-4CF2-94CA-B9855018C67A}" name="Documentation" dataDxfId="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B1C4175-0CA4-4167-8575-CB369415331A}" name="Operator_Schedule" displayName="Operator_Schedule" ref="A28:A32" totalsRowShown="0" headerRowDxfId="0">
  <autoFilter ref="A28:A32" xr:uid="{46C6DEC9-3E76-4AAF-8C68-48CC2B124646}"/>
  <sortState xmlns:xlrd2="http://schemas.microsoft.com/office/spreadsheetml/2017/richdata2" ref="A29:A32">
    <sortCondition ref="A28:A32"/>
  </sortState>
  <tableColumns count="1">
    <tableColumn id="1" xr3:uid="{EDF27578-2A48-4BEC-8E5D-2EC286030DE8}" name="Allowed Operat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workbookViewId="0"/>
  </sheetViews>
  <sheetFormatPr defaultRowHeight="15" x14ac:dyDescent="0.25"/>
  <cols>
    <col min="1" max="1" width="9.28515625" bestFit="1" customWidth="1"/>
    <col min="2" max="2" width="34" bestFit="1" customWidth="1"/>
    <col min="3" max="3" width="15.5703125" bestFit="1" customWidth="1"/>
    <col min="4" max="4" width="12" bestFit="1" customWidth="1"/>
    <col min="5" max="5" width="13.42578125" bestFit="1" customWidth="1"/>
    <col min="6" max="6" width="12.28515625" bestFit="1" customWidth="1"/>
  </cols>
  <sheetData>
    <row r="1" spans="1:6" s="15" customFormat="1" x14ac:dyDescent="0.25">
      <c r="A1" s="15" t="s">
        <v>0</v>
      </c>
      <c r="B1" s="15" t="s">
        <v>1</v>
      </c>
      <c r="C1" s="16" t="s">
        <v>2</v>
      </c>
      <c r="D1" s="15" t="s">
        <v>33</v>
      </c>
      <c r="E1" s="15" t="s">
        <v>39</v>
      </c>
      <c r="F1" s="15" t="s">
        <v>34</v>
      </c>
    </row>
    <row r="2" spans="1:6" s="8" customFormat="1" x14ac:dyDescent="0.25">
      <c r="A2" s="8">
        <v>0</v>
      </c>
      <c r="B2" s="8" t="s">
        <v>38</v>
      </c>
      <c r="C2" s="12" t="s">
        <v>49</v>
      </c>
      <c r="D2" s="17"/>
      <c r="E2" s="17">
        <f>75*1.5*255+SUM(E3:E24)*0.05</f>
        <v>38156.25</v>
      </c>
      <c r="F2" s="17"/>
    </row>
    <row r="3" spans="1:6" x14ac:dyDescent="0.25">
      <c r="A3">
        <v>1</v>
      </c>
      <c r="B3" t="s">
        <v>3</v>
      </c>
      <c r="C3" s="12" t="s">
        <v>49</v>
      </c>
      <c r="D3" s="17"/>
      <c r="E3" s="17">
        <v>0</v>
      </c>
      <c r="F3" s="17"/>
    </row>
    <row r="4" spans="1:6" x14ac:dyDescent="0.25">
      <c r="A4">
        <v>2</v>
      </c>
      <c r="B4" t="s">
        <v>4</v>
      </c>
      <c r="C4" s="12" t="s">
        <v>49</v>
      </c>
      <c r="D4" s="17"/>
      <c r="E4" s="17">
        <v>10500</v>
      </c>
      <c r="F4" s="17"/>
    </row>
    <row r="5" spans="1:6" x14ac:dyDescent="0.25">
      <c r="A5">
        <v>3</v>
      </c>
      <c r="B5" t="s">
        <v>5</v>
      </c>
      <c r="C5" s="12" t="s">
        <v>49</v>
      </c>
      <c r="D5" s="17"/>
      <c r="E5" s="17">
        <v>4500</v>
      </c>
      <c r="F5" s="17"/>
    </row>
    <row r="6" spans="1:6" x14ac:dyDescent="0.25">
      <c r="A6">
        <v>4</v>
      </c>
      <c r="B6" t="s">
        <v>6</v>
      </c>
      <c r="C6" s="12" t="s">
        <v>49</v>
      </c>
      <c r="D6" s="17"/>
      <c r="E6" s="17">
        <v>22500</v>
      </c>
      <c r="F6" s="17"/>
    </row>
    <row r="7" spans="1:6" x14ac:dyDescent="0.25">
      <c r="A7">
        <v>5</v>
      </c>
      <c r="B7" t="s">
        <v>7</v>
      </c>
      <c r="C7" s="12" t="s">
        <v>49</v>
      </c>
      <c r="D7" s="17"/>
      <c r="E7" s="17">
        <v>750</v>
      </c>
      <c r="F7" s="17"/>
    </row>
    <row r="8" spans="1:6" x14ac:dyDescent="0.25">
      <c r="A8">
        <v>6</v>
      </c>
      <c r="B8" t="s">
        <v>8</v>
      </c>
      <c r="C8" s="12" t="s">
        <v>49</v>
      </c>
      <c r="D8" s="17"/>
      <c r="E8" s="17">
        <f>22500+10000</f>
        <v>32500</v>
      </c>
      <c r="F8" s="17"/>
    </row>
    <row r="9" spans="1:6" x14ac:dyDescent="0.25">
      <c r="A9">
        <v>7</v>
      </c>
      <c r="B9" t="s">
        <v>9</v>
      </c>
      <c r="C9" s="12" t="s">
        <v>49</v>
      </c>
      <c r="D9" s="17"/>
      <c r="E9" s="17">
        <v>9000</v>
      </c>
      <c r="F9" s="17"/>
    </row>
    <row r="10" spans="1:6" x14ac:dyDescent="0.25">
      <c r="A10">
        <v>8</v>
      </c>
      <c r="B10" t="s">
        <v>10</v>
      </c>
      <c r="C10" s="12" t="s">
        <v>49</v>
      </c>
      <c r="D10" s="17"/>
      <c r="E10" s="17">
        <f>13500+1000</f>
        <v>14500</v>
      </c>
      <c r="F10" s="17"/>
    </row>
    <row r="11" spans="1:6" x14ac:dyDescent="0.25">
      <c r="A11">
        <v>9</v>
      </c>
      <c r="B11" t="s">
        <v>11</v>
      </c>
      <c r="C11" s="12" t="s">
        <v>49</v>
      </c>
      <c r="D11" s="17"/>
      <c r="E11" s="17">
        <v>9000</v>
      </c>
      <c r="F11" s="17"/>
    </row>
    <row r="12" spans="1:6" x14ac:dyDescent="0.25">
      <c r="A12">
        <v>10</v>
      </c>
      <c r="B12" t="s">
        <v>12</v>
      </c>
      <c r="C12" s="12" t="s">
        <v>49</v>
      </c>
      <c r="D12" s="17"/>
      <c r="E12" s="17">
        <v>750</v>
      </c>
      <c r="F12" s="17"/>
    </row>
    <row r="13" spans="1:6" x14ac:dyDescent="0.25">
      <c r="A13">
        <v>11</v>
      </c>
      <c r="B13" t="s">
        <v>13</v>
      </c>
      <c r="C13" s="12" t="s">
        <v>49</v>
      </c>
      <c r="D13" s="17"/>
      <c r="E13" s="17">
        <v>6000</v>
      </c>
      <c r="F13" s="17"/>
    </row>
    <row r="14" spans="1:6" x14ac:dyDescent="0.25">
      <c r="A14">
        <v>12</v>
      </c>
      <c r="B14" t="s">
        <v>14</v>
      </c>
      <c r="C14" s="12" t="s">
        <v>49</v>
      </c>
      <c r="D14" s="17"/>
      <c r="E14" s="17">
        <v>1500</v>
      </c>
      <c r="F14" s="17"/>
    </row>
    <row r="15" spans="1:6" x14ac:dyDescent="0.25">
      <c r="A15">
        <v>13</v>
      </c>
      <c r="B15" t="s">
        <v>15</v>
      </c>
      <c r="C15" s="12" t="s">
        <v>49</v>
      </c>
      <c r="D15" s="17"/>
      <c r="E15" s="17">
        <v>0</v>
      </c>
      <c r="F15" s="17"/>
    </row>
    <row r="16" spans="1:6" x14ac:dyDescent="0.25">
      <c r="A16">
        <v>14</v>
      </c>
      <c r="B16" t="s">
        <v>16</v>
      </c>
      <c r="C16" s="12" t="s">
        <v>49</v>
      </c>
      <c r="D16" s="17"/>
      <c r="E16" s="17">
        <v>3750</v>
      </c>
      <c r="F16" s="17"/>
    </row>
    <row r="17" spans="1:6" x14ac:dyDescent="0.25">
      <c r="A17">
        <v>15</v>
      </c>
      <c r="B17" t="s">
        <v>17</v>
      </c>
      <c r="C17" s="12" t="s">
        <v>49</v>
      </c>
      <c r="D17" s="17"/>
      <c r="E17" s="17">
        <v>4500</v>
      </c>
      <c r="F17" s="17"/>
    </row>
    <row r="18" spans="1:6" x14ac:dyDescent="0.25">
      <c r="A18">
        <v>16</v>
      </c>
      <c r="B18" t="s">
        <v>18</v>
      </c>
      <c r="C18" s="12" t="s">
        <v>49</v>
      </c>
      <c r="D18" s="17"/>
      <c r="E18" s="17">
        <v>26500</v>
      </c>
      <c r="F18" s="17"/>
    </row>
    <row r="19" spans="1:6" x14ac:dyDescent="0.25">
      <c r="A19">
        <v>17</v>
      </c>
      <c r="B19" t="s">
        <v>19</v>
      </c>
      <c r="C19" s="12" t="s">
        <v>49</v>
      </c>
      <c r="D19" s="17"/>
      <c r="E19" s="17">
        <v>1125</v>
      </c>
      <c r="F19" s="17"/>
    </row>
    <row r="20" spans="1:6" x14ac:dyDescent="0.25">
      <c r="A20">
        <v>18</v>
      </c>
      <c r="B20" t="s">
        <v>20</v>
      </c>
      <c r="C20" s="12" t="s">
        <v>49</v>
      </c>
      <c r="D20" s="17"/>
      <c r="E20" s="17">
        <v>30000</v>
      </c>
      <c r="F20" s="17"/>
    </row>
    <row r="21" spans="1:6" x14ac:dyDescent="0.25">
      <c r="A21">
        <v>19</v>
      </c>
      <c r="B21" t="s">
        <v>21</v>
      </c>
      <c r="C21" s="12" t="s">
        <v>49</v>
      </c>
      <c r="D21" s="17"/>
      <c r="E21" s="17">
        <v>9000</v>
      </c>
      <c r="F21" s="17"/>
    </row>
    <row r="22" spans="1:6" x14ac:dyDescent="0.25">
      <c r="A22">
        <v>20</v>
      </c>
      <c r="B22" t="s">
        <v>22</v>
      </c>
      <c r="C22" s="12" t="s">
        <v>49</v>
      </c>
      <c r="D22" s="17"/>
      <c r="E22" s="17">
        <v>3000</v>
      </c>
      <c r="F22" s="17"/>
    </row>
    <row r="23" spans="1:6" x14ac:dyDescent="0.25">
      <c r="A23">
        <v>21</v>
      </c>
      <c r="B23" t="s">
        <v>23</v>
      </c>
      <c r="C23" s="12" t="s">
        <v>49</v>
      </c>
      <c r="D23" s="17"/>
      <c r="E23" s="17">
        <v>0</v>
      </c>
      <c r="F23" s="17"/>
    </row>
    <row r="24" spans="1:6" x14ac:dyDescent="0.25">
      <c r="A24">
        <v>22</v>
      </c>
      <c r="B24" t="s">
        <v>24</v>
      </c>
      <c r="C24" s="12" t="s">
        <v>49</v>
      </c>
      <c r="D24" s="17"/>
      <c r="E24" s="17">
        <v>0</v>
      </c>
      <c r="F24" s="17"/>
    </row>
  </sheetData>
  <sheetProtection sheet="1" objects="1" scenarios="1"/>
  <dataValidations xWindow="376" yWindow="334" count="6">
    <dataValidation type="custom" allowBlank="1" showInputMessage="1" showErrorMessage="1" sqref="G5" xr:uid="{910CB265-11F7-4866-9C18-7B784A96AD83}">
      <formula1>IF(G5="",TRUE,IF(ISNUMBER(G5),VLOOKUP($C5,INDIRECT("Distribution_Severity"),2,FALSE),FALSE))</formula1>
    </dataValidation>
    <dataValidation type="list" allowBlank="1" showInputMessage="1" showErrorMessage="1" errorTitle="Invalid Entry!" error="Select a distribution from the drop down list" sqref="C2:C24" xr:uid="{858D38C4-7745-4E5A-9500-7CD58E0FB970}">
      <formula1>INDIRECT("Distribution_Duration[Distribution Name]")</formula1>
    </dataValidation>
    <dataValidation type="custom" allowBlank="1" showInputMessage="1" showErrorMessage="1" errorTitle="Invalid Entry!" error="This column is locked for the selected distribution or the value entered should be a number!" sqref="E2:E24" xr:uid="{C7FB8A5F-05DF-4B58-9481-64446A8D8112}">
      <formula1>AND(ISNUMBER(E2),VLOOKUP($C2,INDIRECT("Distribution_Duration"),3,FALSE)&lt;&gt;"Locked")</formula1>
    </dataValidation>
    <dataValidation type="custom" allowBlank="1" showInputMessage="1" showErrorMessage="1" errorTitle="Invalid Entry!" error="This column is locked for the selected distribution or the value entered should be a number!" sqref="F2:F24" xr:uid="{23A1BF6E-AEA8-48D3-8869-8738D1EA2E88}">
      <formula1>AND(ISNUMBER(F2),VLOOKUP($C2,INDIRECT("Distribution_Duration"),4,FALSE)&lt;&gt;"Locked")</formula1>
    </dataValidation>
    <dataValidation type="whole" operator="greaterThanOrEqual" showInputMessage="1" showErrorMessage="1" errorTitle="Invalid Entry!" error="Task Id must be a non-negative integer" sqref="A2:A24" xr:uid="{87908586-F8EF-46FB-A1CB-C5DFF2574B3F}">
      <formula1>0</formula1>
    </dataValidation>
    <dataValidation type="custom" allowBlank="1" showInputMessage="1" showErrorMessage="1" errorTitle="Invalid Entry!" error="This column is locked for the selected distribution or the value entered should be a number!" sqref="D2:D24" xr:uid="{28668BB1-C50F-4CDD-A31A-2BEC4A316DF5}">
      <formula1>AND(ISNUMBER(E2),VLOOKUP($C2,INDIRECT("Distribution_Duration"),2,FALSE)&lt;&gt;"Locked")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14305-CAA5-4071-A3ED-BDFB832956A6}">
  <dimension ref="A1:E32"/>
  <sheetViews>
    <sheetView workbookViewId="0"/>
  </sheetViews>
  <sheetFormatPr defaultRowHeight="15" x14ac:dyDescent="0.25"/>
  <cols>
    <col min="1" max="1" width="19.85546875" bestFit="1" customWidth="1"/>
    <col min="2" max="2" width="12" bestFit="1" customWidth="1"/>
    <col min="3" max="3" width="17.140625" customWidth="1"/>
    <col min="4" max="4" width="12.28515625" bestFit="1" customWidth="1"/>
    <col min="5" max="5" width="17.140625" bestFit="1" customWidth="1"/>
    <col min="6" max="6" width="12" bestFit="1" customWidth="1"/>
    <col min="7" max="7" width="17" bestFit="1" customWidth="1"/>
    <col min="8" max="8" width="12.28515625" bestFit="1" customWidth="1"/>
    <col min="9" max="9" width="17.140625" bestFit="1" customWidth="1"/>
  </cols>
  <sheetData>
    <row r="1" spans="1:5" ht="23.25" x14ac:dyDescent="0.35">
      <c r="A1" s="9" t="s">
        <v>46</v>
      </c>
      <c r="B1" s="9"/>
    </row>
    <row r="2" spans="1:5" x14ac:dyDescent="0.25">
      <c r="A2" s="18" t="s">
        <v>48</v>
      </c>
      <c r="B2" s="18"/>
      <c r="C2" s="18"/>
      <c r="D2" s="18"/>
      <c r="E2" s="18"/>
    </row>
    <row r="3" spans="1:5" s="10" customFormat="1" x14ac:dyDescent="0.25">
      <c r="A3" s="10" t="s">
        <v>25</v>
      </c>
      <c r="B3" s="10" t="s">
        <v>33</v>
      </c>
      <c r="C3" s="10" t="s">
        <v>39</v>
      </c>
      <c r="D3" s="10" t="s">
        <v>34</v>
      </c>
      <c r="E3" s="10" t="s">
        <v>30</v>
      </c>
    </row>
    <row r="4" spans="1:5" x14ac:dyDescent="0.25">
      <c r="A4" t="s">
        <v>49</v>
      </c>
      <c r="B4" s="1" t="s">
        <v>29</v>
      </c>
      <c r="C4" s="1"/>
      <c r="D4" s="1" t="s">
        <v>29</v>
      </c>
      <c r="E4" s="1"/>
    </row>
    <row r="5" spans="1:5" x14ac:dyDescent="0.25">
      <c r="A5" t="s">
        <v>28</v>
      </c>
      <c r="B5" s="1"/>
      <c r="C5" s="1" t="s">
        <v>29</v>
      </c>
      <c r="D5" s="1"/>
      <c r="E5" s="1"/>
    </row>
    <row r="6" spans="1:5" x14ac:dyDescent="0.25">
      <c r="A6" t="s">
        <v>27</v>
      </c>
      <c r="B6" s="1"/>
      <c r="C6" s="1"/>
      <c r="D6" s="1"/>
      <c r="E6" s="1"/>
    </row>
    <row r="7" spans="1:5" x14ac:dyDescent="0.25">
      <c r="A7" t="s">
        <v>45</v>
      </c>
      <c r="B7" s="1" t="s">
        <v>29</v>
      </c>
      <c r="C7" s="1"/>
      <c r="D7" s="1" t="s">
        <v>29</v>
      </c>
      <c r="E7" s="1"/>
    </row>
    <row r="8" spans="1:5" x14ac:dyDescent="0.25">
      <c r="A8" t="s">
        <v>26</v>
      </c>
      <c r="B8" s="1"/>
      <c r="C8" s="1"/>
      <c r="D8" s="1"/>
      <c r="E8" s="1"/>
    </row>
    <row r="9" spans="1:5" x14ac:dyDescent="0.25">
      <c r="A9" t="s">
        <v>44</v>
      </c>
      <c r="B9" s="1"/>
      <c r="C9" s="1" t="s">
        <v>29</v>
      </c>
      <c r="D9" s="1"/>
      <c r="E9" s="1"/>
    </row>
    <row r="10" spans="1:5" x14ac:dyDescent="0.25">
      <c r="B10" s="1"/>
      <c r="C10" s="1"/>
      <c r="D10" s="1"/>
      <c r="E10" s="1"/>
    </row>
    <row r="11" spans="1:5" x14ac:dyDescent="0.25">
      <c r="B11" s="1"/>
      <c r="E11" s="4"/>
    </row>
    <row r="12" spans="1:5" ht="23.25" x14ac:dyDescent="0.35">
      <c r="A12" s="9" t="s">
        <v>37</v>
      </c>
      <c r="B12" s="9"/>
      <c r="E12" s="4"/>
    </row>
    <row r="13" spans="1:5" x14ac:dyDescent="0.25">
      <c r="A13" s="18" t="s">
        <v>35</v>
      </c>
      <c r="B13" s="18"/>
      <c r="C13" s="18"/>
    </row>
    <row r="14" spans="1:5" x14ac:dyDescent="0.25">
      <c r="A14" s="5" t="s">
        <v>25</v>
      </c>
      <c r="B14" s="6" t="s">
        <v>32</v>
      </c>
      <c r="C14" s="7" t="s">
        <v>30</v>
      </c>
    </row>
    <row r="15" spans="1:5" x14ac:dyDescent="0.25">
      <c r="A15" t="s">
        <v>43</v>
      </c>
    </row>
    <row r="16" spans="1:5" x14ac:dyDescent="0.25">
      <c r="A16" t="s">
        <v>31</v>
      </c>
      <c r="D16" s="3"/>
    </row>
    <row r="18" spans="1:5" x14ac:dyDescent="0.25">
      <c r="A18" s="18" t="s">
        <v>36</v>
      </c>
      <c r="B18" s="18"/>
      <c r="C18" s="18"/>
      <c r="D18" s="18"/>
      <c r="E18" s="18"/>
    </row>
    <row r="19" spans="1:5" x14ac:dyDescent="0.25">
      <c r="A19" t="s">
        <v>25</v>
      </c>
      <c r="B19" t="s">
        <v>33</v>
      </c>
      <c r="C19" t="s">
        <v>39</v>
      </c>
      <c r="D19" t="s">
        <v>34</v>
      </c>
      <c r="E19" t="s">
        <v>30</v>
      </c>
    </row>
    <row r="20" spans="1:5" x14ac:dyDescent="0.25">
      <c r="A20" t="s">
        <v>49</v>
      </c>
      <c r="B20" s="1" t="s">
        <v>29</v>
      </c>
      <c r="C20" s="1"/>
      <c r="D20" s="1" t="s">
        <v>29</v>
      </c>
      <c r="E20" s="1"/>
    </row>
    <row r="21" spans="1:5" x14ac:dyDescent="0.25">
      <c r="A21" t="s">
        <v>50</v>
      </c>
      <c r="B21" s="1" t="s">
        <v>29</v>
      </c>
      <c r="C21" s="1" t="s">
        <v>29</v>
      </c>
      <c r="D21" s="1" t="s">
        <v>29</v>
      </c>
      <c r="E21" s="1"/>
    </row>
    <row r="22" spans="1:5" x14ac:dyDescent="0.25">
      <c r="A22" t="s">
        <v>28</v>
      </c>
      <c r="B22" s="1"/>
      <c r="C22" s="1" t="s">
        <v>29</v>
      </c>
      <c r="D22" s="1"/>
      <c r="E22" s="1"/>
    </row>
    <row r="23" spans="1:5" x14ac:dyDescent="0.25">
      <c r="A23" t="s">
        <v>27</v>
      </c>
      <c r="B23" s="1"/>
      <c r="C23" s="1"/>
      <c r="D23" s="1"/>
      <c r="E23" s="1"/>
    </row>
    <row r="24" spans="1:5" x14ac:dyDescent="0.25">
      <c r="A24" t="s">
        <v>26</v>
      </c>
      <c r="B24" s="1"/>
      <c r="C24" s="1"/>
      <c r="D24" s="1"/>
      <c r="E24" s="1"/>
    </row>
    <row r="25" spans="1:5" x14ac:dyDescent="0.25">
      <c r="A25" t="s">
        <v>44</v>
      </c>
      <c r="B25" s="1"/>
      <c r="C25" s="1" t="s">
        <v>29</v>
      </c>
      <c r="D25" s="1"/>
      <c r="E25" s="1"/>
    </row>
    <row r="27" spans="1:5" x14ac:dyDescent="0.25">
      <c r="A27" s="18" t="s">
        <v>42</v>
      </c>
      <c r="B27" s="18"/>
      <c r="C27" s="18"/>
    </row>
    <row r="28" spans="1:5" s="2" customFormat="1" x14ac:dyDescent="0.25">
      <c r="A28" s="2" t="s">
        <v>47</v>
      </c>
    </row>
    <row r="29" spans="1:5" x14ac:dyDescent="0.25">
      <c r="A29" t="s">
        <v>40</v>
      </c>
    </row>
    <row r="30" spans="1:5" x14ac:dyDescent="0.25">
      <c r="A30" s="13" t="s">
        <v>34</v>
      </c>
    </row>
    <row r="31" spans="1:5" x14ac:dyDescent="0.25">
      <c r="A31" s="11" t="s">
        <v>33</v>
      </c>
    </row>
    <row r="32" spans="1:5" x14ac:dyDescent="0.25">
      <c r="A32" s="14" t="s">
        <v>41</v>
      </c>
    </row>
  </sheetData>
  <sheetProtection sheet="1" objects="1" scenarios="1"/>
  <mergeCells count="4">
    <mergeCell ref="A18:E18"/>
    <mergeCell ref="A13:C13"/>
    <mergeCell ref="A2:E2"/>
    <mergeCell ref="A27:C27"/>
  </mergeCell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J m 6 X T 7 6 8 F Z + o A A A A + A A A A B I A H A B D b 2 5 m a W c v U G F j a 2 F n Z S 5 4 b W w g o h g A K K A U A A A A A A A A A A A A A A A A A A A A A A A A A A A A h Y 9 B D o I w F E S v Q r q n L Q g q 5 F M W b i U x I R q 3 D V R o h G J o s d z N h U f y C p I o 6 s 7 l T N 4 k b x 6 3 O 6 R j 2 z h X 0 W v Z q Q R 5 m C J H q K I r p a o S N J i T u 0 Y p g x 0 v z r w S z g Q r H Y 9 a J q g 2 5 h I T Y q 3 F d o G 7 v i I + p R 4 5 Z t u 8 q E X L X a m 0 4 a o Q 6 L M q / 6 8 Q g 8 N L h v l 4 F e J w G U Q 4 C j w g c w 2 Z V F / E n 4 w x B f J T w m Z o z N A L J p S 7 z 4 H M E c j 7 B X s C U E s D B B Q A A g A I A C Z u l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b p d P K I p H u A 4 A A A A R A A A A E w A c A E Z v c m 1 1 b G F z L 1 N l Y 3 R p b 2 4 x L m 0 g o h g A K K A U A A A A A A A A A A A A A A A A A A A A A A A A A A A A K 0 5 N L s n M z 1 M I h t C G 1 g B Q S w E C L Q A U A A I A C A A m b p d P v r w V n 6 g A A A D 4 A A A A E g A A A A A A A A A A A A A A A A A A A A A A Q 2 9 u Z m l n L 1 B h Y 2 t h Z 2 U u e G 1 s U E s B A i 0 A F A A C A A g A J m 6 X T w / K 6 a u k A A A A 6 Q A A A B M A A A A A A A A A A A A A A A A A 9 A A A A F t D b 2 5 0 Z W 5 0 X 1 R 5 c G V z X S 5 4 b W x Q S w E C L Q A U A A I A C A A m b p d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6 I o O R + U N X 0 G h l G T L n E D n + Q A A A A A C A A A A A A A Q Z g A A A A E A A C A A A A C W O H H r z n Z d Q f k e g B r 3 k y K s 5 9 3 L O H 2 b P U U x J r i q D / W 6 x A A A A A A O g A A A A A I A A C A A A A D 7 n 9 B b J E 0 5 c B M m + g t w 5 m N o a v 4 j q W P 2 0 z e J e p 7 r R S e E v F A A A A D 1 l s W y P o u Y t 1 6 U i c F R U y v C r Y K j 9 f 2 m / U 2 x Y L j S Q n B B t P A 2 f p n X e w b 2 f 5 z l v w h 7 3 p I E v F d v w Y c S H k x V z N T + g W E e G 6 d z c J l 2 S 0 X m 2 v i j Y 7 S U e k A A A A A C r f z j e c p g F J G N R w B l 2 R u S T C k 9 m Y Q 3 Z i G c 0 W y f k F D X I + C 7 9 T s f I n 6 j 4 Z 0 K p r w 0 q 9 m r D E e t s 4 C l N F Z l 3 Y i L 9 r a 0 < / D a t a M a s h u p > 
</file>

<file path=customXml/itemProps1.xml><?xml version="1.0" encoding="utf-8"?>
<ds:datastoreItem xmlns:ds="http://schemas.openxmlformats.org/officeDocument/2006/customXml" ds:itemID="{C0D429E3-DB7F-4B27-B18C-8585BFF246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Troyliu</dc:creator>
  <cp:lastModifiedBy>Troyliu</cp:lastModifiedBy>
  <dcterms:created xsi:type="dcterms:W3CDTF">2015-06-05T18:17:20Z</dcterms:created>
  <dcterms:modified xsi:type="dcterms:W3CDTF">2020-05-19T04:11:51Z</dcterms:modified>
</cp:coreProperties>
</file>