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buas-my.sharepoint.com/personal/wal1_d_buas_nl/Documents/"/>
    </mc:Choice>
  </mc:AlternateContent>
  <xr:revisionPtr revIDLastSave="0" documentId="8_{765F31A3-8D0A-4E3E-A91C-7B33958812DC}" xr6:coauthVersionLast="47" xr6:coauthVersionMax="47" xr10:uidLastSave="{00000000-0000-0000-0000-000000000000}"/>
  <bookViews>
    <workbookView minimized="1" xWindow="7125" yWindow="1860" windowWidth="12150" windowHeight="15345" firstSheet="5" activeTab="5" xr2:uid="{00000000-000D-0000-FFFF-FFFF00000000}"/>
  </bookViews>
  <sheets>
    <sheet name="Interview" sheetId="1" r:id="rId1"/>
    <sheet name="Version A" sheetId="2" r:id="rId2"/>
    <sheet name="Version B" sheetId="3" r:id="rId3"/>
    <sheet name="All Data" sheetId="5" r:id="rId4"/>
    <sheet name="Final Numbers" sheetId="6" r:id="rId5"/>
    <sheet name="Compare" sheetId="4" r:id="rId6"/>
    <sheet name="P value calculator" sheetId="7" r:id="rId7"/>
    <sheet name="Transformed Data" sheetId="8" r:id="rId8"/>
    <sheet name="Suggestion1" sheetId="9" r:id="rId9"/>
  </sheets>
  <definedNames>
    <definedName name="_xlchart.v1.0" hidden="1">'P value calculator'!$D$3:$D$232</definedName>
    <definedName name="_xlchart.v1.1" hidden="1">Compare!$T$10485</definedName>
  </definedNames>
  <calcPr calcId="191028"/>
  <pivotCaches>
    <pivotCache cacheId="36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" i="4" l="1"/>
  <c r="X13" i="4"/>
  <c r="X12" i="4"/>
  <c r="X11" i="4"/>
  <c r="X7" i="4"/>
  <c r="X6" i="4"/>
  <c r="X5" i="4"/>
  <c r="X4" i="4"/>
  <c r="X3" i="4"/>
  <c r="W14" i="4"/>
  <c r="W13" i="4"/>
  <c r="W12" i="4"/>
  <c r="W11" i="4"/>
  <c r="W7" i="4"/>
  <c r="W6" i="4"/>
  <c r="W5" i="4"/>
  <c r="W4" i="4"/>
  <c r="U4" i="4"/>
  <c r="W3" i="4"/>
  <c r="U3" i="4"/>
  <c r="W2" i="4"/>
  <c r="V14" i="4"/>
  <c r="U14" i="4"/>
  <c r="V13" i="4"/>
  <c r="U13" i="4"/>
  <c r="V12" i="4"/>
  <c r="U12" i="4"/>
  <c r="V11" i="4"/>
  <c r="U11" i="4"/>
  <c r="V7" i="4"/>
  <c r="U7" i="4"/>
  <c r="V6" i="4"/>
  <c r="U6" i="4"/>
  <c r="V5" i="4"/>
  <c r="U5" i="4"/>
  <c r="V4" i="4"/>
  <c r="V3" i="4"/>
  <c r="U2" i="4"/>
  <c r="AE13" i="7"/>
  <c r="AC13" i="7"/>
  <c r="AE12" i="7"/>
  <c r="AC12" i="7"/>
  <c r="AE11" i="7"/>
  <c r="AC11" i="7"/>
  <c r="AE10" i="7"/>
  <c r="AC10" i="7"/>
  <c r="BS7" i="7"/>
  <c r="BS6" i="7"/>
  <c r="BS5" i="7"/>
  <c r="BS4" i="7"/>
  <c r="BS3" i="7"/>
  <c r="BO7" i="7"/>
  <c r="BO6" i="7"/>
  <c r="BO5" i="7"/>
  <c r="BO4" i="7"/>
  <c r="BO3" i="7"/>
  <c r="BK7" i="7"/>
  <c r="BK6" i="7"/>
  <c r="BK5" i="7"/>
  <c r="BK4" i="7"/>
  <c r="BK3" i="7"/>
  <c r="BR8" i="7"/>
  <c r="BR13" i="7" s="1"/>
  <c r="BN8" i="7"/>
  <c r="BN13" i="7" s="1"/>
  <c r="BJ8" i="7"/>
  <c r="BJ13" i="7" s="1"/>
  <c r="BR7" i="7"/>
  <c r="BR6" i="7"/>
  <c r="BR5" i="7"/>
  <c r="BR4" i="7"/>
  <c r="BN7" i="7"/>
  <c r="BN6" i="7"/>
  <c r="BN5" i="7"/>
  <c r="BN4" i="7"/>
  <c r="BJ7" i="7"/>
  <c r="BJ6" i="7"/>
  <c r="BJ5" i="7"/>
  <c r="BJ4" i="7"/>
  <c r="BR3" i="7"/>
  <c r="BN3" i="7"/>
  <c r="BJ3" i="7"/>
  <c r="BG7" i="7"/>
  <c r="BG6" i="7"/>
  <c r="BG5" i="7"/>
  <c r="BG4" i="7"/>
  <c r="BG3" i="7"/>
  <c r="BF8" i="7"/>
  <c r="BF13" i="7" s="1"/>
  <c r="BF5" i="7"/>
  <c r="BF7" i="7"/>
  <c r="BF6" i="7"/>
  <c r="BF4" i="7"/>
  <c r="BF3" i="7"/>
  <c r="BC7" i="7"/>
  <c r="BC6" i="7"/>
  <c r="BC5" i="7"/>
  <c r="BC4" i="7"/>
  <c r="BC3" i="7"/>
  <c r="BB11" i="7"/>
  <c r="BB9" i="7"/>
  <c r="BB8" i="7"/>
  <c r="BB13" i="7" s="1"/>
  <c r="BB7" i="7"/>
  <c r="BB6" i="7"/>
  <c r="BB5" i="7"/>
  <c r="BB4" i="7"/>
  <c r="BB3" i="7"/>
  <c r="AY7" i="7"/>
  <c r="AY6" i="7"/>
  <c r="AY5" i="7"/>
  <c r="AY4" i="7"/>
  <c r="AY3" i="7"/>
  <c r="AX8" i="7"/>
  <c r="AX13" i="7" s="1"/>
  <c r="AX7" i="7"/>
  <c r="AX6" i="7"/>
  <c r="AX5" i="7"/>
  <c r="AX4" i="7"/>
  <c r="AX3" i="7"/>
  <c r="AT3" i="7"/>
  <c r="AT8" i="7" s="1"/>
  <c r="AT13" i="7" s="1"/>
  <c r="AU7" i="7"/>
  <c r="AU6" i="7"/>
  <c r="AU5" i="7"/>
  <c r="AU4" i="7"/>
  <c r="AU3" i="7"/>
  <c r="AT7" i="7"/>
  <c r="AT6" i="7"/>
  <c r="AT5" i="7"/>
  <c r="AT4" i="7"/>
  <c r="AP3" i="7"/>
  <c r="AP8" i="7" s="1"/>
  <c r="AP13" i="7" s="1"/>
  <c r="AQ8" i="7"/>
  <c r="AQ13" i="7" s="1"/>
  <c r="AQ7" i="7"/>
  <c r="AQ6" i="7"/>
  <c r="AQ5" i="7"/>
  <c r="AQ4" i="7"/>
  <c r="AQ3" i="7"/>
  <c r="AP7" i="7"/>
  <c r="AP6" i="7"/>
  <c r="AP5" i="7"/>
  <c r="AP4" i="7"/>
  <c r="AM8" i="7"/>
  <c r="AM13" i="7" s="1"/>
  <c r="AL8" i="7"/>
  <c r="AL13" i="7" s="1"/>
  <c r="AM7" i="7"/>
  <c r="AM6" i="7"/>
  <c r="AM5" i="7"/>
  <c r="AM4" i="7"/>
  <c r="AM3" i="7"/>
  <c r="AL7" i="7"/>
  <c r="AL6" i="7"/>
  <c r="AL5" i="7"/>
  <c r="AL4" i="7"/>
  <c r="AL3" i="7"/>
  <c r="AI13" i="7"/>
  <c r="AI12" i="7"/>
  <c r="AI11" i="7"/>
  <c r="AI10" i="7"/>
  <c r="AI9" i="7"/>
  <c r="AH12" i="7"/>
  <c r="AH11" i="7"/>
  <c r="AH10" i="7"/>
  <c r="AH9" i="7"/>
  <c r="AI8" i="7"/>
  <c r="AH8" i="7"/>
  <c r="AH13" i="7" s="1"/>
  <c r="AH3" i="7"/>
  <c r="AI3" i="7"/>
  <c r="AH4" i="7"/>
  <c r="AI4" i="7"/>
  <c r="AH5" i="7"/>
  <c r="AI5" i="7"/>
  <c r="AH6" i="7"/>
  <c r="AI6" i="7"/>
  <c r="AH7" i="7"/>
  <c r="AI7" i="7"/>
  <c r="AE9" i="7"/>
  <c r="AC9" i="7"/>
  <c r="AE8" i="7"/>
  <c r="AC8" i="7"/>
  <c r="AE7" i="7"/>
  <c r="AE6" i="7"/>
  <c r="AE5" i="7"/>
  <c r="AE4" i="7"/>
  <c r="AE3" i="7"/>
  <c r="AC7" i="7"/>
  <c r="AC6" i="7"/>
  <c r="AC4" i="7"/>
  <c r="AC5" i="7"/>
  <c r="AC3" i="7"/>
  <c r="X2" i="4"/>
  <c r="V2" i="4"/>
  <c r="J2" i="4"/>
  <c r="L64" i="4"/>
  <c r="K64" i="4"/>
  <c r="L60" i="4"/>
  <c r="K60" i="4"/>
  <c r="L57" i="4"/>
  <c r="K57" i="4"/>
  <c r="L50" i="4"/>
  <c r="K50" i="4"/>
  <c r="L41" i="4"/>
  <c r="K41" i="4"/>
  <c r="L24" i="4"/>
  <c r="K24" i="4"/>
  <c r="L35" i="4"/>
  <c r="K35" i="4"/>
  <c r="L30" i="4"/>
  <c r="K30" i="4"/>
  <c r="K20" i="4"/>
  <c r="J40" i="4"/>
  <c r="J39" i="4"/>
  <c r="M41" i="4"/>
  <c r="L20" i="4"/>
  <c r="K14" i="4"/>
  <c r="L14" i="4"/>
  <c r="L7" i="4"/>
  <c r="K7" i="4"/>
  <c r="M7" i="4"/>
  <c r="T2" i="4" s="1"/>
  <c r="M14" i="4"/>
  <c r="T3" i="4" s="1"/>
  <c r="M20" i="4"/>
  <c r="T4" i="4" s="1"/>
  <c r="M24" i="4"/>
  <c r="T5" i="4" s="1"/>
  <c r="M30" i="4"/>
  <c r="T6" i="4" s="1"/>
  <c r="M35" i="4"/>
  <c r="T7" i="4" s="1"/>
  <c r="M50" i="4"/>
  <c r="T11" i="4" s="1"/>
  <c r="M57" i="4"/>
  <c r="T12" i="4" s="1"/>
  <c r="M60" i="4"/>
  <c r="T13" i="4" s="1"/>
  <c r="M64" i="4"/>
  <c r="T14" i="4" s="1"/>
  <c r="J63" i="4"/>
  <c r="J62" i="4"/>
  <c r="J61" i="4"/>
  <c r="J59" i="4"/>
  <c r="J58" i="4"/>
  <c r="J54" i="4"/>
  <c r="J53" i="4"/>
  <c r="J52" i="4"/>
  <c r="J51" i="4"/>
  <c r="J49" i="4"/>
  <c r="J48" i="4"/>
  <c r="J47" i="4"/>
  <c r="J46" i="4"/>
  <c r="J45" i="4"/>
  <c r="J44" i="4"/>
  <c r="J38" i="4"/>
  <c r="J37" i="4"/>
  <c r="J36" i="4"/>
  <c r="J29" i="4"/>
  <c r="J28" i="4"/>
  <c r="J27" i="4"/>
  <c r="J26" i="4"/>
  <c r="J25" i="4"/>
  <c r="J23" i="4"/>
  <c r="J22" i="4"/>
  <c r="J21" i="4"/>
  <c r="J19" i="4"/>
  <c r="J18" i="4"/>
  <c r="J17" i="4"/>
  <c r="J16" i="4"/>
  <c r="J15" i="4"/>
  <c r="J13" i="4"/>
  <c r="J12" i="4"/>
  <c r="J11" i="4"/>
  <c r="J10" i="4"/>
  <c r="J8" i="4"/>
  <c r="J9" i="4"/>
  <c r="J6" i="4"/>
  <c r="J5" i="4"/>
  <c r="J4" i="4"/>
  <c r="J3" i="4"/>
  <c r="F56" i="4"/>
  <c r="F55" i="4"/>
  <c r="F54" i="4"/>
  <c r="F53" i="4"/>
  <c r="F52" i="4"/>
  <c r="F51" i="4"/>
  <c r="F59" i="4"/>
  <c r="F58" i="4"/>
  <c r="F61" i="4"/>
  <c r="F62" i="4"/>
  <c r="F63" i="4"/>
  <c r="D63" i="4"/>
  <c r="D62" i="4"/>
  <c r="D61" i="4"/>
  <c r="D59" i="4"/>
  <c r="D58" i="4"/>
  <c r="D56" i="4"/>
  <c r="D55" i="4"/>
  <c r="D54" i="4"/>
  <c r="D53" i="4"/>
  <c r="D52" i="4"/>
  <c r="D51" i="4"/>
  <c r="D49" i="4"/>
  <c r="F49" i="4"/>
  <c r="F48" i="4"/>
  <c r="F47" i="4"/>
  <c r="F46" i="4"/>
  <c r="F45" i="4"/>
  <c r="F44" i="4"/>
  <c r="D48" i="4"/>
  <c r="D47" i="4"/>
  <c r="D46" i="4"/>
  <c r="D45" i="4"/>
  <c r="D44" i="4"/>
  <c r="F2" i="4"/>
  <c r="F3" i="4"/>
  <c r="F5" i="4"/>
  <c r="F4" i="4"/>
  <c r="F8" i="4"/>
  <c r="F9" i="4"/>
  <c r="F10" i="4"/>
  <c r="F11" i="4"/>
  <c r="F12" i="4"/>
  <c r="F13" i="4"/>
  <c r="F15" i="4"/>
  <c r="F16" i="4"/>
  <c r="F17" i="4"/>
  <c r="F18" i="4"/>
  <c r="F19" i="4"/>
  <c r="F21" i="4"/>
  <c r="F23" i="4"/>
  <c r="F22" i="4"/>
  <c r="F25" i="4"/>
  <c r="F26" i="4"/>
  <c r="F27" i="4"/>
  <c r="F29" i="4"/>
  <c r="F28" i="4"/>
  <c r="F31" i="4"/>
  <c r="F32" i="4"/>
  <c r="F34" i="4"/>
  <c r="F33" i="4"/>
  <c r="F36" i="4"/>
  <c r="F37" i="4"/>
  <c r="F38" i="4"/>
  <c r="F39" i="4"/>
  <c r="D39" i="4"/>
  <c r="D38" i="4"/>
  <c r="D37" i="4"/>
  <c r="D36" i="4"/>
  <c r="D34" i="4"/>
  <c r="D33" i="4"/>
  <c r="D32" i="4"/>
  <c r="D31" i="4"/>
  <c r="D29" i="4"/>
  <c r="D28" i="4"/>
  <c r="D27" i="4"/>
  <c r="D26" i="4"/>
  <c r="D25" i="4"/>
  <c r="D23" i="4"/>
  <c r="D22" i="4"/>
  <c r="D21" i="4"/>
  <c r="D19" i="4"/>
  <c r="D18" i="4"/>
  <c r="D17" i="4"/>
  <c r="D16" i="4"/>
  <c r="D15" i="4"/>
  <c r="D13" i="4"/>
  <c r="D12" i="4"/>
  <c r="D11" i="4"/>
  <c r="D10" i="4"/>
  <c r="D9" i="4"/>
  <c r="D8" i="4"/>
  <c r="D6" i="4"/>
  <c r="D5" i="4"/>
  <c r="D4" i="4"/>
  <c r="D3" i="4"/>
  <c r="D2" i="4"/>
  <c r="F40" i="4"/>
  <c r="D40" i="4"/>
  <c r="E40" i="4"/>
  <c r="C40" i="4"/>
  <c r="C39" i="4"/>
  <c r="E33" i="4"/>
  <c r="C33" i="4"/>
  <c r="F6" i="4"/>
  <c r="C5" i="4"/>
  <c r="E2" i="4"/>
  <c r="E3" i="4"/>
  <c r="E4" i="4"/>
  <c r="E5" i="4"/>
  <c r="E6" i="4"/>
  <c r="E8" i="4"/>
  <c r="E9" i="4"/>
  <c r="E10" i="4"/>
  <c r="E11" i="4"/>
  <c r="E12" i="4"/>
  <c r="E13" i="4"/>
  <c r="E15" i="4"/>
  <c r="E16" i="4"/>
  <c r="E17" i="4"/>
  <c r="E18" i="4"/>
  <c r="E19" i="4"/>
  <c r="E21" i="4"/>
  <c r="E22" i="4"/>
  <c r="E23" i="4"/>
  <c r="E25" i="4"/>
  <c r="E26" i="4"/>
  <c r="E27" i="4"/>
  <c r="E28" i="4"/>
  <c r="E29" i="4"/>
  <c r="E31" i="4"/>
  <c r="E32" i="4"/>
  <c r="E34" i="4"/>
  <c r="E36" i="4"/>
  <c r="E37" i="4"/>
  <c r="E38" i="4"/>
  <c r="E39" i="4"/>
  <c r="E44" i="4"/>
  <c r="E45" i="4"/>
  <c r="E46" i="4"/>
  <c r="E47" i="4"/>
  <c r="E48" i="4"/>
  <c r="E49" i="4"/>
  <c r="E51" i="4"/>
  <c r="E52" i="4"/>
  <c r="E53" i="4"/>
  <c r="E54" i="4"/>
  <c r="E55" i="4"/>
  <c r="E56" i="4"/>
  <c r="E58" i="4"/>
  <c r="E59" i="4"/>
  <c r="E61" i="4"/>
  <c r="E62" i="4"/>
  <c r="E63" i="4"/>
  <c r="C2" i="4"/>
  <c r="C3" i="4"/>
  <c r="C4" i="4"/>
  <c r="C6" i="4"/>
  <c r="C8" i="4"/>
  <c r="C9" i="4"/>
  <c r="C10" i="4"/>
  <c r="C11" i="4"/>
  <c r="C12" i="4"/>
  <c r="C13" i="4"/>
  <c r="C15" i="4"/>
  <c r="C16" i="4"/>
  <c r="C17" i="4"/>
  <c r="C18" i="4"/>
  <c r="C19" i="4"/>
  <c r="C21" i="4"/>
  <c r="C22" i="4"/>
  <c r="C23" i="4"/>
  <c r="C25" i="4"/>
  <c r="C26" i="4"/>
  <c r="C27" i="4"/>
  <c r="C28" i="4"/>
  <c r="C29" i="4"/>
  <c r="C31" i="4"/>
  <c r="J31" i="4"/>
  <c r="C32" i="4"/>
  <c r="J32" i="4"/>
  <c r="J33" i="4"/>
  <c r="C34" i="4"/>
  <c r="J34" i="4"/>
  <c r="C36" i="4"/>
  <c r="C37" i="4"/>
  <c r="C38" i="4"/>
  <c r="BS8" i="7" l="1"/>
  <c r="BS9" i="7" s="1"/>
  <c r="BO8" i="7"/>
  <c r="BO10" i="7" s="1"/>
  <c r="BK8" i="7"/>
  <c r="BK10" i="7" s="1"/>
  <c r="BR9" i="7"/>
  <c r="BR10" i="7"/>
  <c r="BR11" i="7"/>
  <c r="BR12" i="7"/>
  <c r="BN9" i="7"/>
  <c r="BN10" i="7"/>
  <c r="BN11" i="7"/>
  <c r="BN12" i="7"/>
  <c r="BJ9" i="7"/>
  <c r="BJ10" i="7"/>
  <c r="BJ11" i="7"/>
  <c r="BJ12" i="7"/>
  <c r="BG8" i="7"/>
  <c r="BG9" i="7" s="1"/>
  <c r="BF9" i="7"/>
  <c r="BF10" i="7"/>
  <c r="BF11" i="7"/>
  <c r="BF12" i="7"/>
  <c r="BC8" i="7"/>
  <c r="BC9" i="7" s="1"/>
  <c r="BB10" i="7"/>
  <c r="BB12" i="7"/>
  <c r="AY8" i="7"/>
  <c r="AY9" i="7" s="1"/>
  <c r="AX9" i="7"/>
  <c r="AX10" i="7"/>
  <c r="AX11" i="7"/>
  <c r="AX12" i="7"/>
  <c r="AU8" i="7"/>
  <c r="AU9" i="7" s="1"/>
  <c r="AT9" i="7"/>
  <c r="AT10" i="7"/>
  <c r="AT11" i="7"/>
  <c r="AT12" i="7"/>
  <c r="AQ9" i="7"/>
  <c r="AQ10" i="7"/>
  <c r="AQ11" i="7"/>
  <c r="AQ12" i="7"/>
  <c r="AP9" i="7"/>
  <c r="AP10" i="7"/>
  <c r="AP11" i="7"/>
  <c r="AP12" i="7"/>
  <c r="AM9" i="7"/>
  <c r="AM10" i="7"/>
  <c r="AM11" i="7"/>
  <c r="AM12" i="7"/>
  <c r="AL9" i="7"/>
  <c r="AL10" i="7"/>
  <c r="AL11" i="7"/>
  <c r="AL12" i="7"/>
  <c r="J41" i="4"/>
  <c r="J7" i="4"/>
  <c r="J14" i="4"/>
  <c r="E41" i="4"/>
  <c r="I41" i="4" s="1"/>
  <c r="F60" i="4"/>
  <c r="F64" i="4"/>
  <c r="D64" i="4"/>
  <c r="D60" i="4"/>
  <c r="F41" i="4"/>
  <c r="E60" i="4"/>
  <c r="D41" i="4"/>
  <c r="C7" i="4"/>
  <c r="H7" i="4" s="1"/>
  <c r="R2" i="4" s="1"/>
  <c r="C24" i="4"/>
  <c r="H24" i="4" s="1"/>
  <c r="R5" i="4" s="1"/>
  <c r="D57" i="4"/>
  <c r="D20" i="4"/>
  <c r="E57" i="4"/>
  <c r="I57" i="4" s="1"/>
  <c r="S12" i="4" s="1"/>
  <c r="C20" i="4"/>
  <c r="H20" i="4" s="1"/>
  <c r="R4" i="4" s="1"/>
  <c r="D24" i="4"/>
  <c r="F50" i="4"/>
  <c r="E35" i="4"/>
  <c r="C41" i="4"/>
  <c r="H41" i="4" s="1"/>
  <c r="D7" i="4"/>
  <c r="D14" i="4"/>
  <c r="F20" i="4"/>
  <c r="F57" i="4"/>
  <c r="E64" i="4"/>
  <c r="D35" i="4"/>
  <c r="F24" i="4"/>
  <c r="F14" i="4"/>
  <c r="D30" i="4"/>
  <c r="C30" i="4"/>
  <c r="H30" i="4" s="1"/>
  <c r="R6" i="4" s="1"/>
  <c r="J30" i="4"/>
  <c r="J35" i="4"/>
  <c r="C14" i="4"/>
  <c r="H14" i="4" s="1"/>
  <c r="R3" i="4" s="1"/>
  <c r="E14" i="4"/>
  <c r="I14" i="4" s="1"/>
  <c r="S3" i="4" s="1"/>
  <c r="F7" i="4"/>
  <c r="F30" i="4"/>
  <c r="C35" i="4"/>
  <c r="E24" i="4"/>
  <c r="I24" i="4" s="1"/>
  <c r="S5" i="4" s="1"/>
  <c r="D50" i="4"/>
  <c r="F35" i="4"/>
  <c r="E50" i="4"/>
  <c r="E20" i="4"/>
  <c r="I20" i="4" s="1"/>
  <c r="S4" i="4" s="1"/>
  <c r="E30" i="4"/>
  <c r="I30" i="4" s="1"/>
  <c r="S6" i="4" s="1"/>
  <c r="J64" i="4"/>
  <c r="J60" i="4"/>
  <c r="J24" i="4"/>
  <c r="E7" i="4"/>
  <c r="I7" i="4" s="1"/>
  <c r="S2" i="4" s="1"/>
  <c r="J20" i="4"/>
  <c r="BS13" i="7" l="1"/>
  <c r="BS12" i="7"/>
  <c r="BS11" i="7"/>
  <c r="BS10" i="7"/>
  <c r="BO11" i="7"/>
  <c r="BO13" i="7"/>
  <c r="BO12" i="7"/>
  <c r="BO9" i="7"/>
  <c r="BK12" i="7"/>
  <c r="BK13" i="7"/>
  <c r="BK9" i="7"/>
  <c r="BK11" i="7"/>
  <c r="BG13" i="7"/>
  <c r="BG12" i="7"/>
  <c r="BG11" i="7"/>
  <c r="BG10" i="7"/>
  <c r="BC13" i="7"/>
  <c r="BC11" i="7"/>
  <c r="BC10" i="7"/>
  <c r="BC12" i="7"/>
  <c r="AY13" i="7"/>
  <c r="AY12" i="7"/>
  <c r="AY11" i="7"/>
  <c r="AY10" i="7"/>
  <c r="AU13" i="7"/>
  <c r="AU12" i="7"/>
  <c r="AU11" i="7"/>
  <c r="AU10" i="7"/>
  <c r="H35" i="4"/>
  <c r="I35" i="4"/>
  <c r="I64" i="4"/>
  <c r="S14" i="4" s="1"/>
  <c r="I60" i="4"/>
  <c r="S13" i="4" s="1"/>
  <c r="I50" i="4"/>
  <c r="S11" i="4" s="1"/>
  <c r="O2" i="4"/>
  <c r="J56" i="4"/>
  <c r="J55" i="4"/>
  <c r="C63" i="4"/>
  <c r="C62" i="4"/>
  <c r="C61" i="4"/>
  <c r="C59" i="4"/>
  <c r="D14" i="6"/>
  <c r="C58" i="4"/>
  <c r="C56" i="4"/>
  <c r="C55" i="4"/>
  <c r="C54" i="4"/>
  <c r="C53" i="4"/>
  <c r="D12" i="6"/>
  <c r="C49" i="4"/>
  <c r="C48" i="4"/>
  <c r="C47" i="4"/>
  <c r="C46" i="4"/>
  <c r="C45" i="4"/>
  <c r="C44" i="4"/>
  <c r="C52" i="4"/>
  <c r="C51" i="4"/>
  <c r="C64" i="4" l="1"/>
  <c r="J50" i="4"/>
  <c r="C60" i="4"/>
  <c r="J57" i="4"/>
  <c r="C50" i="4"/>
  <c r="D4" i="6"/>
  <c r="D11" i="6"/>
  <c r="C57" i="4"/>
  <c r="D13" i="6"/>
  <c r="D8" i="6"/>
  <c r="C14" i="6"/>
  <c r="E14" i="6" s="1"/>
  <c r="C4" i="6"/>
  <c r="C12" i="6" l="1"/>
  <c r="E12" i="6" s="1"/>
  <c r="H57" i="4"/>
  <c r="R12" i="4" s="1"/>
  <c r="C11" i="6"/>
  <c r="E11" i="6" s="1"/>
  <c r="H50" i="4"/>
  <c r="R11" i="4" s="1"/>
  <c r="D6" i="6"/>
  <c r="H60" i="4"/>
  <c r="R13" i="4" s="1"/>
  <c r="D7" i="6"/>
  <c r="D3" i="6"/>
  <c r="E4" i="6"/>
  <c r="C2" i="6"/>
  <c r="D5" i="6"/>
  <c r="C6" i="6"/>
  <c r="D2" i="6"/>
  <c r="C5" i="6"/>
  <c r="C3" i="6"/>
  <c r="E5" i="6" l="1"/>
  <c r="E3" i="6"/>
  <c r="E6" i="6"/>
  <c r="C13" i="6"/>
  <c r="E13" i="6" s="1"/>
  <c r="H64" i="4"/>
  <c r="R14" i="4" s="1"/>
  <c r="E2" i="6"/>
  <c r="C8" i="6"/>
  <c r="E8" i="6" s="1"/>
  <c r="C7" i="6"/>
  <c r="E7" i="6" s="1"/>
</calcChain>
</file>

<file path=xl/sharedStrings.xml><?xml version="1.0" encoding="utf-8"?>
<sst xmlns="http://schemas.openxmlformats.org/spreadsheetml/2006/main" count="1603" uniqueCount="362">
  <si>
    <t>Which version did you start with?</t>
  </si>
  <si>
    <t>A</t>
  </si>
  <si>
    <t>B</t>
  </si>
  <si>
    <t>Which dog did you play?</t>
  </si>
  <si>
    <t>Demon</t>
  </si>
  <si>
    <t>Lab</t>
  </si>
  <si>
    <t>Huski</t>
  </si>
  <si>
    <t>Shiba</t>
  </si>
  <si>
    <t>Shepard</t>
  </si>
  <si>
    <t>Golden</t>
  </si>
  <si>
    <t>Dopper</t>
  </si>
  <si>
    <t>Dal</t>
  </si>
  <si>
    <t>Robot</t>
  </si>
  <si>
    <t>robot</t>
  </si>
  <si>
    <t>demon</t>
  </si>
  <si>
    <t>huski</t>
  </si>
  <si>
    <t>shiba</t>
  </si>
  <si>
    <t>dal</t>
  </si>
  <si>
    <t>Which dog did you play second time</t>
  </si>
  <si>
    <t>Labrador</t>
  </si>
  <si>
    <t>Husky</t>
  </si>
  <si>
    <t>Brown</t>
  </si>
  <si>
    <t>Demon, Lab</t>
  </si>
  <si>
    <t>Demon, Robot</t>
  </si>
  <si>
    <t>DEmon</t>
  </si>
  <si>
    <t>Do you play pet caring games?</t>
  </si>
  <si>
    <t>Yes</t>
  </si>
  <si>
    <t>No</t>
  </si>
  <si>
    <t>Yes as Child</t>
  </si>
  <si>
    <t>NO</t>
  </si>
  <si>
    <t>Yes child</t>
  </si>
  <si>
    <t>Yes Child</t>
  </si>
  <si>
    <t>yes child</t>
  </si>
  <si>
    <t>yes</t>
  </si>
  <si>
    <t>no</t>
  </si>
  <si>
    <t>Which version did you prefer?</t>
  </si>
  <si>
    <t>No pref</t>
  </si>
  <si>
    <t>Could you identify the difference?</t>
  </si>
  <si>
    <t>YEs</t>
  </si>
  <si>
    <t>What was the difference?</t>
  </si>
  <si>
    <t>Training</t>
  </si>
  <si>
    <t>Tricks</t>
  </si>
  <si>
    <t>Progression</t>
  </si>
  <si>
    <t>Always encouraged in Version B</t>
  </si>
  <si>
    <t>Could make mistakes instead of No in version A</t>
  </si>
  <si>
    <t>Encourage</t>
  </si>
  <si>
    <t>Encourage and discourage</t>
  </si>
  <si>
    <t>Training refuse action</t>
  </si>
  <si>
    <t>Training -&gt; different movement</t>
  </si>
  <si>
    <t>Training and animation for doing wrong</t>
  </si>
  <si>
    <t>head shake,  buttons encourage</t>
  </si>
  <si>
    <t>Training felt better</t>
  </si>
  <si>
    <t>I don't know</t>
  </si>
  <si>
    <t>Dog doesn't refuse</t>
  </si>
  <si>
    <t>Interaction in training was different</t>
  </si>
  <si>
    <t>Not really</t>
  </si>
  <si>
    <t>encourage discourage</t>
  </si>
  <si>
    <t>Discourage and encourage</t>
  </si>
  <si>
    <t>Training, dicourage</t>
  </si>
  <si>
    <t>training discourage and encourage</t>
  </si>
  <si>
    <t>Training easier in B, but A was rewarding</t>
  </si>
  <si>
    <t>Do you see a future for pet caring games? (for adults</t>
  </si>
  <si>
    <t>Yes, with more animals</t>
  </si>
  <si>
    <t>Maybe</t>
  </si>
  <si>
    <t xml:space="preserve">Yes </t>
  </si>
  <si>
    <t>yes specific gameplaye</t>
  </si>
  <si>
    <t>maybe</t>
  </si>
  <si>
    <t>Do you like dogs?</t>
  </si>
  <si>
    <t>Anything else?</t>
  </si>
  <si>
    <t>Version B's head shake made me like it less.</t>
  </si>
  <si>
    <t>Cant pet the dog</t>
  </si>
  <si>
    <t>Confused for training -&gt; achievement</t>
  </si>
  <si>
    <t>6 days take long time, Avoid the discourage</t>
  </si>
  <si>
    <t>Ran out of food</t>
  </si>
  <si>
    <t>Repetitive</t>
  </si>
  <si>
    <t>Version B felt useless, and ran out of money</t>
  </si>
  <si>
    <t>the anim looks the same for sit and paw</t>
  </si>
  <si>
    <t xml:space="preserve">phone. </t>
  </si>
  <si>
    <t>How feel about discourage?</t>
  </si>
  <si>
    <t>Felt  bad discourage the dog</t>
  </si>
  <si>
    <t>Why do you prefer this version?</t>
  </si>
  <si>
    <t xml:space="preserve">Version A felt more realistic </t>
  </si>
  <si>
    <t>A felt restricted</t>
  </si>
  <si>
    <t>More like real life</t>
  </si>
  <si>
    <t>Progression felt better</t>
  </si>
  <si>
    <t>Clearer what I am doing right</t>
  </si>
  <si>
    <t>A lot more responsive</t>
  </si>
  <si>
    <t>More balance version</t>
  </si>
  <si>
    <t>More influence the dog in version A</t>
  </si>
  <si>
    <t>More Skill</t>
  </si>
  <si>
    <t>Want to encourage</t>
  </si>
  <si>
    <t xml:space="preserve">Could do more </t>
  </si>
  <si>
    <t>More control</t>
  </si>
  <si>
    <t>wrong is morw frustating</t>
  </si>
  <si>
    <t>Training left slightly better due to response</t>
  </si>
  <si>
    <t>Understood it more</t>
  </si>
  <si>
    <t>More completed in general</t>
  </si>
  <si>
    <t>Felt like had agengy</t>
  </si>
  <si>
    <t xml:space="preserve">Stars on training frustating </t>
  </si>
  <si>
    <t>Power over the dog, specific</t>
  </si>
  <si>
    <t>Care about the dog doing, instead of just clicking</t>
  </si>
  <si>
    <t>More in control with A</t>
  </si>
  <si>
    <t xml:space="preserve">Understood more over playing. Only understood the game at game 3. </t>
  </si>
  <si>
    <t>rewarding</t>
  </si>
  <si>
    <t>training not fun inA, didn’t listen. Wrong anim</t>
  </si>
  <si>
    <t>Version B was longer and had more money</t>
  </si>
  <si>
    <t>Gender</t>
  </si>
  <si>
    <t>Male</t>
  </si>
  <si>
    <t>Female</t>
  </si>
  <si>
    <t>non binary</t>
  </si>
  <si>
    <t>Did you collect the poop?</t>
  </si>
  <si>
    <t>N</t>
  </si>
  <si>
    <t>Y</t>
  </si>
  <si>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</si>
  <si>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</si>
  <si>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</si>
  <si>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</si>
  <si>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</si>
  <si>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</si>
  <si>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</si>
  <si>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</si>
  <si>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</si>
  <si>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LocationLatitude</t>
  </si>
  <si>
    <t>LocationLongitude</t>
  </si>
  <si>
    <t>DistributionChannel</t>
  </si>
  <si>
    <t>UserLanguage</t>
  </si>
  <si>
    <t>Q1</t>
  </si>
  <si>
    <t>Q2_1</t>
  </si>
  <si>
    <t>Q2_2</t>
  </si>
  <si>
    <t>Q2_3</t>
  </si>
  <si>
    <t>Q2_4</t>
  </si>
  <si>
    <t>Q2_5</t>
  </si>
  <si>
    <t>Q2_6</t>
  </si>
  <si>
    <t>Q2_7</t>
  </si>
  <si>
    <t>Q2_8</t>
  </si>
  <si>
    <t>Q2_9</t>
  </si>
  <si>
    <t>Q2_10</t>
  </si>
  <si>
    <t>Q2_11</t>
  </si>
  <si>
    <t>Q2_12</t>
  </si>
  <si>
    <t>Q2_13</t>
  </si>
  <si>
    <t>Q2_14</t>
  </si>
  <si>
    <t>Q2_15</t>
  </si>
  <si>
    <t>Q2_16</t>
  </si>
  <si>
    <t>Q2_17</t>
  </si>
  <si>
    <t>Q2_18</t>
  </si>
  <si>
    <t>Q2_19</t>
  </si>
  <si>
    <t>Q2_20</t>
  </si>
  <si>
    <t>Q2_21</t>
  </si>
  <si>
    <t>Q2_22</t>
  </si>
  <si>
    <t>Q2_23</t>
  </si>
  <si>
    <t>Q2_24</t>
  </si>
  <si>
    <t>Q2_25</t>
  </si>
  <si>
    <t>Q2_26</t>
  </si>
  <si>
    <t>Q2_27</t>
  </si>
  <si>
    <t>Q2_28</t>
  </si>
  <si>
    <t>Q2_29</t>
  </si>
  <si>
    <t>Q2_30</t>
  </si>
  <si>
    <t>Q2_31</t>
  </si>
  <si>
    <t>Q2_32</t>
  </si>
  <si>
    <t>Q2_33</t>
  </si>
  <si>
    <t>Q3_1</t>
  </si>
  <si>
    <t>Q3_2</t>
  </si>
  <si>
    <t>Q3_3</t>
  </si>
  <si>
    <t>Q3_4</t>
  </si>
  <si>
    <t>Q3_5</t>
  </si>
  <si>
    <t>Q3_6</t>
  </si>
  <si>
    <t>Q3_7</t>
  </si>
  <si>
    <t>Q3_8</t>
  </si>
  <si>
    <t>Q3_9</t>
  </si>
  <si>
    <t>Q3_10</t>
  </si>
  <si>
    <t>Q3_11</t>
  </si>
  <si>
    <t>Q3_12</t>
  </si>
  <si>
    <t>Q3_13</t>
  </si>
  <si>
    <t>Q3_14</t>
  </si>
  <si>
    <t>Q3_15</t>
  </si>
  <si>
    <t>Q3_16</t>
  </si>
  <si>
    <t>Q3_17</t>
  </si>
  <si>
    <t>145.101.239.231</t>
  </si>
  <si>
    <t>R_10OgkrFwKqH7OR6</t>
  </si>
  <si>
    <t>anonymous</t>
  </si>
  <si>
    <t>EN</t>
  </si>
  <si>
    <t>145.101.245.49</t>
  </si>
  <si>
    <t>R_1KkCxhl1afOBuu4</t>
  </si>
  <si>
    <t>145.101.226.3</t>
  </si>
  <si>
    <t>R_1MRlos43pxWbPAq</t>
  </si>
  <si>
    <t>145.101.250.10</t>
  </si>
  <si>
    <t>R_ZaW1YlCJVqatOiB</t>
  </si>
  <si>
    <t>145.101.210.71</t>
  </si>
  <si>
    <t>R_1OW6NyTKYEz7i1F</t>
  </si>
  <si>
    <t>145.101.196.134</t>
  </si>
  <si>
    <t>R_2zAu92T1IVE1hKs</t>
  </si>
  <si>
    <t>145.101.249.132</t>
  </si>
  <si>
    <t>R_2veLIWVrBKSVcnr</t>
  </si>
  <si>
    <t>145.101.253.250</t>
  </si>
  <si>
    <t>R_TdZkZ3GJqK7ltoR</t>
  </si>
  <si>
    <t>145.101.245.223</t>
  </si>
  <si>
    <t>R_2VEejzGGIiNk39b</t>
  </si>
  <si>
    <t>145.101.154.155</t>
  </si>
  <si>
    <t>R_1JUBv6BqeqzoJML</t>
  </si>
  <si>
    <t>145.101.215.16</t>
  </si>
  <si>
    <t>R_31oyRaY6oRdn1PY</t>
  </si>
  <si>
    <t>145.101.245.76</t>
  </si>
  <si>
    <t>R_3DkzHHJEvy4mYsx</t>
  </si>
  <si>
    <t>145.101.217.186</t>
  </si>
  <si>
    <t>R_qVFpeK0v2tumye5</t>
  </si>
  <si>
    <t>145.101.192.149</t>
  </si>
  <si>
    <t>R_10plbaJAFbc8xg4</t>
  </si>
  <si>
    <t>145.101.246.59</t>
  </si>
  <si>
    <t>R_RCeTnbmFlnlygWl</t>
  </si>
  <si>
    <t>145.101.230.58</t>
  </si>
  <si>
    <t>R_3QXY8boZt9Ichmn</t>
  </si>
  <si>
    <t>145.101.192.211</t>
  </si>
  <si>
    <t>R_3kFaoNdPBC3dDFr</t>
  </si>
  <si>
    <t>145.101.246.0</t>
  </si>
  <si>
    <t>R_10UYGTfo8ipZ6Or</t>
  </si>
  <si>
    <t>145.101.228.224</t>
  </si>
  <si>
    <t>R_OebiNNjIKU0HSTL</t>
  </si>
  <si>
    <t>145.101.239.214</t>
  </si>
  <si>
    <t>R_1nV1wqB99HG4jVJ</t>
  </si>
  <si>
    <t>145.101.243.251</t>
  </si>
  <si>
    <t>R_1riFcB7Db41fC2u</t>
  </si>
  <si>
    <t>145.101.218.44</t>
  </si>
  <si>
    <t>R_2tukVUDISe1LCFn</t>
  </si>
  <si>
    <t>145.101.196.234</t>
  </si>
  <si>
    <t>R_2vitIwhLJcCWYbf</t>
  </si>
  <si>
    <t>R_1rHSgBpN9M2GWLz</t>
  </si>
  <si>
    <t>145.101.217.119</t>
  </si>
  <si>
    <t>R_1hElV0olkctF8w9</t>
  </si>
  <si>
    <t>145.101.246.3</t>
  </si>
  <si>
    <t>R_cTo5wlJLTDqEgHn</t>
  </si>
  <si>
    <t>145.101.198.231</t>
  </si>
  <si>
    <t>R_3qxtmg5QXE1Vjmb</t>
  </si>
  <si>
    <t>145.101.221.145</t>
  </si>
  <si>
    <t>R_8oeEPa7W5vwxXpL</t>
  </si>
  <si>
    <t>145.101.206.88</t>
  </si>
  <si>
    <t>R_4JlwBeeDHu7buXD</t>
  </si>
  <si>
    <t>145.101.200.34</t>
  </si>
  <si>
    <t>R_2dZaEooL9rjTjpm</t>
  </si>
  <si>
    <t>145.101.214.31</t>
  </si>
  <si>
    <t>R_2632gBA932xsi8p</t>
  </si>
  <si>
    <t>145.101.226.8</t>
  </si>
  <si>
    <t>R_216wqovRoN6PcgV</t>
  </si>
  <si>
    <t>193.239.84.42</t>
  </si>
  <si>
    <t>R_3iqalhA7yND2Rh5</t>
  </si>
  <si>
    <t>145.101.232.27</t>
  </si>
  <si>
    <t>R_3qxvXNlCSPMckhP</t>
  </si>
  <si>
    <t>145.101.193.191</t>
  </si>
  <si>
    <t>R_2Vju8uzdmHPyp3U</t>
  </si>
  <si>
    <t>145.101.198.99</t>
  </si>
  <si>
    <t>R_Qb3vXbCT7LNpVVD</t>
  </si>
  <si>
    <t>145.101.227.120</t>
  </si>
  <si>
    <t>R_3Mo1UYmfBSyB47H</t>
  </si>
  <si>
    <t>145.101.215.33</t>
  </si>
  <si>
    <t>R_1I4Mmh8y0o0k8q0</t>
  </si>
  <si>
    <t>145.101.245.96</t>
  </si>
  <si>
    <t>R_vPoAJuqbz8lReXn</t>
  </si>
  <si>
    <t>145.101.246.191</t>
  </si>
  <si>
    <t>R_3fHQVyKwqkVRsUK</t>
  </si>
  <si>
    <t>145.101.249.178</t>
  </si>
  <si>
    <t>R_262yA7KDyrVP6Z3</t>
  </si>
  <si>
    <t>145.101.198.50</t>
  </si>
  <si>
    <t>R_31njqGkMGskDCje</t>
  </si>
  <si>
    <t>145.101.244.7</t>
  </si>
  <si>
    <t>R_1j9RRvqWxRGkJZt</t>
  </si>
  <si>
    <t>145.101.215.101</t>
  </si>
  <si>
    <t>R_2CjsW5vEO0h2W6W</t>
  </si>
  <si>
    <t>90.222.28.127</t>
  </si>
  <si>
    <t>R_1gvioYyUraTXqd5</t>
  </si>
  <si>
    <t>62.195.122.39</t>
  </si>
  <si>
    <t>R_1H0uv1uYAFWcy5n</t>
  </si>
  <si>
    <t>R_tMQR5Bx4zLNsB3z</t>
  </si>
  <si>
    <t>R_BWXTQDgsb1quhVv</t>
  </si>
  <si>
    <t>R_33pQwTLZvwNotx8</t>
  </si>
  <si>
    <t>R_1LpdJokygfzPmAN</t>
  </si>
  <si>
    <t>R_20PzIZ1yQTLubgE</t>
  </si>
  <si>
    <t>R_3GuB1DRVpP77mFI</t>
  </si>
  <si>
    <t>R_2b3HosVuUzsP1Zc</t>
  </si>
  <si>
    <t>R_1GwfnBBKORVFyKt</t>
  </si>
  <si>
    <t>R_dccB1pKlgrI4dY5</t>
  </si>
  <si>
    <t>R_W6QQCjE76lERSqB</t>
  </si>
  <si>
    <t>R_3JwO6Qxrbt46WOk</t>
  </si>
  <si>
    <t>R_cGhzL5xTsdzEqGt</t>
  </si>
  <si>
    <t>R_0enrO4Y92RYd1fz</t>
  </si>
  <si>
    <t>R_1gT0aFZLYqRzuRP</t>
  </si>
  <si>
    <t>R_TpfpURqkrkr4xd7</t>
  </si>
  <si>
    <t>R_6sMziSLfHiij1oB</t>
  </si>
  <si>
    <t/>
  </si>
  <si>
    <t>R_Dq4jL36T7ezFQCl</t>
  </si>
  <si>
    <t>R_2aDKbjim3XezidW</t>
  </si>
  <si>
    <t>R_2S8h6e0RJkkixFw</t>
  </si>
  <si>
    <t>R_3nrArCF7B12k2qe</t>
  </si>
  <si>
    <t>R_2PjpKcfigi8WLEh</t>
  </si>
  <si>
    <t>R_1KffxwVhRobkE6O</t>
  </si>
  <si>
    <t>R_6rH5zkbqPtog8Kt</t>
  </si>
  <si>
    <t>R_2vdoNTkf1Xe9I8z</t>
  </si>
  <si>
    <t>R_1dH8A4EaHjU1yfJ</t>
  </si>
  <si>
    <t>R_aY7Q4ZG0MZkoeyJ</t>
  </si>
  <si>
    <t>R_12DANqianDuKNrC</t>
  </si>
  <si>
    <t>R_1dum0wvEjVQvh8Y</t>
  </si>
  <si>
    <t>R_2tbXeaba8Q0005L</t>
  </si>
  <si>
    <t>R_31uO4gLUx30oqIV</t>
  </si>
  <si>
    <t>R_0B96bvEb6hb7NGV</t>
  </si>
  <si>
    <t>R_UKkHWG8Ea4PpRy9</t>
  </si>
  <si>
    <t>R_27UbJxYix9x95Db</t>
  </si>
  <si>
    <t>R_DrbbcjA6EmlhNUB</t>
  </si>
  <si>
    <t>R_1hyWpmOqAROCG0C</t>
  </si>
  <si>
    <t>145.101.228.214</t>
  </si>
  <si>
    <t>R_2E5iqMttp5zW1zw</t>
  </si>
  <si>
    <t>R_2zJfNrwuresupPS</t>
  </si>
  <si>
    <t>R_2OVZINpqRvNJsnS</t>
  </si>
  <si>
    <t>R_ueO36RcXoTvccFP</t>
  </si>
  <si>
    <t>R_2Qgh3RFdfr80Sfj</t>
  </si>
  <si>
    <t>R_zYhgVWPSoqcPzcB</t>
  </si>
  <si>
    <t>R_3hhHfu7LH6Afste</t>
  </si>
  <si>
    <t>R_3HI9WmPHyxxEbMe</t>
  </si>
  <si>
    <t>R_1HjAfBywSyysrVy</t>
  </si>
  <si>
    <t>R_2Cs1YYckXHqwRP1</t>
  </si>
  <si>
    <t>R_0l9RFmMiQPMRPfr</t>
  </si>
  <si>
    <t>Game modile</t>
  </si>
  <si>
    <t>Difference</t>
  </si>
  <si>
    <t>Competence</t>
  </si>
  <si>
    <t>Sensory and Imaginative Immersion:</t>
  </si>
  <si>
    <t>Flow</t>
  </si>
  <si>
    <t>Tension/Annoyance:</t>
  </si>
  <si>
    <t>Negative affect</t>
  </si>
  <si>
    <t>Positive affect</t>
  </si>
  <si>
    <t>Post Game module</t>
  </si>
  <si>
    <t>Positive Experience</t>
  </si>
  <si>
    <t>Negative experience:</t>
  </si>
  <si>
    <t>Tiredness</t>
  </si>
  <si>
    <t>Returning to Reality:</t>
  </si>
  <si>
    <t>Component</t>
  </si>
  <si>
    <t>Items</t>
  </si>
  <si>
    <t>Version A</t>
  </si>
  <si>
    <t>median</t>
  </si>
  <si>
    <t>Version B</t>
  </si>
  <si>
    <t>Rounded down</t>
  </si>
  <si>
    <t>P</t>
  </si>
  <si>
    <t>Median on all</t>
  </si>
  <si>
    <t>P in general</t>
  </si>
  <si>
    <t>Mean A</t>
  </si>
  <si>
    <t>Mean B</t>
  </si>
  <si>
    <t>P value</t>
  </si>
  <si>
    <t>STD A</t>
  </si>
  <si>
    <t>STD b</t>
  </si>
  <si>
    <t>Mode a</t>
  </si>
  <si>
    <t>Mode b</t>
  </si>
  <si>
    <t>error marging</t>
  </si>
  <si>
    <t>Challenge</t>
  </si>
  <si>
    <t>Total</t>
  </si>
  <si>
    <t>Positive Affect</t>
  </si>
  <si>
    <t>Negative Affect</t>
  </si>
  <si>
    <t>+</t>
  </si>
  <si>
    <t>Post game</t>
  </si>
  <si>
    <t>Post Game</t>
  </si>
  <si>
    <t>Survery report</t>
  </si>
  <si>
    <t>IMPORTANT DETAIL</t>
  </si>
  <si>
    <t>In order to insert a suggestion that uses a PivotTable or formula, your data was organized in columns with a single header row.</t>
  </si>
  <si>
    <t>Field1</t>
  </si>
  <si>
    <t>% distribution of 'Field1'</t>
  </si>
  <si>
    <t>Count of Field1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</si>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</sst>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404040"/>
      <name val="Open Sans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18">
    <xf numFmtId="0" fontId="0" fillId="0" borderId="0" xfId="0"/>
    <xf numFmtId="0" fontId="2" fillId="0" borderId="0" xfId="1"/>
    <xf numFmtId="22" fontId="2" fillId="0" borderId="0" xfId="1" applyNumberFormat="1"/>
    <xf numFmtId="49" fontId="2" fillId="0" borderId="0" xfId="1" applyNumberFormat="1" applyAlignment="1">
      <alignment wrapText="1"/>
    </xf>
    <xf numFmtId="0" fontId="2" fillId="2" borderId="0" xfId="1" applyFill="1"/>
    <xf numFmtId="0" fontId="1" fillId="0" borderId="0" xfId="0" applyFont="1"/>
    <xf numFmtId="0" fontId="0" fillId="0" borderId="1" xfId="0" applyBorder="1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3" fillId="0" borderId="0" xfId="0" applyFont="1"/>
    <xf numFmtId="0" fontId="3" fillId="0" borderId="1" xfId="0" applyFont="1" applyBorder="1"/>
    <xf numFmtId="20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12" xfId="0" applyBorder="1"/>
    <xf numFmtId="0" fontId="4" fillId="0" borderId="10" xfId="0" applyFont="1" applyBorder="1"/>
    <xf numFmtId="0" fontId="4" fillId="0" borderId="12" xfId="0" applyFont="1" applyBorder="1"/>
    <xf numFmtId="0" fontId="2" fillId="3" borderId="0" xfId="1" applyFill="1"/>
    <xf numFmtId="0" fontId="0" fillId="3" borderId="0" xfId="0" applyFill="1"/>
    <xf numFmtId="49" fontId="2" fillId="3" borderId="0" xfId="1" applyNumberFormat="1" applyFill="1" applyAlignment="1">
      <alignment wrapText="1"/>
    </xf>
    <xf numFmtId="0" fontId="2" fillId="4" borderId="0" xfId="1" applyFill="1"/>
    <xf numFmtId="0" fontId="0" fillId="4" borderId="0" xfId="0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2" fillId="5" borderId="0" xfId="1" applyFill="1"/>
    <xf numFmtId="0" fontId="0" fillId="5" borderId="0" xfId="0" applyFill="1"/>
    <xf numFmtId="0" fontId="5" fillId="6" borderId="0" xfId="0" applyFont="1" applyFill="1"/>
    <xf numFmtId="0" fontId="2" fillId="6" borderId="0" xfId="1" applyFill="1"/>
    <xf numFmtId="0" fontId="0" fillId="6" borderId="0" xfId="0" applyFill="1"/>
    <xf numFmtId="0" fontId="5" fillId="7" borderId="0" xfId="0" applyFont="1" applyFill="1"/>
    <xf numFmtId="0" fontId="2" fillId="7" borderId="0" xfId="1" applyFill="1"/>
    <xf numFmtId="0" fontId="0" fillId="7" borderId="0" xfId="0" applyFill="1"/>
    <xf numFmtId="0" fontId="2" fillId="8" borderId="0" xfId="1" applyFill="1"/>
    <xf numFmtId="0" fontId="0" fillId="8" borderId="0" xfId="0" applyFill="1"/>
    <xf numFmtId="0" fontId="5" fillId="8" borderId="0" xfId="0" applyFont="1" applyFill="1"/>
    <xf numFmtId="0" fontId="2" fillId="9" borderId="0" xfId="1" applyFill="1"/>
    <xf numFmtId="0" fontId="0" fillId="9" borderId="0" xfId="0" applyFill="1"/>
    <xf numFmtId="49" fontId="0" fillId="9" borderId="0" xfId="0" applyNumberFormat="1" applyFill="1" applyAlignment="1">
      <alignment wrapText="1"/>
    </xf>
    <xf numFmtId="0" fontId="2" fillId="10" borderId="0" xfId="1" applyFill="1"/>
    <xf numFmtId="0" fontId="0" fillId="10" borderId="0" xfId="0" applyFill="1"/>
    <xf numFmtId="0" fontId="2" fillId="11" borderId="0" xfId="1" applyFill="1"/>
    <xf numFmtId="0" fontId="0" fillId="11" borderId="0" xfId="0" applyFill="1"/>
    <xf numFmtId="0" fontId="2" fillId="12" borderId="0" xfId="1" applyFill="1"/>
    <xf numFmtId="0" fontId="0" fillId="12" borderId="0" xfId="0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0" fillId="12" borderId="11" xfId="0" applyFill="1" applyBorder="1"/>
    <xf numFmtId="0" fontId="5" fillId="12" borderId="9" xfId="0" applyFont="1" applyFill="1" applyBorder="1"/>
    <xf numFmtId="0" fontId="0" fillId="12" borderId="9" xfId="0" applyFill="1" applyBorder="1"/>
    <xf numFmtId="0" fontId="0" fillId="0" borderId="13" xfId="0" applyBorder="1"/>
    <xf numFmtId="0" fontId="0" fillId="0" borderId="14" xfId="0" applyBorder="1"/>
    <xf numFmtId="0" fontId="5" fillId="0" borderId="14" xfId="0" applyFont="1" applyBorder="1"/>
    <xf numFmtId="0" fontId="0" fillId="12" borderId="15" xfId="0" applyFill="1" applyBorder="1"/>
    <xf numFmtId="0" fontId="5" fillId="4" borderId="12" xfId="0" applyFont="1" applyFill="1" applyBorder="1"/>
    <xf numFmtId="0" fontId="5" fillId="7" borderId="12" xfId="0" applyFont="1" applyFill="1" applyBorder="1"/>
    <xf numFmtId="0" fontId="5" fillId="10" borderId="12" xfId="0" applyFont="1" applyFill="1" applyBorder="1"/>
    <xf numFmtId="0" fontId="5" fillId="5" borderId="13" xfId="0" applyFont="1" applyFill="1" applyBorder="1"/>
    <xf numFmtId="0" fontId="5" fillId="5" borderId="15" xfId="0" applyFont="1" applyFill="1" applyBorder="1"/>
    <xf numFmtId="0" fontId="5" fillId="5" borderId="10" xfId="0" applyFont="1" applyFill="1" applyBorder="1"/>
    <xf numFmtId="0" fontId="5" fillId="5" borderId="11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  <xf numFmtId="0" fontId="4" fillId="13" borderId="13" xfId="0" applyFont="1" applyFill="1" applyBorder="1"/>
    <xf numFmtId="0" fontId="0" fillId="13" borderId="10" xfId="0" applyFill="1" applyBorder="1"/>
    <xf numFmtId="0" fontId="0" fillId="13" borderId="8" xfId="0" applyFill="1" applyBorder="1"/>
    <xf numFmtId="0" fontId="5" fillId="12" borderId="14" xfId="0" applyFont="1" applyFill="1" applyBorder="1"/>
    <xf numFmtId="0" fontId="0" fillId="12" borderId="12" xfId="0" applyFill="1" applyBorder="1"/>
    <xf numFmtId="0" fontId="5" fillId="6" borderId="13" xfId="0" applyFont="1" applyFill="1" applyBorder="1"/>
    <xf numFmtId="0" fontId="5" fillId="6" borderId="15" xfId="0" applyFont="1" applyFill="1" applyBorder="1"/>
    <xf numFmtId="0" fontId="5" fillId="6" borderId="10" xfId="0" applyFont="1" applyFill="1" applyBorder="1"/>
    <xf numFmtId="0" fontId="5" fillId="6" borderId="11" xfId="0" applyFont="1" applyFill="1" applyBorder="1"/>
    <xf numFmtId="0" fontId="5" fillId="6" borderId="8" xfId="0" applyFont="1" applyFill="1" applyBorder="1"/>
    <xf numFmtId="0" fontId="5" fillId="6" borderId="9" xfId="0" applyFont="1" applyFill="1" applyBorder="1"/>
    <xf numFmtId="0" fontId="5" fillId="8" borderId="13" xfId="0" applyFont="1" applyFill="1" applyBorder="1"/>
    <xf numFmtId="0" fontId="5" fillId="8" borderId="15" xfId="0" applyFont="1" applyFill="1" applyBorder="1"/>
    <xf numFmtId="0" fontId="5" fillId="8" borderId="10" xfId="0" applyFont="1" applyFill="1" applyBorder="1"/>
    <xf numFmtId="0" fontId="5" fillId="8" borderId="11" xfId="0" applyFont="1" applyFill="1" applyBorder="1"/>
    <xf numFmtId="0" fontId="5" fillId="8" borderId="8" xfId="0" applyFont="1" applyFill="1" applyBorder="1"/>
    <xf numFmtId="0" fontId="5" fillId="8" borderId="9" xfId="0" applyFont="1" applyFill="1" applyBorder="1"/>
    <xf numFmtId="0" fontId="5" fillId="9" borderId="13" xfId="0" applyFont="1" applyFill="1" applyBorder="1"/>
    <xf numFmtId="0" fontId="5" fillId="9" borderId="15" xfId="0" applyFont="1" applyFill="1" applyBorder="1"/>
    <xf numFmtId="0" fontId="5" fillId="9" borderId="10" xfId="0" applyFont="1" applyFill="1" applyBorder="1"/>
    <xf numFmtId="0" fontId="5" fillId="9" borderId="11" xfId="0" applyFont="1" applyFill="1" applyBorder="1"/>
    <xf numFmtId="0" fontId="5" fillId="9" borderId="8" xfId="0" applyFont="1" applyFill="1" applyBorder="1"/>
    <xf numFmtId="0" fontId="5" fillId="9" borderId="9" xfId="0" applyFont="1" applyFill="1" applyBorder="1"/>
    <xf numFmtId="0" fontId="5" fillId="11" borderId="13" xfId="0" applyFont="1" applyFill="1" applyBorder="1"/>
    <xf numFmtId="0" fontId="0" fillId="11" borderId="15" xfId="0" applyFill="1" applyBorder="1"/>
    <xf numFmtId="0" fontId="0" fillId="11" borderId="10" xfId="0" applyFill="1" applyBorder="1"/>
    <xf numFmtId="0" fontId="0" fillId="11" borderId="11" xfId="0" applyFill="1" applyBorder="1"/>
    <xf numFmtId="0" fontId="5" fillId="11" borderId="8" xfId="0" applyFont="1" applyFill="1" applyBorder="1"/>
    <xf numFmtId="0" fontId="5" fillId="11" borderId="9" xfId="0" applyFont="1" applyFill="1" applyBorder="1"/>
    <xf numFmtId="0" fontId="0" fillId="11" borderId="8" xfId="0" applyFill="1" applyBorder="1"/>
    <xf numFmtId="0" fontId="0" fillId="11" borderId="9" xfId="0" applyFill="1" applyBorder="1"/>
    <xf numFmtId="0" fontId="5" fillId="3" borderId="13" xfId="0" applyFont="1" applyFill="1" applyBorder="1"/>
    <xf numFmtId="0" fontId="5" fillId="3" borderId="15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 vertical="center"/>
    </xf>
    <xf numFmtId="10" fontId="0" fillId="0" borderId="0" xfId="0" applyNumberFormat="1"/>
    <xf numFmtId="0" fontId="0" fillId="0" borderId="0" xfId="0" pivotButton="1"/>
    <xf numFmtId="0" fontId="1" fillId="14" borderId="14" xfId="0" applyFont="1" applyFill="1" applyBorder="1"/>
    <xf numFmtId="0" fontId="0" fillId="14" borderId="12" xfId="0" applyFill="1" applyBorder="1"/>
    <xf numFmtId="0" fontId="0" fillId="14" borderId="0" xfId="0" applyFill="1"/>
  </cellXfs>
  <cellStyles count="2">
    <cellStyle name="Normal 2" xfId="1" xr:uid="{00000000-0005-0000-0000-000001000000}"/>
    <cellStyle name="Standaard" xfId="0" builtinId="0"/>
  </cellStyles>
  <dxfs count="0"/>
  <tableStyles count="0" defaultTableStyle="TableStyleMedium2" defaultPivotStyle="PivotStyleLight16"/>
  <colors>
    <mruColors>
      <color rgb="FFFFFF99"/>
      <color rgb="FFCCFFFF"/>
      <color rgb="FFCCCCFF"/>
      <color rgb="FFCCFF99"/>
      <color rgb="FFFFCC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'Version A', 'Version B'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5505796150481191"/>
          <c:w val="0.88389129483814521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Compare!$C$1</c:f>
              <c:strCache>
                <c:ptCount val="1"/>
                <c:pt idx="0">
                  <c:v>Version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yVal>
            <c:numRef>
              <c:f>Compare!$C$2:$C$64</c:f>
              <c:numCache>
                <c:formatCode>General</c:formatCode>
                <c:ptCount val="63"/>
                <c:pt idx="0">
                  <c:v>2.3043478260869565</c:v>
                </c:pt>
                <c:pt idx="1">
                  <c:v>2.4130434782608696</c:v>
                </c:pt>
                <c:pt idx="2">
                  <c:v>3.0217391304347827</c:v>
                </c:pt>
                <c:pt idx="3">
                  <c:v>2.6304347826086958</c:v>
                </c:pt>
                <c:pt idx="4">
                  <c:v>3.1739130434782608</c:v>
                </c:pt>
                <c:pt idx="5">
                  <c:v>2.7086956521739132</c:v>
                </c:pt>
                <c:pt idx="6">
                  <c:v>1.8478260869565217</c:v>
                </c:pt>
                <c:pt idx="7">
                  <c:v>3.1956521739130435</c:v>
                </c:pt>
                <c:pt idx="8">
                  <c:v>1.9565217391304348</c:v>
                </c:pt>
                <c:pt idx="9">
                  <c:v>1.7826086956521738</c:v>
                </c:pt>
                <c:pt idx="10">
                  <c:v>2.2391304347826089</c:v>
                </c:pt>
                <c:pt idx="11">
                  <c:v>1.9347826086956521</c:v>
                </c:pt>
                <c:pt idx="12">
                  <c:v>2.1594202898550727</c:v>
                </c:pt>
                <c:pt idx="13">
                  <c:v>2.7826086956521738</c:v>
                </c:pt>
                <c:pt idx="14">
                  <c:v>1.8478260869565217</c:v>
                </c:pt>
                <c:pt idx="15">
                  <c:v>1.9347826086956521</c:v>
                </c:pt>
                <c:pt idx="16">
                  <c:v>2.0434782608695654</c:v>
                </c:pt>
                <c:pt idx="17">
                  <c:v>1.5434782608695652</c:v>
                </c:pt>
                <c:pt idx="18">
                  <c:v>2.0304347826086957</c:v>
                </c:pt>
                <c:pt idx="19">
                  <c:v>1.8913043478260869</c:v>
                </c:pt>
                <c:pt idx="20">
                  <c:v>1.5652173913043479</c:v>
                </c:pt>
                <c:pt idx="21">
                  <c:v>1.6956521739130435</c:v>
                </c:pt>
                <c:pt idx="22">
                  <c:v>1.7173913043478262</c:v>
                </c:pt>
                <c:pt idx="23">
                  <c:v>1.5434782608695652</c:v>
                </c:pt>
                <c:pt idx="24">
                  <c:v>1.3478260869565217</c:v>
                </c:pt>
                <c:pt idx="25">
                  <c:v>1.673913043478261</c:v>
                </c:pt>
                <c:pt idx="26">
                  <c:v>1.4347826086956521</c:v>
                </c:pt>
                <c:pt idx="27">
                  <c:v>1.5652173913043479</c:v>
                </c:pt>
                <c:pt idx="28">
                  <c:v>1.5130434782608695</c:v>
                </c:pt>
                <c:pt idx="29">
                  <c:v>1.2391304347826086</c:v>
                </c:pt>
                <c:pt idx="30">
                  <c:v>2.4565217391304346</c:v>
                </c:pt>
                <c:pt idx="31">
                  <c:v>1.8913043478260869</c:v>
                </c:pt>
                <c:pt idx="32">
                  <c:v>2.347826086956522</c:v>
                </c:pt>
                <c:pt idx="33">
                  <c:v>1.9836956521739131</c:v>
                </c:pt>
                <c:pt idx="34">
                  <c:v>3.2173913043478262</c:v>
                </c:pt>
                <c:pt idx="35">
                  <c:v>2.9347826086956523</c:v>
                </c:pt>
                <c:pt idx="36">
                  <c:v>3.0434782608695654</c:v>
                </c:pt>
                <c:pt idx="37">
                  <c:v>2.9782608695652173</c:v>
                </c:pt>
                <c:pt idx="38">
                  <c:v>3.0652173913043477</c:v>
                </c:pt>
                <c:pt idx="39">
                  <c:v>3.0478260869565217</c:v>
                </c:pt>
                <c:pt idx="42">
                  <c:v>1.6304347826086956</c:v>
                </c:pt>
                <c:pt idx="43">
                  <c:v>1.8695652173913044</c:v>
                </c:pt>
                <c:pt idx="44">
                  <c:v>1.8043478260869565</c:v>
                </c:pt>
                <c:pt idx="45">
                  <c:v>2.5434782608695654</c:v>
                </c:pt>
                <c:pt idx="46">
                  <c:v>1.5652173913043479</c:v>
                </c:pt>
                <c:pt idx="47">
                  <c:v>2.0217391304347827</c:v>
                </c:pt>
                <c:pt idx="48">
                  <c:v>1.9057971014492756</c:v>
                </c:pt>
                <c:pt idx="49">
                  <c:v>1.2391304347826086</c:v>
                </c:pt>
                <c:pt idx="50">
                  <c:v>1.1956521739130435</c:v>
                </c:pt>
                <c:pt idx="51">
                  <c:v>1.8478260869565217</c:v>
                </c:pt>
                <c:pt idx="52">
                  <c:v>2.5</c:v>
                </c:pt>
                <c:pt idx="53">
                  <c:v>1.1304347826086956</c:v>
                </c:pt>
                <c:pt idx="54">
                  <c:v>1.0652173913043479</c:v>
                </c:pt>
                <c:pt idx="55">
                  <c:v>1.4963768115942029</c:v>
                </c:pt>
                <c:pt idx="56">
                  <c:v>1.2173913043478262</c:v>
                </c:pt>
                <c:pt idx="57">
                  <c:v>1.3043478260869565</c:v>
                </c:pt>
                <c:pt idx="58">
                  <c:v>1.2608695652173914</c:v>
                </c:pt>
                <c:pt idx="59">
                  <c:v>1.0869565217391304</c:v>
                </c:pt>
                <c:pt idx="60">
                  <c:v>1.3695652173913044</c:v>
                </c:pt>
                <c:pt idx="61">
                  <c:v>1.4782608695652173</c:v>
                </c:pt>
                <c:pt idx="62">
                  <c:v>1.3115942028985506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3-4560-93F1-AC076E62626E}"/>
            </c:ext>
          </c:extLst>
        </c:ser>
        <c:ser>
          <c:idx val="1"/>
          <c:order val="1"/>
          <c:tx>
            <c:strRef>
              <c:f>Compare!$E$1</c:f>
              <c:strCache>
                <c:ptCount val="1"/>
                <c:pt idx="0">
                  <c:v>Version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yVal>
            <c:numRef>
              <c:f>Compare!$E$2:$E$64</c:f>
              <c:numCache>
                <c:formatCode>General</c:formatCode>
                <c:ptCount val="63"/>
                <c:pt idx="0">
                  <c:v>1.9148936170212767</c:v>
                </c:pt>
                <c:pt idx="1">
                  <c:v>2.5531914893617023</c:v>
                </c:pt>
                <c:pt idx="2">
                  <c:v>3.1063829787234041</c:v>
                </c:pt>
                <c:pt idx="3">
                  <c:v>2.6304347826086958</c:v>
                </c:pt>
                <c:pt idx="4">
                  <c:v>3.2608695652173911</c:v>
                </c:pt>
                <c:pt idx="5">
                  <c:v>2.693154486586494</c:v>
                </c:pt>
                <c:pt idx="6">
                  <c:v>1.6808510638297873</c:v>
                </c:pt>
                <c:pt idx="7">
                  <c:v>3.0425531914893615</c:v>
                </c:pt>
                <c:pt idx="8">
                  <c:v>2.2553191489361701</c:v>
                </c:pt>
                <c:pt idx="9">
                  <c:v>1.6595744680851063</c:v>
                </c:pt>
                <c:pt idx="10">
                  <c:v>2.1276595744680851</c:v>
                </c:pt>
                <c:pt idx="11">
                  <c:v>1.7872340425531914</c:v>
                </c:pt>
                <c:pt idx="12">
                  <c:v>2.0921985815602837</c:v>
                </c:pt>
                <c:pt idx="13">
                  <c:v>2.6382978723404253</c:v>
                </c:pt>
                <c:pt idx="14">
                  <c:v>1.8510638297872339</c:v>
                </c:pt>
                <c:pt idx="15">
                  <c:v>1.7446808510638299</c:v>
                </c:pt>
                <c:pt idx="16">
                  <c:v>2.1489361702127661</c:v>
                </c:pt>
                <c:pt idx="17">
                  <c:v>1.425531914893617</c:v>
                </c:pt>
                <c:pt idx="18">
                  <c:v>1.9617021276595743</c:v>
                </c:pt>
                <c:pt idx="19">
                  <c:v>1.8085106382978724</c:v>
                </c:pt>
                <c:pt idx="20">
                  <c:v>1.4042553191489362</c:v>
                </c:pt>
                <c:pt idx="21">
                  <c:v>1.6170212765957446</c:v>
                </c:pt>
                <c:pt idx="22">
                  <c:v>1.6099290780141844</c:v>
                </c:pt>
                <c:pt idx="23">
                  <c:v>1.446808510638298</c:v>
                </c:pt>
                <c:pt idx="24">
                  <c:v>1.3829787234042554</c:v>
                </c:pt>
                <c:pt idx="25">
                  <c:v>1.574468085106383</c:v>
                </c:pt>
                <c:pt idx="26">
                  <c:v>1.4893617021276595</c:v>
                </c:pt>
                <c:pt idx="27">
                  <c:v>1.5957446808510638</c:v>
                </c:pt>
                <c:pt idx="28">
                  <c:v>1.4978723404255319</c:v>
                </c:pt>
                <c:pt idx="29">
                  <c:v>1.3617021276595744</c:v>
                </c:pt>
                <c:pt idx="30">
                  <c:v>2.5319148936170213</c:v>
                </c:pt>
                <c:pt idx="31">
                  <c:v>2.1702127659574466</c:v>
                </c:pt>
                <c:pt idx="32">
                  <c:v>2.4893617021276597</c:v>
                </c:pt>
                <c:pt idx="33">
                  <c:v>2.1382978723404253</c:v>
                </c:pt>
                <c:pt idx="34">
                  <c:v>2.8936170212765959</c:v>
                </c:pt>
                <c:pt idx="35">
                  <c:v>2.5319148936170213</c:v>
                </c:pt>
                <c:pt idx="36">
                  <c:v>3.1063829787234041</c:v>
                </c:pt>
                <c:pt idx="37">
                  <c:v>2.9361702127659575</c:v>
                </c:pt>
                <c:pt idx="38">
                  <c:v>2.8297872340425534</c:v>
                </c:pt>
                <c:pt idx="39">
                  <c:v>2.8595744680851065</c:v>
                </c:pt>
                <c:pt idx="42">
                  <c:v>1.5319148936170213</c:v>
                </c:pt>
                <c:pt idx="43">
                  <c:v>2.2127659574468086</c:v>
                </c:pt>
                <c:pt idx="44">
                  <c:v>1.6808510638297873</c:v>
                </c:pt>
                <c:pt idx="45">
                  <c:v>2.4565217391304346</c:v>
                </c:pt>
                <c:pt idx="46">
                  <c:v>1.4893617021276595</c:v>
                </c:pt>
                <c:pt idx="47">
                  <c:v>1.9148936170212767</c:v>
                </c:pt>
                <c:pt idx="48">
                  <c:v>1.8810514955288313</c:v>
                </c:pt>
                <c:pt idx="49">
                  <c:v>1.1702127659574468</c:v>
                </c:pt>
                <c:pt idx="50">
                  <c:v>1.1276595744680851</c:v>
                </c:pt>
                <c:pt idx="51">
                  <c:v>1.9787234042553192</c:v>
                </c:pt>
                <c:pt idx="52">
                  <c:v>2.6382978723404253</c:v>
                </c:pt>
                <c:pt idx="53">
                  <c:v>1.2127659574468086</c:v>
                </c:pt>
                <c:pt idx="54">
                  <c:v>1</c:v>
                </c:pt>
                <c:pt idx="55">
                  <c:v>1.5212765957446808</c:v>
                </c:pt>
                <c:pt idx="56">
                  <c:v>1.3404255319148937</c:v>
                </c:pt>
                <c:pt idx="57">
                  <c:v>1.2978723404255319</c:v>
                </c:pt>
                <c:pt idx="58">
                  <c:v>1.3191489361702127</c:v>
                </c:pt>
                <c:pt idx="59">
                  <c:v>1.1489361702127661</c:v>
                </c:pt>
                <c:pt idx="60">
                  <c:v>1.574468085106383</c:v>
                </c:pt>
                <c:pt idx="61">
                  <c:v>1.3404255319148937</c:v>
                </c:pt>
                <c:pt idx="62">
                  <c:v>1.3546099290780145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3-4560-93F1-AC076E62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85200"/>
        <c:axId val="1254399008"/>
      </c:scatterChart>
      <c:valAx>
        <c:axId val="12518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399008"/>
        <c:crosses val="autoZero"/>
        <c:crossBetween val="midCat"/>
      </c:valAx>
      <c:valAx>
        <c:axId val="12543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8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Challenge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value calculator'!$AS$9:$AS$13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calculator'!$AT$9:$AT$13</c:f>
              <c:numCache>
                <c:formatCode>General</c:formatCode>
                <c:ptCount val="5"/>
                <c:pt idx="0">
                  <c:v>63.913043478260867</c:v>
                </c:pt>
                <c:pt idx="1">
                  <c:v>23.478260869565219</c:v>
                </c:pt>
                <c:pt idx="2">
                  <c:v>10.434782608695652</c:v>
                </c:pt>
                <c:pt idx="3">
                  <c:v>1.7391304347826086</c:v>
                </c:pt>
                <c:pt idx="4">
                  <c:v>0.43478260869565216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8-4DD7-A2C5-A2A83C13D490}"/>
            </c:ext>
          </c:extLst>
        </c:ser>
        <c:ser>
          <c:idx val="1"/>
          <c:order val="1"/>
          <c:tx>
            <c:v>Version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 value calculator'!$AS$9:$AS$13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calculator'!$AU$9:$AU$13</c:f>
              <c:numCache>
                <c:formatCode>General</c:formatCode>
                <c:ptCount val="5"/>
                <c:pt idx="0">
                  <c:v>65.65217391304347</c:v>
                </c:pt>
                <c:pt idx="1">
                  <c:v>21.739130434782609</c:v>
                </c:pt>
                <c:pt idx="2">
                  <c:v>8.695652173913043</c:v>
                </c:pt>
                <c:pt idx="3">
                  <c:v>3.9130434782608701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8-4DD7-A2C5-A2A83C13D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45298607"/>
        <c:axId val="583011103"/>
      </c:barChart>
      <c:catAx>
        <c:axId val="144529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Reported Survery Findings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11103"/>
        <c:crosses val="autoZero"/>
        <c:auto val="1"/>
        <c:lblAlgn val="ctr"/>
        <c:lblOffset val="100"/>
        <c:noMultiLvlLbl val="0"/>
      </c:catAx>
      <c:valAx>
        <c:axId val="5830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Negative affect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value calculator'!$AW$9:$AW$13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calculator'!$AX$9:$AX$13</c:f>
              <c:numCache>
                <c:formatCode>General</c:formatCode>
                <c:ptCount val="5"/>
                <c:pt idx="0">
                  <c:v>39.130434782608695</c:v>
                </c:pt>
                <c:pt idx="1">
                  <c:v>38.04347826086957</c:v>
                </c:pt>
                <c:pt idx="2">
                  <c:v>11.956521739130435</c:v>
                </c:pt>
                <c:pt idx="3">
                  <c:v>7.0652173913043477</c:v>
                </c:pt>
                <c:pt idx="4">
                  <c:v>3.804347826086957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7-4CE3-B377-DB258A4CAA3F}"/>
            </c:ext>
          </c:extLst>
        </c:ser>
        <c:ser>
          <c:idx val="1"/>
          <c:order val="1"/>
          <c:tx>
            <c:v>Version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 value calculator'!$AW$9:$AW$13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calculator'!$AY$9:$AY$13</c:f>
              <c:numCache>
                <c:formatCode>General</c:formatCode>
                <c:ptCount val="5"/>
                <c:pt idx="0">
                  <c:v>34.782608695652172</c:v>
                </c:pt>
                <c:pt idx="1">
                  <c:v>34.782608695652172</c:v>
                </c:pt>
                <c:pt idx="2">
                  <c:v>14.673913043478262</c:v>
                </c:pt>
                <c:pt idx="3">
                  <c:v>11.956521739130435</c:v>
                </c:pt>
                <c:pt idx="4">
                  <c:v>3.804347826086957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7-4CE3-B377-DB258A4C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7627999"/>
        <c:axId val="1684684927"/>
      </c:barChart>
      <c:catAx>
        <c:axId val="58762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Reported Survery Findings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84927"/>
        <c:crosses val="autoZero"/>
        <c:auto val="1"/>
        <c:lblAlgn val="ctr"/>
        <c:lblOffset val="100"/>
        <c:noMultiLvlLbl val="0"/>
      </c:catAx>
      <c:valAx>
        <c:axId val="1684684927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2799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Postive Affect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value calculator'!$BA$9:$BA$13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calculator'!$BB$9:$BB$13</c:f>
              <c:numCache>
                <c:formatCode>General</c:formatCode>
                <c:ptCount val="5"/>
                <c:pt idx="0">
                  <c:v>6.0606060606060606</c:v>
                </c:pt>
                <c:pt idx="1">
                  <c:v>24.242424242424242</c:v>
                </c:pt>
                <c:pt idx="2">
                  <c:v>32.900432900432904</c:v>
                </c:pt>
                <c:pt idx="3">
                  <c:v>32.034632034632033</c:v>
                </c:pt>
                <c:pt idx="4">
                  <c:v>4.7619047619047619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5-4A24-9F92-AE26DBDD0F54}"/>
            </c:ext>
          </c:extLst>
        </c:ser>
        <c:ser>
          <c:idx val="1"/>
          <c:order val="1"/>
          <c:tx>
            <c:v>Version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 value calculator'!$BA$9:$BA$13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calculator'!$BC$9:$BC$13</c:f>
              <c:numCache>
                <c:formatCode>General</c:formatCode>
                <c:ptCount val="5"/>
                <c:pt idx="0">
                  <c:v>9.0909090909090917</c:v>
                </c:pt>
                <c:pt idx="1">
                  <c:v>27.705627705627705</c:v>
                </c:pt>
                <c:pt idx="2">
                  <c:v>35.064935064935064</c:v>
                </c:pt>
                <c:pt idx="3">
                  <c:v>23.809523809523807</c:v>
                </c:pt>
                <c:pt idx="4">
                  <c:v>4.329004329004329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5-4A24-9F92-AE26DBDD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2500527"/>
        <c:axId val="249438511"/>
      </c:barChart>
      <c:catAx>
        <c:axId val="58250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Reported Survery Findings</a:t>
                </a:r>
              </a:p>
            </c:rich>
          </c:tx>
          <c:layout>
            <c:manualLayout>
              <c:xMode val="edge"/>
              <c:yMode val="edge"/>
              <c:x val="0.3590056867891514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38511"/>
        <c:crosses val="autoZero"/>
        <c:auto val="1"/>
        <c:lblAlgn val="ctr"/>
        <c:lblOffset val="100"/>
        <c:noMultiLvlLbl val="0"/>
      </c:catAx>
      <c:valAx>
        <c:axId val="24943851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005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Positive Experience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value calculator'!$BE$9:$BE$13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calculator'!$BF$9:$BF$13</c:f>
              <c:numCache>
                <c:formatCode>General</c:formatCode>
                <c:ptCount val="5"/>
                <c:pt idx="0">
                  <c:v>21.851851851851851</c:v>
                </c:pt>
                <c:pt idx="1">
                  <c:v>29.629629629629626</c:v>
                </c:pt>
                <c:pt idx="2">
                  <c:v>26.296296296296294</c:v>
                </c:pt>
                <c:pt idx="3">
                  <c:v>17.777777777777779</c:v>
                </c:pt>
                <c:pt idx="4">
                  <c:v>4.4444444444444446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5-44A2-A1C1-688230372D4D}"/>
            </c:ext>
          </c:extLst>
        </c:ser>
        <c:ser>
          <c:idx val="1"/>
          <c:order val="1"/>
          <c:tx>
            <c:v>Version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 value calculator'!$BE$9:$BE$13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calculator'!$BG$9:$BG$13</c:f>
              <c:numCache>
                <c:formatCode>General</c:formatCode>
                <c:ptCount val="5"/>
                <c:pt idx="0">
                  <c:v>22.592592592592592</c:v>
                </c:pt>
                <c:pt idx="1">
                  <c:v>33.333333333333329</c:v>
                </c:pt>
                <c:pt idx="2">
                  <c:v>22.592592592592592</c:v>
                </c:pt>
                <c:pt idx="3">
                  <c:v>17.037037037037038</c:v>
                </c:pt>
                <c:pt idx="4">
                  <c:v>4.4444444444444446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5-44A2-A1C1-68823037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50461359"/>
        <c:axId val="1684685919"/>
      </c:barChart>
      <c:catAx>
        <c:axId val="25046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Reported Survery Findings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85919"/>
        <c:crosses val="autoZero"/>
        <c:auto val="1"/>
        <c:lblAlgn val="ctr"/>
        <c:lblOffset val="100"/>
        <c:noMultiLvlLbl val="0"/>
      </c:catAx>
      <c:valAx>
        <c:axId val="16846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6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Negative experience</a:t>
            </a:r>
            <a:endParaRPr lang="en-US"/>
          </a:p>
        </c:rich>
      </c:tx>
      <c:layout>
        <c:manualLayout>
          <c:xMode val="edge"/>
          <c:yMode val="edge"/>
          <c:x val="0.347236001749781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value calculator'!$BI$9:$BI$13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calculator'!$BJ$9:$BJ$13</c:f>
              <c:numCache>
                <c:formatCode>General</c:formatCode>
                <c:ptCount val="5"/>
                <c:pt idx="0">
                  <c:v>21.851851851851851</c:v>
                </c:pt>
                <c:pt idx="1">
                  <c:v>26.666666666666668</c:v>
                </c:pt>
                <c:pt idx="2">
                  <c:v>27.407407407407408</c:v>
                </c:pt>
                <c:pt idx="3">
                  <c:v>20</c:v>
                </c:pt>
                <c:pt idx="4">
                  <c:v>4.0740740740740744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C-4B76-B7CE-59C1EAE93089}"/>
            </c:ext>
          </c:extLst>
        </c:ser>
        <c:ser>
          <c:idx val="1"/>
          <c:order val="1"/>
          <c:tx>
            <c:v>Version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 value calculator'!$BI$9:$BI$13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calculator'!$BK$9:$BK$13</c:f>
              <c:numCache>
                <c:formatCode>General</c:formatCode>
                <c:ptCount val="5"/>
                <c:pt idx="0">
                  <c:v>28.888888888888886</c:v>
                </c:pt>
                <c:pt idx="1">
                  <c:v>23.703703703703706</c:v>
                </c:pt>
                <c:pt idx="2">
                  <c:v>22.962962962962962</c:v>
                </c:pt>
                <c:pt idx="3">
                  <c:v>20.37037037037037</c:v>
                </c:pt>
                <c:pt idx="4">
                  <c:v>4.0740740740740744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C-4B76-B7CE-59C1EAE9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0854751"/>
        <c:axId val="1583728703"/>
      </c:barChart>
      <c:catAx>
        <c:axId val="51085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Reported Survery Findings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28703"/>
        <c:crosses val="autoZero"/>
        <c:auto val="1"/>
        <c:lblAlgn val="ctr"/>
        <c:lblOffset val="100"/>
        <c:noMultiLvlLbl val="0"/>
      </c:catAx>
      <c:valAx>
        <c:axId val="1583728703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47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Tiredness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282637795275590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value calculator'!$BM$9:$BM$13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calculator'!$BN$9:$BN$13</c:f>
              <c:numCache>
                <c:formatCode>General</c:formatCode>
                <c:ptCount val="5"/>
                <c:pt idx="0">
                  <c:v>36.666666666666664</c:v>
                </c:pt>
                <c:pt idx="1">
                  <c:v>28.888888888888886</c:v>
                </c:pt>
                <c:pt idx="2">
                  <c:v>27.777777777777779</c:v>
                </c:pt>
                <c:pt idx="3">
                  <c:v>4.4444444444444446</c:v>
                </c:pt>
                <c:pt idx="4">
                  <c:v>2.2222222222222223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B-4BA8-B709-EDA751A08FA9}"/>
            </c:ext>
          </c:extLst>
        </c:ser>
        <c:ser>
          <c:idx val="1"/>
          <c:order val="1"/>
          <c:tx>
            <c:v>Version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 value calculator'!$BM$9:$BM$13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calculator'!$BO$9:$BO$13</c:f>
              <c:numCache>
                <c:formatCode>General</c:formatCode>
                <c:ptCount val="5"/>
                <c:pt idx="0">
                  <c:v>40</c:v>
                </c:pt>
                <c:pt idx="1">
                  <c:v>25.555555555555554</c:v>
                </c:pt>
                <c:pt idx="2">
                  <c:v>20</c:v>
                </c:pt>
                <c:pt idx="3">
                  <c:v>11.111111111111111</c:v>
                </c:pt>
                <c:pt idx="4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B-4BA8-B709-EDA751A0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6723855"/>
        <c:axId val="583022015"/>
      </c:barChart>
      <c:catAx>
        <c:axId val="36672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Reported Survery Findings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22015"/>
        <c:crosses val="autoZero"/>
        <c:auto val="1"/>
        <c:lblAlgn val="ctr"/>
        <c:lblOffset val="100"/>
        <c:noMultiLvlLbl val="0"/>
      </c:catAx>
      <c:valAx>
        <c:axId val="58302201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2385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Returning to Reality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value calculator'!$BQ$9:$BQ$13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calculator'!$BR$9:$BR$13</c:f>
              <c:numCache>
                <c:formatCode>General</c:formatCode>
                <c:ptCount val="5"/>
                <c:pt idx="0">
                  <c:v>39.25925925925926</c:v>
                </c:pt>
                <c:pt idx="1">
                  <c:v>30.37037037037037</c:v>
                </c:pt>
                <c:pt idx="2">
                  <c:v>15.555555555555555</c:v>
                </c:pt>
                <c:pt idx="3">
                  <c:v>11.851851851851853</c:v>
                </c:pt>
                <c:pt idx="4">
                  <c:v>2.9629629629629632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1-4204-8B26-A13526CA6941}"/>
            </c:ext>
          </c:extLst>
        </c:ser>
        <c:ser>
          <c:idx val="1"/>
          <c:order val="1"/>
          <c:tx>
            <c:v>Version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 value calculator'!$BQ$9:$BQ$13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calculator'!$BS$9:$BS$13</c:f>
              <c:numCache>
                <c:formatCode>General</c:formatCode>
                <c:ptCount val="5"/>
                <c:pt idx="0">
                  <c:v>37.777777777777779</c:v>
                </c:pt>
                <c:pt idx="1">
                  <c:v>25.185185185185183</c:v>
                </c:pt>
                <c:pt idx="2">
                  <c:v>20</c:v>
                </c:pt>
                <c:pt idx="3">
                  <c:v>15.555555555555555</c:v>
                </c:pt>
                <c:pt idx="4">
                  <c:v>1.4814814814814816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1-4204-8B26-A13526CA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52775519"/>
        <c:axId val="1684711711"/>
      </c:barChart>
      <c:catAx>
        <c:axId val="25277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Reported Survery Findings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11711"/>
        <c:crosses val="autoZero"/>
        <c:auto val="1"/>
        <c:lblAlgn val="ctr"/>
        <c:lblOffset val="100"/>
        <c:noMultiLvlLbl val="0"/>
      </c:catAx>
      <c:valAx>
        <c:axId val="168471171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7551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[MasterData2023 - Final.xlsx]Suggestion1!PivotTable1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distribution of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Suggestion1!$C$5:$C$10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Suggestion1!$D$5:$D$10</c:f>
              <c:numCache>
                <c:formatCode>0.00%</c:formatCode>
                <c:ptCount val="5"/>
                <c:pt idx="0">
                  <c:v>0.15350877192982457</c:v>
                </c:pt>
                <c:pt idx="1">
                  <c:v>0.2982456140350877</c:v>
                </c:pt>
                <c:pt idx="2">
                  <c:v>0.28947368421052633</c:v>
                </c:pt>
                <c:pt idx="3">
                  <c:v>0.18859649122807018</c:v>
                </c:pt>
                <c:pt idx="4">
                  <c:v>7.0175438596491224E-2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2-4D31-BA2E-D12547BC4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73958815"/>
        <c:axId val="406692735"/>
      </c:barChart>
      <c:catAx>
        <c:axId val="17395881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2735"/>
        <c:crosses val="autoZero"/>
        <c:auto val="1"/>
        <c:lblAlgn val="ctr"/>
        <c:lblOffset val="100"/>
        <c:noMultiLvlLbl val="0"/>
      </c:catAx>
      <c:valAx>
        <c:axId val="4066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881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'version A', 'Version B' by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Compare!$R$1</c:f>
              <c:strCache>
                <c:ptCount val="1"/>
                <c:pt idx="0">
                  <c:v>Mean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Compare!$Q$2:$Q$8</c:f>
              <c:strCache>
                <c:ptCount val="7"/>
                <c:pt idx="0">
                  <c:v>Competence</c:v>
                </c:pt>
                <c:pt idx="1">
                  <c:v>Sensory and Imaginative Immersion:</c:v>
                </c:pt>
                <c:pt idx="2">
                  <c:v>Flow</c:v>
                </c:pt>
                <c:pt idx="3">
                  <c:v>Tension/Annoyance:</c:v>
                </c:pt>
                <c:pt idx="4">
                  <c:v>Challenge</c:v>
                </c:pt>
                <c:pt idx="5">
                  <c:v>Negative affect</c:v>
                </c:pt>
                <c:pt idx="6">
                  <c:v>Positive affect</c:v>
                </c:pt>
              </c:strCache>
            </c:strRef>
          </c:cat>
          <c:val>
            <c:numRef>
              <c:f>Compare!$R$2:$R$8</c:f>
              <c:numCache>
                <c:formatCode>General</c:formatCode>
                <c:ptCount val="7"/>
                <c:pt idx="0">
                  <c:v>2.71</c:v>
                </c:pt>
                <c:pt idx="1">
                  <c:v>2.16</c:v>
                </c:pt>
                <c:pt idx="2">
                  <c:v>2.0299999999999998</c:v>
                </c:pt>
                <c:pt idx="3">
                  <c:v>1.72</c:v>
                </c:pt>
                <c:pt idx="4">
                  <c:v>1.51</c:v>
                </c:pt>
                <c:pt idx="5">
                  <c:v>2</c:v>
                </c:pt>
                <c:pt idx="6">
                  <c:v>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D-440E-8459-6AD71CD20A56}"/>
            </c:ext>
          </c:extLst>
        </c:ser>
        <c:ser>
          <c:idx val="1"/>
          <c:order val="1"/>
          <c:tx>
            <c:strRef>
              <c:f>Compare!$S$1</c:f>
              <c:strCache>
                <c:ptCount val="1"/>
                <c:pt idx="0">
                  <c:v>Mean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Compare!$Q$2:$Q$8</c:f>
              <c:strCache>
                <c:ptCount val="7"/>
                <c:pt idx="0">
                  <c:v>Competence</c:v>
                </c:pt>
                <c:pt idx="1">
                  <c:v>Sensory and Imaginative Immersion:</c:v>
                </c:pt>
                <c:pt idx="2">
                  <c:v>Flow</c:v>
                </c:pt>
                <c:pt idx="3">
                  <c:v>Tension/Annoyance:</c:v>
                </c:pt>
                <c:pt idx="4">
                  <c:v>Challenge</c:v>
                </c:pt>
                <c:pt idx="5">
                  <c:v>Negative affect</c:v>
                </c:pt>
                <c:pt idx="6">
                  <c:v>Positive affect</c:v>
                </c:pt>
              </c:strCache>
            </c:strRef>
          </c:cat>
          <c:val>
            <c:numRef>
              <c:f>Compare!$S$2:$S$8</c:f>
              <c:numCache>
                <c:formatCode>General</c:formatCode>
                <c:ptCount val="7"/>
                <c:pt idx="0">
                  <c:v>2.69</c:v>
                </c:pt>
                <c:pt idx="1">
                  <c:v>2.09</c:v>
                </c:pt>
                <c:pt idx="2">
                  <c:v>1.96</c:v>
                </c:pt>
                <c:pt idx="3">
                  <c:v>1.61</c:v>
                </c:pt>
                <c:pt idx="4">
                  <c:v>1.5</c:v>
                </c:pt>
                <c:pt idx="5">
                  <c:v>2.15</c:v>
                </c:pt>
                <c:pt idx="6">
                  <c:v>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D-440E-8459-6AD71CD2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397348703"/>
        <c:axId val="683403519"/>
      </c:barChart>
      <c:catAx>
        <c:axId val="1397348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03519"/>
        <c:crosses val="autoZero"/>
        <c:auto val="1"/>
        <c:lblAlgn val="ctr"/>
        <c:lblOffset val="100"/>
        <c:noMultiLvlLbl val="0"/>
      </c:catAx>
      <c:valAx>
        <c:axId val="6834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GEQ</a:t>
            </a:r>
            <a:r>
              <a:rPr lang="en-US" baseline="0"/>
              <a:t> Score per Compentence Core Module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Compare!$R$1</c:f>
              <c:strCache>
                <c:ptCount val="1"/>
                <c:pt idx="0">
                  <c:v>Mean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Compare!$Q$2:$Q$8</c:f>
              <c:strCache>
                <c:ptCount val="7"/>
                <c:pt idx="0">
                  <c:v>Competence</c:v>
                </c:pt>
                <c:pt idx="1">
                  <c:v>Sensory and Imaginative Immersion:</c:v>
                </c:pt>
                <c:pt idx="2">
                  <c:v>Flow</c:v>
                </c:pt>
                <c:pt idx="3">
                  <c:v>Tension/Annoyance:</c:v>
                </c:pt>
                <c:pt idx="4">
                  <c:v>Challenge</c:v>
                </c:pt>
                <c:pt idx="5">
                  <c:v>Negative affect</c:v>
                </c:pt>
                <c:pt idx="6">
                  <c:v>Positive affect</c:v>
                </c:pt>
              </c:strCache>
            </c:strRef>
          </c:cat>
          <c:val>
            <c:numRef>
              <c:f>Compare!$R$2:$R$8</c:f>
              <c:numCache>
                <c:formatCode>General</c:formatCode>
                <c:ptCount val="7"/>
                <c:pt idx="0">
                  <c:v>2.71</c:v>
                </c:pt>
                <c:pt idx="1">
                  <c:v>2.16</c:v>
                </c:pt>
                <c:pt idx="2">
                  <c:v>2.0299999999999998</c:v>
                </c:pt>
                <c:pt idx="3">
                  <c:v>1.72</c:v>
                </c:pt>
                <c:pt idx="4">
                  <c:v>1.51</c:v>
                </c:pt>
                <c:pt idx="5">
                  <c:v>2</c:v>
                </c:pt>
                <c:pt idx="6">
                  <c:v>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B-404D-B008-8ACC5C553AF3}"/>
            </c:ext>
          </c:extLst>
        </c:ser>
        <c:ser>
          <c:idx val="1"/>
          <c:order val="1"/>
          <c:tx>
            <c:strRef>
              <c:f>Compare!$S$1</c:f>
              <c:strCache>
                <c:ptCount val="1"/>
                <c:pt idx="0">
                  <c:v>Mean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Compare!$Q$2:$Q$8</c:f>
              <c:strCache>
                <c:ptCount val="7"/>
                <c:pt idx="0">
                  <c:v>Competence</c:v>
                </c:pt>
                <c:pt idx="1">
                  <c:v>Sensory and Imaginative Immersion:</c:v>
                </c:pt>
                <c:pt idx="2">
                  <c:v>Flow</c:v>
                </c:pt>
                <c:pt idx="3">
                  <c:v>Tension/Annoyance:</c:v>
                </c:pt>
                <c:pt idx="4">
                  <c:v>Challenge</c:v>
                </c:pt>
                <c:pt idx="5">
                  <c:v>Negative affect</c:v>
                </c:pt>
                <c:pt idx="6">
                  <c:v>Positive affect</c:v>
                </c:pt>
              </c:strCache>
            </c:strRef>
          </c:cat>
          <c:val>
            <c:numRef>
              <c:f>Compare!$S$2:$S$8</c:f>
              <c:numCache>
                <c:formatCode>General</c:formatCode>
                <c:ptCount val="7"/>
                <c:pt idx="0">
                  <c:v>2.69</c:v>
                </c:pt>
                <c:pt idx="1">
                  <c:v>2.09</c:v>
                </c:pt>
                <c:pt idx="2">
                  <c:v>1.96</c:v>
                </c:pt>
                <c:pt idx="3">
                  <c:v>1.61</c:v>
                </c:pt>
                <c:pt idx="4">
                  <c:v>1.5</c:v>
                </c:pt>
                <c:pt idx="5">
                  <c:v>2.15</c:v>
                </c:pt>
                <c:pt idx="6">
                  <c:v>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B-404D-B008-8ACC5C55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400143503"/>
        <c:axId val="1440551311"/>
      </c:barChart>
      <c:catAx>
        <c:axId val="140014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51311"/>
        <c:crosses val="autoZero"/>
        <c:auto val="1"/>
        <c:lblAlgn val="ctr"/>
        <c:lblOffset val="100"/>
        <c:noMultiLvlLbl val="0"/>
      </c:catAx>
      <c:valAx>
        <c:axId val="14405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 GEQ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4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Competence</a:t>
            </a:r>
            <a:r>
              <a:rPr lang="en-US" baseline="0"/>
              <a:t>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value calculator'!$AB$3:$AB$7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calculator'!$AC$3:$AC$7</c:f>
              <c:numCache>
                <c:formatCode>General</c:formatCode>
                <c:ptCount val="5"/>
                <c:pt idx="0">
                  <c:v>37</c:v>
                </c:pt>
                <c:pt idx="1">
                  <c:v>68</c:v>
                </c:pt>
                <c:pt idx="2">
                  <c:v>66</c:v>
                </c:pt>
                <c:pt idx="3">
                  <c:v>43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C-43C8-8929-3848F8BE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06057679"/>
        <c:axId val="216746319"/>
      </c:barChart>
      <c:catAx>
        <c:axId val="200605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Reported</a:t>
                </a:r>
                <a:r>
                  <a:rPr lang="en-GB" baseline="0"/>
                  <a:t> Survey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6319"/>
        <c:crosses val="autoZero"/>
        <c:auto val="1"/>
        <c:lblAlgn val="ctr"/>
        <c:lblOffset val="100"/>
        <c:noMultiLvlLbl val="0"/>
      </c:catAx>
      <c:valAx>
        <c:axId val="2167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5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'Version A', 'Version B' by 'Survery report'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 value calculator'!$AC$2</c:f>
              <c:strCache>
                <c:ptCount val="1"/>
                <c:pt idx="0">
                  <c:v>Version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value calculator'!$AB$3:$AB$7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calculator'!$AC$3:$AC$7</c:f>
              <c:numCache>
                <c:formatCode>General</c:formatCode>
                <c:ptCount val="5"/>
                <c:pt idx="0">
                  <c:v>37</c:v>
                </c:pt>
                <c:pt idx="1">
                  <c:v>68</c:v>
                </c:pt>
                <c:pt idx="2">
                  <c:v>66</c:v>
                </c:pt>
                <c:pt idx="3">
                  <c:v>43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5-46E8-8190-4C10F85B2B8F}"/>
            </c:ext>
          </c:extLst>
        </c:ser>
        <c:ser>
          <c:idx val="1"/>
          <c:order val="1"/>
          <c:tx>
            <c:strRef>
              <c:f>'P value calculator'!$AE$2</c:f>
              <c:strCache>
                <c:ptCount val="1"/>
                <c:pt idx="0">
                  <c:v>Version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 value calculator'!$AB$3:$AB$7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calculator'!$AE$3:$AE$7</c:f>
              <c:numCache>
                <c:formatCode>General</c:formatCode>
                <c:ptCount val="5"/>
                <c:pt idx="0">
                  <c:v>51</c:v>
                </c:pt>
                <c:pt idx="1">
                  <c:v>47</c:v>
                </c:pt>
                <c:pt idx="2">
                  <c:v>64</c:v>
                </c:pt>
                <c:pt idx="3">
                  <c:v>57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5-46E8-8190-4C10F85B2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006054799"/>
        <c:axId val="1058753423"/>
      </c:barChart>
      <c:catAx>
        <c:axId val="200605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Survery report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753423"/>
        <c:crosses val="autoZero"/>
        <c:auto val="1"/>
        <c:lblAlgn val="ctr"/>
        <c:lblOffset val="100"/>
        <c:noMultiLvlLbl val="0"/>
      </c:catAx>
      <c:valAx>
        <c:axId val="10587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5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Compentence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value calculator'!$AD$9:$AD$13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calculator'!$AC$9:$AC$13</c:f>
              <c:numCache>
                <c:formatCode>General</c:formatCode>
                <c:ptCount val="5"/>
                <c:pt idx="0">
                  <c:v>16.086956521739129</c:v>
                </c:pt>
                <c:pt idx="1">
                  <c:v>29.565217391304348</c:v>
                </c:pt>
                <c:pt idx="2">
                  <c:v>28.695652173913043</c:v>
                </c:pt>
                <c:pt idx="3">
                  <c:v>18.695652173913043</c:v>
                </c:pt>
                <c:pt idx="4">
                  <c:v>6.9565217391304346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4-49C4-AFB1-766714CED750}"/>
            </c:ext>
          </c:extLst>
        </c:ser>
        <c:ser>
          <c:idx val="1"/>
          <c:order val="1"/>
          <c:tx>
            <c:v>Version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 value calculator'!$AD$9:$AD$13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calculator'!$AE$9:$AE$13</c:f>
              <c:numCache>
                <c:formatCode>General</c:formatCode>
                <c:ptCount val="5"/>
                <c:pt idx="0">
                  <c:v>22.270742358078603</c:v>
                </c:pt>
                <c:pt idx="1">
                  <c:v>20.52401746724891</c:v>
                </c:pt>
                <c:pt idx="2">
                  <c:v>27.947598253275107</c:v>
                </c:pt>
                <c:pt idx="3">
                  <c:v>24.890829694323145</c:v>
                </c:pt>
                <c:pt idx="4">
                  <c:v>4.3668122270742353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4-49C4-AFB1-766714CED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25839839"/>
        <c:axId val="1058748959"/>
      </c:barChart>
      <c:catAx>
        <c:axId val="202583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Reported Survery Findings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748959"/>
        <c:crosses val="autoZero"/>
        <c:auto val="1"/>
        <c:lblAlgn val="ctr"/>
        <c:lblOffset val="100"/>
        <c:noMultiLvlLbl val="0"/>
      </c:catAx>
      <c:valAx>
        <c:axId val="1058748959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</a:t>
                </a:r>
              </a:p>
              <a:p>
                <a:pPr>
                  <a:defRPr/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39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77318460192477"/>
          <c:y val="0.53108741615631383"/>
          <c:w val="0.1192268153980752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Sensory and Imaginative Immersion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value calculator'!$AG$9:$AG$13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calculator'!$AH$9:$AH$13</c:f>
              <c:numCache>
                <c:formatCode>General</c:formatCode>
                <c:ptCount val="5"/>
                <c:pt idx="0">
                  <c:v>33.574007220216608</c:v>
                </c:pt>
                <c:pt idx="1">
                  <c:v>31.046931407942242</c:v>
                </c:pt>
                <c:pt idx="2">
                  <c:v>23.465703971119133</c:v>
                </c:pt>
                <c:pt idx="3">
                  <c:v>9.3862815884476536</c:v>
                </c:pt>
                <c:pt idx="4">
                  <c:v>2.5270758122743682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4-4E9E-8947-BDF0C9565FF8}"/>
            </c:ext>
          </c:extLst>
        </c:ser>
        <c:ser>
          <c:idx val="1"/>
          <c:order val="1"/>
          <c:tx>
            <c:v>Version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 value calculator'!$AG$9:$AG$13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calculator'!$AI$9:$AI$13</c:f>
              <c:numCache>
                <c:formatCode>General</c:formatCode>
                <c:ptCount val="5"/>
                <c:pt idx="0">
                  <c:v>40.433212996389891</c:v>
                </c:pt>
                <c:pt idx="1">
                  <c:v>27.075812274368232</c:v>
                </c:pt>
                <c:pt idx="2">
                  <c:v>20.216606498194945</c:v>
                </c:pt>
                <c:pt idx="3">
                  <c:v>8.6642599277978327</c:v>
                </c:pt>
                <c:pt idx="4">
                  <c:v>3.6101083032490973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4-4E9E-8947-BDF0C9565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2118239"/>
        <c:axId val="252760127"/>
      </c:barChart>
      <c:catAx>
        <c:axId val="41211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Reported Survery Findings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60127"/>
        <c:crosses val="autoZero"/>
        <c:auto val="1"/>
        <c:lblAlgn val="ctr"/>
        <c:lblOffset val="100"/>
        <c:noMultiLvlLbl val="0"/>
      </c:catAx>
      <c:valAx>
        <c:axId val="2527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value calculator'!$AK$9:$AK$13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calculator'!$AL$9:$AL$13</c:f>
              <c:numCache>
                <c:formatCode>General</c:formatCode>
                <c:ptCount val="5"/>
                <c:pt idx="0">
                  <c:v>35.652173913043477</c:v>
                </c:pt>
                <c:pt idx="1">
                  <c:v>36.086956521739133</c:v>
                </c:pt>
                <c:pt idx="2">
                  <c:v>19.130434782608695</c:v>
                </c:pt>
                <c:pt idx="3">
                  <c:v>7.8260869565217401</c:v>
                </c:pt>
                <c:pt idx="4">
                  <c:v>1.3043478260869565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2-40B8-9072-CD60D38D9BB4}"/>
            </c:ext>
          </c:extLst>
        </c:ser>
        <c:ser>
          <c:idx val="1"/>
          <c:order val="1"/>
          <c:tx>
            <c:v>Version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 value calculator'!$AK$9:$AK$13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calculator'!$AM$9:$AM$13</c:f>
              <c:numCache>
                <c:formatCode>General</c:formatCode>
                <c:ptCount val="5"/>
                <c:pt idx="0">
                  <c:v>41.304347826086953</c:v>
                </c:pt>
                <c:pt idx="1">
                  <c:v>32.173913043478258</c:v>
                </c:pt>
                <c:pt idx="2">
                  <c:v>16.956521739130434</c:v>
                </c:pt>
                <c:pt idx="3">
                  <c:v>7.8260869565217401</c:v>
                </c:pt>
                <c:pt idx="4">
                  <c:v>1.7391304347826086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2-40B8-9072-CD60D38D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66621919"/>
        <c:axId val="647278303"/>
      </c:barChart>
      <c:catAx>
        <c:axId val="106662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Reported Survery Findings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78303"/>
        <c:crosses val="autoZero"/>
        <c:auto val="1"/>
        <c:lblAlgn val="ctr"/>
        <c:lblOffset val="100"/>
        <c:noMultiLvlLbl val="0"/>
      </c:catAx>
      <c:valAx>
        <c:axId val="647278303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2191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Tension/Annoyance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value calculator'!$AO$9:$AO$13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calculator'!$AP$9:$AP$13</c:f>
              <c:numCache>
                <c:formatCode>General</c:formatCode>
                <c:ptCount val="5"/>
                <c:pt idx="0">
                  <c:v>57.246376811594203</c:v>
                </c:pt>
                <c:pt idx="1">
                  <c:v>24.637681159420293</c:v>
                </c:pt>
                <c:pt idx="2">
                  <c:v>10.144927536231885</c:v>
                </c:pt>
                <c:pt idx="3">
                  <c:v>5.0724637681159424</c:v>
                </c:pt>
                <c:pt idx="4">
                  <c:v>2.8985507246376812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6-4952-9AAA-D2ABB54D99F7}"/>
            </c:ext>
          </c:extLst>
        </c:ser>
        <c:ser>
          <c:idx val="1"/>
          <c:order val="1"/>
          <c:tx>
            <c:v>Version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 value calculator'!$AO$9:$AO$13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 value calculator'!$AQ$9:$AQ$13</c:f>
              <c:numCache>
                <c:formatCode>General</c:formatCode>
                <c:ptCount val="5"/>
                <c:pt idx="0">
                  <c:v>60.144927536231883</c:v>
                </c:pt>
                <c:pt idx="1">
                  <c:v>28.260869565217391</c:v>
                </c:pt>
                <c:pt idx="2">
                  <c:v>2.1739130434782608</c:v>
                </c:pt>
                <c:pt idx="3">
                  <c:v>7.9710144927536222</c:v>
                </c:pt>
                <c:pt idx="4">
                  <c:v>1.4492753623188406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6-4952-9AAA-D2ABB54D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50458959"/>
        <c:axId val="1684694847"/>
      </c:barChart>
      <c:catAx>
        <c:axId val="25045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Reported Survery Findings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94847"/>
        <c:crosses val="autoZero"/>
        <c:auto val="1"/>
        <c:lblAlgn val="ctr"/>
        <c:lblOffset val="100"/>
        <c:noMultiLvlLbl val="0"/>
      </c:catAx>
      <c:valAx>
        <c:axId val="16846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5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>
      <cx:tx>
        <cx:txData>
          <cx:v>Grafiektitel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Grafiektitel</a:t>
          </a:r>
        </a:p>
      </cx:txPr>
    </cx:title>
    <cx:plotArea>
      <cx:plotAreaRegion>
        <cx:series layoutId="clusteredColumn" uniqueId="{25939E4F-ADB2-4701-9AA8-226AA2CB1975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#,##0" sourceLinked="0"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298450</xdr:colOff>
      <xdr:row>15</xdr:row>
      <xdr:rowOff>3175</xdr:rowOff>
    </xdr:from>
    <xdr:to>
      <xdr:col>30</xdr:col>
      <xdr:colOff>603250</xdr:colOff>
      <xdr:row>29</xdr:row>
      <xdr:rowOff>123825</xdr:rowOff>
    </xdr:to>
    <xdr:graphicFrame macro="">
      <xdr:nvGraphicFramePr>
        <xdr:cNvPr id="32" name="Chart 1" descr="Chart type: Scatter. 'Version A', 'Version B'&#10;&#10;Description automatically generated">
          <a:extLst>
            <a:ext uri="{FF2B5EF4-FFF2-40B4-BE49-F238E27FC236}">
              <a16:creationId xmlns:a16="http://schemas.microsoft.com/office/drawing/2014/main" id="{C7989DAF-0F02-D1D6-A05A-CCF30144E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393700</xdr:colOff>
      <xdr:row>29</xdr:row>
      <xdr:rowOff>136525</xdr:rowOff>
    </xdr:from>
    <xdr:to>
      <xdr:col>31</xdr:col>
      <xdr:colOff>88900</xdr:colOff>
      <xdr:row>44</xdr:row>
      <xdr:rowOff>22225</xdr:rowOff>
    </xdr:to>
    <xdr:graphicFrame macro="">
      <xdr:nvGraphicFramePr>
        <xdr:cNvPr id="29" name="Chart 2" descr="Chart type: Clustered Bar. 'version A', 'Version B' by 'Field1'&#10;&#10;Description automatically generated">
          <a:extLst>
            <a:ext uri="{FF2B5EF4-FFF2-40B4-BE49-F238E27FC236}">
              <a16:creationId xmlns:a16="http://schemas.microsoft.com/office/drawing/2014/main" id="{A0FED9B5-BD08-1326-0291-D994398D796E}"/>
            </a:ext>
            <a:ext uri="{147F2762-F138-4A5C-976F-8EAC2B608ADB}">
              <a16:predDERef xmlns:a16="http://schemas.microsoft.com/office/drawing/2014/main" pred="{C7989DAF-0F02-D1D6-A05A-CCF30144E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590550</xdr:colOff>
      <xdr:row>12</xdr:row>
      <xdr:rowOff>133350</xdr:rowOff>
    </xdr:from>
    <xdr:to>
      <xdr:col>40</xdr:col>
      <xdr:colOff>431800</xdr:colOff>
      <xdr:row>30</xdr:row>
      <xdr:rowOff>174625</xdr:rowOff>
    </xdr:to>
    <xdr:graphicFrame macro="">
      <xdr:nvGraphicFramePr>
        <xdr:cNvPr id="54" name="Chart 3" descr="Chart type: Clustered Column. 'version A', 'Version B' by 'Field1'&#10;&#10;Description automatically generated">
          <a:extLst>
            <a:ext uri="{FF2B5EF4-FFF2-40B4-BE49-F238E27FC236}">
              <a16:creationId xmlns:a16="http://schemas.microsoft.com/office/drawing/2014/main" id="{C3D83FD1-9995-8ED1-5531-2781573B3117}"/>
            </a:ext>
            <a:ext uri="{147F2762-F138-4A5C-976F-8EAC2B608ADB}">
              <a16:predDERef xmlns:a16="http://schemas.microsoft.com/office/drawing/2014/main" pred="{A0FED9B5-BD08-1326-0291-D994398D7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261937</xdr:colOff>
      <xdr:row>25</xdr:row>
      <xdr:rowOff>166687</xdr:rowOff>
    </xdr:from>
    <xdr:to>
      <xdr:col>22</xdr:col>
      <xdr:colOff>204787</xdr:colOff>
      <xdr:row>40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0EDF6F4-669A-9225-EB1A-3939764C0E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127000</xdr:colOff>
      <xdr:row>21</xdr:row>
      <xdr:rowOff>3175</xdr:rowOff>
    </xdr:from>
    <xdr:to>
      <xdr:col>33</xdr:col>
      <xdr:colOff>431800</xdr:colOff>
      <xdr:row>35</xdr:row>
      <xdr:rowOff>79375</xdr:rowOff>
    </xdr:to>
    <xdr:graphicFrame macro="">
      <xdr:nvGraphicFramePr>
        <xdr:cNvPr id="5" name="Chart 4" descr="Chart type: Clustered Column. 'Field2'&#10;&#10;Description automatically generated">
          <a:extLst>
            <a:ext uri="{FF2B5EF4-FFF2-40B4-BE49-F238E27FC236}">
              <a16:creationId xmlns:a16="http://schemas.microsoft.com/office/drawing/2014/main" id="{DF808548-4417-004A-FC67-29C4DDB68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98425</xdr:colOff>
      <xdr:row>34</xdr:row>
      <xdr:rowOff>155575</xdr:rowOff>
    </xdr:from>
    <xdr:to>
      <xdr:col>33</xdr:col>
      <xdr:colOff>403225</xdr:colOff>
      <xdr:row>49</xdr:row>
      <xdr:rowOff>41275</xdr:rowOff>
    </xdr:to>
    <xdr:graphicFrame macro="">
      <xdr:nvGraphicFramePr>
        <xdr:cNvPr id="7" name="Chart 6" descr="Chart type: Clustered Column. 'Version A', 'Version B' by 'Survery report'&#10;&#10;Description automatically generated">
          <a:extLst>
            <a:ext uri="{FF2B5EF4-FFF2-40B4-BE49-F238E27FC236}">
              <a16:creationId xmlns:a16="http://schemas.microsoft.com/office/drawing/2014/main" id="{7430A8CB-2F35-BD8E-9312-E683887742C4}"/>
            </a:ext>
            <a:ext uri="{147F2762-F138-4A5C-976F-8EAC2B608ADB}">
              <a16:predDERef xmlns:a16="http://schemas.microsoft.com/office/drawing/2014/main" pred="{DF808548-4417-004A-FC67-29C4DDB68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127000</xdr:colOff>
      <xdr:row>50</xdr:row>
      <xdr:rowOff>12700</xdr:rowOff>
    </xdr:from>
    <xdr:to>
      <xdr:col>33</xdr:col>
      <xdr:colOff>431800</xdr:colOff>
      <xdr:row>64</xdr:row>
      <xdr:rowOff>88900</xdr:rowOff>
    </xdr:to>
    <xdr:graphicFrame macro="">
      <xdr:nvGraphicFramePr>
        <xdr:cNvPr id="8" name="Chart 7" descr="Chart type: Clustered Column. 'Field2', 'Field4' by 'Field3'&#10;&#10;Description automatically generated">
          <a:extLst>
            <a:ext uri="{FF2B5EF4-FFF2-40B4-BE49-F238E27FC236}">
              <a16:creationId xmlns:a16="http://schemas.microsoft.com/office/drawing/2014/main" id="{B41D9CE7-BE8F-3694-BEEE-01CA529D0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38100</xdr:colOff>
      <xdr:row>49</xdr:row>
      <xdr:rowOff>174625</xdr:rowOff>
    </xdr:from>
    <xdr:to>
      <xdr:col>41</xdr:col>
      <xdr:colOff>393700</xdr:colOff>
      <xdr:row>65</xdr:row>
      <xdr:rowOff>9525</xdr:rowOff>
    </xdr:to>
    <xdr:graphicFrame macro="">
      <xdr:nvGraphicFramePr>
        <xdr:cNvPr id="9" name="Chart 8" descr="Chart type: Clustered Column. 'Field2', 'Field3' by 'Field1'&#10;&#10;Description automatically generated">
          <a:extLst>
            <a:ext uri="{FF2B5EF4-FFF2-40B4-BE49-F238E27FC236}">
              <a16:creationId xmlns:a16="http://schemas.microsoft.com/office/drawing/2014/main" id="{85076C52-2780-F0CA-597D-451D0BE78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565150</xdr:colOff>
      <xdr:row>50</xdr:row>
      <xdr:rowOff>12700</xdr:rowOff>
    </xdr:from>
    <xdr:to>
      <xdr:col>48</xdr:col>
      <xdr:colOff>180975</xdr:colOff>
      <xdr:row>64</xdr:row>
      <xdr:rowOff>88900</xdr:rowOff>
    </xdr:to>
    <xdr:graphicFrame macro="">
      <xdr:nvGraphicFramePr>
        <xdr:cNvPr id="10" name="Chart 9" descr="Chart type: Clustered Column. 'Field2', 'Field3' by 'Field1'&#10;&#10;Description automatically generated">
          <a:extLst>
            <a:ext uri="{FF2B5EF4-FFF2-40B4-BE49-F238E27FC236}">
              <a16:creationId xmlns:a16="http://schemas.microsoft.com/office/drawing/2014/main" id="{4CFFD0B2-4DAA-7A09-2D36-B5065D7DC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603250</xdr:colOff>
      <xdr:row>17</xdr:row>
      <xdr:rowOff>98425</xdr:rowOff>
    </xdr:from>
    <xdr:to>
      <xdr:col>42</xdr:col>
      <xdr:colOff>298450</xdr:colOff>
      <xdr:row>31</xdr:row>
      <xdr:rowOff>174625</xdr:rowOff>
    </xdr:to>
    <xdr:graphicFrame macro="">
      <xdr:nvGraphicFramePr>
        <xdr:cNvPr id="11" name="Chart 10" descr="Chart type: Clustered Column. 'Field2', 'Field3' by 'Field1'&#10;&#10;Description automatically generated">
          <a:extLst>
            <a:ext uri="{FF2B5EF4-FFF2-40B4-BE49-F238E27FC236}">
              <a16:creationId xmlns:a16="http://schemas.microsoft.com/office/drawing/2014/main" id="{FCFD7D14-BBCB-6ACF-E45C-607606BFD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584200</xdr:colOff>
      <xdr:row>17</xdr:row>
      <xdr:rowOff>107950</xdr:rowOff>
    </xdr:from>
    <xdr:to>
      <xdr:col>50</xdr:col>
      <xdr:colOff>279400</xdr:colOff>
      <xdr:row>31</xdr:row>
      <xdr:rowOff>184150</xdr:rowOff>
    </xdr:to>
    <xdr:graphicFrame macro="">
      <xdr:nvGraphicFramePr>
        <xdr:cNvPr id="12" name="Chart 11" descr="Chart type: Clustered Column. 'Field2', 'Field3' by 'Field1'&#10;&#10;Description automatically generated">
          <a:extLst>
            <a:ext uri="{FF2B5EF4-FFF2-40B4-BE49-F238E27FC236}">
              <a16:creationId xmlns:a16="http://schemas.microsoft.com/office/drawing/2014/main" id="{59F58FCB-23AA-0C3D-41DB-35C6A081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146050</xdr:colOff>
      <xdr:row>33</xdr:row>
      <xdr:rowOff>50800</xdr:rowOff>
    </xdr:from>
    <xdr:to>
      <xdr:col>50</xdr:col>
      <xdr:colOff>450850</xdr:colOff>
      <xdr:row>47</xdr:row>
      <xdr:rowOff>127000</xdr:rowOff>
    </xdr:to>
    <xdr:graphicFrame macro="">
      <xdr:nvGraphicFramePr>
        <xdr:cNvPr id="13" name="Chart 12" descr="Chart type: Clustered Column. 'Field2', 'Field3' by 'Field1'&#10;&#10;Description automatically generated">
          <a:extLst>
            <a:ext uri="{FF2B5EF4-FFF2-40B4-BE49-F238E27FC236}">
              <a16:creationId xmlns:a16="http://schemas.microsoft.com/office/drawing/2014/main" id="{88E182E4-F8B0-078C-E264-FDD7551FB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488950</xdr:colOff>
      <xdr:row>32</xdr:row>
      <xdr:rowOff>184150</xdr:rowOff>
    </xdr:from>
    <xdr:to>
      <xdr:col>42</xdr:col>
      <xdr:colOff>184150</xdr:colOff>
      <xdr:row>47</xdr:row>
      <xdr:rowOff>69850</xdr:rowOff>
    </xdr:to>
    <xdr:graphicFrame macro="">
      <xdr:nvGraphicFramePr>
        <xdr:cNvPr id="14" name="Chart 13" descr="Chart type: Clustered Column. 'Field2', 'Field3' by 'Field1'&#10;&#10;Description automatically generated">
          <a:extLst>
            <a:ext uri="{FF2B5EF4-FFF2-40B4-BE49-F238E27FC236}">
              <a16:creationId xmlns:a16="http://schemas.microsoft.com/office/drawing/2014/main" id="{8BA58BAC-B9A5-2D8E-D56F-B13C98ABB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50800</xdr:colOff>
      <xdr:row>18</xdr:row>
      <xdr:rowOff>31750</xdr:rowOff>
    </xdr:from>
    <xdr:to>
      <xdr:col>63</xdr:col>
      <xdr:colOff>355600</xdr:colOff>
      <xdr:row>32</xdr:row>
      <xdr:rowOff>107950</xdr:rowOff>
    </xdr:to>
    <xdr:graphicFrame macro="">
      <xdr:nvGraphicFramePr>
        <xdr:cNvPr id="15" name="Chart 14" descr="Chart type: Clustered Column. 'Field2', 'Field3' by 'Field1'&#10;&#10;Description automatically generated">
          <a:extLst>
            <a:ext uri="{FF2B5EF4-FFF2-40B4-BE49-F238E27FC236}">
              <a16:creationId xmlns:a16="http://schemas.microsoft.com/office/drawing/2014/main" id="{C8870142-FD83-5C09-AC98-886752E71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127000</xdr:colOff>
      <xdr:row>33</xdr:row>
      <xdr:rowOff>146050</xdr:rowOff>
    </xdr:from>
    <xdr:to>
      <xdr:col>63</xdr:col>
      <xdr:colOff>431800</xdr:colOff>
      <xdr:row>48</xdr:row>
      <xdr:rowOff>31750</xdr:rowOff>
    </xdr:to>
    <xdr:graphicFrame macro="">
      <xdr:nvGraphicFramePr>
        <xdr:cNvPr id="16" name="Chart 15" descr="Chart type: Clustered Column. 'Field2', 'Field3' by 'Field1'&#10;&#10;Description automatically generated">
          <a:extLst>
            <a:ext uri="{FF2B5EF4-FFF2-40B4-BE49-F238E27FC236}">
              <a16:creationId xmlns:a16="http://schemas.microsoft.com/office/drawing/2014/main" id="{90102D6F-EEF7-580A-0364-A4DC9E77B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69850</xdr:colOff>
      <xdr:row>18</xdr:row>
      <xdr:rowOff>12700</xdr:rowOff>
    </xdr:from>
    <xdr:to>
      <xdr:col>71</xdr:col>
      <xdr:colOff>374650</xdr:colOff>
      <xdr:row>32</xdr:row>
      <xdr:rowOff>88900</xdr:rowOff>
    </xdr:to>
    <xdr:graphicFrame macro="">
      <xdr:nvGraphicFramePr>
        <xdr:cNvPr id="17" name="Chart 16" descr="Chart type: Clustered Column. 'Field2', 'Field3' by 'Field1'&#10;&#10;Description automatically generated">
          <a:extLst>
            <a:ext uri="{FF2B5EF4-FFF2-40B4-BE49-F238E27FC236}">
              <a16:creationId xmlns:a16="http://schemas.microsoft.com/office/drawing/2014/main" id="{9AA647D4-05DA-D314-BA63-891A5FBC0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63</xdr:col>
      <xdr:colOff>508000</xdr:colOff>
      <xdr:row>32</xdr:row>
      <xdr:rowOff>165100</xdr:rowOff>
    </xdr:from>
    <xdr:to>
      <xdr:col>71</xdr:col>
      <xdr:colOff>203200</xdr:colOff>
      <xdr:row>47</xdr:row>
      <xdr:rowOff>50800</xdr:rowOff>
    </xdr:to>
    <xdr:graphicFrame macro="">
      <xdr:nvGraphicFramePr>
        <xdr:cNvPr id="18" name="Chart 17" descr="Chart type: Clustered Column. 'Field2', 'Field3' by 'Field1'&#10;&#10;Description automatically generated">
          <a:extLst>
            <a:ext uri="{FF2B5EF4-FFF2-40B4-BE49-F238E27FC236}">
              <a16:creationId xmlns:a16="http://schemas.microsoft.com/office/drawing/2014/main" id="{A6B5612E-5AC3-F6CB-6681-BB4663FA1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Percentage distribution of 'Field1'&#10;&#10;Description automatically generated">
          <a:extLst>
            <a:ext uri="{FF2B5EF4-FFF2-40B4-BE49-F238E27FC236}">
              <a16:creationId xmlns:a16="http://schemas.microsoft.com/office/drawing/2014/main" id="{F7FF39A1-4EC5-34C8-6F80-79ECA6E2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a" refreshedDate="45277.483084375002" createdVersion="8" refreshedVersion="8" minRefreshableVersion="3" recordCount="228" xr:uid="{112F0701-0872-4B84-9EDB-20C0C5BDA900}">
  <cacheSource type="worksheet">
    <worksheetSource ref="C6:C234" sheet="Transformed Data"/>
  </cacheSource>
  <cacheFields count="1">
    <cacheField name="Field1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</r>
  <r>
    <x v="0"/>
  </r>
  <r>
    <x v="1"/>
  </r>
  <r>
    <x v="0"/>
  </r>
  <r>
    <x v="1"/>
  </r>
  <r>
    <x v="2"/>
  </r>
  <r>
    <x v="0"/>
  </r>
  <r>
    <x v="3"/>
  </r>
  <r>
    <x v="3"/>
  </r>
  <r>
    <x v="2"/>
  </r>
  <r>
    <x v="0"/>
  </r>
  <r>
    <x v="2"/>
  </r>
  <r>
    <x v="0"/>
  </r>
  <r>
    <x v="1"/>
  </r>
  <r>
    <x v="0"/>
  </r>
  <r>
    <x v="0"/>
  </r>
  <r>
    <x v="0"/>
  </r>
  <r>
    <x v="0"/>
  </r>
  <r>
    <x v="0"/>
  </r>
  <r>
    <x v="2"/>
  </r>
  <r>
    <x v="3"/>
  </r>
  <r>
    <x v="1"/>
  </r>
  <r>
    <x v="0"/>
  </r>
  <r>
    <x v="2"/>
  </r>
  <r>
    <x v="3"/>
  </r>
  <r>
    <x v="0"/>
  </r>
  <r>
    <x v="3"/>
  </r>
  <r>
    <x v="1"/>
  </r>
  <r>
    <x v="3"/>
  </r>
  <r>
    <x v="1"/>
  </r>
  <r>
    <x v="3"/>
  </r>
  <r>
    <x v="3"/>
  </r>
  <r>
    <x v="2"/>
  </r>
  <r>
    <x v="1"/>
  </r>
  <r>
    <x v="0"/>
  </r>
  <r>
    <x v="0"/>
  </r>
  <r>
    <x v="0"/>
  </r>
  <r>
    <x v="2"/>
  </r>
  <r>
    <x v="1"/>
  </r>
  <r>
    <x v="3"/>
  </r>
  <r>
    <x v="0"/>
  </r>
  <r>
    <x v="0"/>
  </r>
  <r>
    <x v="3"/>
  </r>
  <r>
    <x v="1"/>
  </r>
  <r>
    <x v="3"/>
  </r>
  <r>
    <x v="3"/>
  </r>
  <r>
    <x v="1"/>
  </r>
  <r>
    <x v="3"/>
  </r>
  <r>
    <x v="1"/>
  </r>
  <r>
    <x v="3"/>
  </r>
  <r>
    <x v="0"/>
  </r>
  <r>
    <x v="3"/>
  </r>
  <r>
    <x v="4"/>
  </r>
  <r>
    <x v="0"/>
  </r>
  <r>
    <x v="3"/>
  </r>
  <r>
    <x v="3"/>
  </r>
  <r>
    <x v="3"/>
  </r>
  <r>
    <x v="3"/>
  </r>
  <r>
    <x v="1"/>
  </r>
  <r>
    <x v="3"/>
  </r>
  <r>
    <x v="4"/>
  </r>
  <r>
    <x v="3"/>
  </r>
  <r>
    <x v="0"/>
  </r>
  <r>
    <x v="2"/>
  </r>
  <r>
    <x v="3"/>
  </r>
  <r>
    <x v="1"/>
  </r>
  <r>
    <x v="0"/>
  </r>
  <r>
    <x v="3"/>
  </r>
  <r>
    <x v="3"/>
  </r>
  <r>
    <x v="2"/>
  </r>
  <r>
    <x v="0"/>
  </r>
  <r>
    <x v="1"/>
  </r>
  <r>
    <x v="3"/>
  </r>
  <r>
    <x v="1"/>
  </r>
  <r>
    <x v="0"/>
  </r>
  <r>
    <x v="0"/>
  </r>
  <r>
    <x v="1"/>
  </r>
  <r>
    <x v="0"/>
  </r>
  <r>
    <x v="0"/>
  </r>
  <r>
    <x v="0"/>
  </r>
  <r>
    <x v="1"/>
  </r>
  <r>
    <x v="3"/>
  </r>
  <r>
    <x v="1"/>
  </r>
  <r>
    <x v="3"/>
  </r>
  <r>
    <x v="0"/>
  </r>
  <r>
    <x v="1"/>
  </r>
  <r>
    <x v="0"/>
  </r>
  <r>
    <x v="4"/>
  </r>
  <r>
    <x v="2"/>
  </r>
  <r>
    <x v="0"/>
  </r>
  <r>
    <x v="3"/>
  </r>
  <r>
    <x v="0"/>
  </r>
  <r>
    <x v="3"/>
  </r>
  <r>
    <x v="2"/>
  </r>
  <r>
    <x v="2"/>
  </r>
  <r>
    <x v="2"/>
  </r>
  <r>
    <x v="4"/>
  </r>
  <r>
    <x v="0"/>
  </r>
  <r>
    <x v="3"/>
  </r>
  <r>
    <x v="2"/>
  </r>
  <r>
    <x v="2"/>
  </r>
  <r>
    <x v="3"/>
  </r>
  <r>
    <x v="1"/>
  </r>
  <r>
    <x v="0"/>
  </r>
  <r>
    <x v="4"/>
  </r>
  <r>
    <x v="3"/>
  </r>
  <r>
    <x v="0"/>
  </r>
  <r>
    <x v="2"/>
  </r>
  <r>
    <x v="2"/>
  </r>
  <r>
    <x v="3"/>
  </r>
  <r>
    <x v="3"/>
  </r>
  <r>
    <x v="0"/>
  </r>
  <r>
    <x v="3"/>
  </r>
  <r>
    <x v="2"/>
  </r>
  <r>
    <x v="2"/>
  </r>
  <r>
    <x v="0"/>
  </r>
  <r>
    <x v="0"/>
  </r>
  <r>
    <x v="3"/>
  </r>
  <r>
    <x v="3"/>
  </r>
  <r>
    <x v="0"/>
  </r>
  <r>
    <x v="1"/>
  </r>
  <r>
    <x v="3"/>
  </r>
  <r>
    <x v="3"/>
  </r>
  <r>
    <x v="0"/>
  </r>
  <r>
    <x v="0"/>
  </r>
  <r>
    <x v="3"/>
  </r>
  <r>
    <x v="4"/>
  </r>
  <r>
    <x v="3"/>
  </r>
  <r>
    <x v="3"/>
  </r>
  <r>
    <x v="1"/>
  </r>
  <r>
    <x v="2"/>
  </r>
  <r>
    <x v="0"/>
  </r>
  <r>
    <x v="2"/>
  </r>
  <r>
    <x v="3"/>
  </r>
  <r>
    <x v="1"/>
  </r>
  <r>
    <x v="0"/>
  </r>
  <r>
    <x v="0"/>
  </r>
  <r>
    <x v="2"/>
  </r>
  <r>
    <x v="1"/>
  </r>
  <r>
    <x v="2"/>
  </r>
  <r>
    <x v="2"/>
  </r>
  <r>
    <x v="3"/>
  </r>
  <r>
    <x v="3"/>
  </r>
  <r>
    <x v="0"/>
  </r>
  <r>
    <x v="2"/>
  </r>
  <r>
    <x v="3"/>
  </r>
  <r>
    <x v="3"/>
  </r>
  <r>
    <x v="3"/>
  </r>
  <r>
    <x v="4"/>
  </r>
  <r>
    <x v="2"/>
  </r>
  <r>
    <x v="0"/>
  </r>
  <r>
    <x v="2"/>
  </r>
  <r>
    <x v="2"/>
  </r>
  <r>
    <x v="0"/>
  </r>
  <r>
    <x v="3"/>
  </r>
  <r>
    <x v="3"/>
  </r>
  <r>
    <x v="2"/>
  </r>
  <r>
    <x v="3"/>
  </r>
  <r>
    <x v="0"/>
  </r>
  <r>
    <x v="1"/>
  </r>
  <r>
    <x v="0"/>
  </r>
  <r>
    <x v="1"/>
  </r>
  <r>
    <x v="0"/>
  </r>
  <r>
    <x v="0"/>
  </r>
  <r>
    <x v="1"/>
  </r>
  <r>
    <x v="1"/>
  </r>
  <r>
    <x v="0"/>
  </r>
  <r>
    <x v="3"/>
  </r>
  <r>
    <x v="1"/>
  </r>
  <r>
    <x v="2"/>
  </r>
  <r>
    <x v="1"/>
  </r>
  <r>
    <x v="3"/>
  </r>
  <r>
    <x v="0"/>
  </r>
  <r>
    <x v="1"/>
  </r>
  <r>
    <x v="4"/>
  </r>
  <r>
    <x v="2"/>
  </r>
  <r>
    <x v="2"/>
  </r>
  <r>
    <x v="0"/>
  </r>
  <r>
    <x v="3"/>
  </r>
  <r>
    <x v="2"/>
  </r>
  <r>
    <x v="0"/>
  </r>
  <r>
    <x v="4"/>
  </r>
  <r>
    <x v="3"/>
  </r>
  <r>
    <x v="0"/>
  </r>
  <r>
    <x v="3"/>
  </r>
  <r>
    <x v="2"/>
  </r>
  <r>
    <x v="3"/>
  </r>
  <r>
    <x v="2"/>
  </r>
  <r>
    <x v="4"/>
  </r>
  <r>
    <x v="2"/>
  </r>
  <r>
    <x v="4"/>
  </r>
  <r>
    <x v="4"/>
  </r>
  <r>
    <x v="4"/>
  </r>
  <r>
    <x v="2"/>
  </r>
  <r>
    <x v="0"/>
  </r>
  <r>
    <x v="2"/>
  </r>
  <r>
    <x v="3"/>
  </r>
  <r>
    <x v="0"/>
  </r>
  <r>
    <x v="0"/>
  </r>
  <r>
    <x v="0"/>
  </r>
  <r>
    <x v="4"/>
  </r>
  <r>
    <x v="2"/>
  </r>
  <r>
    <x v="3"/>
  </r>
  <r>
    <x v="0"/>
  </r>
  <r>
    <x v="3"/>
  </r>
  <r>
    <x v="3"/>
  </r>
  <r>
    <x v="3"/>
  </r>
  <r>
    <x v="0"/>
  </r>
  <r>
    <x v="1"/>
  </r>
  <r>
    <x v="0"/>
  </r>
  <r>
    <x v="0"/>
  </r>
  <r>
    <x v="0"/>
  </r>
  <r>
    <x v="3"/>
  </r>
  <r>
    <x v="1"/>
  </r>
  <r>
    <x v="4"/>
  </r>
  <r>
    <x v="0"/>
  </r>
  <r>
    <x v="1"/>
  </r>
  <r>
    <x v="0"/>
  </r>
  <r>
    <x v="1"/>
  </r>
  <r>
    <x v="0"/>
  </r>
  <r>
    <x v="3"/>
  </r>
  <r>
    <x v="3"/>
  </r>
  <r>
    <x v="2"/>
  </r>
  <r>
    <x v="2"/>
  </r>
  <r>
    <x v="2"/>
  </r>
  <r>
    <x v="2"/>
  </r>
  <r>
    <x v="3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2425A-2344-4321-8577-EF9755D33C3E}" name="PivotTable1" cacheId="3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0" firstHeaderRow="1" firstDataRow="1" firstDataCol="1"/>
  <pivotFields count="1">
    <pivotField axis="axisRow" dataField="1" compact="0" outline="0" showAll="0" sortType="ascending">
      <items count="6">
        <item x="1"/>
        <item x="0"/>
        <item x="3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ield1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7"/>
  <sheetViews>
    <sheetView workbookViewId="0">
      <pane xSplit="1" topLeftCell="D1" activePane="topRight" state="frozen"/>
      <selection pane="topRight" activeCell="E16" sqref="E16"/>
    </sheetView>
  </sheetViews>
  <sheetFormatPr defaultColWidth="8.7109375" defaultRowHeight="15"/>
  <cols>
    <col min="1" max="1" width="37.7109375" customWidth="1"/>
    <col min="2" max="3" width="8.7109375" style="6"/>
    <col min="7" max="7" width="8.7109375" style="6"/>
    <col min="10" max="11" width="8.7109375" style="6"/>
    <col min="16" max="16" width="8.7109375" style="6"/>
    <col min="21" max="21" width="8.7109375" style="6"/>
    <col min="25" max="25" width="8.7109375" style="6"/>
    <col min="27" max="27" width="8.7109375" style="6"/>
    <col min="32" max="33" width="8.7109375" style="6"/>
  </cols>
  <sheetData>
    <row r="1" spans="1:42">
      <c r="B1" s="6">
        <v>4</v>
      </c>
      <c r="C1" s="6">
        <v>4</v>
      </c>
      <c r="G1" s="6">
        <v>4</v>
      </c>
      <c r="J1" s="6">
        <v>3</v>
      </c>
      <c r="K1" s="6">
        <v>3</v>
      </c>
      <c r="P1" s="6">
        <v>3</v>
      </c>
      <c r="U1" s="6">
        <v>3</v>
      </c>
      <c r="Y1" s="6">
        <v>3</v>
      </c>
      <c r="AA1" s="6">
        <v>3</v>
      </c>
      <c r="AF1" s="6">
        <v>2</v>
      </c>
    </row>
    <row r="2" spans="1:42" s="9" customFormat="1">
      <c r="B2" s="10">
        <v>1</v>
      </c>
      <c r="C2" s="10">
        <v>2</v>
      </c>
      <c r="D2" s="9">
        <v>3</v>
      </c>
      <c r="E2" s="9">
        <v>4</v>
      </c>
      <c r="F2" s="9">
        <v>5</v>
      </c>
      <c r="G2" s="10">
        <v>6</v>
      </c>
      <c r="H2" s="9">
        <v>7</v>
      </c>
      <c r="I2" s="9">
        <v>8</v>
      </c>
      <c r="J2" s="10">
        <v>9</v>
      </c>
      <c r="K2" s="10">
        <v>10</v>
      </c>
      <c r="L2" s="9">
        <v>11</v>
      </c>
      <c r="M2" s="9">
        <v>12</v>
      </c>
      <c r="N2" s="9">
        <v>13</v>
      </c>
      <c r="O2" s="9">
        <v>14</v>
      </c>
      <c r="P2" s="10">
        <v>15</v>
      </c>
      <c r="Q2" s="9">
        <v>16</v>
      </c>
      <c r="R2" s="9">
        <v>17</v>
      </c>
      <c r="S2" s="9">
        <v>18</v>
      </c>
      <c r="T2" s="9">
        <v>19</v>
      </c>
      <c r="U2" s="10">
        <v>20</v>
      </c>
      <c r="V2" s="9">
        <v>21</v>
      </c>
      <c r="W2" s="9">
        <v>22</v>
      </c>
      <c r="X2" s="9">
        <v>23</v>
      </c>
      <c r="Y2" s="10">
        <v>24</v>
      </c>
      <c r="Z2" s="9">
        <v>25</v>
      </c>
      <c r="AA2" s="10">
        <v>26</v>
      </c>
      <c r="AB2" s="9">
        <v>27</v>
      </c>
      <c r="AC2" s="9">
        <v>28</v>
      </c>
      <c r="AD2" s="9">
        <v>29</v>
      </c>
      <c r="AE2" s="9">
        <v>30</v>
      </c>
      <c r="AF2" s="10">
        <v>31</v>
      </c>
      <c r="AG2" s="10">
        <v>32</v>
      </c>
      <c r="AH2" s="9">
        <v>33</v>
      </c>
      <c r="AI2" s="9">
        <v>34</v>
      </c>
      <c r="AJ2" s="9">
        <v>35</v>
      </c>
      <c r="AK2" s="9">
        <v>36</v>
      </c>
      <c r="AL2" s="9">
        <v>37</v>
      </c>
      <c r="AM2" s="9">
        <v>38</v>
      </c>
      <c r="AN2" s="9">
        <v>39</v>
      </c>
      <c r="AO2" s="9">
        <v>40</v>
      </c>
      <c r="AP2" s="9">
        <v>41</v>
      </c>
    </row>
    <row r="3" spans="1:42">
      <c r="A3" t="s">
        <v>0</v>
      </c>
      <c r="B3" s="6" t="s">
        <v>1</v>
      </c>
      <c r="C3" s="6" t="s">
        <v>1</v>
      </c>
      <c r="D3" t="s">
        <v>1</v>
      </c>
      <c r="E3" t="s">
        <v>1</v>
      </c>
      <c r="F3" t="s">
        <v>1</v>
      </c>
      <c r="G3" s="6" t="s">
        <v>2</v>
      </c>
      <c r="H3" t="s">
        <v>2</v>
      </c>
      <c r="I3" t="s">
        <v>2</v>
      </c>
      <c r="J3" s="6" t="s">
        <v>1</v>
      </c>
      <c r="K3" s="6" t="s">
        <v>1</v>
      </c>
      <c r="L3" t="s">
        <v>1</v>
      </c>
      <c r="M3" t="s">
        <v>2</v>
      </c>
      <c r="N3" t="s">
        <v>2</v>
      </c>
      <c r="O3" t="s">
        <v>2</v>
      </c>
      <c r="P3" s="6" t="s">
        <v>2</v>
      </c>
      <c r="Q3" t="s">
        <v>2</v>
      </c>
      <c r="R3" t="s">
        <v>1</v>
      </c>
      <c r="S3" t="s">
        <v>1</v>
      </c>
      <c r="T3" t="s">
        <v>1</v>
      </c>
      <c r="U3" s="6" t="s">
        <v>2</v>
      </c>
      <c r="V3" t="s">
        <v>1</v>
      </c>
      <c r="W3" t="s">
        <v>2</v>
      </c>
      <c r="X3" t="s">
        <v>1</v>
      </c>
      <c r="Y3" s="6" t="s">
        <v>2</v>
      </c>
      <c r="Z3" t="s">
        <v>1</v>
      </c>
      <c r="AA3" s="6" t="s">
        <v>2</v>
      </c>
      <c r="AB3" t="s">
        <v>2</v>
      </c>
      <c r="AC3" t="s">
        <v>1</v>
      </c>
      <c r="AD3" t="s">
        <v>1</v>
      </c>
      <c r="AE3" t="s">
        <v>2</v>
      </c>
      <c r="AF3" s="6" t="s">
        <v>2</v>
      </c>
      <c r="AG3" s="6" t="s">
        <v>1</v>
      </c>
      <c r="AH3" t="s">
        <v>2</v>
      </c>
      <c r="AI3" t="s">
        <v>1</v>
      </c>
      <c r="AJ3" t="s">
        <v>2</v>
      </c>
      <c r="AK3" t="s">
        <v>2</v>
      </c>
      <c r="AL3" t="s">
        <v>1</v>
      </c>
      <c r="AM3" t="s">
        <v>1</v>
      </c>
      <c r="AN3" t="s">
        <v>2</v>
      </c>
      <c r="AO3" t="s">
        <v>2</v>
      </c>
      <c r="AP3" t="s">
        <v>1</v>
      </c>
    </row>
    <row r="4" spans="1:42">
      <c r="A4" t="s">
        <v>3</v>
      </c>
      <c r="G4" s="6" t="s">
        <v>4</v>
      </c>
      <c r="H4" t="s">
        <v>5</v>
      </c>
      <c r="I4" t="s">
        <v>6</v>
      </c>
      <c r="J4" s="6" t="s">
        <v>7</v>
      </c>
      <c r="K4" s="6" t="s">
        <v>8</v>
      </c>
      <c r="L4" t="s">
        <v>7</v>
      </c>
      <c r="M4" t="s">
        <v>4</v>
      </c>
      <c r="N4" t="s">
        <v>9</v>
      </c>
      <c r="O4" t="s">
        <v>10</v>
      </c>
      <c r="P4" s="6" t="s">
        <v>5</v>
      </c>
      <c r="Q4" t="s">
        <v>4</v>
      </c>
      <c r="R4" t="s">
        <v>11</v>
      </c>
      <c r="S4" t="s">
        <v>4</v>
      </c>
      <c r="T4" t="s">
        <v>4</v>
      </c>
      <c r="U4" s="6" t="s">
        <v>4</v>
      </c>
      <c r="V4" t="s">
        <v>4</v>
      </c>
      <c r="W4" t="s">
        <v>9</v>
      </c>
      <c r="X4" t="s">
        <v>4</v>
      </c>
      <c r="Y4" s="6" t="s">
        <v>11</v>
      </c>
      <c r="Z4" t="s">
        <v>6</v>
      </c>
      <c r="AA4" t="s">
        <v>4</v>
      </c>
      <c r="AB4" t="s">
        <v>4</v>
      </c>
      <c r="AC4" t="s">
        <v>7</v>
      </c>
      <c r="AD4" t="s">
        <v>4</v>
      </c>
      <c r="AE4" t="s">
        <v>11</v>
      </c>
      <c r="AF4" s="6" t="s">
        <v>9</v>
      </c>
      <c r="AG4" s="6" t="s">
        <v>4</v>
      </c>
      <c r="AH4" t="s">
        <v>7</v>
      </c>
      <c r="AI4" t="s">
        <v>12</v>
      </c>
      <c r="AJ4" t="s">
        <v>12</v>
      </c>
      <c r="AK4" t="s">
        <v>13</v>
      </c>
      <c r="AL4" t="s">
        <v>14</v>
      </c>
      <c r="AM4" t="s">
        <v>15</v>
      </c>
      <c r="AN4" t="s">
        <v>7</v>
      </c>
      <c r="AO4" t="s">
        <v>16</v>
      </c>
      <c r="AP4" t="s">
        <v>17</v>
      </c>
    </row>
    <row r="5" spans="1:42">
      <c r="A5" t="s">
        <v>18</v>
      </c>
      <c r="B5" s="6" t="s">
        <v>19</v>
      </c>
      <c r="G5" s="6" t="s">
        <v>7</v>
      </c>
      <c r="H5" t="s">
        <v>12</v>
      </c>
      <c r="I5" t="s">
        <v>7</v>
      </c>
      <c r="J5" s="6" t="s">
        <v>4</v>
      </c>
      <c r="K5" s="6" t="s">
        <v>8</v>
      </c>
      <c r="L5" t="s">
        <v>7</v>
      </c>
      <c r="M5" t="s">
        <v>12</v>
      </c>
      <c r="N5" t="s">
        <v>9</v>
      </c>
      <c r="O5" t="s">
        <v>20</v>
      </c>
      <c r="P5" s="6" t="s">
        <v>21</v>
      </c>
      <c r="Q5" t="s">
        <v>12</v>
      </c>
      <c r="R5" t="s">
        <v>6</v>
      </c>
      <c r="S5" t="s">
        <v>22</v>
      </c>
      <c r="T5" t="s">
        <v>23</v>
      </c>
      <c r="U5" s="6" t="s">
        <v>7</v>
      </c>
      <c r="V5" t="s">
        <v>7</v>
      </c>
      <c r="W5" t="s">
        <v>9</v>
      </c>
      <c r="X5" t="s">
        <v>4</v>
      </c>
      <c r="Y5" s="6" t="s">
        <v>12</v>
      </c>
      <c r="Z5" t="s">
        <v>7</v>
      </c>
      <c r="AA5" s="6" t="s">
        <v>12</v>
      </c>
      <c r="AB5" t="s">
        <v>6</v>
      </c>
      <c r="AC5" t="s">
        <v>7</v>
      </c>
      <c r="AD5" t="s">
        <v>5</v>
      </c>
      <c r="AE5" t="s">
        <v>11</v>
      </c>
      <c r="AF5" s="6" t="s">
        <v>4</v>
      </c>
      <c r="AG5" s="6" t="s">
        <v>24</v>
      </c>
      <c r="AH5" t="s">
        <v>7</v>
      </c>
      <c r="AI5" t="s">
        <v>4</v>
      </c>
      <c r="AJ5" t="s">
        <v>12</v>
      </c>
      <c r="AK5" t="s">
        <v>13</v>
      </c>
      <c r="AL5" t="s">
        <v>16</v>
      </c>
      <c r="AM5" t="s">
        <v>12</v>
      </c>
      <c r="AN5" t="s">
        <v>14</v>
      </c>
      <c r="AO5" t="s">
        <v>14</v>
      </c>
      <c r="AP5" t="s">
        <v>13</v>
      </c>
    </row>
    <row r="6" spans="1:42" ht="15.6" customHeight="1">
      <c r="A6" t="s">
        <v>25</v>
      </c>
      <c r="C6" s="6" t="s">
        <v>26</v>
      </c>
      <c r="D6" t="s">
        <v>26</v>
      </c>
      <c r="E6" t="s">
        <v>26</v>
      </c>
      <c r="F6" t="s">
        <v>27</v>
      </c>
      <c r="G6" s="6" t="s">
        <v>28</v>
      </c>
      <c r="H6" t="s">
        <v>27</v>
      </c>
      <c r="I6" t="s">
        <v>26</v>
      </c>
      <c r="J6" s="6" t="s">
        <v>28</v>
      </c>
      <c r="K6" s="6" t="s">
        <v>27</v>
      </c>
      <c r="L6" t="s">
        <v>26</v>
      </c>
      <c r="M6" t="s">
        <v>27</v>
      </c>
      <c r="N6" t="s">
        <v>28</v>
      </c>
      <c r="O6" t="s">
        <v>26</v>
      </c>
      <c r="P6" s="6" t="s">
        <v>29</v>
      </c>
      <c r="Q6" t="s">
        <v>27</v>
      </c>
      <c r="R6" t="s">
        <v>26</v>
      </c>
      <c r="S6" t="s">
        <v>27</v>
      </c>
      <c r="T6" t="s">
        <v>27</v>
      </c>
      <c r="U6" s="6" t="s">
        <v>30</v>
      </c>
      <c r="V6" t="s">
        <v>31</v>
      </c>
      <c r="W6" t="s">
        <v>27</v>
      </c>
      <c r="X6" t="s">
        <v>27</v>
      </c>
      <c r="Y6" s="6" t="s">
        <v>30</v>
      </c>
      <c r="Z6" t="s">
        <v>26</v>
      </c>
      <c r="AA6" s="6" t="s">
        <v>32</v>
      </c>
      <c r="AB6" t="s">
        <v>27</v>
      </c>
      <c r="AC6" t="s">
        <v>26</v>
      </c>
      <c r="AD6" t="s">
        <v>33</v>
      </c>
      <c r="AE6" t="s">
        <v>30</v>
      </c>
      <c r="AF6" s="6" t="s">
        <v>29</v>
      </c>
      <c r="AG6" s="6" t="s">
        <v>27</v>
      </c>
      <c r="AH6" t="s">
        <v>33</v>
      </c>
      <c r="AI6" t="s">
        <v>27</v>
      </c>
      <c r="AJ6" t="s">
        <v>27</v>
      </c>
      <c r="AK6" t="s">
        <v>27</v>
      </c>
      <c r="AL6" t="s">
        <v>34</v>
      </c>
      <c r="AM6" t="s">
        <v>27</v>
      </c>
      <c r="AN6" t="s">
        <v>33</v>
      </c>
      <c r="AO6" t="s">
        <v>33</v>
      </c>
      <c r="AP6" t="s">
        <v>34</v>
      </c>
    </row>
    <row r="7" spans="1:42">
      <c r="A7" t="s">
        <v>35</v>
      </c>
      <c r="B7" s="6" t="s">
        <v>1</v>
      </c>
      <c r="C7" s="6" t="s">
        <v>1</v>
      </c>
      <c r="D7" t="s">
        <v>1</v>
      </c>
      <c r="E7" t="s">
        <v>1</v>
      </c>
      <c r="F7" t="s">
        <v>1</v>
      </c>
      <c r="G7" s="6" t="s">
        <v>2</v>
      </c>
      <c r="H7" t="s">
        <v>2</v>
      </c>
      <c r="I7" t="s">
        <v>2</v>
      </c>
      <c r="J7" s="6" t="s">
        <v>1</v>
      </c>
      <c r="K7" s="6" t="s">
        <v>1</v>
      </c>
      <c r="L7" t="s">
        <v>36</v>
      </c>
      <c r="M7" t="s">
        <v>2</v>
      </c>
      <c r="N7" t="s">
        <v>2</v>
      </c>
      <c r="O7" t="s">
        <v>1</v>
      </c>
      <c r="P7" s="6" t="s">
        <v>1</v>
      </c>
      <c r="Q7" t="s">
        <v>1</v>
      </c>
      <c r="R7" t="s">
        <v>1</v>
      </c>
      <c r="S7" t="s">
        <v>1</v>
      </c>
      <c r="T7" t="s">
        <v>1</v>
      </c>
      <c r="U7" s="6" t="s">
        <v>1</v>
      </c>
      <c r="V7" t="s">
        <v>27</v>
      </c>
      <c r="W7" t="s">
        <v>27</v>
      </c>
      <c r="X7" t="s">
        <v>1</v>
      </c>
      <c r="Y7" s="6" t="s">
        <v>1</v>
      </c>
      <c r="Z7" t="s">
        <v>1</v>
      </c>
      <c r="AA7" s="6" t="s">
        <v>2</v>
      </c>
      <c r="AB7" t="s">
        <v>1</v>
      </c>
      <c r="AC7" t="s">
        <v>1</v>
      </c>
      <c r="AD7" t="s">
        <v>2</v>
      </c>
      <c r="AE7" t="s">
        <v>1</v>
      </c>
      <c r="AF7" s="6" t="s">
        <v>1</v>
      </c>
      <c r="AG7" s="6" t="s">
        <v>1</v>
      </c>
      <c r="AH7" t="s">
        <v>1</v>
      </c>
      <c r="AI7" t="s">
        <v>1</v>
      </c>
      <c r="AJ7" t="s">
        <v>2</v>
      </c>
      <c r="AK7" t="s">
        <v>27</v>
      </c>
      <c r="AL7" t="s">
        <v>1</v>
      </c>
      <c r="AM7" t="s">
        <v>2</v>
      </c>
      <c r="AN7" t="s">
        <v>1</v>
      </c>
      <c r="AO7" t="s">
        <v>2</v>
      </c>
      <c r="AP7" t="s">
        <v>1</v>
      </c>
    </row>
    <row r="8" spans="1:42">
      <c r="A8" t="s">
        <v>37</v>
      </c>
      <c r="B8" s="6" t="s">
        <v>26</v>
      </c>
      <c r="C8" s="6" t="s">
        <v>26</v>
      </c>
      <c r="D8" t="s">
        <v>26</v>
      </c>
      <c r="E8" t="s">
        <v>27</v>
      </c>
      <c r="F8" t="s">
        <v>26</v>
      </c>
      <c r="G8" s="6" t="s">
        <v>26</v>
      </c>
      <c r="H8" t="s">
        <v>26</v>
      </c>
      <c r="I8" t="s">
        <v>26</v>
      </c>
      <c r="J8" s="6" t="s">
        <v>26</v>
      </c>
      <c r="K8" s="6" t="s">
        <v>26</v>
      </c>
      <c r="L8" t="s">
        <v>27</v>
      </c>
      <c r="M8" t="s">
        <v>26</v>
      </c>
      <c r="N8" t="s">
        <v>26</v>
      </c>
      <c r="O8" t="s">
        <v>26</v>
      </c>
      <c r="P8" s="6" t="s">
        <v>26</v>
      </c>
      <c r="Q8" t="s">
        <v>33</v>
      </c>
      <c r="R8" t="s">
        <v>33</v>
      </c>
      <c r="S8" t="s">
        <v>33</v>
      </c>
      <c r="T8" t="s">
        <v>33</v>
      </c>
      <c r="U8" s="6" t="s">
        <v>26</v>
      </c>
      <c r="V8" t="s">
        <v>27</v>
      </c>
      <c r="W8" t="s">
        <v>26</v>
      </c>
      <c r="X8" t="s">
        <v>27</v>
      </c>
      <c r="Y8" s="6" t="s">
        <v>26</v>
      </c>
      <c r="Z8" t="s">
        <v>26</v>
      </c>
      <c r="AA8" s="6" t="s">
        <v>33</v>
      </c>
      <c r="AB8" t="s">
        <v>27</v>
      </c>
      <c r="AC8" t="s">
        <v>26</v>
      </c>
      <c r="AD8" t="s">
        <v>26</v>
      </c>
      <c r="AE8" t="s">
        <v>26</v>
      </c>
      <c r="AF8" s="6" t="s">
        <v>27</v>
      </c>
      <c r="AG8" s="6" t="s">
        <v>26</v>
      </c>
      <c r="AH8" t="s">
        <v>38</v>
      </c>
      <c r="AI8" t="s">
        <v>26</v>
      </c>
      <c r="AJ8" t="s">
        <v>26</v>
      </c>
      <c r="AK8" t="s">
        <v>27</v>
      </c>
      <c r="AL8" t="s">
        <v>33</v>
      </c>
      <c r="AM8" t="s">
        <v>27</v>
      </c>
      <c r="AN8" t="s">
        <v>33</v>
      </c>
      <c r="AO8" t="s">
        <v>34</v>
      </c>
      <c r="AP8" t="s">
        <v>34</v>
      </c>
    </row>
    <row r="9" spans="1:42">
      <c r="A9" t="s">
        <v>39</v>
      </c>
      <c r="B9" s="6" t="s">
        <v>40</v>
      </c>
      <c r="C9" s="6" t="s">
        <v>41</v>
      </c>
      <c r="D9" t="s">
        <v>40</v>
      </c>
      <c r="F9" t="s">
        <v>40</v>
      </c>
      <c r="G9" s="6" t="s">
        <v>40</v>
      </c>
      <c r="H9" t="s">
        <v>40</v>
      </c>
      <c r="I9" t="s">
        <v>40</v>
      </c>
      <c r="J9" s="6" t="s">
        <v>40</v>
      </c>
      <c r="K9" s="6" t="s">
        <v>40</v>
      </c>
      <c r="M9" t="s">
        <v>42</v>
      </c>
      <c r="N9" t="s">
        <v>40</v>
      </c>
      <c r="O9" t="s">
        <v>40</v>
      </c>
      <c r="Q9" t="s">
        <v>43</v>
      </c>
      <c r="S9" t="s">
        <v>44</v>
      </c>
      <c r="T9" t="s">
        <v>45</v>
      </c>
      <c r="U9" s="6" t="s">
        <v>46</v>
      </c>
      <c r="V9" t="s">
        <v>47</v>
      </c>
      <c r="W9" t="s">
        <v>46</v>
      </c>
      <c r="X9" t="s">
        <v>48</v>
      </c>
      <c r="Y9" s="6" t="s">
        <v>46</v>
      </c>
      <c r="Z9" t="s">
        <v>49</v>
      </c>
      <c r="AA9" s="6" t="s">
        <v>50</v>
      </c>
      <c r="AB9" t="s">
        <v>51</v>
      </c>
      <c r="AC9" t="s">
        <v>52</v>
      </c>
      <c r="AD9" t="s">
        <v>53</v>
      </c>
      <c r="AE9" t="s">
        <v>54</v>
      </c>
      <c r="AF9" s="6" t="s">
        <v>55</v>
      </c>
      <c r="AG9" s="6" t="s">
        <v>56</v>
      </c>
      <c r="AI9" t="s">
        <v>57</v>
      </c>
      <c r="AJ9" t="s">
        <v>58</v>
      </c>
      <c r="AL9" t="s">
        <v>59</v>
      </c>
      <c r="AM9" t="s">
        <v>27</v>
      </c>
      <c r="AN9" t="s">
        <v>60</v>
      </c>
    </row>
    <row r="10" spans="1:42">
      <c r="A10" t="s">
        <v>61</v>
      </c>
      <c r="B10" s="6" t="s">
        <v>26</v>
      </c>
      <c r="C10" s="6" t="s">
        <v>26</v>
      </c>
      <c r="D10" s="6" t="s">
        <v>26</v>
      </c>
      <c r="E10" s="6" t="s">
        <v>26</v>
      </c>
      <c r="F10" s="6" t="s">
        <v>26</v>
      </c>
      <c r="G10" s="6" t="s">
        <v>26</v>
      </c>
      <c r="H10" t="s">
        <v>26</v>
      </c>
      <c r="I10" t="s">
        <v>26</v>
      </c>
      <c r="J10" s="6" t="s">
        <v>62</v>
      </c>
      <c r="K10" s="6" t="s">
        <v>26</v>
      </c>
      <c r="L10" t="s">
        <v>26</v>
      </c>
      <c r="M10" t="s">
        <v>26</v>
      </c>
      <c r="N10" t="s">
        <v>26</v>
      </c>
      <c r="O10" t="s">
        <v>26</v>
      </c>
      <c r="P10" s="6" t="s">
        <v>26</v>
      </c>
      <c r="Q10" t="s">
        <v>27</v>
      </c>
      <c r="R10" t="s">
        <v>27</v>
      </c>
      <c r="S10" t="s">
        <v>27</v>
      </c>
      <c r="T10" t="s">
        <v>27</v>
      </c>
      <c r="U10" s="6" t="s">
        <v>26</v>
      </c>
      <c r="V10" t="s">
        <v>63</v>
      </c>
      <c r="W10" t="s">
        <v>26</v>
      </c>
      <c r="X10" t="s">
        <v>26</v>
      </c>
      <c r="Y10" s="6" t="s">
        <v>26</v>
      </c>
      <c r="Z10" t="s">
        <v>26</v>
      </c>
      <c r="AA10" s="6" t="s">
        <v>63</v>
      </c>
      <c r="AB10" t="s">
        <v>26</v>
      </c>
      <c r="AC10" t="s">
        <v>26</v>
      </c>
      <c r="AD10" t="s">
        <v>26</v>
      </c>
      <c r="AE10" t="s">
        <v>26</v>
      </c>
      <c r="AF10" s="6" t="s">
        <v>64</v>
      </c>
      <c r="AG10" s="6" t="s">
        <v>26</v>
      </c>
      <c r="AH10" t="s">
        <v>65</v>
      </c>
      <c r="AJ10" t="s">
        <v>26</v>
      </c>
      <c r="AK10" t="s">
        <v>27</v>
      </c>
      <c r="AL10" t="s">
        <v>26</v>
      </c>
      <c r="AM10" t="s">
        <v>26</v>
      </c>
      <c r="AN10" t="s">
        <v>33</v>
      </c>
      <c r="AO10" t="s">
        <v>66</v>
      </c>
      <c r="AP10" t="s">
        <v>26</v>
      </c>
    </row>
    <row r="11" spans="1:42">
      <c r="A11" t="s">
        <v>67</v>
      </c>
      <c r="B11" s="6" t="s">
        <v>26</v>
      </c>
      <c r="C11" s="6" t="s">
        <v>26</v>
      </c>
      <c r="D11" t="s">
        <v>26</v>
      </c>
      <c r="E11" t="s">
        <v>26</v>
      </c>
      <c r="F11" t="s">
        <v>26</v>
      </c>
      <c r="G11" s="6" t="s">
        <v>26</v>
      </c>
      <c r="H11" t="s">
        <v>26</v>
      </c>
      <c r="I11" t="s">
        <v>26</v>
      </c>
      <c r="J11" s="6" t="s">
        <v>26</v>
      </c>
      <c r="K11" s="6" t="s">
        <v>26</v>
      </c>
      <c r="L11" t="s">
        <v>26</v>
      </c>
      <c r="M11" t="s">
        <v>27</v>
      </c>
      <c r="N11" t="s">
        <v>26</v>
      </c>
      <c r="O11" t="s">
        <v>27</v>
      </c>
      <c r="P11" s="6" t="s">
        <v>26</v>
      </c>
      <c r="Q11" t="s">
        <v>26</v>
      </c>
      <c r="R11" t="s">
        <v>26</v>
      </c>
      <c r="S11" t="s">
        <v>63</v>
      </c>
      <c r="T11" t="s">
        <v>26</v>
      </c>
      <c r="U11" s="6" t="s">
        <v>26</v>
      </c>
      <c r="V11" t="s">
        <v>26</v>
      </c>
      <c r="W11" t="s">
        <v>26</v>
      </c>
      <c r="X11" t="s">
        <v>26</v>
      </c>
      <c r="Y11" s="6" t="s">
        <v>26</v>
      </c>
      <c r="Z11" t="s">
        <v>26</v>
      </c>
      <c r="AA11" s="6" t="s">
        <v>33</v>
      </c>
      <c r="AB11" t="s">
        <v>33</v>
      </c>
      <c r="AC11" t="s">
        <v>33</v>
      </c>
      <c r="AD11" t="s">
        <v>33</v>
      </c>
      <c r="AE11" t="s">
        <v>26</v>
      </c>
      <c r="AF11" s="6" t="s">
        <v>26</v>
      </c>
      <c r="AG11" s="6" t="s">
        <v>27</v>
      </c>
      <c r="AH11" t="s">
        <v>26</v>
      </c>
      <c r="AI11" t="s">
        <v>63</v>
      </c>
      <c r="AJ11" t="s">
        <v>33</v>
      </c>
      <c r="AK11" t="s">
        <v>33</v>
      </c>
      <c r="AL11" t="s">
        <v>33</v>
      </c>
      <c r="AM11" t="s">
        <v>27</v>
      </c>
      <c r="AN11" t="s">
        <v>33</v>
      </c>
      <c r="AO11" t="s">
        <v>33</v>
      </c>
      <c r="AP11" t="s">
        <v>33</v>
      </c>
    </row>
    <row r="12" spans="1:42">
      <c r="A12" t="s">
        <v>68</v>
      </c>
      <c r="J12" s="6" t="s">
        <v>69</v>
      </c>
      <c r="V12" t="s">
        <v>70</v>
      </c>
      <c r="Z12" t="s">
        <v>71</v>
      </c>
      <c r="AE12" t="s">
        <v>72</v>
      </c>
      <c r="AF12" s="6" t="s">
        <v>73</v>
      </c>
      <c r="AK12" t="s">
        <v>74</v>
      </c>
      <c r="AL12" t="s">
        <v>75</v>
      </c>
      <c r="AM12" t="s">
        <v>76</v>
      </c>
      <c r="AO12" t="s">
        <v>77</v>
      </c>
    </row>
    <row r="13" spans="1:42">
      <c r="A13" t="s">
        <v>78</v>
      </c>
      <c r="AP13" t="s">
        <v>79</v>
      </c>
    </row>
    <row r="14" spans="1:42">
      <c r="A14" t="s">
        <v>80</v>
      </c>
      <c r="C14" s="6" t="s">
        <v>81</v>
      </c>
      <c r="G14" s="6" t="s">
        <v>82</v>
      </c>
      <c r="K14" s="6" t="s">
        <v>83</v>
      </c>
      <c r="M14" t="s">
        <v>84</v>
      </c>
      <c r="N14" t="s">
        <v>85</v>
      </c>
      <c r="O14" t="s">
        <v>86</v>
      </c>
      <c r="P14" s="6" t="s">
        <v>87</v>
      </c>
      <c r="Q14" t="s">
        <v>88</v>
      </c>
      <c r="R14" t="s">
        <v>89</v>
      </c>
      <c r="S14" t="s">
        <v>90</v>
      </c>
      <c r="T14" t="s">
        <v>91</v>
      </c>
      <c r="U14" s="6" t="s">
        <v>92</v>
      </c>
      <c r="AA14" s="6" t="s">
        <v>93</v>
      </c>
      <c r="AB14" t="s">
        <v>94</v>
      </c>
      <c r="AC14" t="s">
        <v>95</v>
      </c>
      <c r="AD14" t="s">
        <v>96</v>
      </c>
      <c r="AE14" t="s">
        <v>97</v>
      </c>
      <c r="AF14" s="6" t="s">
        <v>98</v>
      </c>
      <c r="AG14" s="6" t="s">
        <v>92</v>
      </c>
      <c r="AH14" t="s">
        <v>99</v>
      </c>
      <c r="AI14" t="s">
        <v>100</v>
      </c>
      <c r="AL14" t="s">
        <v>101</v>
      </c>
      <c r="AM14" t="s">
        <v>102</v>
      </c>
      <c r="AN14" t="s">
        <v>103</v>
      </c>
      <c r="AO14" t="s">
        <v>104</v>
      </c>
      <c r="AP14" t="s">
        <v>105</v>
      </c>
    </row>
    <row r="15" spans="1:42">
      <c r="A15" t="s">
        <v>106</v>
      </c>
      <c r="B15" t="s">
        <v>107</v>
      </c>
      <c r="C15" t="s">
        <v>107</v>
      </c>
      <c r="D15" t="s">
        <v>107</v>
      </c>
      <c r="E15" t="s">
        <v>107</v>
      </c>
      <c r="F15" t="s">
        <v>107</v>
      </c>
      <c r="G15" t="s">
        <v>108</v>
      </c>
      <c r="H15" t="s">
        <v>107</v>
      </c>
      <c r="I15" t="s">
        <v>108</v>
      </c>
      <c r="J15" t="s">
        <v>108</v>
      </c>
      <c r="K15" t="s">
        <v>107</v>
      </c>
      <c r="L15" t="s">
        <v>107</v>
      </c>
      <c r="M15" t="s">
        <v>107</v>
      </c>
      <c r="N15" t="s">
        <v>108</v>
      </c>
      <c r="O15" t="s">
        <v>107</v>
      </c>
      <c r="P15" s="6" t="s">
        <v>107</v>
      </c>
      <c r="Q15" t="s">
        <v>107</v>
      </c>
      <c r="R15" t="s">
        <v>107</v>
      </c>
      <c r="S15" t="s">
        <v>108</v>
      </c>
      <c r="T15" t="s">
        <v>107</v>
      </c>
      <c r="U15" t="s">
        <v>107</v>
      </c>
      <c r="V15" t="s">
        <v>107</v>
      </c>
      <c r="W15" t="s">
        <v>107</v>
      </c>
      <c r="X15" t="s">
        <v>108</v>
      </c>
      <c r="Y15" s="6" t="s">
        <v>107</v>
      </c>
      <c r="Z15" t="s">
        <v>108</v>
      </c>
      <c r="AA15" s="6" t="s">
        <v>107</v>
      </c>
      <c r="AB15" t="s">
        <v>107</v>
      </c>
      <c r="AC15" t="s">
        <v>107</v>
      </c>
      <c r="AD15" t="s">
        <v>107</v>
      </c>
      <c r="AE15" t="s">
        <v>107</v>
      </c>
      <c r="AF15" s="6" t="s">
        <v>107</v>
      </c>
      <c r="AG15" s="6" t="s">
        <v>107</v>
      </c>
      <c r="AH15" t="s">
        <v>108</v>
      </c>
      <c r="AI15" t="s">
        <v>109</v>
      </c>
      <c r="AJ15" t="s">
        <v>107</v>
      </c>
      <c r="AK15" t="s">
        <v>107</v>
      </c>
      <c r="AL15" t="s">
        <v>107</v>
      </c>
      <c r="AM15" t="s">
        <v>107</v>
      </c>
      <c r="AN15" t="s">
        <v>107</v>
      </c>
      <c r="AO15" t="s">
        <v>108</v>
      </c>
      <c r="AP15" t="s">
        <v>107</v>
      </c>
    </row>
    <row r="16" spans="1:42">
      <c r="A16" t="s">
        <v>110</v>
      </c>
      <c r="P16" s="6" t="s">
        <v>111</v>
      </c>
      <c r="Q16" t="s">
        <v>111</v>
      </c>
      <c r="R16" t="s">
        <v>111</v>
      </c>
      <c r="S16" t="s">
        <v>112</v>
      </c>
      <c r="T16" t="s">
        <v>111</v>
      </c>
      <c r="U16" s="6" t="s">
        <v>111</v>
      </c>
      <c r="V16" t="s">
        <v>111</v>
      </c>
      <c r="W16" t="s">
        <v>112</v>
      </c>
      <c r="X16" t="s">
        <v>112</v>
      </c>
      <c r="Y16" s="6" t="s">
        <v>111</v>
      </c>
      <c r="Z16" t="s">
        <v>112</v>
      </c>
      <c r="AA16" s="6" t="s">
        <v>111</v>
      </c>
      <c r="AB16" t="s">
        <v>112</v>
      </c>
      <c r="AC16" t="s">
        <v>111</v>
      </c>
      <c r="AD16" t="s">
        <v>111</v>
      </c>
      <c r="AE16" t="s">
        <v>111</v>
      </c>
      <c r="AF16" s="6" t="s">
        <v>111</v>
      </c>
      <c r="AG16" s="6" t="s">
        <v>26</v>
      </c>
      <c r="AH16" t="s">
        <v>33</v>
      </c>
      <c r="AI16" t="s">
        <v>26</v>
      </c>
      <c r="AJ16" t="s">
        <v>26</v>
      </c>
      <c r="AK16" t="s">
        <v>27</v>
      </c>
      <c r="AL16" t="s">
        <v>27</v>
      </c>
      <c r="AM16" t="s">
        <v>33</v>
      </c>
      <c r="AN16" t="s">
        <v>34</v>
      </c>
      <c r="AO16" t="s">
        <v>33</v>
      </c>
      <c r="AP16" t="s">
        <v>34</v>
      </c>
    </row>
    <row r="17" spans="37:41" ht="13.5" customHeight="1">
      <c r="AK17" s="18">
        <v>0.64861111111111114</v>
      </c>
    </row>
    <row r="19" spans="37:41">
      <c r="AN19">
        <v>21</v>
      </c>
      <c r="AO19">
        <v>5</v>
      </c>
    </row>
    <row r="20" spans="37:41">
      <c r="AN20">
        <v>100</v>
      </c>
    </row>
    <row r="22" spans="37:41">
      <c r="AN22" t="s">
        <v>1</v>
      </c>
      <c r="AO22">
        <v>26</v>
      </c>
    </row>
    <row r="23" spans="37:41">
      <c r="AN23" t="s">
        <v>29</v>
      </c>
      <c r="AO23">
        <v>4</v>
      </c>
    </row>
    <row r="24" spans="37:41">
      <c r="AN24" t="s">
        <v>2</v>
      </c>
      <c r="AO24">
        <v>10</v>
      </c>
    </row>
    <row r="26" spans="37:41">
      <c r="AN26" t="s">
        <v>1</v>
      </c>
      <c r="AO26">
        <v>11</v>
      </c>
    </row>
    <row r="27" spans="37:41">
      <c r="AN27" t="s">
        <v>2</v>
      </c>
      <c r="AO2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53"/>
  <sheetViews>
    <sheetView topLeftCell="A35" workbookViewId="0">
      <selection activeCell="Q54" sqref="Q54"/>
    </sheetView>
  </sheetViews>
  <sheetFormatPr defaultRowHeight="15"/>
  <cols>
    <col min="1" max="1" width="16.28515625" customWidth="1"/>
    <col min="2" max="13" width="0" hidden="1" customWidth="1"/>
    <col min="14" max="64" width="14.42578125" customWidth="1"/>
  </cols>
  <sheetData>
    <row r="1" spans="1:64">
      <c r="A1" s="4" t="s">
        <v>113</v>
      </c>
      <c r="B1" s="4" t="s">
        <v>114</v>
      </c>
      <c r="C1" s="4" t="s">
        <v>115</v>
      </c>
      <c r="D1" s="4" t="s">
        <v>116</v>
      </c>
      <c r="E1" s="4" t="s">
        <v>117</v>
      </c>
      <c r="F1" s="4" t="s">
        <v>118</v>
      </c>
      <c r="G1" s="4" t="s">
        <v>119</v>
      </c>
      <c r="H1" s="4" t="s">
        <v>120</v>
      </c>
      <c r="I1" s="4" t="s">
        <v>121</v>
      </c>
      <c r="J1" s="4" t="s">
        <v>122</v>
      </c>
      <c r="K1" s="4" t="s">
        <v>123</v>
      </c>
      <c r="L1" s="4" t="s">
        <v>124</v>
      </c>
      <c r="M1" s="4" t="s">
        <v>125</v>
      </c>
      <c r="N1" s="4" t="s">
        <v>126</v>
      </c>
      <c r="O1" s="4" t="s">
        <v>127</v>
      </c>
      <c r="P1" s="24" t="s">
        <v>128</v>
      </c>
      <c r="Q1" s="32" t="s">
        <v>129</v>
      </c>
      <c r="R1" s="4" t="s">
        <v>130</v>
      </c>
      <c r="S1" s="27" t="s">
        <v>131</v>
      </c>
      <c r="T1" s="4" t="s">
        <v>132</v>
      </c>
      <c r="U1" s="40" t="s">
        <v>133</v>
      </c>
      <c r="V1" s="40" t="s">
        <v>134</v>
      </c>
      <c r="W1" s="40" t="s">
        <v>135</v>
      </c>
      <c r="X1" s="24" t="s">
        <v>136</v>
      </c>
      <c r="Y1" s="38" t="s">
        <v>137</v>
      </c>
      <c r="Z1" s="32" t="s">
        <v>138</v>
      </c>
      <c r="AA1" s="27" t="s">
        <v>139</v>
      </c>
      <c r="AB1" s="4" t="s">
        <v>140</v>
      </c>
      <c r="AC1" s="24" t="s">
        <v>141</v>
      </c>
      <c r="AD1" s="40" t="s">
        <v>142</v>
      </c>
      <c r="AE1" s="24" t="s">
        <v>143</v>
      </c>
      <c r="AF1" s="32" t="s">
        <v>144</v>
      </c>
      <c r="AG1" s="32" t="s">
        <v>145</v>
      </c>
      <c r="AH1" s="4" t="s">
        <v>146</v>
      </c>
      <c r="AI1" s="24" t="s">
        <v>147</v>
      </c>
      <c r="AJ1" s="35" t="s">
        <v>148</v>
      </c>
      <c r="AK1" s="38" t="s">
        <v>149</v>
      </c>
      <c r="AL1" s="35" t="s">
        <v>150</v>
      </c>
      <c r="AM1" s="27" t="s">
        <v>151</v>
      </c>
      <c r="AN1" s="38" t="s">
        <v>152</v>
      </c>
      <c r="AO1" s="32" t="s">
        <v>153</v>
      </c>
      <c r="AP1" s="27" t="s">
        <v>154</v>
      </c>
      <c r="AQ1" s="35" t="s">
        <v>155</v>
      </c>
      <c r="AR1" s="32" t="s">
        <v>156</v>
      </c>
      <c r="AS1" s="27" t="s">
        <v>157</v>
      </c>
      <c r="AT1" s="38" t="s">
        <v>158</v>
      </c>
      <c r="AU1" s="38" t="s">
        <v>159</v>
      </c>
      <c r="AV1" s="43" t="s">
        <v>160</v>
      </c>
      <c r="AW1" s="46" t="s">
        <v>161</v>
      </c>
      <c r="AX1" s="50" t="s">
        <v>162</v>
      </c>
      <c r="AY1" s="46" t="s">
        <v>163</v>
      </c>
      <c r="AZ1" s="43" t="s">
        <v>164</v>
      </c>
      <c r="BA1" s="46" t="s">
        <v>165</v>
      </c>
      <c r="BB1" s="43" t="s">
        <v>166</v>
      </c>
      <c r="BC1" s="43" t="s">
        <v>167</v>
      </c>
      <c r="BD1" s="50" t="s">
        <v>168</v>
      </c>
      <c r="BE1" s="48" t="s">
        <v>169</v>
      </c>
      <c r="BF1" s="46" t="s">
        <v>170</v>
      </c>
      <c r="BG1" s="43" t="s">
        <v>171</v>
      </c>
      <c r="BH1" s="48" t="s">
        <v>172</v>
      </c>
      <c r="BI1" s="46" t="s">
        <v>173</v>
      </c>
      <c r="BJ1" s="46" t="s">
        <v>174</v>
      </c>
      <c r="BK1" s="43" t="s">
        <v>175</v>
      </c>
      <c r="BL1" s="50" t="s">
        <v>176</v>
      </c>
    </row>
    <row r="2" spans="1:64" ht="45">
      <c r="A2" s="2">
        <v>45197.636400462965</v>
      </c>
      <c r="B2" s="2">
        <v>45197.639305555553</v>
      </c>
      <c r="C2" s="1">
        <v>0</v>
      </c>
      <c r="D2" s="3" t="s">
        <v>177</v>
      </c>
      <c r="E2" s="1">
        <v>100</v>
      </c>
      <c r="F2" s="1">
        <v>251</v>
      </c>
      <c r="G2" s="1">
        <v>1</v>
      </c>
      <c r="H2" s="2">
        <v>45197.639328101854</v>
      </c>
      <c r="I2" s="3" t="s">
        <v>178</v>
      </c>
      <c r="J2" s="1">
        <v>51.588299999999997</v>
      </c>
      <c r="K2" s="1">
        <v>4.8041999999999998</v>
      </c>
      <c r="L2" s="3" t="s">
        <v>179</v>
      </c>
      <c r="M2" s="3" t="s">
        <v>180</v>
      </c>
      <c r="N2" s="1">
        <v>1</v>
      </c>
      <c r="O2" s="1">
        <v>3</v>
      </c>
      <c r="P2" s="24">
        <v>1</v>
      </c>
      <c r="Q2" s="32">
        <v>1</v>
      </c>
      <c r="R2" s="1">
        <v>3</v>
      </c>
      <c r="S2" s="27">
        <v>5</v>
      </c>
      <c r="T2" s="1">
        <v>3</v>
      </c>
      <c r="U2" s="40">
        <v>1</v>
      </c>
      <c r="V2" s="40">
        <v>1</v>
      </c>
      <c r="W2" s="40">
        <v>1</v>
      </c>
      <c r="X2" s="24">
        <v>3</v>
      </c>
      <c r="Y2" s="38">
        <v>1</v>
      </c>
      <c r="Z2" s="32">
        <v>4</v>
      </c>
      <c r="AA2" s="27">
        <v>3</v>
      </c>
      <c r="AB2" s="1">
        <v>4</v>
      </c>
      <c r="AC2" s="24">
        <v>2</v>
      </c>
      <c r="AD2" s="40">
        <v>3</v>
      </c>
      <c r="AE2" s="24">
        <v>4</v>
      </c>
      <c r="AF2" s="32">
        <v>1</v>
      </c>
      <c r="AG2" s="32">
        <v>1</v>
      </c>
      <c r="AH2" s="1">
        <v>2</v>
      </c>
      <c r="AI2" s="24">
        <v>5</v>
      </c>
      <c r="AJ2" s="35">
        <v>1</v>
      </c>
      <c r="AK2" s="38">
        <v>1</v>
      </c>
      <c r="AL2" s="35">
        <v>1</v>
      </c>
      <c r="AM2" s="27">
        <v>3</v>
      </c>
      <c r="AN2" s="38">
        <v>1</v>
      </c>
      <c r="AO2" s="32">
        <v>3</v>
      </c>
      <c r="AP2" s="27">
        <v>3</v>
      </c>
      <c r="AQ2" s="35">
        <v>1</v>
      </c>
      <c r="AR2" s="32">
        <v>1</v>
      </c>
      <c r="AS2" s="27">
        <v>2</v>
      </c>
      <c r="AT2" s="38">
        <v>1</v>
      </c>
      <c r="AU2" s="38">
        <v>1</v>
      </c>
      <c r="AV2" s="43">
        <v>1</v>
      </c>
      <c r="AW2" s="46">
        <v>1</v>
      </c>
      <c r="AX2" s="50">
        <v>1</v>
      </c>
      <c r="AY2" s="46">
        <v>1</v>
      </c>
      <c r="AZ2" s="43">
        <v>2</v>
      </c>
      <c r="BA2" s="46">
        <v>1</v>
      </c>
      <c r="BB2" s="43">
        <v>1</v>
      </c>
      <c r="BC2" s="43">
        <v>3</v>
      </c>
      <c r="BD2" s="50">
        <v>1</v>
      </c>
      <c r="BE2" s="48">
        <v>2</v>
      </c>
      <c r="BF2" s="46">
        <v>1</v>
      </c>
      <c r="BG2" s="43">
        <v>1</v>
      </c>
      <c r="BH2" s="48">
        <v>1</v>
      </c>
      <c r="BI2" s="46">
        <v>1</v>
      </c>
      <c r="BJ2" s="46">
        <v>1</v>
      </c>
      <c r="BK2" s="43">
        <v>3</v>
      </c>
      <c r="BL2" s="50">
        <v>3</v>
      </c>
    </row>
    <row r="3" spans="1:64" ht="45">
      <c r="A3" s="2">
        <v>45197.636932870373</v>
      </c>
      <c r="B3" s="2">
        <v>45197.639340277776</v>
      </c>
      <c r="C3" s="1">
        <v>0</v>
      </c>
      <c r="D3" s="3" t="s">
        <v>181</v>
      </c>
      <c r="E3" s="1">
        <v>100</v>
      </c>
      <c r="F3" s="1">
        <v>208</v>
      </c>
      <c r="G3" s="1">
        <v>1</v>
      </c>
      <c r="H3" s="2">
        <v>45197.639353321756</v>
      </c>
      <c r="I3" s="3" t="s">
        <v>182</v>
      </c>
      <c r="J3" s="1">
        <v>51.588299999999997</v>
      </c>
      <c r="K3" s="1">
        <v>4.8041999999999998</v>
      </c>
      <c r="L3" s="3" t="s">
        <v>179</v>
      </c>
      <c r="M3" s="3" t="s">
        <v>180</v>
      </c>
      <c r="N3" s="1">
        <v>1</v>
      </c>
      <c r="O3" s="1">
        <v>4</v>
      </c>
      <c r="P3" s="24">
        <v>1</v>
      </c>
      <c r="Q3" s="32">
        <v>3</v>
      </c>
      <c r="R3" s="1">
        <v>4</v>
      </c>
      <c r="S3" s="27">
        <v>4</v>
      </c>
      <c r="T3" s="1">
        <v>5</v>
      </c>
      <c r="U3" s="40">
        <v>1</v>
      </c>
      <c r="V3" s="40">
        <v>2</v>
      </c>
      <c r="W3" s="40">
        <v>1</v>
      </c>
      <c r="X3" s="24">
        <v>1</v>
      </c>
      <c r="Y3" s="38">
        <v>1</v>
      </c>
      <c r="Z3" s="32">
        <v>3</v>
      </c>
      <c r="AA3" s="27">
        <v>4</v>
      </c>
      <c r="AB3" s="1">
        <v>4</v>
      </c>
      <c r="AC3" s="24">
        <v>5</v>
      </c>
      <c r="AD3" s="40">
        <v>2</v>
      </c>
      <c r="AE3" s="24">
        <v>2</v>
      </c>
      <c r="AF3" s="32">
        <v>2</v>
      </c>
      <c r="AG3" s="32">
        <v>2</v>
      </c>
      <c r="AH3" s="1">
        <v>5</v>
      </c>
      <c r="AI3" s="24">
        <v>4</v>
      </c>
      <c r="AJ3" s="35">
        <v>1</v>
      </c>
      <c r="AK3" s="38">
        <v>1</v>
      </c>
      <c r="AL3" s="35">
        <v>1</v>
      </c>
      <c r="AM3" s="27">
        <v>3</v>
      </c>
      <c r="AN3" s="38">
        <v>1</v>
      </c>
      <c r="AO3" s="32">
        <v>4</v>
      </c>
      <c r="AP3" s="27">
        <v>3</v>
      </c>
      <c r="AQ3" s="35">
        <v>1</v>
      </c>
      <c r="AR3" s="32">
        <v>3</v>
      </c>
      <c r="AS3" s="27">
        <v>2</v>
      </c>
      <c r="AT3" s="38">
        <v>1</v>
      </c>
      <c r="AU3" s="38">
        <v>1</v>
      </c>
      <c r="AV3" s="43">
        <v>2</v>
      </c>
      <c r="AW3" s="46">
        <v>1</v>
      </c>
      <c r="AX3" s="50">
        <v>1</v>
      </c>
      <c r="AY3" s="46">
        <v>1</v>
      </c>
      <c r="AZ3" s="43">
        <v>2</v>
      </c>
      <c r="BA3" s="46">
        <v>2</v>
      </c>
      <c r="BB3" s="43">
        <v>2</v>
      </c>
      <c r="BC3" s="43">
        <v>3</v>
      </c>
      <c r="BD3" s="50">
        <v>1</v>
      </c>
      <c r="BE3" s="48">
        <v>1</v>
      </c>
      <c r="BF3" s="46">
        <v>3</v>
      </c>
      <c r="BG3" s="43">
        <v>1</v>
      </c>
      <c r="BH3" s="48">
        <v>1</v>
      </c>
      <c r="BI3" s="46">
        <v>1</v>
      </c>
      <c r="BJ3" s="46">
        <v>1</v>
      </c>
      <c r="BK3" s="43">
        <v>3</v>
      </c>
      <c r="BL3" s="50">
        <v>2</v>
      </c>
    </row>
    <row r="4" spans="1:64" ht="45">
      <c r="A4" s="2">
        <v>45197.637916666667</v>
      </c>
      <c r="B4" s="2">
        <v>45197.640509259261</v>
      </c>
      <c r="C4" s="1">
        <v>0</v>
      </c>
      <c r="D4" s="3" t="s">
        <v>183</v>
      </c>
      <c r="E4" s="1">
        <v>100</v>
      </c>
      <c r="F4" s="1">
        <v>223</v>
      </c>
      <c r="G4" s="1">
        <v>1</v>
      </c>
      <c r="H4" s="2">
        <v>45197.640531400466</v>
      </c>
      <c r="I4" s="3" t="s">
        <v>184</v>
      </c>
      <c r="J4" s="1">
        <v>51.588299999999997</v>
      </c>
      <c r="K4" s="1">
        <v>4.8041999999999998</v>
      </c>
      <c r="L4" s="3" t="s">
        <v>179</v>
      </c>
      <c r="M4" s="3" t="s">
        <v>180</v>
      </c>
      <c r="N4" s="1">
        <v>1</v>
      </c>
      <c r="O4" s="1">
        <v>4</v>
      </c>
      <c r="P4" s="24">
        <v>2</v>
      </c>
      <c r="Q4" s="32">
        <v>1</v>
      </c>
      <c r="R4" s="1">
        <v>4</v>
      </c>
      <c r="S4" s="27">
        <v>3</v>
      </c>
      <c r="T4" s="1">
        <v>4</v>
      </c>
      <c r="U4" s="40">
        <v>1</v>
      </c>
      <c r="V4" s="40">
        <v>2</v>
      </c>
      <c r="W4" s="40">
        <v>2</v>
      </c>
      <c r="X4" s="24">
        <v>3</v>
      </c>
      <c r="Y4" s="38">
        <v>1</v>
      </c>
      <c r="Z4" s="32">
        <v>5</v>
      </c>
      <c r="AA4" s="27">
        <v>2</v>
      </c>
      <c r="AB4" s="1">
        <v>3</v>
      </c>
      <c r="AC4" s="24">
        <v>4</v>
      </c>
      <c r="AD4" s="40">
        <v>1</v>
      </c>
      <c r="AE4" s="24">
        <v>4</v>
      </c>
      <c r="AF4" s="32">
        <v>2</v>
      </c>
      <c r="AG4" s="32">
        <v>2</v>
      </c>
      <c r="AH4" s="1">
        <v>4</v>
      </c>
      <c r="AI4" s="24">
        <v>4</v>
      </c>
      <c r="AJ4" s="35">
        <v>1</v>
      </c>
      <c r="AK4" s="38">
        <v>2</v>
      </c>
      <c r="AL4" s="35">
        <v>1</v>
      </c>
      <c r="AM4" s="27">
        <v>2</v>
      </c>
      <c r="AN4" s="38">
        <v>2</v>
      </c>
      <c r="AO4" s="32">
        <v>4</v>
      </c>
      <c r="AP4" s="27">
        <v>3</v>
      </c>
      <c r="AQ4" s="35">
        <v>1</v>
      </c>
      <c r="AR4" s="32">
        <v>2</v>
      </c>
      <c r="AS4" s="27">
        <v>1</v>
      </c>
      <c r="AT4" s="38">
        <v>1</v>
      </c>
      <c r="AU4" s="38">
        <v>2</v>
      </c>
      <c r="AV4" s="43">
        <v>1</v>
      </c>
      <c r="AW4" s="46">
        <v>1</v>
      </c>
      <c r="AX4" s="50">
        <v>1</v>
      </c>
      <c r="AY4" s="46">
        <v>1</v>
      </c>
      <c r="AZ4" s="43">
        <v>4</v>
      </c>
      <c r="BA4" s="46">
        <v>2</v>
      </c>
      <c r="BB4" s="43">
        <v>3</v>
      </c>
      <c r="BC4" s="43">
        <v>3</v>
      </c>
      <c r="BD4" s="50">
        <v>1</v>
      </c>
      <c r="BE4" s="48">
        <v>1</v>
      </c>
      <c r="BF4" s="46">
        <v>2</v>
      </c>
      <c r="BG4" s="43">
        <v>3</v>
      </c>
      <c r="BH4" s="48">
        <v>3</v>
      </c>
      <c r="BI4" s="46">
        <v>1</v>
      </c>
      <c r="BJ4" s="46">
        <v>1</v>
      </c>
      <c r="BK4" s="43">
        <v>4</v>
      </c>
      <c r="BL4" s="50">
        <v>2</v>
      </c>
    </row>
    <row r="5" spans="1:64" ht="45">
      <c r="A5" s="2">
        <v>45197.638078703705</v>
      </c>
      <c r="B5" s="2">
        <v>45197.641273148147</v>
      </c>
      <c r="C5" s="1">
        <v>0</v>
      </c>
      <c r="D5" s="3" t="s">
        <v>185</v>
      </c>
      <c r="E5" s="1">
        <v>100</v>
      </c>
      <c r="F5" s="1">
        <v>276</v>
      </c>
      <c r="G5" s="1">
        <v>1</v>
      </c>
      <c r="H5" s="2">
        <v>45197.641292685184</v>
      </c>
      <c r="I5" s="3" t="s">
        <v>186</v>
      </c>
      <c r="J5" s="1">
        <v>51.588299999999997</v>
      </c>
      <c r="K5" s="1">
        <v>4.8041999999999998</v>
      </c>
      <c r="L5" s="3" t="s">
        <v>179</v>
      </c>
      <c r="M5" s="3" t="s">
        <v>180</v>
      </c>
      <c r="N5" s="1">
        <v>1</v>
      </c>
      <c r="O5" s="1">
        <v>4</v>
      </c>
      <c r="P5" s="24">
        <v>2</v>
      </c>
      <c r="Q5" s="32">
        <v>1</v>
      </c>
      <c r="R5" s="1">
        <v>2</v>
      </c>
      <c r="S5" s="27">
        <v>4</v>
      </c>
      <c r="T5" s="1">
        <v>3</v>
      </c>
      <c r="U5" s="40">
        <v>1</v>
      </c>
      <c r="V5" s="40">
        <v>2</v>
      </c>
      <c r="W5" s="40">
        <v>2</v>
      </c>
      <c r="X5" s="24">
        <v>3</v>
      </c>
      <c r="Y5" s="38">
        <v>3</v>
      </c>
      <c r="Z5" s="32">
        <v>3</v>
      </c>
      <c r="AA5" s="27">
        <v>2</v>
      </c>
      <c r="AB5" s="1">
        <v>4</v>
      </c>
      <c r="AC5" s="24">
        <v>2</v>
      </c>
      <c r="AD5" s="40">
        <v>2</v>
      </c>
      <c r="AE5" s="24">
        <v>3</v>
      </c>
      <c r="AF5" s="32">
        <v>3</v>
      </c>
      <c r="AG5" s="32">
        <v>4</v>
      </c>
      <c r="AH5" s="1">
        <v>3</v>
      </c>
      <c r="AI5" s="24">
        <v>2</v>
      </c>
      <c r="AJ5" s="35">
        <v>2</v>
      </c>
      <c r="AK5" s="38">
        <v>2</v>
      </c>
      <c r="AL5" s="35">
        <v>1</v>
      </c>
      <c r="AM5" s="27">
        <v>2</v>
      </c>
      <c r="AN5" s="38">
        <v>3</v>
      </c>
      <c r="AO5" s="32">
        <v>2</v>
      </c>
      <c r="AP5" s="27">
        <v>3</v>
      </c>
      <c r="AQ5" s="35">
        <v>2</v>
      </c>
      <c r="AR5" s="32">
        <v>2</v>
      </c>
      <c r="AS5" s="27">
        <v>2</v>
      </c>
      <c r="AT5" s="38">
        <v>3</v>
      </c>
      <c r="AU5" s="38">
        <v>3</v>
      </c>
      <c r="AV5" s="43">
        <v>2</v>
      </c>
      <c r="AW5" s="46">
        <v>2</v>
      </c>
      <c r="AX5" s="50">
        <v>1</v>
      </c>
      <c r="AY5" s="46">
        <v>1</v>
      </c>
      <c r="AZ5" s="43">
        <v>2</v>
      </c>
      <c r="BA5" s="46">
        <v>1</v>
      </c>
      <c r="BB5" s="43">
        <v>2</v>
      </c>
      <c r="BC5" s="43">
        <v>3</v>
      </c>
      <c r="BD5" s="50">
        <v>3</v>
      </c>
      <c r="BE5" s="48">
        <v>1</v>
      </c>
      <c r="BF5" s="46">
        <v>1</v>
      </c>
      <c r="BG5" s="43">
        <v>2</v>
      </c>
      <c r="BH5" s="48">
        <v>2</v>
      </c>
      <c r="BI5" s="46">
        <v>1</v>
      </c>
      <c r="BJ5" s="46">
        <v>2</v>
      </c>
      <c r="BK5" s="43">
        <v>3</v>
      </c>
      <c r="BL5" s="50">
        <v>3</v>
      </c>
    </row>
    <row r="6" spans="1:64" ht="45">
      <c r="A6" s="2">
        <v>45197.690266203703</v>
      </c>
      <c r="B6" s="2">
        <v>45197.691689814812</v>
      </c>
      <c r="C6" s="1">
        <v>0</v>
      </c>
      <c r="D6" s="3" t="s">
        <v>187</v>
      </c>
      <c r="E6" s="1">
        <v>100</v>
      </c>
      <c r="F6" s="1">
        <v>122</v>
      </c>
      <c r="G6" s="1">
        <v>1</v>
      </c>
      <c r="H6" s="2">
        <v>45197.691706064812</v>
      </c>
      <c r="I6" s="3" t="s">
        <v>188</v>
      </c>
      <c r="J6" s="1">
        <v>51.588299999999997</v>
      </c>
      <c r="K6" s="1">
        <v>4.8041999999999998</v>
      </c>
      <c r="L6" s="3" t="s">
        <v>179</v>
      </c>
      <c r="M6" s="3" t="s">
        <v>180</v>
      </c>
      <c r="N6" s="1">
        <v>1</v>
      </c>
      <c r="O6" s="1">
        <v>4</v>
      </c>
      <c r="P6" s="24">
        <v>1</v>
      </c>
      <c r="Q6" s="32">
        <v>1</v>
      </c>
      <c r="R6" s="1">
        <v>3</v>
      </c>
      <c r="S6" s="27">
        <v>3</v>
      </c>
      <c r="T6" s="1">
        <v>3</v>
      </c>
      <c r="U6" s="40">
        <v>1</v>
      </c>
      <c r="V6" s="40">
        <v>2</v>
      </c>
      <c r="W6" s="40">
        <v>2</v>
      </c>
      <c r="X6" s="24">
        <v>1</v>
      </c>
      <c r="Y6" s="38">
        <v>1</v>
      </c>
      <c r="Z6" s="32">
        <v>1</v>
      </c>
      <c r="AA6" s="27">
        <v>1</v>
      </c>
      <c r="AB6" s="1">
        <v>3</v>
      </c>
      <c r="AC6" s="24">
        <v>3</v>
      </c>
      <c r="AD6" s="40">
        <v>2</v>
      </c>
      <c r="AE6" s="24">
        <v>1</v>
      </c>
      <c r="AF6" s="32">
        <v>1</v>
      </c>
      <c r="AG6" s="32">
        <v>1</v>
      </c>
      <c r="AH6" s="1">
        <v>2</v>
      </c>
      <c r="AI6" s="24">
        <v>3</v>
      </c>
      <c r="AJ6" s="35">
        <v>1</v>
      </c>
      <c r="AK6" s="38">
        <v>1</v>
      </c>
      <c r="AL6" s="35">
        <v>1</v>
      </c>
      <c r="AM6" s="27">
        <v>1</v>
      </c>
      <c r="AN6" s="38">
        <v>1</v>
      </c>
      <c r="AO6" s="32">
        <v>1</v>
      </c>
      <c r="AP6" s="27">
        <v>1</v>
      </c>
      <c r="AQ6" s="35">
        <v>1</v>
      </c>
      <c r="AR6" s="32">
        <v>1</v>
      </c>
      <c r="AS6" s="27">
        <v>1</v>
      </c>
      <c r="AT6" s="38">
        <v>1</v>
      </c>
      <c r="AU6" s="38">
        <v>1</v>
      </c>
      <c r="AV6" s="43">
        <v>1</v>
      </c>
      <c r="AW6" s="46">
        <v>1</v>
      </c>
      <c r="AX6" s="50">
        <v>1</v>
      </c>
      <c r="AY6" s="46">
        <v>1</v>
      </c>
      <c r="AZ6" s="43">
        <v>1</v>
      </c>
      <c r="BA6" s="46">
        <v>1</v>
      </c>
      <c r="BB6" s="43">
        <v>1</v>
      </c>
      <c r="BC6" s="43">
        <v>1</v>
      </c>
      <c r="BD6" s="50">
        <v>1</v>
      </c>
      <c r="BE6" s="48">
        <v>2</v>
      </c>
      <c r="BF6" s="46">
        <v>1</v>
      </c>
      <c r="BG6" s="43">
        <v>1</v>
      </c>
      <c r="BH6" s="48">
        <v>1</v>
      </c>
      <c r="BI6" s="46">
        <v>1</v>
      </c>
      <c r="BJ6" s="46">
        <v>1</v>
      </c>
      <c r="BK6" s="43">
        <v>1</v>
      </c>
      <c r="BL6" s="50">
        <v>1</v>
      </c>
    </row>
    <row r="7" spans="1:64" ht="45">
      <c r="A7" s="2">
        <v>45197.693414351852</v>
      </c>
      <c r="B7" s="2">
        <v>45197.695069444446</v>
      </c>
      <c r="C7" s="1">
        <v>0</v>
      </c>
      <c r="D7" s="3" t="s">
        <v>189</v>
      </c>
      <c r="E7" s="1">
        <v>100</v>
      </c>
      <c r="F7" s="1">
        <v>143</v>
      </c>
      <c r="G7" s="1">
        <v>1</v>
      </c>
      <c r="H7" s="2">
        <v>45197.695081851853</v>
      </c>
      <c r="I7" s="3" t="s">
        <v>190</v>
      </c>
      <c r="J7" s="1">
        <v>51.588299999999997</v>
      </c>
      <c r="K7" s="1">
        <v>4.8041999999999998</v>
      </c>
      <c r="L7" s="3" t="s">
        <v>179</v>
      </c>
      <c r="M7" s="3" t="s">
        <v>180</v>
      </c>
      <c r="N7" s="1">
        <v>1</v>
      </c>
      <c r="O7" s="1">
        <v>4</v>
      </c>
      <c r="P7" s="24">
        <v>2</v>
      </c>
      <c r="Q7" s="32">
        <v>1</v>
      </c>
      <c r="R7" s="1">
        <v>3</v>
      </c>
      <c r="S7" s="27">
        <v>2</v>
      </c>
      <c r="T7" s="1">
        <v>3</v>
      </c>
      <c r="U7" s="40">
        <v>4</v>
      </c>
      <c r="V7" s="40">
        <v>2</v>
      </c>
      <c r="W7" s="40">
        <v>2</v>
      </c>
      <c r="X7" s="24">
        <v>3</v>
      </c>
      <c r="Y7" s="38">
        <v>1</v>
      </c>
      <c r="Z7" s="32">
        <v>3</v>
      </c>
      <c r="AA7" s="27">
        <v>2</v>
      </c>
      <c r="AB7" s="1">
        <v>2</v>
      </c>
      <c r="AC7" s="24">
        <v>2</v>
      </c>
      <c r="AD7" s="40">
        <v>3</v>
      </c>
      <c r="AE7" s="24">
        <v>2</v>
      </c>
      <c r="AF7" s="32">
        <v>1</v>
      </c>
      <c r="AG7" s="32">
        <v>2</v>
      </c>
      <c r="AH7" s="1">
        <v>3</v>
      </c>
      <c r="AI7" s="24">
        <v>4</v>
      </c>
      <c r="AJ7" s="35">
        <v>2</v>
      </c>
      <c r="AK7" s="38">
        <v>1</v>
      </c>
      <c r="AL7" s="35">
        <v>1</v>
      </c>
      <c r="AM7" s="27">
        <v>2</v>
      </c>
      <c r="AN7" s="38">
        <v>3</v>
      </c>
      <c r="AO7" s="32">
        <v>1</v>
      </c>
      <c r="AP7" s="27">
        <v>2</v>
      </c>
      <c r="AQ7" s="35">
        <v>1</v>
      </c>
      <c r="AR7" s="32">
        <v>2</v>
      </c>
      <c r="AS7" s="27">
        <v>3</v>
      </c>
      <c r="AT7" s="38">
        <v>2</v>
      </c>
      <c r="AU7" s="38">
        <v>1</v>
      </c>
      <c r="AV7" s="43">
        <v>2</v>
      </c>
      <c r="AW7" s="46">
        <v>1</v>
      </c>
      <c r="AX7" s="50">
        <v>1</v>
      </c>
      <c r="AY7" s="46">
        <v>1</v>
      </c>
      <c r="AZ7" s="43">
        <v>2</v>
      </c>
      <c r="BA7" s="46">
        <v>2</v>
      </c>
      <c r="BB7" s="43">
        <v>2</v>
      </c>
      <c r="BC7" s="43">
        <v>3</v>
      </c>
      <c r="BD7" s="50">
        <v>2</v>
      </c>
      <c r="BE7" s="48">
        <v>1</v>
      </c>
      <c r="BF7" s="46">
        <v>5</v>
      </c>
      <c r="BG7" s="43">
        <v>3</v>
      </c>
      <c r="BH7" s="48">
        <v>1</v>
      </c>
      <c r="BI7" s="46">
        <v>1</v>
      </c>
      <c r="BJ7" s="46">
        <v>1</v>
      </c>
      <c r="BK7" s="43">
        <v>2</v>
      </c>
      <c r="BL7" s="50">
        <v>1</v>
      </c>
    </row>
    <row r="8" spans="1:64" ht="45">
      <c r="A8" s="2">
        <v>45197.697546296295</v>
      </c>
      <c r="B8" s="2">
        <v>45197.701006944444</v>
      </c>
      <c r="C8" s="1">
        <v>0</v>
      </c>
      <c r="D8" s="3" t="s">
        <v>191</v>
      </c>
      <c r="E8" s="1">
        <v>100</v>
      </c>
      <c r="F8" s="1">
        <v>298</v>
      </c>
      <c r="G8" s="1">
        <v>1</v>
      </c>
      <c r="H8" s="2">
        <v>45197.701022557871</v>
      </c>
      <c r="I8" s="3" t="s">
        <v>192</v>
      </c>
      <c r="J8" s="1">
        <v>51.588299999999997</v>
      </c>
      <c r="K8" s="1">
        <v>4.8041999999999998</v>
      </c>
      <c r="L8" s="3" t="s">
        <v>179</v>
      </c>
      <c r="M8" s="3" t="s">
        <v>180</v>
      </c>
      <c r="N8" s="1">
        <v>1</v>
      </c>
      <c r="O8" s="1">
        <v>2</v>
      </c>
      <c r="P8" s="24">
        <v>1</v>
      </c>
      <c r="Q8" s="32">
        <v>1</v>
      </c>
      <c r="R8" s="1">
        <v>1</v>
      </c>
      <c r="S8" s="27">
        <v>2</v>
      </c>
      <c r="T8" s="1">
        <v>1</v>
      </c>
      <c r="U8" s="40">
        <v>2</v>
      </c>
      <c r="V8" s="40">
        <v>4</v>
      </c>
      <c r="W8" s="40">
        <v>3</v>
      </c>
      <c r="X8" s="24">
        <v>1</v>
      </c>
      <c r="Y8" s="38">
        <v>2</v>
      </c>
      <c r="Z8" s="32">
        <v>2</v>
      </c>
      <c r="AA8" s="27">
        <v>1</v>
      </c>
      <c r="AB8" s="1">
        <v>1</v>
      </c>
      <c r="AC8" s="24">
        <v>3</v>
      </c>
      <c r="AD8" s="40">
        <v>3</v>
      </c>
      <c r="AE8" s="24">
        <v>2</v>
      </c>
      <c r="AF8" s="32">
        <v>1</v>
      </c>
      <c r="AG8" s="32">
        <v>1</v>
      </c>
      <c r="AH8" s="1">
        <v>1</v>
      </c>
      <c r="AI8" s="24">
        <v>2</v>
      </c>
      <c r="AJ8" s="35">
        <v>2</v>
      </c>
      <c r="AK8" s="38">
        <v>1</v>
      </c>
      <c r="AL8" s="35">
        <v>3</v>
      </c>
      <c r="AM8" s="27">
        <v>1</v>
      </c>
      <c r="AN8" s="38">
        <v>1</v>
      </c>
      <c r="AO8" s="32">
        <v>1</v>
      </c>
      <c r="AP8" s="27">
        <v>1</v>
      </c>
      <c r="AQ8" s="35">
        <v>2</v>
      </c>
      <c r="AR8" s="32">
        <v>1</v>
      </c>
      <c r="AS8" s="27">
        <v>1</v>
      </c>
      <c r="AT8" s="38">
        <v>1</v>
      </c>
      <c r="AU8" s="38">
        <v>2</v>
      </c>
      <c r="AV8" s="43">
        <v>2</v>
      </c>
      <c r="AW8" s="46">
        <v>1</v>
      </c>
      <c r="AX8" s="50">
        <v>1</v>
      </c>
      <c r="AY8" s="46">
        <v>1</v>
      </c>
      <c r="AZ8" s="43">
        <v>1</v>
      </c>
      <c r="BA8" s="46">
        <v>3</v>
      </c>
      <c r="BB8" s="43">
        <v>1</v>
      </c>
      <c r="BC8" s="43">
        <v>1</v>
      </c>
      <c r="BD8" s="50">
        <v>1</v>
      </c>
      <c r="BE8" s="48">
        <v>2</v>
      </c>
      <c r="BF8" s="46">
        <v>4</v>
      </c>
      <c r="BG8" s="43">
        <v>1</v>
      </c>
      <c r="BH8" s="48">
        <v>1</v>
      </c>
      <c r="BI8" s="46">
        <v>1</v>
      </c>
      <c r="BJ8" s="46">
        <v>1</v>
      </c>
      <c r="BK8" s="43">
        <v>2</v>
      </c>
      <c r="BL8" s="50">
        <v>1</v>
      </c>
    </row>
    <row r="9" spans="1:64" ht="45">
      <c r="A9" s="2">
        <v>45197.700775462959</v>
      </c>
      <c r="B9" s="2">
        <v>45197.702118055553</v>
      </c>
      <c r="C9" s="1">
        <v>0</v>
      </c>
      <c r="D9" s="3" t="s">
        <v>193</v>
      </c>
      <c r="E9" s="1">
        <v>100</v>
      </c>
      <c r="F9" s="1">
        <v>116</v>
      </c>
      <c r="G9" s="1">
        <v>1</v>
      </c>
      <c r="H9" s="2">
        <v>45197.702138101849</v>
      </c>
      <c r="I9" s="3" t="s">
        <v>194</v>
      </c>
      <c r="J9" s="1">
        <v>51.588299999999997</v>
      </c>
      <c r="K9" s="1">
        <v>4.8041999999999998</v>
      </c>
      <c r="L9" s="3" t="s">
        <v>179</v>
      </c>
      <c r="M9" s="3" t="s">
        <v>180</v>
      </c>
      <c r="N9" s="1">
        <v>1</v>
      </c>
      <c r="O9" s="1">
        <v>4</v>
      </c>
      <c r="P9" s="24">
        <v>4</v>
      </c>
      <c r="Q9" s="32">
        <v>1</v>
      </c>
      <c r="R9" s="1">
        <v>3</v>
      </c>
      <c r="S9" s="27">
        <v>4</v>
      </c>
      <c r="T9" s="1">
        <v>2</v>
      </c>
      <c r="U9" s="40">
        <v>1</v>
      </c>
      <c r="V9" s="40">
        <v>3</v>
      </c>
      <c r="W9" s="40">
        <v>1</v>
      </c>
      <c r="X9" s="24">
        <v>3</v>
      </c>
      <c r="Y9" s="38">
        <v>1</v>
      </c>
      <c r="Z9" s="32">
        <v>3</v>
      </c>
      <c r="AA9" s="27">
        <v>1</v>
      </c>
      <c r="AB9" s="1">
        <v>3</v>
      </c>
      <c r="AC9" s="24">
        <v>4</v>
      </c>
      <c r="AD9" s="40">
        <v>1</v>
      </c>
      <c r="AE9" s="24">
        <v>4</v>
      </c>
      <c r="AF9" s="32">
        <v>1</v>
      </c>
      <c r="AG9" s="32">
        <v>1</v>
      </c>
      <c r="AH9" s="1">
        <v>3</v>
      </c>
      <c r="AI9" s="24">
        <v>5</v>
      </c>
      <c r="AJ9" s="35">
        <v>1</v>
      </c>
      <c r="AK9" s="38">
        <v>1</v>
      </c>
      <c r="AL9" s="35">
        <v>1</v>
      </c>
      <c r="AM9" s="27">
        <v>1</v>
      </c>
      <c r="AN9" s="38">
        <v>2</v>
      </c>
      <c r="AO9" s="32">
        <v>2</v>
      </c>
      <c r="AP9" s="27">
        <v>2</v>
      </c>
      <c r="AQ9" s="35">
        <v>1</v>
      </c>
      <c r="AR9" s="32">
        <v>1</v>
      </c>
      <c r="AS9" s="27">
        <v>1</v>
      </c>
      <c r="AT9" s="38">
        <v>1</v>
      </c>
      <c r="AU9" s="38">
        <v>1</v>
      </c>
      <c r="AV9" s="43">
        <v>1</v>
      </c>
      <c r="AW9" s="46">
        <v>1</v>
      </c>
      <c r="AX9" s="50">
        <v>1</v>
      </c>
      <c r="AY9" s="46">
        <v>1</v>
      </c>
      <c r="AZ9" s="43">
        <v>3</v>
      </c>
      <c r="BA9" s="46">
        <v>2</v>
      </c>
      <c r="BB9" s="43">
        <v>1</v>
      </c>
      <c r="BC9" s="43">
        <v>1</v>
      </c>
      <c r="BD9" s="50">
        <v>1</v>
      </c>
      <c r="BE9" s="48">
        <v>1</v>
      </c>
      <c r="BF9" s="46">
        <v>3</v>
      </c>
      <c r="BG9" s="43">
        <v>1</v>
      </c>
      <c r="BH9" s="48">
        <v>1</v>
      </c>
      <c r="BI9" s="46">
        <v>1</v>
      </c>
      <c r="BJ9" s="46">
        <v>1</v>
      </c>
      <c r="BK9" s="43">
        <v>1</v>
      </c>
      <c r="BL9" s="50">
        <v>2</v>
      </c>
    </row>
    <row r="10" spans="1:64" ht="45">
      <c r="A10" s="2">
        <v>45197.704629629632</v>
      </c>
      <c r="B10" s="2">
        <v>45197.706921296296</v>
      </c>
      <c r="C10" s="1">
        <v>0</v>
      </c>
      <c r="D10" s="3" t="s">
        <v>195</v>
      </c>
      <c r="E10" s="1">
        <v>100</v>
      </c>
      <c r="F10" s="1">
        <v>197</v>
      </c>
      <c r="G10" s="1">
        <v>1</v>
      </c>
      <c r="H10" s="2">
        <v>45197.706930879627</v>
      </c>
      <c r="I10" s="3" t="s">
        <v>196</v>
      </c>
      <c r="J10" s="1">
        <v>51.588299999999997</v>
      </c>
      <c r="K10" s="1">
        <v>4.8041999999999998</v>
      </c>
      <c r="L10" s="3" t="s">
        <v>179</v>
      </c>
      <c r="M10" s="3" t="s">
        <v>180</v>
      </c>
      <c r="N10" s="1">
        <v>1</v>
      </c>
      <c r="O10" s="1">
        <v>4</v>
      </c>
      <c r="P10" s="24">
        <v>2</v>
      </c>
      <c r="Q10" s="32">
        <v>1</v>
      </c>
      <c r="R10" s="1">
        <v>4</v>
      </c>
      <c r="S10" s="27">
        <v>1</v>
      </c>
      <c r="T10" s="1">
        <v>2</v>
      </c>
      <c r="U10" s="40">
        <v>1</v>
      </c>
      <c r="V10" s="40">
        <v>5</v>
      </c>
      <c r="W10" s="40">
        <v>1</v>
      </c>
      <c r="X10" s="24">
        <v>2</v>
      </c>
      <c r="Y10" s="38">
        <v>1</v>
      </c>
      <c r="Z10" s="32">
        <v>4</v>
      </c>
      <c r="AA10" s="27">
        <v>1</v>
      </c>
      <c r="AB10" s="1">
        <v>3</v>
      </c>
      <c r="AC10" s="24">
        <v>4</v>
      </c>
      <c r="AD10" s="40">
        <v>3</v>
      </c>
      <c r="AE10" s="24">
        <v>1</v>
      </c>
      <c r="AF10" s="32">
        <v>1</v>
      </c>
      <c r="AG10" s="32">
        <v>1</v>
      </c>
      <c r="AH10" s="1">
        <v>4</v>
      </c>
      <c r="AI10" s="24">
        <v>3</v>
      </c>
      <c r="AJ10" s="35">
        <v>3</v>
      </c>
      <c r="AK10" s="38">
        <v>1</v>
      </c>
      <c r="AL10" s="35">
        <v>2</v>
      </c>
      <c r="AM10" s="27">
        <v>1</v>
      </c>
      <c r="AN10" s="38">
        <v>1</v>
      </c>
      <c r="AO10" s="32">
        <v>1</v>
      </c>
      <c r="AP10" s="27">
        <v>1</v>
      </c>
      <c r="AQ10" s="35">
        <v>1</v>
      </c>
      <c r="AR10" s="32">
        <v>1</v>
      </c>
      <c r="AS10" s="27">
        <v>1</v>
      </c>
      <c r="AT10" s="38">
        <v>1</v>
      </c>
      <c r="AU10" s="38">
        <v>1</v>
      </c>
      <c r="AV10" s="43">
        <v>1</v>
      </c>
      <c r="AW10" s="46">
        <v>2</v>
      </c>
      <c r="AX10" s="50">
        <v>1</v>
      </c>
      <c r="AY10" s="46">
        <v>1</v>
      </c>
      <c r="AZ10" s="43">
        <v>1</v>
      </c>
      <c r="BA10" s="46">
        <v>2</v>
      </c>
      <c r="BB10" s="43">
        <v>1</v>
      </c>
      <c r="BC10" s="43">
        <v>1</v>
      </c>
      <c r="BD10" s="50">
        <v>1</v>
      </c>
      <c r="BE10" s="48">
        <v>1</v>
      </c>
      <c r="BF10" s="46">
        <v>1</v>
      </c>
      <c r="BG10" s="43">
        <v>1</v>
      </c>
      <c r="BH10" s="48">
        <v>1</v>
      </c>
      <c r="BI10" s="46">
        <v>1</v>
      </c>
      <c r="BJ10" s="46">
        <v>1</v>
      </c>
      <c r="BK10" s="43">
        <v>1</v>
      </c>
      <c r="BL10" s="50">
        <v>1</v>
      </c>
    </row>
    <row r="11" spans="1:64" ht="45">
      <c r="A11" s="2">
        <v>45202.565405092595</v>
      </c>
      <c r="B11" s="2">
        <v>45202.567928240744</v>
      </c>
      <c r="C11" s="1">
        <v>0</v>
      </c>
      <c r="D11" s="3" t="s">
        <v>197</v>
      </c>
      <c r="E11" s="1">
        <v>100</v>
      </c>
      <c r="F11" s="1">
        <v>218</v>
      </c>
      <c r="G11" s="1">
        <v>1</v>
      </c>
      <c r="H11" s="2">
        <v>45202.567947083335</v>
      </c>
      <c r="I11" s="3" t="s">
        <v>198</v>
      </c>
      <c r="J11" s="1">
        <v>51.588299999999997</v>
      </c>
      <c r="K11" s="1">
        <v>4.8041999999999998</v>
      </c>
      <c r="L11" s="3" t="s">
        <v>179</v>
      </c>
      <c r="M11" s="3" t="s">
        <v>180</v>
      </c>
      <c r="N11" s="1">
        <v>1</v>
      </c>
      <c r="O11" s="1">
        <v>3</v>
      </c>
      <c r="P11" s="24">
        <v>3</v>
      </c>
      <c r="Q11" s="32">
        <v>2</v>
      </c>
      <c r="R11" s="1">
        <v>3</v>
      </c>
      <c r="S11" s="27">
        <v>2</v>
      </c>
      <c r="T11" s="1">
        <v>2</v>
      </c>
      <c r="U11" s="40">
        <v>1</v>
      </c>
      <c r="V11" s="40">
        <v>4</v>
      </c>
      <c r="W11" s="40">
        <v>2</v>
      </c>
      <c r="X11" s="24">
        <v>3</v>
      </c>
      <c r="Y11" s="38">
        <v>1</v>
      </c>
      <c r="Z11" s="32">
        <v>3</v>
      </c>
      <c r="AA11" s="27">
        <v>2</v>
      </c>
      <c r="AB11" s="1">
        <v>4</v>
      </c>
      <c r="AC11" s="24">
        <v>4</v>
      </c>
      <c r="AD11" s="40">
        <v>3</v>
      </c>
      <c r="AE11" s="24">
        <v>4</v>
      </c>
      <c r="AF11" s="32">
        <v>3</v>
      </c>
      <c r="AG11" s="32">
        <v>2</v>
      </c>
      <c r="AH11" s="1">
        <v>3</v>
      </c>
      <c r="AI11" s="24">
        <v>2</v>
      </c>
      <c r="AJ11" s="35">
        <v>1</v>
      </c>
      <c r="AK11" s="38">
        <v>1</v>
      </c>
      <c r="AL11" s="35">
        <v>1</v>
      </c>
      <c r="AM11" s="27">
        <v>1</v>
      </c>
      <c r="AN11" s="38">
        <v>2</v>
      </c>
      <c r="AO11" s="32">
        <v>3</v>
      </c>
      <c r="AP11" s="27">
        <v>2</v>
      </c>
      <c r="AQ11" s="35">
        <v>1</v>
      </c>
      <c r="AR11" s="32">
        <v>2</v>
      </c>
      <c r="AS11" s="27">
        <v>1</v>
      </c>
      <c r="AT11" s="38">
        <v>2</v>
      </c>
      <c r="AU11" s="38">
        <v>2</v>
      </c>
      <c r="AV11" s="43">
        <v>3</v>
      </c>
      <c r="AW11" s="46">
        <v>1</v>
      </c>
      <c r="AX11" s="50">
        <v>1</v>
      </c>
      <c r="AY11" s="46">
        <v>1</v>
      </c>
      <c r="AZ11" s="43">
        <v>2</v>
      </c>
      <c r="BA11" s="46">
        <v>2</v>
      </c>
      <c r="BB11" s="43">
        <v>3</v>
      </c>
      <c r="BC11" s="43">
        <v>2</v>
      </c>
      <c r="BD11" s="50">
        <v>1</v>
      </c>
      <c r="BE11" s="48">
        <v>1</v>
      </c>
      <c r="BF11" s="46">
        <v>3</v>
      </c>
      <c r="BG11" s="43">
        <v>2</v>
      </c>
      <c r="BH11" s="48">
        <v>1</v>
      </c>
      <c r="BI11" s="46">
        <v>1</v>
      </c>
      <c r="BJ11" s="46">
        <v>1</v>
      </c>
      <c r="BK11" s="43">
        <v>2</v>
      </c>
      <c r="BL11" s="50">
        <v>1</v>
      </c>
    </row>
    <row r="12" spans="1:64" ht="45">
      <c r="A12" s="2">
        <v>45202.566643518519</v>
      </c>
      <c r="B12" s="2">
        <v>45202.568495370368</v>
      </c>
      <c r="C12" s="1">
        <v>0</v>
      </c>
      <c r="D12" s="3" t="s">
        <v>199</v>
      </c>
      <c r="E12" s="1">
        <v>100</v>
      </c>
      <c r="F12" s="1">
        <v>159</v>
      </c>
      <c r="G12" s="1">
        <v>1</v>
      </c>
      <c r="H12" s="2">
        <v>45202.568507986114</v>
      </c>
      <c r="I12" s="3" t="s">
        <v>200</v>
      </c>
      <c r="J12" s="1">
        <v>51.588299999999997</v>
      </c>
      <c r="K12" s="1">
        <v>4.8041999999999998</v>
      </c>
      <c r="L12" s="3" t="s">
        <v>179</v>
      </c>
      <c r="M12" s="3" t="s">
        <v>180</v>
      </c>
      <c r="N12" s="1">
        <v>1</v>
      </c>
      <c r="O12" s="1">
        <v>5</v>
      </c>
      <c r="P12" s="24">
        <v>3</v>
      </c>
      <c r="Q12" s="32">
        <v>5</v>
      </c>
      <c r="R12" s="1">
        <v>5</v>
      </c>
      <c r="S12" s="27">
        <v>2</v>
      </c>
      <c r="T12" s="1">
        <v>5</v>
      </c>
      <c r="U12" s="40">
        <v>1</v>
      </c>
      <c r="V12" s="40">
        <v>2</v>
      </c>
      <c r="W12" s="40">
        <v>1</v>
      </c>
      <c r="X12" s="24">
        <v>5</v>
      </c>
      <c r="Y12" s="38">
        <v>1</v>
      </c>
      <c r="Z12" s="32">
        <v>5</v>
      </c>
      <c r="AA12" s="27">
        <v>2</v>
      </c>
      <c r="AB12" s="1">
        <v>5</v>
      </c>
      <c r="AC12" s="24">
        <v>5</v>
      </c>
      <c r="AD12" s="40">
        <v>1</v>
      </c>
      <c r="AE12" s="24">
        <v>4</v>
      </c>
      <c r="AF12" s="32">
        <v>4</v>
      </c>
      <c r="AG12" s="32">
        <v>2</v>
      </c>
      <c r="AH12" s="1">
        <v>5</v>
      </c>
      <c r="AI12" s="24">
        <v>3</v>
      </c>
      <c r="AJ12" s="35">
        <v>1</v>
      </c>
      <c r="AK12" s="38">
        <v>1</v>
      </c>
      <c r="AL12" s="35">
        <v>1</v>
      </c>
      <c r="AM12" s="27">
        <v>2</v>
      </c>
      <c r="AN12" s="38">
        <v>2</v>
      </c>
      <c r="AO12" s="32">
        <v>3</v>
      </c>
      <c r="AP12" s="27">
        <v>2</v>
      </c>
      <c r="AQ12" s="35">
        <v>1</v>
      </c>
      <c r="AR12" s="32">
        <v>5</v>
      </c>
      <c r="AS12" s="27">
        <v>2</v>
      </c>
      <c r="AT12" s="38">
        <v>1</v>
      </c>
      <c r="AU12" s="38">
        <v>1</v>
      </c>
      <c r="AV12" s="43">
        <v>1</v>
      </c>
      <c r="AW12" s="46">
        <v>1</v>
      </c>
      <c r="AX12" s="50">
        <v>2</v>
      </c>
      <c r="AY12" s="46">
        <v>1</v>
      </c>
      <c r="AZ12" s="43">
        <v>5</v>
      </c>
      <c r="BA12" s="46">
        <v>1</v>
      </c>
      <c r="BB12" s="43">
        <v>3</v>
      </c>
      <c r="BC12" s="43">
        <v>5</v>
      </c>
      <c r="BD12" s="50">
        <v>1</v>
      </c>
      <c r="BE12" s="48">
        <v>1</v>
      </c>
      <c r="BF12" s="46">
        <v>1</v>
      </c>
      <c r="BG12" s="43">
        <v>4</v>
      </c>
      <c r="BH12" s="48">
        <v>1</v>
      </c>
      <c r="BI12" s="46">
        <v>1</v>
      </c>
      <c r="BJ12" s="46">
        <v>1</v>
      </c>
      <c r="BK12" s="43">
        <v>5</v>
      </c>
      <c r="BL12" s="50">
        <v>1</v>
      </c>
    </row>
    <row r="13" spans="1:64" ht="45">
      <c r="A13" s="2">
        <v>45202.569652777776</v>
      </c>
      <c r="B13" s="2">
        <v>45202.574374999997</v>
      </c>
      <c r="C13" s="1">
        <v>0</v>
      </c>
      <c r="D13" s="3" t="s">
        <v>201</v>
      </c>
      <c r="E13" s="1">
        <v>100</v>
      </c>
      <c r="F13" s="1">
        <v>407</v>
      </c>
      <c r="G13" s="1">
        <v>1</v>
      </c>
      <c r="H13" s="2">
        <v>45202.574411979163</v>
      </c>
      <c r="I13" s="3" t="s">
        <v>202</v>
      </c>
      <c r="J13" s="1">
        <v>51.588299999999997</v>
      </c>
      <c r="K13" s="1">
        <v>4.8041999999999998</v>
      </c>
      <c r="L13" s="3" t="s">
        <v>179</v>
      </c>
      <c r="M13" s="3" t="s">
        <v>180</v>
      </c>
      <c r="N13" s="1">
        <v>1</v>
      </c>
      <c r="O13" s="1">
        <v>2</v>
      </c>
      <c r="P13" s="24">
        <v>4</v>
      </c>
      <c r="Q13" s="32">
        <v>3</v>
      </c>
      <c r="R13" s="1">
        <v>2</v>
      </c>
      <c r="S13" s="27">
        <v>3</v>
      </c>
      <c r="T13" s="1">
        <v>2</v>
      </c>
      <c r="U13" s="40">
        <v>2</v>
      </c>
      <c r="V13" s="40">
        <v>3</v>
      </c>
      <c r="W13" s="40">
        <v>2</v>
      </c>
      <c r="X13" s="24">
        <v>2</v>
      </c>
      <c r="Y13" s="38">
        <v>1</v>
      </c>
      <c r="Z13" s="32">
        <v>3</v>
      </c>
      <c r="AA13" s="27">
        <v>2</v>
      </c>
      <c r="AB13" s="1">
        <v>2</v>
      </c>
      <c r="AC13" s="24">
        <v>2</v>
      </c>
      <c r="AD13" s="40">
        <v>2</v>
      </c>
      <c r="AE13" s="24">
        <v>3</v>
      </c>
      <c r="AF13" s="32">
        <v>3</v>
      </c>
      <c r="AG13" s="32">
        <v>2</v>
      </c>
      <c r="AH13" s="1">
        <v>2</v>
      </c>
      <c r="AI13" s="24">
        <v>4</v>
      </c>
      <c r="AJ13" s="35">
        <v>3</v>
      </c>
      <c r="AK13" s="38">
        <v>1</v>
      </c>
      <c r="AL13" s="35">
        <v>2</v>
      </c>
      <c r="AM13" s="27">
        <v>2</v>
      </c>
      <c r="AN13" s="38">
        <v>1</v>
      </c>
      <c r="AO13" s="32">
        <v>2</v>
      </c>
      <c r="AP13" s="27">
        <v>2</v>
      </c>
      <c r="AQ13" s="35">
        <v>2</v>
      </c>
      <c r="AR13" s="32">
        <v>2</v>
      </c>
      <c r="AS13" s="27">
        <v>2</v>
      </c>
      <c r="AT13" s="38">
        <v>1</v>
      </c>
      <c r="AU13" s="38">
        <v>1</v>
      </c>
      <c r="AV13" s="43">
        <v>1</v>
      </c>
      <c r="AW13" s="46">
        <v>2</v>
      </c>
      <c r="AX13" s="50">
        <v>1</v>
      </c>
      <c r="AY13" s="46">
        <v>1</v>
      </c>
      <c r="AZ13" s="43">
        <v>3</v>
      </c>
      <c r="BA13" s="46">
        <v>1</v>
      </c>
      <c r="BB13" s="43">
        <v>2</v>
      </c>
      <c r="BC13" s="43">
        <v>2</v>
      </c>
      <c r="BD13" s="50">
        <v>1</v>
      </c>
      <c r="BE13" s="48">
        <v>1</v>
      </c>
      <c r="BF13" s="46">
        <v>3</v>
      </c>
      <c r="BG13" s="43">
        <v>3</v>
      </c>
      <c r="BH13" s="48">
        <v>1</v>
      </c>
      <c r="BI13" s="46">
        <v>1</v>
      </c>
      <c r="BJ13" s="46">
        <v>1</v>
      </c>
      <c r="BK13" s="43">
        <v>2</v>
      </c>
      <c r="BL13" s="50">
        <v>1</v>
      </c>
    </row>
    <row r="14" spans="1:64" ht="45">
      <c r="A14" s="2">
        <v>45202.592048611114</v>
      </c>
      <c r="B14" s="2">
        <v>45202.593657407408</v>
      </c>
      <c r="C14" s="1">
        <v>0</v>
      </c>
      <c r="D14" s="3" t="s">
        <v>203</v>
      </c>
      <c r="E14" s="1">
        <v>100</v>
      </c>
      <c r="F14" s="1">
        <v>139</v>
      </c>
      <c r="G14" s="1">
        <v>1</v>
      </c>
      <c r="H14" s="2">
        <v>45202.593681909719</v>
      </c>
      <c r="I14" s="3" t="s">
        <v>204</v>
      </c>
      <c r="J14" s="1">
        <v>51.588299999999997</v>
      </c>
      <c r="K14" s="1">
        <v>4.8041999999999998</v>
      </c>
      <c r="L14" s="3" t="s">
        <v>179</v>
      </c>
      <c r="M14" s="3" t="s">
        <v>180</v>
      </c>
      <c r="N14" s="1">
        <v>1</v>
      </c>
      <c r="O14" s="1">
        <v>4</v>
      </c>
      <c r="P14" s="24">
        <v>2</v>
      </c>
      <c r="Q14" s="32">
        <v>2</v>
      </c>
      <c r="R14" s="1">
        <v>4</v>
      </c>
      <c r="S14" s="27">
        <v>4</v>
      </c>
      <c r="T14" s="1">
        <v>4</v>
      </c>
      <c r="U14" s="40">
        <v>1</v>
      </c>
      <c r="V14" s="40">
        <v>4</v>
      </c>
      <c r="W14" s="40">
        <v>1</v>
      </c>
      <c r="X14" s="24">
        <v>3</v>
      </c>
      <c r="Y14" s="38">
        <v>1</v>
      </c>
      <c r="Z14" s="32">
        <v>4</v>
      </c>
      <c r="AA14" s="27">
        <v>4</v>
      </c>
      <c r="AB14" s="1">
        <v>4</v>
      </c>
      <c r="AC14" s="24">
        <v>3</v>
      </c>
      <c r="AD14" s="40">
        <v>2</v>
      </c>
      <c r="AE14" s="24">
        <v>3</v>
      </c>
      <c r="AF14" s="32">
        <v>4</v>
      </c>
      <c r="AG14" s="32">
        <v>3</v>
      </c>
      <c r="AH14" s="1">
        <v>4</v>
      </c>
      <c r="AI14" s="24">
        <v>3</v>
      </c>
      <c r="AJ14" s="35">
        <v>2</v>
      </c>
      <c r="AK14" s="38">
        <v>1</v>
      </c>
      <c r="AL14" s="35">
        <v>1</v>
      </c>
      <c r="AM14" s="27">
        <v>4</v>
      </c>
      <c r="AN14" s="38">
        <v>1</v>
      </c>
      <c r="AO14" s="32">
        <v>4</v>
      </c>
      <c r="AP14" s="27">
        <v>4</v>
      </c>
      <c r="AQ14" s="35">
        <v>1</v>
      </c>
      <c r="AR14" s="32">
        <v>3</v>
      </c>
      <c r="AS14" s="27">
        <v>2</v>
      </c>
      <c r="AT14" s="38">
        <v>1</v>
      </c>
      <c r="AU14" s="38">
        <v>1</v>
      </c>
      <c r="AV14" s="43">
        <v>2</v>
      </c>
      <c r="AW14" s="46">
        <v>1</v>
      </c>
      <c r="AX14" s="50">
        <v>1</v>
      </c>
      <c r="AY14" s="46">
        <v>1</v>
      </c>
      <c r="AZ14" s="43">
        <v>1</v>
      </c>
      <c r="BA14" s="46">
        <v>1</v>
      </c>
      <c r="BB14" s="43">
        <v>3</v>
      </c>
      <c r="BC14" s="43">
        <v>4</v>
      </c>
      <c r="BD14" s="50">
        <v>1</v>
      </c>
      <c r="BE14" s="48">
        <v>1</v>
      </c>
      <c r="BF14" s="46">
        <v>3</v>
      </c>
      <c r="BG14" s="43">
        <v>1</v>
      </c>
      <c r="BH14" s="48">
        <v>1</v>
      </c>
      <c r="BI14" s="46">
        <v>1</v>
      </c>
      <c r="BJ14" s="46">
        <v>1</v>
      </c>
      <c r="BK14" s="43">
        <v>1</v>
      </c>
      <c r="BL14" s="50">
        <v>2</v>
      </c>
    </row>
    <row r="15" spans="1:64" ht="45">
      <c r="A15" s="2">
        <v>45202.640277777777</v>
      </c>
      <c r="B15" s="2">
        <v>45202.642916666664</v>
      </c>
      <c r="C15" s="1">
        <v>0</v>
      </c>
      <c r="D15" s="3" t="s">
        <v>205</v>
      </c>
      <c r="E15" s="1">
        <v>100</v>
      </c>
      <c r="F15" s="1">
        <v>228</v>
      </c>
      <c r="G15" s="1">
        <v>1</v>
      </c>
      <c r="H15" s="2">
        <v>45202.642932986113</v>
      </c>
      <c r="I15" s="3" t="s">
        <v>206</v>
      </c>
      <c r="J15" s="1">
        <v>51.588299999999997</v>
      </c>
      <c r="K15" s="1">
        <v>4.8041999999999998</v>
      </c>
      <c r="L15" s="3" t="s">
        <v>179</v>
      </c>
      <c r="M15" s="3" t="s">
        <v>180</v>
      </c>
      <c r="N15" s="1">
        <v>1</v>
      </c>
      <c r="O15" s="1">
        <v>4</v>
      </c>
      <c r="P15" s="24">
        <v>4</v>
      </c>
      <c r="Q15" s="32">
        <v>2</v>
      </c>
      <c r="R15" s="1">
        <v>3</v>
      </c>
      <c r="S15" s="27">
        <v>3</v>
      </c>
      <c r="T15" s="1">
        <v>4</v>
      </c>
      <c r="U15" s="40">
        <v>1</v>
      </c>
      <c r="V15" s="40">
        <v>1</v>
      </c>
      <c r="W15" s="40">
        <v>1</v>
      </c>
      <c r="X15" s="24">
        <v>3</v>
      </c>
      <c r="Y15" s="38">
        <v>1</v>
      </c>
      <c r="Z15" s="32">
        <v>2</v>
      </c>
      <c r="AA15" s="27">
        <v>3</v>
      </c>
      <c r="AB15" s="1">
        <v>4</v>
      </c>
      <c r="AC15" s="24">
        <v>4</v>
      </c>
      <c r="AD15" s="40">
        <v>2</v>
      </c>
      <c r="AE15" s="24">
        <v>2</v>
      </c>
      <c r="AF15" s="32">
        <v>3</v>
      </c>
      <c r="AG15" s="32">
        <v>1</v>
      </c>
      <c r="AH15" s="1">
        <v>3</v>
      </c>
      <c r="AI15" s="24">
        <v>4</v>
      </c>
      <c r="AJ15" s="35">
        <v>1</v>
      </c>
      <c r="AK15" s="38">
        <v>2</v>
      </c>
      <c r="AL15" s="35">
        <v>1</v>
      </c>
      <c r="AM15" s="27">
        <v>5</v>
      </c>
      <c r="AN15" s="38">
        <v>4</v>
      </c>
      <c r="AO15" s="32">
        <v>2</v>
      </c>
      <c r="AP15" s="27">
        <v>3</v>
      </c>
      <c r="AQ15" s="35">
        <v>1</v>
      </c>
      <c r="AR15" s="32">
        <v>2</v>
      </c>
      <c r="AS15" s="27">
        <v>3</v>
      </c>
      <c r="AT15" s="38">
        <v>3</v>
      </c>
      <c r="AU15" s="38">
        <v>1</v>
      </c>
      <c r="AV15" s="43">
        <v>2</v>
      </c>
      <c r="AW15" s="46">
        <v>1</v>
      </c>
      <c r="AX15" s="50">
        <v>1</v>
      </c>
      <c r="AY15" s="46">
        <v>1</v>
      </c>
      <c r="AZ15" s="43">
        <v>1</v>
      </c>
      <c r="BA15" s="46">
        <v>2</v>
      </c>
      <c r="BB15" s="43">
        <v>1</v>
      </c>
      <c r="BC15" s="43">
        <v>1</v>
      </c>
      <c r="BD15" s="50">
        <v>1</v>
      </c>
      <c r="BE15" s="48">
        <v>1</v>
      </c>
      <c r="BF15" s="46">
        <v>5</v>
      </c>
      <c r="BG15" s="43">
        <v>1</v>
      </c>
      <c r="BH15" s="48">
        <v>2</v>
      </c>
      <c r="BI15" s="46">
        <v>2</v>
      </c>
      <c r="BJ15" s="46">
        <v>1</v>
      </c>
      <c r="BK15" s="43">
        <v>1</v>
      </c>
      <c r="BL15" s="50">
        <v>1</v>
      </c>
    </row>
    <row r="16" spans="1:64" ht="45">
      <c r="A16" s="2">
        <v>45202.640648148146</v>
      </c>
      <c r="B16" s="2">
        <v>45202.643090277779</v>
      </c>
      <c r="C16" s="1">
        <v>0</v>
      </c>
      <c r="D16" s="3" t="s">
        <v>207</v>
      </c>
      <c r="E16" s="1">
        <v>100</v>
      </c>
      <c r="F16" s="1">
        <v>210</v>
      </c>
      <c r="G16" s="1">
        <v>1</v>
      </c>
      <c r="H16" s="2">
        <v>45202.643106111114</v>
      </c>
      <c r="I16" s="3" t="s">
        <v>208</v>
      </c>
      <c r="J16" s="1">
        <v>51.588299999999997</v>
      </c>
      <c r="K16" s="1">
        <v>4.8041999999999998</v>
      </c>
      <c r="L16" s="3" t="s">
        <v>179</v>
      </c>
      <c r="M16" s="3" t="s">
        <v>180</v>
      </c>
      <c r="N16" s="1">
        <v>1</v>
      </c>
      <c r="O16" s="1">
        <v>4</v>
      </c>
      <c r="P16" s="24">
        <v>2</v>
      </c>
      <c r="Q16" s="32">
        <v>3</v>
      </c>
      <c r="R16" s="1">
        <v>4</v>
      </c>
      <c r="S16" s="27">
        <v>2</v>
      </c>
      <c r="T16" s="1">
        <v>4</v>
      </c>
      <c r="U16" s="40">
        <v>1</v>
      </c>
      <c r="V16" s="40">
        <v>2</v>
      </c>
      <c r="W16" s="40">
        <v>2</v>
      </c>
      <c r="X16" s="24">
        <v>3</v>
      </c>
      <c r="Y16" s="38">
        <v>2</v>
      </c>
      <c r="Z16" s="32">
        <v>3</v>
      </c>
      <c r="AA16" s="27">
        <v>3</v>
      </c>
      <c r="AB16" s="1">
        <v>4</v>
      </c>
      <c r="AC16" s="24">
        <v>4</v>
      </c>
      <c r="AD16" s="40">
        <v>2</v>
      </c>
      <c r="AE16" s="24">
        <v>4</v>
      </c>
      <c r="AF16" s="32">
        <v>3</v>
      </c>
      <c r="AG16" s="32">
        <v>3</v>
      </c>
      <c r="AH16" s="1">
        <v>4</v>
      </c>
      <c r="AI16" s="24">
        <v>5</v>
      </c>
      <c r="AJ16" s="35">
        <v>1</v>
      </c>
      <c r="AK16" s="38">
        <v>3</v>
      </c>
      <c r="AL16" s="35">
        <v>1</v>
      </c>
      <c r="AM16" s="27">
        <v>4</v>
      </c>
      <c r="AN16" s="38">
        <v>2</v>
      </c>
      <c r="AO16" s="32">
        <v>2</v>
      </c>
      <c r="AP16" s="27">
        <v>2</v>
      </c>
      <c r="AQ16" s="35">
        <v>1</v>
      </c>
      <c r="AR16" s="32">
        <v>2</v>
      </c>
      <c r="AS16" s="27">
        <v>2</v>
      </c>
      <c r="AT16" s="38">
        <v>3</v>
      </c>
      <c r="AU16" s="38">
        <v>3</v>
      </c>
      <c r="AV16" s="43">
        <v>1</v>
      </c>
      <c r="AW16" s="46">
        <v>1</v>
      </c>
      <c r="AX16" s="50">
        <v>2</v>
      </c>
      <c r="AY16" s="46">
        <v>2</v>
      </c>
      <c r="AZ16" s="43">
        <v>1</v>
      </c>
      <c r="BA16" s="46">
        <v>2</v>
      </c>
      <c r="BB16" s="43">
        <v>3</v>
      </c>
      <c r="BC16" s="43">
        <v>4</v>
      </c>
      <c r="BD16" s="50">
        <v>1</v>
      </c>
      <c r="BE16" s="48">
        <v>1</v>
      </c>
      <c r="BF16" s="46">
        <v>2</v>
      </c>
      <c r="BG16" s="43">
        <v>2</v>
      </c>
      <c r="BH16" s="48">
        <v>1</v>
      </c>
      <c r="BI16" s="46">
        <v>1</v>
      </c>
      <c r="BJ16" s="46">
        <v>1</v>
      </c>
      <c r="BK16" s="43">
        <v>4</v>
      </c>
      <c r="BL16" s="50">
        <v>2</v>
      </c>
    </row>
    <row r="17" spans="1:64" ht="45">
      <c r="A17" s="2">
        <v>45202.644699074073</v>
      </c>
      <c r="B17" s="2">
        <v>45202.646064814813</v>
      </c>
      <c r="C17" s="1">
        <v>0</v>
      </c>
      <c r="D17" s="3" t="s">
        <v>209</v>
      </c>
      <c r="E17" s="1">
        <v>100</v>
      </c>
      <c r="F17" s="1">
        <v>118</v>
      </c>
      <c r="G17" s="1">
        <v>1</v>
      </c>
      <c r="H17" s="2">
        <v>45202.646082754633</v>
      </c>
      <c r="I17" s="3" t="s">
        <v>210</v>
      </c>
      <c r="J17" s="1">
        <v>51.588299999999997</v>
      </c>
      <c r="K17" s="1">
        <v>4.8041999999999998</v>
      </c>
      <c r="L17" s="3" t="s">
        <v>179</v>
      </c>
      <c r="M17" s="3" t="s">
        <v>180</v>
      </c>
      <c r="N17" s="1">
        <v>1</v>
      </c>
      <c r="O17" s="1">
        <v>4</v>
      </c>
      <c r="P17" s="24">
        <v>1</v>
      </c>
      <c r="Q17" s="32">
        <v>2</v>
      </c>
      <c r="R17" s="1">
        <v>4</v>
      </c>
      <c r="S17" s="27">
        <v>2</v>
      </c>
      <c r="T17" s="1">
        <v>5</v>
      </c>
      <c r="U17" s="40">
        <v>1</v>
      </c>
      <c r="V17" s="40">
        <v>2</v>
      </c>
      <c r="W17" s="40">
        <v>1</v>
      </c>
      <c r="X17" s="24">
        <v>3</v>
      </c>
      <c r="Y17" s="38">
        <v>1</v>
      </c>
      <c r="Z17" s="32">
        <v>3</v>
      </c>
      <c r="AA17" s="27">
        <v>1</v>
      </c>
      <c r="AB17" s="1">
        <v>4</v>
      </c>
      <c r="AC17" s="24">
        <v>3</v>
      </c>
      <c r="AD17" s="40">
        <v>2</v>
      </c>
      <c r="AE17" s="24">
        <v>3</v>
      </c>
      <c r="AF17" s="32">
        <v>2</v>
      </c>
      <c r="AG17" s="32">
        <v>2</v>
      </c>
      <c r="AH17" s="1">
        <v>4</v>
      </c>
      <c r="AI17" s="26">
        <v>4</v>
      </c>
      <c r="AJ17" s="35">
        <v>1</v>
      </c>
      <c r="AK17" s="38">
        <v>1</v>
      </c>
      <c r="AL17" s="35">
        <v>1</v>
      </c>
      <c r="AM17" s="27">
        <v>1</v>
      </c>
      <c r="AN17" s="38">
        <v>1</v>
      </c>
      <c r="AO17" s="32">
        <v>3</v>
      </c>
      <c r="AP17" s="27">
        <v>1</v>
      </c>
      <c r="AQ17" s="35">
        <v>1</v>
      </c>
      <c r="AR17" s="32">
        <v>2</v>
      </c>
      <c r="AS17" s="27">
        <v>1</v>
      </c>
      <c r="AT17" s="38">
        <v>2</v>
      </c>
      <c r="AU17" s="38">
        <v>1</v>
      </c>
      <c r="AV17" s="43">
        <v>1</v>
      </c>
      <c r="AW17" s="46">
        <v>1</v>
      </c>
      <c r="AX17" s="50">
        <v>1</v>
      </c>
      <c r="AY17" s="46">
        <v>1</v>
      </c>
      <c r="AZ17" s="43">
        <v>1</v>
      </c>
      <c r="BA17" s="46">
        <v>1</v>
      </c>
      <c r="BB17" s="43">
        <v>2</v>
      </c>
      <c r="BC17" s="43">
        <v>3</v>
      </c>
      <c r="BD17" s="50">
        <v>1</v>
      </c>
      <c r="BE17" s="48">
        <v>1</v>
      </c>
      <c r="BF17" s="46">
        <v>2</v>
      </c>
      <c r="BG17" s="43">
        <v>1</v>
      </c>
      <c r="BH17" s="48">
        <v>1</v>
      </c>
      <c r="BI17" s="46">
        <v>1</v>
      </c>
      <c r="BJ17" s="46">
        <v>1</v>
      </c>
      <c r="BK17" s="43">
        <v>2</v>
      </c>
      <c r="BL17" s="50">
        <v>1</v>
      </c>
    </row>
    <row r="18" spans="1:64" ht="45">
      <c r="A18" s="2">
        <v>45202.645543981482</v>
      </c>
      <c r="B18" s="2">
        <v>45202.648263888892</v>
      </c>
      <c r="C18" s="1">
        <v>0</v>
      </c>
      <c r="D18" s="3" t="s">
        <v>211</v>
      </c>
      <c r="E18" s="1">
        <v>100</v>
      </c>
      <c r="F18" s="1">
        <v>234</v>
      </c>
      <c r="G18" s="1">
        <v>1</v>
      </c>
      <c r="H18" s="2">
        <v>45202.648278275461</v>
      </c>
      <c r="I18" s="3" t="s">
        <v>212</v>
      </c>
      <c r="J18" s="1">
        <v>51.588299999999997</v>
      </c>
      <c r="K18" s="1">
        <v>4.8041999999999998</v>
      </c>
      <c r="L18" s="3" t="s">
        <v>179</v>
      </c>
      <c r="M18" s="3" t="s">
        <v>180</v>
      </c>
      <c r="N18" s="1">
        <v>1</v>
      </c>
      <c r="O18" s="1">
        <v>2</v>
      </c>
      <c r="P18" s="24">
        <v>2</v>
      </c>
      <c r="Q18" s="32">
        <v>1</v>
      </c>
      <c r="R18" s="1">
        <v>2</v>
      </c>
      <c r="S18" s="27">
        <v>1</v>
      </c>
      <c r="T18" s="1">
        <v>3</v>
      </c>
      <c r="U18" s="40">
        <v>1</v>
      </c>
      <c r="V18" s="40">
        <v>4</v>
      </c>
      <c r="W18" s="40">
        <v>2</v>
      </c>
      <c r="X18" s="24">
        <v>1</v>
      </c>
      <c r="Y18" s="38">
        <v>1</v>
      </c>
      <c r="Z18" s="32">
        <v>2</v>
      </c>
      <c r="AA18" s="27">
        <v>1</v>
      </c>
      <c r="AB18" s="1">
        <v>3</v>
      </c>
      <c r="AC18" s="24">
        <v>1</v>
      </c>
      <c r="AD18" s="40">
        <v>4</v>
      </c>
      <c r="AE18" s="24">
        <v>3</v>
      </c>
      <c r="AF18" s="32">
        <v>1</v>
      </c>
      <c r="AG18" s="32">
        <v>3</v>
      </c>
      <c r="AH18" s="1">
        <v>2</v>
      </c>
      <c r="AI18" s="24">
        <v>5</v>
      </c>
      <c r="AJ18" s="35">
        <v>2</v>
      </c>
      <c r="AK18" s="38">
        <v>1</v>
      </c>
      <c r="AL18" s="35">
        <v>1</v>
      </c>
      <c r="AM18" s="27">
        <v>1</v>
      </c>
      <c r="AN18" s="38">
        <v>1</v>
      </c>
      <c r="AO18" s="32">
        <v>1</v>
      </c>
      <c r="AP18" s="27">
        <v>2</v>
      </c>
      <c r="AQ18" s="35">
        <v>2</v>
      </c>
      <c r="AR18" s="32">
        <v>1</v>
      </c>
      <c r="AS18" s="27">
        <v>1</v>
      </c>
      <c r="AT18" s="38">
        <v>2</v>
      </c>
      <c r="AU18" s="38">
        <v>1</v>
      </c>
      <c r="AV18" s="43">
        <v>1</v>
      </c>
      <c r="AW18" s="46">
        <v>1</v>
      </c>
      <c r="AX18" s="50">
        <v>1</v>
      </c>
      <c r="AY18" s="46">
        <v>2</v>
      </c>
      <c r="AZ18" s="43">
        <v>1</v>
      </c>
      <c r="BA18" s="46">
        <v>4</v>
      </c>
      <c r="BB18" s="43">
        <v>2</v>
      </c>
      <c r="BC18" s="43">
        <v>3</v>
      </c>
      <c r="BD18" s="50">
        <v>1</v>
      </c>
      <c r="BE18" s="48">
        <v>2</v>
      </c>
      <c r="BF18" s="46">
        <v>4</v>
      </c>
      <c r="BG18" s="43">
        <v>1</v>
      </c>
      <c r="BH18" s="48">
        <v>1</v>
      </c>
      <c r="BI18" s="46">
        <v>1</v>
      </c>
      <c r="BJ18" s="46">
        <v>1</v>
      </c>
      <c r="BK18" s="43">
        <v>2</v>
      </c>
      <c r="BL18" s="50">
        <v>1</v>
      </c>
    </row>
    <row r="19" spans="1:64" ht="45">
      <c r="A19" s="2">
        <v>45202.648402777777</v>
      </c>
      <c r="B19" s="2">
        <v>45202.650636574072</v>
      </c>
      <c r="C19" s="1">
        <v>0</v>
      </c>
      <c r="D19" s="3" t="s">
        <v>213</v>
      </c>
      <c r="E19" s="1">
        <v>100</v>
      </c>
      <c r="F19" s="1">
        <v>193</v>
      </c>
      <c r="G19" s="1">
        <v>1</v>
      </c>
      <c r="H19" s="2">
        <v>45202.650650520831</v>
      </c>
      <c r="I19" s="3" t="s">
        <v>214</v>
      </c>
      <c r="J19" s="1">
        <v>51.588299999999997</v>
      </c>
      <c r="K19" s="1">
        <v>4.8041999999999998</v>
      </c>
      <c r="L19" s="3" t="s">
        <v>179</v>
      </c>
      <c r="M19" s="3" t="s">
        <v>180</v>
      </c>
      <c r="N19" s="1">
        <v>1</v>
      </c>
      <c r="O19" s="1">
        <v>3</v>
      </c>
      <c r="P19" s="24">
        <v>2</v>
      </c>
      <c r="Q19" s="32">
        <v>1</v>
      </c>
      <c r="R19" s="1">
        <v>3</v>
      </c>
      <c r="S19" s="27">
        <v>2</v>
      </c>
      <c r="T19" s="1">
        <v>2</v>
      </c>
      <c r="U19" s="40">
        <v>1</v>
      </c>
      <c r="V19" s="40">
        <v>2</v>
      </c>
      <c r="W19" s="40">
        <v>2</v>
      </c>
      <c r="X19" s="24">
        <v>3</v>
      </c>
      <c r="Y19" s="38">
        <v>1</v>
      </c>
      <c r="Z19" s="32">
        <v>3</v>
      </c>
      <c r="AA19" s="27">
        <v>1</v>
      </c>
      <c r="AB19" s="1">
        <v>2</v>
      </c>
      <c r="AC19" s="24">
        <v>2</v>
      </c>
      <c r="AD19" s="40">
        <v>2</v>
      </c>
      <c r="AE19" s="24">
        <v>3</v>
      </c>
      <c r="AF19" s="32">
        <v>1</v>
      </c>
      <c r="AG19" s="32">
        <v>1</v>
      </c>
      <c r="AH19" s="1">
        <v>3</v>
      </c>
      <c r="AI19" s="24">
        <v>5</v>
      </c>
      <c r="AJ19" s="35">
        <v>2</v>
      </c>
      <c r="AK19" s="38">
        <v>2</v>
      </c>
      <c r="AL19" s="35">
        <v>1</v>
      </c>
      <c r="AM19" s="27">
        <v>2</v>
      </c>
      <c r="AN19" s="38">
        <v>1</v>
      </c>
      <c r="AO19" s="32">
        <v>2</v>
      </c>
      <c r="AP19" s="27">
        <v>2</v>
      </c>
      <c r="AQ19" s="35">
        <v>1</v>
      </c>
      <c r="AR19" s="32">
        <v>1</v>
      </c>
      <c r="AS19" s="27">
        <v>2</v>
      </c>
      <c r="AT19" s="38">
        <v>1</v>
      </c>
      <c r="AU19" s="38">
        <v>1</v>
      </c>
      <c r="AV19" s="43">
        <v>1</v>
      </c>
      <c r="AW19" s="46">
        <v>1</v>
      </c>
      <c r="AX19" s="50">
        <v>1</v>
      </c>
      <c r="AY19" s="46">
        <v>1</v>
      </c>
      <c r="AZ19" s="43">
        <v>2</v>
      </c>
      <c r="BA19" s="46">
        <v>2</v>
      </c>
      <c r="BB19" s="43">
        <v>1</v>
      </c>
      <c r="BC19" s="43">
        <v>3</v>
      </c>
      <c r="BD19" s="50">
        <v>1</v>
      </c>
      <c r="BE19" s="48">
        <v>1</v>
      </c>
      <c r="BF19" s="46">
        <v>2</v>
      </c>
      <c r="BG19" s="43">
        <v>2</v>
      </c>
      <c r="BH19" s="48">
        <v>1</v>
      </c>
      <c r="BI19" s="46">
        <v>1</v>
      </c>
      <c r="BJ19" s="46">
        <v>1</v>
      </c>
      <c r="BK19" s="43">
        <v>2</v>
      </c>
      <c r="BL19" s="50">
        <v>1</v>
      </c>
    </row>
    <row r="20" spans="1:64" ht="45">
      <c r="A20" s="7">
        <v>45209.482824074075</v>
      </c>
      <c r="B20" s="7">
        <v>45209.489386574074</v>
      </c>
      <c r="C20">
        <v>0</v>
      </c>
      <c r="D20" s="8" t="s">
        <v>215</v>
      </c>
      <c r="E20">
        <v>100</v>
      </c>
      <c r="F20">
        <v>566</v>
      </c>
      <c r="G20">
        <v>1</v>
      </c>
      <c r="H20" s="7">
        <v>45209.48940583333</v>
      </c>
      <c r="I20" s="8" t="s">
        <v>216</v>
      </c>
      <c r="J20">
        <v>51.588299999999997</v>
      </c>
      <c r="K20">
        <v>4.8041999999999998</v>
      </c>
      <c r="L20" s="8" t="s">
        <v>179</v>
      </c>
      <c r="M20" s="8" t="s">
        <v>180</v>
      </c>
      <c r="N20">
        <v>1</v>
      </c>
      <c r="O20">
        <v>2</v>
      </c>
      <c r="P20" s="25">
        <v>2</v>
      </c>
      <c r="Q20" s="33">
        <v>1</v>
      </c>
      <c r="R20">
        <v>1</v>
      </c>
      <c r="S20" s="28">
        <v>2</v>
      </c>
      <c r="T20">
        <v>2</v>
      </c>
      <c r="U20" s="41">
        <v>3</v>
      </c>
      <c r="V20" s="41">
        <v>4</v>
      </c>
      <c r="W20" s="41">
        <v>5</v>
      </c>
      <c r="X20" s="25">
        <v>5</v>
      </c>
      <c r="Y20" s="39">
        <v>1</v>
      </c>
      <c r="Z20" s="33">
        <v>4</v>
      </c>
      <c r="AA20" s="28">
        <v>1</v>
      </c>
      <c r="AB20">
        <v>1</v>
      </c>
      <c r="AC20" s="25">
        <v>5</v>
      </c>
      <c r="AD20" s="41">
        <v>5</v>
      </c>
      <c r="AE20" s="25">
        <v>5</v>
      </c>
      <c r="AF20" s="33">
        <v>3</v>
      </c>
      <c r="AG20" s="33">
        <v>2</v>
      </c>
      <c r="AH20">
        <v>2</v>
      </c>
      <c r="AI20" s="25">
        <v>5</v>
      </c>
      <c r="AJ20" s="36">
        <v>3</v>
      </c>
      <c r="AK20" s="39">
        <v>1</v>
      </c>
      <c r="AL20" s="36">
        <v>4</v>
      </c>
      <c r="AM20" s="28">
        <v>1</v>
      </c>
      <c r="AN20" s="39">
        <v>1</v>
      </c>
      <c r="AO20" s="33">
        <v>1</v>
      </c>
      <c r="AP20" s="28">
        <v>1</v>
      </c>
      <c r="AQ20" s="36">
        <v>1</v>
      </c>
      <c r="AR20" s="33">
        <v>1</v>
      </c>
      <c r="AS20" s="28">
        <v>1</v>
      </c>
      <c r="AT20" s="39">
        <v>1</v>
      </c>
      <c r="AU20" s="39">
        <v>2</v>
      </c>
      <c r="AV20" s="44">
        <v>1</v>
      </c>
      <c r="AW20" s="47">
        <v>3</v>
      </c>
      <c r="AX20" s="51">
        <v>1</v>
      </c>
      <c r="AY20" s="47">
        <v>1</v>
      </c>
      <c r="AZ20" s="44">
        <v>2</v>
      </c>
      <c r="BA20" s="47">
        <v>4</v>
      </c>
      <c r="BB20" s="44">
        <v>1</v>
      </c>
      <c r="BC20" s="44">
        <v>1</v>
      </c>
      <c r="BD20" s="51">
        <v>1</v>
      </c>
      <c r="BE20" s="49">
        <v>2</v>
      </c>
      <c r="BF20" s="47">
        <v>3</v>
      </c>
      <c r="BG20" s="44">
        <v>1</v>
      </c>
      <c r="BH20" s="49">
        <v>1</v>
      </c>
      <c r="BI20" s="47">
        <v>3</v>
      </c>
      <c r="BJ20" s="47">
        <v>1</v>
      </c>
      <c r="BK20" s="44">
        <v>1</v>
      </c>
      <c r="BL20" s="51">
        <v>1</v>
      </c>
    </row>
    <row r="21" spans="1:64" ht="45">
      <c r="A21" s="7">
        <v>45209.488518518519</v>
      </c>
      <c r="B21" s="7">
        <v>45209.490648148145</v>
      </c>
      <c r="C21">
        <v>0</v>
      </c>
      <c r="D21" s="8" t="s">
        <v>217</v>
      </c>
      <c r="E21">
        <v>100</v>
      </c>
      <c r="F21">
        <v>184</v>
      </c>
      <c r="G21">
        <v>1</v>
      </c>
      <c r="H21" s="7">
        <v>45209.490671064814</v>
      </c>
      <c r="I21" s="8" t="s">
        <v>218</v>
      </c>
      <c r="J21">
        <v>51.588299999999997</v>
      </c>
      <c r="K21">
        <v>4.8041999999999998</v>
      </c>
      <c r="L21" s="8" t="s">
        <v>179</v>
      </c>
      <c r="M21" s="8" t="s">
        <v>180</v>
      </c>
      <c r="N21">
        <v>1</v>
      </c>
      <c r="O21">
        <v>4</v>
      </c>
      <c r="P21" s="25">
        <v>2</v>
      </c>
      <c r="Q21" s="33">
        <v>3</v>
      </c>
      <c r="R21">
        <v>3</v>
      </c>
      <c r="S21" s="28">
        <v>2</v>
      </c>
      <c r="T21">
        <v>5</v>
      </c>
      <c r="U21" s="41">
        <v>1</v>
      </c>
      <c r="V21" s="41">
        <v>3</v>
      </c>
      <c r="W21" s="41">
        <v>2</v>
      </c>
      <c r="X21" s="25">
        <v>3</v>
      </c>
      <c r="Y21" s="39">
        <v>1</v>
      </c>
      <c r="Z21" s="33">
        <v>3</v>
      </c>
      <c r="AA21" s="28">
        <v>3</v>
      </c>
      <c r="AB21">
        <v>4</v>
      </c>
      <c r="AC21" s="25">
        <v>3</v>
      </c>
      <c r="AD21" s="41">
        <v>4</v>
      </c>
      <c r="AE21" s="25">
        <v>4</v>
      </c>
      <c r="AF21" s="33">
        <v>2</v>
      </c>
      <c r="AG21" s="33">
        <v>2</v>
      </c>
      <c r="AH21">
        <v>4</v>
      </c>
      <c r="AI21" s="25">
        <v>4</v>
      </c>
      <c r="AJ21" s="36">
        <v>3</v>
      </c>
      <c r="AK21" s="39">
        <v>1</v>
      </c>
      <c r="AL21" s="36">
        <v>2</v>
      </c>
      <c r="AM21" s="28">
        <v>2</v>
      </c>
      <c r="AN21" s="39">
        <v>1</v>
      </c>
      <c r="AO21" s="33">
        <v>2</v>
      </c>
      <c r="AP21" s="28">
        <v>2</v>
      </c>
      <c r="AQ21" s="36">
        <v>3</v>
      </c>
      <c r="AR21" s="33">
        <v>2</v>
      </c>
      <c r="AS21" s="28">
        <v>2</v>
      </c>
      <c r="AT21" s="39">
        <v>1</v>
      </c>
      <c r="AU21" s="39">
        <v>1</v>
      </c>
      <c r="AV21" s="44">
        <v>2</v>
      </c>
      <c r="AW21" s="47">
        <v>1</v>
      </c>
      <c r="AX21" s="51">
        <v>1</v>
      </c>
      <c r="AY21" s="47">
        <v>1</v>
      </c>
      <c r="AZ21" s="44">
        <v>1</v>
      </c>
      <c r="BA21" s="47">
        <v>2</v>
      </c>
      <c r="BB21" s="44">
        <v>2</v>
      </c>
      <c r="BC21" s="44">
        <v>3</v>
      </c>
      <c r="BD21" s="51">
        <v>2</v>
      </c>
      <c r="BE21" s="49">
        <v>1</v>
      </c>
      <c r="BF21" s="47">
        <v>3</v>
      </c>
      <c r="BG21" s="44">
        <v>3</v>
      </c>
      <c r="BH21" s="49">
        <v>2</v>
      </c>
      <c r="BI21" s="47">
        <v>1</v>
      </c>
      <c r="BJ21" s="47">
        <v>1</v>
      </c>
      <c r="BK21" s="44">
        <v>2</v>
      </c>
      <c r="BL21" s="51">
        <v>3</v>
      </c>
    </row>
    <row r="22" spans="1:64" ht="45">
      <c r="A22" s="7">
        <v>45209.489444444444</v>
      </c>
      <c r="B22" s="7">
        <v>45209.491851851853</v>
      </c>
      <c r="C22">
        <v>0</v>
      </c>
      <c r="D22" s="8" t="s">
        <v>219</v>
      </c>
      <c r="E22">
        <v>100</v>
      </c>
      <c r="F22">
        <v>208</v>
      </c>
      <c r="G22">
        <v>1</v>
      </c>
      <c r="H22" s="7">
        <v>45209.491868182871</v>
      </c>
      <c r="I22" s="8" t="s">
        <v>220</v>
      </c>
      <c r="J22">
        <v>51.588299999999997</v>
      </c>
      <c r="K22">
        <v>4.8041999999999998</v>
      </c>
      <c r="L22" s="8" t="s">
        <v>179</v>
      </c>
      <c r="M22" s="8" t="s">
        <v>180</v>
      </c>
      <c r="N22">
        <v>1</v>
      </c>
      <c r="O22">
        <v>2</v>
      </c>
      <c r="P22" s="25">
        <v>2</v>
      </c>
      <c r="Q22" s="33">
        <v>2</v>
      </c>
      <c r="R22">
        <v>3</v>
      </c>
      <c r="S22" s="28">
        <v>3</v>
      </c>
      <c r="T22">
        <v>2</v>
      </c>
      <c r="U22" s="41">
        <v>1</v>
      </c>
      <c r="V22" s="41">
        <v>2</v>
      </c>
      <c r="W22" s="41">
        <v>3</v>
      </c>
      <c r="X22" s="25">
        <v>2</v>
      </c>
      <c r="Y22" s="39">
        <v>1</v>
      </c>
      <c r="Z22" s="33">
        <v>3</v>
      </c>
      <c r="AA22" s="28">
        <v>3</v>
      </c>
      <c r="AB22">
        <v>3</v>
      </c>
      <c r="AC22" s="25">
        <v>2</v>
      </c>
      <c r="AD22" s="41">
        <v>3</v>
      </c>
      <c r="AE22" s="25">
        <v>2</v>
      </c>
      <c r="AF22" s="33">
        <v>1</v>
      </c>
      <c r="AG22" s="33">
        <v>2</v>
      </c>
      <c r="AH22">
        <v>3</v>
      </c>
      <c r="AI22" s="25">
        <v>2</v>
      </c>
      <c r="AJ22" s="36">
        <v>2</v>
      </c>
      <c r="AK22" s="39">
        <v>1</v>
      </c>
      <c r="AL22" s="36">
        <v>2</v>
      </c>
      <c r="AM22" s="28">
        <v>3</v>
      </c>
      <c r="AN22" s="39">
        <v>1</v>
      </c>
      <c r="AO22" s="33">
        <v>2</v>
      </c>
      <c r="AP22" s="28">
        <v>3</v>
      </c>
      <c r="AQ22" s="36">
        <v>1</v>
      </c>
      <c r="AR22" s="33">
        <v>1</v>
      </c>
      <c r="AS22" s="28">
        <v>3</v>
      </c>
      <c r="AT22" s="39">
        <v>1</v>
      </c>
      <c r="AU22" s="39">
        <v>1</v>
      </c>
      <c r="AV22" s="44">
        <v>1</v>
      </c>
      <c r="AW22" s="47">
        <v>1</v>
      </c>
      <c r="AX22" s="51">
        <v>1</v>
      </c>
      <c r="AY22" s="47">
        <v>1</v>
      </c>
      <c r="AZ22" s="44">
        <v>1</v>
      </c>
      <c r="BA22" s="47">
        <v>2</v>
      </c>
      <c r="BB22" s="44">
        <v>1</v>
      </c>
      <c r="BC22" s="44">
        <v>1</v>
      </c>
      <c r="BD22" s="51">
        <v>1</v>
      </c>
      <c r="BE22" s="49">
        <v>2</v>
      </c>
      <c r="BF22" s="47">
        <v>2</v>
      </c>
      <c r="BG22" s="44">
        <v>1</v>
      </c>
      <c r="BH22" s="49">
        <v>1</v>
      </c>
      <c r="BI22" s="47">
        <v>1</v>
      </c>
      <c r="BJ22" s="47">
        <v>1</v>
      </c>
      <c r="BK22" s="44">
        <v>1</v>
      </c>
      <c r="BL22" s="51">
        <v>3</v>
      </c>
    </row>
    <row r="23" spans="1:64" ht="45">
      <c r="A23" s="7">
        <v>45209.495162037034</v>
      </c>
      <c r="B23" s="7">
        <v>45209.497511574074</v>
      </c>
      <c r="C23">
        <v>0</v>
      </c>
      <c r="D23" s="8" t="s">
        <v>221</v>
      </c>
      <c r="E23">
        <v>100</v>
      </c>
      <c r="F23">
        <v>203</v>
      </c>
      <c r="G23">
        <v>1</v>
      </c>
      <c r="H23" s="7">
        <v>45209.497530185188</v>
      </c>
      <c r="I23" s="8" t="s">
        <v>222</v>
      </c>
      <c r="J23">
        <v>51.588299999999997</v>
      </c>
      <c r="K23">
        <v>4.8041999999999998</v>
      </c>
      <c r="L23" s="8" t="s">
        <v>179</v>
      </c>
      <c r="M23" s="8" t="s">
        <v>180</v>
      </c>
      <c r="N23">
        <v>1</v>
      </c>
      <c r="O23">
        <v>4</v>
      </c>
      <c r="P23" s="25">
        <v>4</v>
      </c>
      <c r="Q23" s="33">
        <v>3</v>
      </c>
      <c r="R23">
        <v>4</v>
      </c>
      <c r="S23" s="28">
        <v>4</v>
      </c>
      <c r="T23">
        <v>4</v>
      </c>
      <c r="U23" s="41">
        <v>1</v>
      </c>
      <c r="V23" s="41">
        <v>2</v>
      </c>
      <c r="W23" s="41">
        <v>1</v>
      </c>
      <c r="X23" s="25">
        <v>4</v>
      </c>
      <c r="Y23" s="39">
        <v>2</v>
      </c>
      <c r="Z23" s="33">
        <v>4</v>
      </c>
      <c r="AA23" s="28">
        <v>2</v>
      </c>
      <c r="AB23">
        <v>4</v>
      </c>
      <c r="AC23" s="25">
        <v>4</v>
      </c>
      <c r="AD23" s="41">
        <v>2</v>
      </c>
      <c r="AE23" s="25">
        <v>4</v>
      </c>
      <c r="AF23" s="33">
        <v>4</v>
      </c>
      <c r="AG23" s="33">
        <v>3</v>
      </c>
      <c r="AH23">
        <v>4</v>
      </c>
      <c r="AI23" s="25">
        <v>4</v>
      </c>
      <c r="AJ23" s="36">
        <v>1</v>
      </c>
      <c r="AK23" s="39">
        <v>2</v>
      </c>
      <c r="AL23" s="36">
        <v>1</v>
      </c>
      <c r="AM23" s="28">
        <v>3</v>
      </c>
      <c r="AN23" s="39">
        <v>2</v>
      </c>
      <c r="AO23" s="33">
        <v>3</v>
      </c>
      <c r="AP23" s="28">
        <v>3</v>
      </c>
      <c r="AQ23" s="36">
        <v>1</v>
      </c>
      <c r="AR23" s="33">
        <v>3</v>
      </c>
      <c r="AS23" s="28">
        <v>2</v>
      </c>
      <c r="AT23" s="39">
        <v>2</v>
      </c>
      <c r="AU23" s="39">
        <v>2</v>
      </c>
      <c r="AV23" s="44">
        <v>2</v>
      </c>
      <c r="AW23" s="47">
        <v>1</v>
      </c>
      <c r="AX23" s="51">
        <v>2</v>
      </c>
      <c r="AY23" s="47">
        <v>1</v>
      </c>
      <c r="AZ23" s="44">
        <v>4</v>
      </c>
      <c r="BA23" s="47">
        <v>1</v>
      </c>
      <c r="BB23" s="44">
        <v>3</v>
      </c>
      <c r="BC23" s="44">
        <v>4</v>
      </c>
      <c r="BD23" s="51">
        <v>2</v>
      </c>
      <c r="BE23" s="49">
        <v>1</v>
      </c>
      <c r="BF23" s="47">
        <v>2</v>
      </c>
      <c r="BG23" s="44">
        <v>2</v>
      </c>
      <c r="BH23" s="49">
        <v>1</v>
      </c>
      <c r="BI23" s="47">
        <v>1</v>
      </c>
      <c r="BJ23" s="47">
        <v>1</v>
      </c>
      <c r="BK23" s="44">
        <v>4</v>
      </c>
      <c r="BL23" s="51">
        <v>3</v>
      </c>
    </row>
    <row r="24" spans="1:64" ht="45">
      <c r="A24" s="7">
        <v>45209.495185185187</v>
      </c>
      <c r="B24" s="7">
        <v>45209.497673611113</v>
      </c>
      <c r="C24">
        <v>0</v>
      </c>
      <c r="D24" s="8" t="s">
        <v>223</v>
      </c>
      <c r="E24">
        <v>100</v>
      </c>
      <c r="F24">
        <v>215</v>
      </c>
      <c r="G24">
        <v>1</v>
      </c>
      <c r="H24" s="7">
        <v>45209.497687372685</v>
      </c>
      <c r="I24" s="8" t="s">
        <v>224</v>
      </c>
      <c r="J24">
        <v>51.588299999999997</v>
      </c>
      <c r="K24">
        <v>4.8041999999999998</v>
      </c>
      <c r="L24" s="8" t="s">
        <v>179</v>
      </c>
      <c r="M24" s="8" t="s">
        <v>180</v>
      </c>
      <c r="N24">
        <v>1</v>
      </c>
      <c r="O24">
        <v>4</v>
      </c>
      <c r="P24" s="25">
        <v>3</v>
      </c>
      <c r="Q24" s="33">
        <v>1</v>
      </c>
      <c r="R24">
        <v>3</v>
      </c>
      <c r="S24" s="28">
        <v>3</v>
      </c>
      <c r="T24">
        <v>3</v>
      </c>
      <c r="U24" s="41">
        <v>1</v>
      </c>
      <c r="V24" s="41">
        <v>2</v>
      </c>
      <c r="W24" s="41">
        <v>1</v>
      </c>
      <c r="X24" s="25">
        <v>3</v>
      </c>
      <c r="Y24" s="39">
        <v>3</v>
      </c>
      <c r="Z24" s="33">
        <v>2</v>
      </c>
      <c r="AA24" s="28">
        <v>3</v>
      </c>
      <c r="AB24">
        <v>4</v>
      </c>
      <c r="AC24" s="25">
        <v>4</v>
      </c>
      <c r="AD24" s="41">
        <v>2</v>
      </c>
      <c r="AE24" s="25">
        <v>4</v>
      </c>
      <c r="AF24" s="33">
        <v>3</v>
      </c>
      <c r="AG24" s="33">
        <v>2</v>
      </c>
      <c r="AH24">
        <v>3</v>
      </c>
      <c r="AI24" s="25">
        <v>3</v>
      </c>
      <c r="AJ24" s="36">
        <v>4</v>
      </c>
      <c r="AK24" s="39">
        <v>1</v>
      </c>
      <c r="AL24" s="36">
        <v>2</v>
      </c>
      <c r="AM24" s="28">
        <v>2</v>
      </c>
      <c r="AN24" s="39">
        <v>2</v>
      </c>
      <c r="AO24" s="33">
        <v>3</v>
      </c>
      <c r="AP24" s="28">
        <v>3</v>
      </c>
      <c r="AQ24" s="36">
        <v>2</v>
      </c>
      <c r="AR24" s="33">
        <v>3</v>
      </c>
      <c r="AS24" s="28">
        <v>2</v>
      </c>
      <c r="AT24" s="39">
        <v>1</v>
      </c>
      <c r="AU24" s="39">
        <v>3</v>
      </c>
      <c r="AV24" s="44">
        <v>2</v>
      </c>
      <c r="AW24" s="47">
        <v>1</v>
      </c>
      <c r="AX24" s="51">
        <v>1</v>
      </c>
      <c r="AY24" s="47">
        <v>2</v>
      </c>
      <c r="AZ24" s="44">
        <v>4</v>
      </c>
      <c r="BA24" s="47">
        <v>3</v>
      </c>
      <c r="BB24" s="44">
        <v>2</v>
      </c>
      <c r="BC24" s="44">
        <v>3</v>
      </c>
      <c r="BD24" s="51">
        <v>2</v>
      </c>
      <c r="BE24" s="49">
        <v>2</v>
      </c>
      <c r="BF24" s="47">
        <v>4</v>
      </c>
      <c r="BG24" s="44">
        <v>2</v>
      </c>
      <c r="BH24" s="49">
        <v>2</v>
      </c>
      <c r="BI24" s="47">
        <v>2</v>
      </c>
      <c r="BJ24" s="47">
        <v>2</v>
      </c>
      <c r="BK24" s="44">
        <v>4</v>
      </c>
      <c r="BL24" s="51">
        <v>3</v>
      </c>
    </row>
    <row r="25" spans="1:64" ht="45">
      <c r="A25" s="7">
        <v>45209.552430555559</v>
      </c>
      <c r="B25" s="7">
        <v>45209.555347222224</v>
      </c>
      <c r="C25">
        <v>0</v>
      </c>
      <c r="D25" s="8" t="s">
        <v>197</v>
      </c>
      <c r="E25">
        <v>100</v>
      </c>
      <c r="F25">
        <v>251</v>
      </c>
      <c r="G25">
        <v>1</v>
      </c>
      <c r="H25" s="7">
        <v>45209.555361030092</v>
      </c>
      <c r="I25" s="8" t="s">
        <v>225</v>
      </c>
      <c r="J25">
        <v>51.588299999999997</v>
      </c>
      <c r="K25">
        <v>4.8041999999999998</v>
      </c>
      <c r="L25" s="8" t="s">
        <v>179</v>
      </c>
      <c r="M25" s="8" t="s">
        <v>180</v>
      </c>
      <c r="N25">
        <v>1</v>
      </c>
      <c r="O25">
        <v>4</v>
      </c>
      <c r="P25" s="25">
        <v>1</v>
      </c>
      <c r="Q25" s="33">
        <v>2</v>
      </c>
      <c r="R25">
        <v>2</v>
      </c>
      <c r="S25" s="28">
        <v>4</v>
      </c>
      <c r="T25">
        <v>3</v>
      </c>
      <c r="U25" s="41">
        <v>1</v>
      </c>
      <c r="V25" s="41">
        <v>2</v>
      </c>
      <c r="W25" s="41">
        <v>4</v>
      </c>
      <c r="X25" s="25">
        <v>1</v>
      </c>
      <c r="Y25" s="39">
        <v>1</v>
      </c>
      <c r="Z25" s="33">
        <v>3</v>
      </c>
      <c r="AA25" s="28">
        <v>2</v>
      </c>
      <c r="AB25">
        <v>3</v>
      </c>
      <c r="AC25" s="25">
        <v>3</v>
      </c>
      <c r="AD25" s="41">
        <v>3</v>
      </c>
      <c r="AE25" s="25">
        <v>2</v>
      </c>
      <c r="AF25" s="33">
        <v>1</v>
      </c>
      <c r="AG25" s="33">
        <v>1</v>
      </c>
      <c r="AH25">
        <v>3</v>
      </c>
      <c r="AI25" s="25">
        <v>2</v>
      </c>
      <c r="AJ25" s="36">
        <v>3</v>
      </c>
      <c r="AK25" s="39">
        <v>1</v>
      </c>
      <c r="AL25" s="36">
        <v>3</v>
      </c>
      <c r="AM25" s="28">
        <v>2</v>
      </c>
      <c r="AN25" s="39">
        <v>1</v>
      </c>
      <c r="AO25" s="33">
        <v>1</v>
      </c>
      <c r="AP25" s="28">
        <v>3</v>
      </c>
      <c r="AQ25" s="36">
        <v>2</v>
      </c>
      <c r="AR25" s="33">
        <v>2</v>
      </c>
      <c r="AS25" s="28">
        <v>2</v>
      </c>
      <c r="AT25" s="39">
        <v>1</v>
      </c>
      <c r="AU25" s="39">
        <v>2</v>
      </c>
      <c r="AV25" s="44">
        <v>2</v>
      </c>
      <c r="AW25" s="47">
        <v>1</v>
      </c>
      <c r="AX25" s="51">
        <v>2</v>
      </c>
      <c r="AY25" s="47">
        <v>1</v>
      </c>
      <c r="AZ25" s="44">
        <v>1</v>
      </c>
      <c r="BA25" s="47">
        <v>2</v>
      </c>
      <c r="BB25" s="44">
        <v>3</v>
      </c>
      <c r="BC25" s="44">
        <v>4</v>
      </c>
      <c r="BD25" s="51">
        <v>1</v>
      </c>
      <c r="BE25" s="49">
        <v>1</v>
      </c>
      <c r="BF25" s="47">
        <v>2</v>
      </c>
      <c r="BG25" s="44">
        <v>1</v>
      </c>
      <c r="BH25" s="49">
        <v>3</v>
      </c>
      <c r="BI25" s="47">
        <v>1</v>
      </c>
      <c r="BJ25" s="47">
        <v>1</v>
      </c>
      <c r="BK25" s="44">
        <v>4</v>
      </c>
      <c r="BL25" s="51">
        <v>1</v>
      </c>
    </row>
    <row r="26" spans="1:64" ht="45">
      <c r="A26" s="7">
        <v>45209.554247685184</v>
      </c>
      <c r="B26" s="7">
        <v>45209.557256944441</v>
      </c>
      <c r="C26">
        <v>0</v>
      </c>
      <c r="D26" s="8" t="s">
        <v>226</v>
      </c>
      <c r="E26">
        <v>100</v>
      </c>
      <c r="F26">
        <v>260</v>
      </c>
      <c r="G26">
        <v>1</v>
      </c>
      <c r="H26" s="7">
        <v>45209.557276203705</v>
      </c>
      <c r="I26" s="8" t="s">
        <v>227</v>
      </c>
      <c r="J26">
        <v>51.588299999999997</v>
      </c>
      <c r="K26">
        <v>4.8041999999999998</v>
      </c>
      <c r="L26" s="8" t="s">
        <v>179</v>
      </c>
      <c r="M26" s="8" t="s">
        <v>180</v>
      </c>
      <c r="N26">
        <v>1</v>
      </c>
      <c r="O26">
        <v>4</v>
      </c>
      <c r="P26" s="25">
        <v>2</v>
      </c>
      <c r="Q26" s="33">
        <v>2</v>
      </c>
      <c r="R26">
        <v>3</v>
      </c>
      <c r="S26" s="28">
        <v>2</v>
      </c>
      <c r="T26">
        <v>4</v>
      </c>
      <c r="U26" s="41">
        <v>1</v>
      </c>
      <c r="V26" s="41">
        <v>2</v>
      </c>
      <c r="W26" s="41">
        <v>1</v>
      </c>
      <c r="X26" s="25">
        <v>2</v>
      </c>
      <c r="Y26" s="39">
        <v>2</v>
      </c>
      <c r="Z26" s="33">
        <v>5</v>
      </c>
      <c r="AA26" s="28">
        <v>2</v>
      </c>
      <c r="AB26">
        <v>4</v>
      </c>
      <c r="AC26" s="25">
        <v>3</v>
      </c>
      <c r="AD26" s="41">
        <v>2</v>
      </c>
      <c r="AE26" s="25">
        <v>3</v>
      </c>
      <c r="AF26" s="33">
        <v>2</v>
      </c>
      <c r="AG26" s="33">
        <v>2</v>
      </c>
      <c r="AH26">
        <v>4</v>
      </c>
      <c r="AI26" s="25">
        <v>2</v>
      </c>
      <c r="AJ26" s="36">
        <v>2</v>
      </c>
      <c r="AK26" s="39">
        <v>1</v>
      </c>
      <c r="AL26" s="36">
        <v>1</v>
      </c>
      <c r="AM26" s="28">
        <v>2</v>
      </c>
      <c r="AN26" s="39">
        <v>3</v>
      </c>
      <c r="AO26" s="33">
        <v>3</v>
      </c>
      <c r="AP26" s="28">
        <v>1</v>
      </c>
      <c r="AQ26" s="36">
        <v>3</v>
      </c>
      <c r="AR26" s="33">
        <v>2</v>
      </c>
      <c r="AS26" s="28">
        <v>2</v>
      </c>
      <c r="AT26" s="39">
        <v>2</v>
      </c>
      <c r="AU26" s="39">
        <v>2</v>
      </c>
      <c r="AV26" s="44">
        <v>4</v>
      </c>
      <c r="AW26" s="47">
        <v>1</v>
      </c>
      <c r="AX26" s="51">
        <v>1</v>
      </c>
      <c r="AY26" s="47">
        <v>2</v>
      </c>
      <c r="AZ26" s="44">
        <v>1</v>
      </c>
      <c r="BA26" s="47">
        <v>1</v>
      </c>
      <c r="BB26" s="44">
        <v>2</v>
      </c>
      <c r="BC26" s="44">
        <v>3</v>
      </c>
      <c r="BD26" s="51">
        <v>2</v>
      </c>
      <c r="BE26" s="49">
        <v>1</v>
      </c>
      <c r="BF26" s="47">
        <v>2</v>
      </c>
      <c r="BG26" s="44">
        <v>3</v>
      </c>
      <c r="BH26" s="49">
        <v>2</v>
      </c>
      <c r="BI26" s="47">
        <v>1</v>
      </c>
      <c r="BJ26" s="47">
        <v>1</v>
      </c>
      <c r="BK26" s="44">
        <v>1</v>
      </c>
      <c r="BL26" s="51">
        <v>1</v>
      </c>
    </row>
    <row r="27" spans="1:64" ht="45">
      <c r="A27" s="7">
        <v>45209.558611111112</v>
      </c>
      <c r="B27" s="7">
        <v>45209.559803240743</v>
      </c>
      <c r="C27">
        <v>0</v>
      </c>
      <c r="D27" s="8" t="s">
        <v>228</v>
      </c>
      <c r="E27">
        <v>100</v>
      </c>
      <c r="F27">
        <v>102</v>
      </c>
      <c r="G27">
        <v>1</v>
      </c>
      <c r="H27" s="7">
        <v>45209.559821655093</v>
      </c>
      <c r="I27" s="8" t="s">
        <v>229</v>
      </c>
      <c r="J27">
        <v>51.588299999999997</v>
      </c>
      <c r="K27">
        <v>4.8041999999999998</v>
      </c>
      <c r="L27" s="8" t="s">
        <v>179</v>
      </c>
      <c r="M27" s="8" t="s">
        <v>180</v>
      </c>
      <c r="N27">
        <v>1</v>
      </c>
      <c r="O27">
        <v>4</v>
      </c>
      <c r="P27" s="25">
        <v>4</v>
      </c>
      <c r="Q27" s="33">
        <v>2</v>
      </c>
      <c r="R27">
        <v>3</v>
      </c>
      <c r="S27" s="28">
        <v>2</v>
      </c>
      <c r="T27">
        <v>3</v>
      </c>
      <c r="U27" s="41">
        <v>1</v>
      </c>
      <c r="V27" s="41">
        <v>2</v>
      </c>
      <c r="W27" s="41">
        <v>1</v>
      </c>
      <c r="X27" s="25">
        <v>3</v>
      </c>
      <c r="Y27" s="39">
        <v>1</v>
      </c>
      <c r="Z27" s="33">
        <v>4</v>
      </c>
      <c r="AA27" s="28">
        <v>2</v>
      </c>
      <c r="AB27">
        <v>3</v>
      </c>
      <c r="AC27" s="25">
        <v>2</v>
      </c>
      <c r="AD27" s="41">
        <v>2</v>
      </c>
      <c r="AE27" s="25">
        <v>3</v>
      </c>
      <c r="AF27" s="33">
        <v>2</v>
      </c>
      <c r="AG27" s="33">
        <v>1</v>
      </c>
      <c r="AH27">
        <v>3</v>
      </c>
      <c r="AI27" s="25">
        <v>2</v>
      </c>
      <c r="AJ27" s="36">
        <v>1</v>
      </c>
      <c r="AK27" s="39">
        <v>1</v>
      </c>
      <c r="AL27" s="36">
        <v>1</v>
      </c>
      <c r="AM27" s="28">
        <v>3</v>
      </c>
      <c r="AN27" s="39">
        <v>2</v>
      </c>
      <c r="AO27" s="33">
        <v>3</v>
      </c>
      <c r="AP27" s="28">
        <v>2</v>
      </c>
      <c r="AQ27" s="36">
        <v>1</v>
      </c>
      <c r="AR27" s="33">
        <v>3</v>
      </c>
      <c r="AS27" s="28">
        <v>1</v>
      </c>
      <c r="AT27" s="39">
        <v>1</v>
      </c>
      <c r="AU27" s="39">
        <v>1</v>
      </c>
      <c r="AV27" s="44">
        <v>2</v>
      </c>
      <c r="AW27" s="47">
        <v>1</v>
      </c>
      <c r="AX27" s="51">
        <v>1</v>
      </c>
      <c r="AY27" s="47">
        <v>1</v>
      </c>
      <c r="AZ27" s="44">
        <v>3</v>
      </c>
      <c r="BA27" s="47">
        <v>1</v>
      </c>
      <c r="BB27" s="44">
        <v>3</v>
      </c>
      <c r="BC27" s="44">
        <v>3</v>
      </c>
      <c r="BD27" s="51">
        <v>2</v>
      </c>
      <c r="BE27" s="49">
        <v>1</v>
      </c>
      <c r="BF27" s="47">
        <v>1</v>
      </c>
      <c r="BG27" s="44">
        <v>2</v>
      </c>
      <c r="BH27" s="49">
        <v>1</v>
      </c>
      <c r="BI27" s="47">
        <v>1</v>
      </c>
      <c r="BJ27" s="47">
        <v>1</v>
      </c>
      <c r="BK27" s="44">
        <v>3</v>
      </c>
      <c r="BL27" s="51">
        <v>2</v>
      </c>
    </row>
    <row r="28" spans="1:64" ht="45">
      <c r="A28" s="7">
        <v>45209.561296296299</v>
      </c>
      <c r="B28" s="7">
        <v>45209.562789351854</v>
      </c>
      <c r="C28">
        <v>0</v>
      </c>
      <c r="D28" s="8" t="s">
        <v>230</v>
      </c>
      <c r="E28">
        <v>100</v>
      </c>
      <c r="F28">
        <v>128</v>
      </c>
      <c r="G28">
        <v>1</v>
      </c>
      <c r="H28" s="7">
        <v>45209.562811134259</v>
      </c>
      <c r="I28" s="8" t="s">
        <v>231</v>
      </c>
      <c r="J28">
        <v>51.588299999999997</v>
      </c>
      <c r="K28">
        <v>4.8041999999999998</v>
      </c>
      <c r="L28" s="8" t="s">
        <v>179</v>
      </c>
      <c r="M28" s="8" t="s">
        <v>180</v>
      </c>
      <c r="N28">
        <v>1</v>
      </c>
      <c r="O28">
        <v>3</v>
      </c>
      <c r="P28" s="25">
        <v>3</v>
      </c>
      <c r="Q28" s="33">
        <v>1</v>
      </c>
      <c r="R28">
        <v>4</v>
      </c>
      <c r="S28" s="28">
        <v>3</v>
      </c>
      <c r="T28">
        <v>3</v>
      </c>
      <c r="U28" s="41">
        <v>1</v>
      </c>
      <c r="V28" s="41">
        <v>2</v>
      </c>
      <c r="W28" s="41">
        <v>2</v>
      </c>
      <c r="X28" s="25">
        <v>3</v>
      </c>
      <c r="Y28" s="39">
        <v>1</v>
      </c>
      <c r="Z28" s="33">
        <v>3</v>
      </c>
      <c r="AA28" s="28">
        <v>1</v>
      </c>
      <c r="AB28">
        <v>4</v>
      </c>
      <c r="AC28" s="25">
        <v>3</v>
      </c>
      <c r="AD28" s="41">
        <v>2</v>
      </c>
      <c r="AE28" s="25">
        <v>4</v>
      </c>
      <c r="AF28" s="33">
        <v>1</v>
      </c>
      <c r="AG28" s="33">
        <v>2</v>
      </c>
      <c r="AH28">
        <v>3</v>
      </c>
      <c r="AI28" s="25">
        <v>5</v>
      </c>
      <c r="AJ28" s="36">
        <v>2</v>
      </c>
      <c r="AK28" s="39">
        <v>2</v>
      </c>
      <c r="AL28" s="36">
        <v>1</v>
      </c>
      <c r="AM28" s="28">
        <v>1</v>
      </c>
      <c r="AN28" s="39">
        <v>1</v>
      </c>
      <c r="AO28" s="33">
        <v>3</v>
      </c>
      <c r="AP28" s="28">
        <v>1</v>
      </c>
      <c r="AQ28" s="36">
        <v>2</v>
      </c>
      <c r="AR28" s="33">
        <v>3</v>
      </c>
      <c r="AS28" s="28">
        <v>1</v>
      </c>
      <c r="AT28" s="39">
        <v>2</v>
      </c>
      <c r="AU28" s="39">
        <v>2</v>
      </c>
      <c r="AV28" s="44">
        <v>1</v>
      </c>
      <c r="AW28" s="47">
        <v>1</v>
      </c>
      <c r="AX28" s="51">
        <v>1</v>
      </c>
      <c r="AY28" s="47">
        <v>1</v>
      </c>
      <c r="AZ28" s="44">
        <v>4</v>
      </c>
      <c r="BA28" s="47">
        <v>1</v>
      </c>
      <c r="BB28" s="44">
        <v>1</v>
      </c>
      <c r="BC28" s="44">
        <v>3</v>
      </c>
      <c r="BD28" s="51">
        <v>1</v>
      </c>
      <c r="BE28" s="49">
        <v>1</v>
      </c>
      <c r="BF28" s="47">
        <v>1</v>
      </c>
      <c r="BG28" s="44">
        <v>1</v>
      </c>
      <c r="BH28" s="49">
        <v>1</v>
      </c>
      <c r="BI28" s="47">
        <v>1</v>
      </c>
      <c r="BJ28" s="47">
        <v>1</v>
      </c>
      <c r="BK28" s="44">
        <v>2</v>
      </c>
      <c r="BL28" s="51">
        <v>1</v>
      </c>
    </row>
    <row r="29" spans="1:64" ht="45">
      <c r="A29" s="7">
        <v>45209.575590277775</v>
      </c>
      <c r="B29" s="7">
        <v>45209.577800925923</v>
      </c>
      <c r="C29">
        <v>0</v>
      </c>
      <c r="D29" s="8" t="s">
        <v>232</v>
      </c>
      <c r="E29">
        <v>100</v>
      </c>
      <c r="F29">
        <v>191</v>
      </c>
      <c r="G29">
        <v>1</v>
      </c>
      <c r="H29" s="7">
        <v>45209.577818298611</v>
      </c>
      <c r="I29" s="8" t="s">
        <v>233</v>
      </c>
      <c r="J29">
        <v>51.588299999999997</v>
      </c>
      <c r="K29">
        <v>4.8041999999999998</v>
      </c>
      <c r="L29" s="8" t="s">
        <v>179</v>
      </c>
      <c r="M29" s="8" t="s">
        <v>180</v>
      </c>
      <c r="N29">
        <v>1</v>
      </c>
      <c r="O29">
        <v>4</v>
      </c>
      <c r="P29" s="25">
        <v>2</v>
      </c>
      <c r="Q29" s="33">
        <v>4</v>
      </c>
      <c r="R29">
        <v>4</v>
      </c>
      <c r="S29" s="28">
        <v>3</v>
      </c>
      <c r="T29">
        <v>4</v>
      </c>
      <c r="U29" s="41">
        <v>1</v>
      </c>
      <c r="V29" s="41">
        <v>2</v>
      </c>
      <c r="W29" s="41">
        <v>1</v>
      </c>
      <c r="X29" s="25">
        <v>4</v>
      </c>
      <c r="Y29" s="39">
        <v>1</v>
      </c>
      <c r="Z29" s="33">
        <v>3</v>
      </c>
      <c r="AA29" s="28">
        <v>1</v>
      </c>
      <c r="AB29">
        <v>4</v>
      </c>
      <c r="AC29" s="25">
        <v>4</v>
      </c>
      <c r="AD29" s="41">
        <v>2</v>
      </c>
      <c r="AE29" s="25">
        <v>3</v>
      </c>
      <c r="AF29" s="33">
        <v>3</v>
      </c>
      <c r="AG29" s="33">
        <v>2</v>
      </c>
      <c r="AH29">
        <v>5</v>
      </c>
      <c r="AI29" s="25">
        <v>4</v>
      </c>
      <c r="AJ29" s="36">
        <v>1</v>
      </c>
      <c r="AK29" s="39">
        <v>1</v>
      </c>
      <c r="AL29" s="36">
        <v>1</v>
      </c>
      <c r="AM29" s="28">
        <v>1</v>
      </c>
      <c r="AN29" s="39">
        <v>1</v>
      </c>
      <c r="AO29" s="33">
        <v>2</v>
      </c>
      <c r="AP29" s="28">
        <v>1</v>
      </c>
      <c r="AQ29" s="36">
        <v>1</v>
      </c>
      <c r="AR29" s="33">
        <v>2</v>
      </c>
      <c r="AS29" s="28">
        <v>1</v>
      </c>
      <c r="AT29" s="39">
        <v>1</v>
      </c>
      <c r="AU29" s="39">
        <v>1</v>
      </c>
      <c r="AV29" s="44">
        <v>1</v>
      </c>
      <c r="AW29" s="47">
        <v>1</v>
      </c>
      <c r="AX29" s="51">
        <v>1</v>
      </c>
      <c r="AY29" s="47">
        <v>1</v>
      </c>
      <c r="AZ29" s="44">
        <v>2</v>
      </c>
      <c r="BA29" s="47">
        <v>1</v>
      </c>
      <c r="BB29" s="44">
        <v>2</v>
      </c>
      <c r="BC29" s="45">
        <v>5</v>
      </c>
      <c r="BD29" s="51">
        <v>1</v>
      </c>
      <c r="BE29" s="49">
        <v>1</v>
      </c>
      <c r="BF29" s="47">
        <v>1</v>
      </c>
      <c r="BG29" s="44">
        <v>1</v>
      </c>
      <c r="BH29" s="49">
        <v>1</v>
      </c>
      <c r="BI29" s="47">
        <v>1</v>
      </c>
      <c r="BJ29" s="47">
        <v>1</v>
      </c>
      <c r="BK29" s="44">
        <v>2</v>
      </c>
      <c r="BL29" s="51">
        <v>1</v>
      </c>
    </row>
    <row r="30" spans="1:64" ht="45">
      <c r="A30" s="7">
        <v>45209.581099537034</v>
      </c>
      <c r="B30" s="7">
        <v>45209.583113425928</v>
      </c>
      <c r="C30">
        <v>0</v>
      </c>
      <c r="D30" s="8" t="s">
        <v>234</v>
      </c>
      <c r="E30">
        <v>100</v>
      </c>
      <c r="F30">
        <v>174</v>
      </c>
      <c r="G30">
        <v>1</v>
      </c>
      <c r="H30" s="7">
        <v>45209.583128321756</v>
      </c>
      <c r="I30" s="8" t="s">
        <v>235</v>
      </c>
      <c r="J30">
        <v>51.588299999999997</v>
      </c>
      <c r="K30">
        <v>4.8041999999999998</v>
      </c>
      <c r="L30" s="8" t="s">
        <v>179</v>
      </c>
      <c r="M30" s="8" t="s">
        <v>180</v>
      </c>
      <c r="N30">
        <v>1</v>
      </c>
      <c r="O30">
        <v>3</v>
      </c>
      <c r="P30" s="25">
        <v>3</v>
      </c>
      <c r="Q30" s="33">
        <v>2</v>
      </c>
      <c r="R30">
        <v>2</v>
      </c>
      <c r="S30" s="28">
        <v>3</v>
      </c>
      <c r="T30">
        <v>3</v>
      </c>
      <c r="U30" s="41">
        <v>1</v>
      </c>
      <c r="V30" s="41">
        <v>2</v>
      </c>
      <c r="W30" s="41">
        <v>2</v>
      </c>
      <c r="X30" s="25">
        <v>2</v>
      </c>
      <c r="Y30" s="39">
        <v>2</v>
      </c>
      <c r="Z30" s="33">
        <v>3</v>
      </c>
      <c r="AA30" s="28">
        <v>1</v>
      </c>
      <c r="AB30">
        <v>1</v>
      </c>
      <c r="AC30" s="25">
        <v>4</v>
      </c>
      <c r="AD30" s="41">
        <v>2</v>
      </c>
      <c r="AE30" s="25">
        <v>2</v>
      </c>
      <c r="AF30" s="33">
        <v>2</v>
      </c>
      <c r="AG30" s="33">
        <v>1</v>
      </c>
      <c r="AH30">
        <v>2</v>
      </c>
      <c r="AI30" s="25">
        <v>3</v>
      </c>
      <c r="AJ30" s="36">
        <v>1</v>
      </c>
      <c r="AK30" s="39">
        <v>1</v>
      </c>
      <c r="AL30" s="36">
        <v>1</v>
      </c>
      <c r="AM30" s="28">
        <v>2</v>
      </c>
      <c r="AN30" s="39">
        <v>2</v>
      </c>
      <c r="AO30" s="33">
        <v>1</v>
      </c>
      <c r="AP30" s="28">
        <v>2</v>
      </c>
      <c r="AQ30" s="36">
        <v>1</v>
      </c>
      <c r="AR30" s="33">
        <v>1</v>
      </c>
      <c r="AS30" s="28">
        <v>1</v>
      </c>
      <c r="AT30" s="39">
        <v>1</v>
      </c>
      <c r="AU30" s="39">
        <v>1</v>
      </c>
      <c r="AV30" s="44">
        <v>1</v>
      </c>
      <c r="AW30" s="47">
        <v>1</v>
      </c>
      <c r="AX30" s="51">
        <v>1</v>
      </c>
      <c r="AY30" s="47">
        <v>1</v>
      </c>
      <c r="AZ30" s="44">
        <v>1</v>
      </c>
      <c r="BA30" s="47">
        <v>2</v>
      </c>
      <c r="BB30" s="44">
        <v>1</v>
      </c>
      <c r="BC30" s="44">
        <v>2</v>
      </c>
      <c r="BD30" s="51">
        <v>1</v>
      </c>
      <c r="BE30" s="49">
        <v>1</v>
      </c>
      <c r="BF30" s="47">
        <v>2</v>
      </c>
      <c r="BG30" s="44">
        <v>1</v>
      </c>
      <c r="BH30" s="49">
        <v>1</v>
      </c>
      <c r="BI30" s="47">
        <v>1</v>
      </c>
      <c r="BJ30" s="47">
        <v>1</v>
      </c>
      <c r="BK30" s="44">
        <v>1</v>
      </c>
      <c r="BL30" s="51">
        <v>1</v>
      </c>
    </row>
    <row r="31" spans="1:64" ht="45">
      <c r="A31" s="7">
        <v>45209.598935185182</v>
      </c>
      <c r="B31" s="7">
        <v>45209.60125</v>
      </c>
      <c r="C31">
        <v>0</v>
      </c>
      <c r="D31" s="8" t="s">
        <v>236</v>
      </c>
      <c r="E31">
        <v>100</v>
      </c>
      <c r="F31">
        <v>199</v>
      </c>
      <c r="G31">
        <v>1</v>
      </c>
      <c r="H31" s="7">
        <v>45209.601260555559</v>
      </c>
      <c r="I31" s="8" t="s">
        <v>237</v>
      </c>
      <c r="J31">
        <v>51.588299999999997</v>
      </c>
      <c r="K31">
        <v>4.8041999999999998</v>
      </c>
      <c r="L31" s="8" t="s">
        <v>179</v>
      </c>
      <c r="M31" s="8" t="s">
        <v>180</v>
      </c>
      <c r="N31">
        <v>1</v>
      </c>
      <c r="O31">
        <v>3</v>
      </c>
      <c r="P31" s="25">
        <v>1</v>
      </c>
      <c r="Q31" s="33">
        <v>2</v>
      </c>
      <c r="R31">
        <v>2</v>
      </c>
      <c r="S31" s="28">
        <v>3</v>
      </c>
      <c r="T31">
        <v>2</v>
      </c>
      <c r="U31" s="41">
        <v>1</v>
      </c>
      <c r="V31" s="41">
        <v>3</v>
      </c>
      <c r="W31" s="41">
        <v>1</v>
      </c>
      <c r="X31" s="25">
        <v>1</v>
      </c>
      <c r="Y31" s="39">
        <v>2</v>
      </c>
      <c r="Z31" s="33">
        <v>1</v>
      </c>
      <c r="AA31" s="28">
        <v>1</v>
      </c>
      <c r="AB31">
        <v>3</v>
      </c>
      <c r="AC31" s="25">
        <v>2</v>
      </c>
      <c r="AD31" s="41">
        <v>2</v>
      </c>
      <c r="AE31" s="25">
        <v>1</v>
      </c>
      <c r="AF31" s="33">
        <v>2</v>
      </c>
      <c r="AG31" s="33">
        <v>1</v>
      </c>
      <c r="AH31">
        <v>2</v>
      </c>
      <c r="AI31" s="25">
        <v>2</v>
      </c>
      <c r="AJ31" s="36">
        <v>1</v>
      </c>
      <c r="AK31" s="39">
        <v>1</v>
      </c>
      <c r="AL31" s="36">
        <v>1</v>
      </c>
      <c r="AM31" s="28">
        <v>1</v>
      </c>
      <c r="AN31" s="39">
        <v>1</v>
      </c>
      <c r="AO31" s="33">
        <v>2</v>
      </c>
      <c r="AP31" s="28">
        <v>1</v>
      </c>
      <c r="AQ31" s="36">
        <v>1</v>
      </c>
      <c r="AR31" s="33">
        <v>1</v>
      </c>
      <c r="AS31" s="28">
        <v>1</v>
      </c>
      <c r="AT31" s="39">
        <v>1</v>
      </c>
      <c r="AU31" s="39">
        <v>1</v>
      </c>
      <c r="AV31" s="44">
        <v>1</v>
      </c>
      <c r="AW31" s="47">
        <v>1</v>
      </c>
      <c r="AX31" s="51">
        <v>1</v>
      </c>
      <c r="AY31" s="47">
        <v>1</v>
      </c>
      <c r="AZ31" s="44">
        <v>1</v>
      </c>
      <c r="BA31" s="47">
        <v>1</v>
      </c>
      <c r="BB31" s="44">
        <v>1</v>
      </c>
      <c r="BC31" s="44">
        <v>2</v>
      </c>
      <c r="BD31" s="51">
        <v>2</v>
      </c>
      <c r="BE31" s="49">
        <v>1</v>
      </c>
      <c r="BF31" s="47">
        <v>2</v>
      </c>
      <c r="BG31" s="44">
        <v>1</v>
      </c>
      <c r="BH31" s="49">
        <v>1</v>
      </c>
      <c r="BI31" s="47">
        <v>1</v>
      </c>
      <c r="BJ31" s="47">
        <v>1</v>
      </c>
      <c r="BK31" s="44">
        <v>1</v>
      </c>
      <c r="BL31" s="51">
        <v>1</v>
      </c>
    </row>
    <row r="32" spans="1:64" ht="45">
      <c r="A32" s="7">
        <v>45209.600115740737</v>
      </c>
      <c r="B32" s="7">
        <v>45209.602812500001</v>
      </c>
      <c r="C32">
        <v>0</v>
      </c>
      <c r="D32" s="8" t="s">
        <v>238</v>
      </c>
      <c r="E32">
        <v>100</v>
      </c>
      <c r="F32">
        <v>233</v>
      </c>
      <c r="G32">
        <v>1</v>
      </c>
      <c r="H32" s="7">
        <v>45209.602829108793</v>
      </c>
      <c r="I32" s="8" t="s">
        <v>239</v>
      </c>
      <c r="J32">
        <v>51.588299999999997</v>
      </c>
      <c r="K32">
        <v>4.8041999999999998</v>
      </c>
      <c r="L32" s="8" t="s">
        <v>179</v>
      </c>
      <c r="M32" s="8" t="s">
        <v>180</v>
      </c>
      <c r="N32">
        <v>1</v>
      </c>
      <c r="O32">
        <v>2</v>
      </c>
      <c r="P32" s="25">
        <v>3</v>
      </c>
      <c r="Q32" s="33">
        <v>1</v>
      </c>
      <c r="R32">
        <v>2</v>
      </c>
      <c r="S32" s="28">
        <v>3</v>
      </c>
      <c r="T32">
        <v>3</v>
      </c>
      <c r="U32" s="41">
        <v>1</v>
      </c>
      <c r="V32" s="41">
        <v>2</v>
      </c>
      <c r="W32" s="41">
        <v>3</v>
      </c>
      <c r="X32" s="25">
        <v>3</v>
      </c>
      <c r="Y32" s="39">
        <v>2</v>
      </c>
      <c r="Z32" s="33">
        <v>3</v>
      </c>
      <c r="AA32" s="28">
        <v>1</v>
      </c>
      <c r="AB32">
        <v>3</v>
      </c>
      <c r="AC32" s="25">
        <v>2</v>
      </c>
      <c r="AD32" s="41">
        <v>2</v>
      </c>
      <c r="AE32" s="25">
        <v>2</v>
      </c>
      <c r="AF32" s="33">
        <v>1</v>
      </c>
      <c r="AG32" s="33">
        <v>3</v>
      </c>
      <c r="AH32">
        <v>3</v>
      </c>
      <c r="AI32" s="25">
        <v>3</v>
      </c>
      <c r="AJ32" s="36">
        <v>1</v>
      </c>
      <c r="AK32" s="39">
        <v>1</v>
      </c>
      <c r="AL32" s="36">
        <v>1</v>
      </c>
      <c r="AM32" s="28">
        <v>1</v>
      </c>
      <c r="AN32" s="39">
        <v>3</v>
      </c>
      <c r="AO32" s="33">
        <v>2</v>
      </c>
      <c r="AP32" s="28">
        <v>2</v>
      </c>
      <c r="AQ32" s="36">
        <v>1</v>
      </c>
      <c r="AR32" s="33">
        <v>2</v>
      </c>
      <c r="AS32" s="28">
        <v>1</v>
      </c>
      <c r="AT32" s="39">
        <v>1</v>
      </c>
      <c r="AU32" s="39">
        <v>2</v>
      </c>
      <c r="AV32" s="44">
        <v>2</v>
      </c>
      <c r="AW32" s="47">
        <v>1</v>
      </c>
      <c r="AX32" s="51">
        <v>1</v>
      </c>
      <c r="AY32" s="47">
        <v>1</v>
      </c>
      <c r="AZ32" s="44">
        <v>2</v>
      </c>
      <c r="BA32" s="47">
        <v>2</v>
      </c>
      <c r="BB32" s="44">
        <v>2</v>
      </c>
      <c r="BC32" s="44">
        <v>3</v>
      </c>
      <c r="BD32" s="51">
        <v>4</v>
      </c>
      <c r="BE32" s="49">
        <v>3</v>
      </c>
      <c r="BF32" s="47">
        <v>2</v>
      </c>
      <c r="BG32" s="44">
        <v>1</v>
      </c>
      <c r="BH32" s="49">
        <v>1</v>
      </c>
      <c r="BI32" s="47">
        <v>1</v>
      </c>
      <c r="BJ32" s="47">
        <v>1</v>
      </c>
      <c r="BK32" s="44">
        <v>1</v>
      </c>
      <c r="BL32" s="51">
        <v>2</v>
      </c>
    </row>
    <row r="33" spans="1:64" ht="45">
      <c r="A33" s="7">
        <v>45209.604502314818</v>
      </c>
      <c r="B33" s="7">
        <v>45209.606157407405</v>
      </c>
      <c r="C33">
        <v>0</v>
      </c>
      <c r="D33" s="8" t="s">
        <v>240</v>
      </c>
      <c r="E33">
        <v>100</v>
      </c>
      <c r="F33">
        <v>142</v>
      </c>
      <c r="G33">
        <v>1</v>
      </c>
      <c r="H33" s="7">
        <v>45209.606174166664</v>
      </c>
      <c r="I33" s="8" t="s">
        <v>241</v>
      </c>
      <c r="J33">
        <v>51.588299999999997</v>
      </c>
      <c r="K33">
        <v>4.8041999999999998</v>
      </c>
      <c r="L33" s="8" t="s">
        <v>179</v>
      </c>
      <c r="M33" s="8" t="s">
        <v>180</v>
      </c>
      <c r="N33">
        <v>1</v>
      </c>
      <c r="O33">
        <v>3</v>
      </c>
      <c r="P33" s="25">
        <v>1</v>
      </c>
      <c r="Q33" s="33">
        <v>1</v>
      </c>
      <c r="R33">
        <v>3</v>
      </c>
      <c r="S33" s="28">
        <v>1</v>
      </c>
      <c r="T33">
        <v>3</v>
      </c>
      <c r="U33" s="41">
        <v>1</v>
      </c>
      <c r="V33" s="41">
        <v>2</v>
      </c>
      <c r="W33" s="41">
        <v>1</v>
      </c>
      <c r="X33" s="25">
        <v>1</v>
      </c>
      <c r="Y33" s="39">
        <v>1</v>
      </c>
      <c r="Z33" s="33">
        <v>4</v>
      </c>
      <c r="AA33" s="28">
        <v>1</v>
      </c>
      <c r="AB33">
        <v>1</v>
      </c>
      <c r="AC33" s="25">
        <v>3</v>
      </c>
      <c r="AD33" s="41">
        <v>2</v>
      </c>
      <c r="AE33" s="25">
        <v>1</v>
      </c>
      <c r="AF33" s="33">
        <v>1</v>
      </c>
      <c r="AG33" s="33">
        <v>1</v>
      </c>
      <c r="AH33">
        <v>3</v>
      </c>
      <c r="AI33" s="25">
        <v>3</v>
      </c>
      <c r="AJ33" s="36">
        <v>1</v>
      </c>
      <c r="AK33" s="39">
        <v>1</v>
      </c>
      <c r="AL33" s="36">
        <v>1</v>
      </c>
      <c r="AM33" s="28">
        <v>1</v>
      </c>
      <c r="AN33" s="39">
        <v>1</v>
      </c>
      <c r="AO33" s="33">
        <v>1</v>
      </c>
      <c r="AP33" s="28">
        <v>1</v>
      </c>
      <c r="AQ33" s="36">
        <v>1</v>
      </c>
      <c r="AR33" s="33">
        <v>1</v>
      </c>
      <c r="AS33" s="28">
        <v>1</v>
      </c>
      <c r="AT33" s="39">
        <v>1</v>
      </c>
      <c r="AU33" s="39">
        <v>1</v>
      </c>
      <c r="AV33" s="44">
        <v>1</v>
      </c>
      <c r="AW33" s="47">
        <v>1</v>
      </c>
      <c r="AX33" s="51">
        <v>1</v>
      </c>
      <c r="AY33" s="47">
        <v>1</v>
      </c>
      <c r="AZ33" s="44">
        <v>1</v>
      </c>
      <c r="BA33" s="47">
        <v>4</v>
      </c>
      <c r="BB33" s="44">
        <v>1</v>
      </c>
      <c r="BC33" s="44">
        <v>2</v>
      </c>
      <c r="BD33" s="51">
        <v>1</v>
      </c>
      <c r="BE33" s="49">
        <v>1</v>
      </c>
      <c r="BF33" s="47">
        <v>4</v>
      </c>
      <c r="BG33" s="44">
        <v>1</v>
      </c>
      <c r="BH33" s="49">
        <v>1</v>
      </c>
      <c r="BI33" s="47">
        <v>1</v>
      </c>
      <c r="BJ33" s="47">
        <v>1</v>
      </c>
      <c r="BK33" s="44">
        <v>1</v>
      </c>
      <c r="BL33" s="51">
        <v>1</v>
      </c>
    </row>
    <row r="34" spans="1:64" ht="45">
      <c r="A34" s="7">
        <v>45209.60738425926</v>
      </c>
      <c r="B34" s="7">
        <v>45209.609398148146</v>
      </c>
      <c r="C34">
        <v>0</v>
      </c>
      <c r="D34" s="8" t="s">
        <v>242</v>
      </c>
      <c r="E34">
        <v>100</v>
      </c>
      <c r="F34">
        <v>173</v>
      </c>
      <c r="G34">
        <v>1</v>
      </c>
      <c r="H34" s="7">
        <v>45209.609409965276</v>
      </c>
      <c r="I34" s="8" t="s">
        <v>243</v>
      </c>
      <c r="J34">
        <v>53.450699999999998</v>
      </c>
      <c r="K34">
        <v>-2.3186</v>
      </c>
      <c r="L34" s="8" t="s">
        <v>179</v>
      </c>
      <c r="M34" s="8" t="s">
        <v>180</v>
      </c>
      <c r="N34">
        <v>1</v>
      </c>
      <c r="O34">
        <v>3</v>
      </c>
      <c r="P34" s="25">
        <v>3</v>
      </c>
      <c r="Q34" s="33">
        <v>2</v>
      </c>
      <c r="R34">
        <v>3</v>
      </c>
      <c r="S34" s="28">
        <v>2</v>
      </c>
      <c r="T34">
        <v>3</v>
      </c>
      <c r="U34" s="41">
        <v>1</v>
      </c>
      <c r="V34" s="41">
        <v>3</v>
      </c>
      <c r="W34" s="41">
        <v>1</v>
      </c>
      <c r="X34" s="25">
        <v>2</v>
      </c>
      <c r="Y34" s="39">
        <v>3</v>
      </c>
      <c r="Z34" s="33">
        <v>3</v>
      </c>
      <c r="AA34" s="28">
        <v>1</v>
      </c>
      <c r="AB34">
        <v>3</v>
      </c>
      <c r="AC34" s="25">
        <v>3</v>
      </c>
      <c r="AD34" s="41">
        <v>3</v>
      </c>
      <c r="AE34" s="25">
        <v>2</v>
      </c>
      <c r="AF34" s="33">
        <v>2</v>
      </c>
      <c r="AG34" s="33">
        <v>2</v>
      </c>
      <c r="AH34">
        <v>3</v>
      </c>
      <c r="AI34" s="25">
        <v>3</v>
      </c>
      <c r="AJ34" s="36">
        <v>4</v>
      </c>
      <c r="AK34" s="39">
        <v>3</v>
      </c>
      <c r="AL34" s="36">
        <v>2</v>
      </c>
      <c r="AM34" s="28">
        <v>1</v>
      </c>
      <c r="AN34" s="39">
        <v>2</v>
      </c>
      <c r="AO34" s="33">
        <v>2</v>
      </c>
      <c r="AP34" s="28">
        <v>2</v>
      </c>
      <c r="AQ34" s="36">
        <v>3</v>
      </c>
      <c r="AR34" s="33">
        <v>2</v>
      </c>
      <c r="AS34" s="28">
        <v>1</v>
      </c>
      <c r="AT34" s="39">
        <v>2</v>
      </c>
      <c r="AU34" s="39">
        <v>2</v>
      </c>
      <c r="AV34" s="44">
        <v>2</v>
      </c>
      <c r="AW34" s="47">
        <v>1</v>
      </c>
      <c r="AX34" s="51">
        <v>1</v>
      </c>
      <c r="AY34" s="47">
        <v>1</v>
      </c>
      <c r="AZ34" s="44">
        <v>2</v>
      </c>
      <c r="BA34" s="47">
        <v>2</v>
      </c>
      <c r="BB34" s="44">
        <v>2</v>
      </c>
      <c r="BC34" s="44">
        <v>3</v>
      </c>
      <c r="BD34" s="51">
        <v>1</v>
      </c>
      <c r="BE34" s="49">
        <v>1</v>
      </c>
      <c r="BF34" s="47">
        <v>2</v>
      </c>
      <c r="BG34" s="44">
        <v>2</v>
      </c>
      <c r="BH34" s="49">
        <v>1</v>
      </c>
      <c r="BI34" s="47">
        <v>1</v>
      </c>
      <c r="BJ34" s="47">
        <v>1</v>
      </c>
      <c r="BK34" s="44">
        <v>2</v>
      </c>
      <c r="BL34" s="51">
        <v>2</v>
      </c>
    </row>
    <row r="35" spans="1:64" ht="45">
      <c r="A35" s="7">
        <v>45209.616562499999</v>
      </c>
      <c r="B35" s="7">
        <v>45209.617974537039</v>
      </c>
      <c r="C35">
        <v>0</v>
      </c>
      <c r="D35" s="8" t="s">
        <v>244</v>
      </c>
      <c r="E35">
        <v>100</v>
      </c>
      <c r="F35">
        <v>122</v>
      </c>
      <c r="G35">
        <v>1</v>
      </c>
      <c r="H35" s="7">
        <v>45209.617986817131</v>
      </c>
      <c r="I35" s="8" t="s">
        <v>245</v>
      </c>
      <c r="J35">
        <v>51.588299999999997</v>
      </c>
      <c r="K35">
        <v>4.8041999999999998</v>
      </c>
      <c r="L35" s="8" t="s">
        <v>179</v>
      </c>
      <c r="M35" s="8" t="s">
        <v>180</v>
      </c>
      <c r="N35">
        <v>1</v>
      </c>
      <c r="O35">
        <v>2</v>
      </c>
      <c r="P35" s="25">
        <v>3</v>
      </c>
      <c r="Q35" s="33">
        <v>1</v>
      </c>
      <c r="R35">
        <v>2</v>
      </c>
      <c r="S35" s="28">
        <v>2</v>
      </c>
      <c r="T35">
        <v>2</v>
      </c>
      <c r="U35" s="41">
        <v>3</v>
      </c>
      <c r="V35" s="41">
        <v>3</v>
      </c>
      <c r="W35" s="41">
        <v>4</v>
      </c>
      <c r="X35" s="25">
        <v>2</v>
      </c>
      <c r="Y35" s="39">
        <v>1</v>
      </c>
      <c r="Z35" s="33">
        <v>3</v>
      </c>
      <c r="AA35" s="28">
        <v>1</v>
      </c>
      <c r="AB35">
        <v>2</v>
      </c>
      <c r="AC35" s="25">
        <v>2</v>
      </c>
      <c r="AD35" s="41">
        <v>4</v>
      </c>
      <c r="AE35" s="25">
        <v>2</v>
      </c>
      <c r="AF35" s="33">
        <v>1</v>
      </c>
      <c r="AG35" s="33">
        <v>1</v>
      </c>
      <c r="AH35">
        <v>2</v>
      </c>
      <c r="AI35" s="25">
        <v>2</v>
      </c>
      <c r="AJ35" s="36">
        <v>4</v>
      </c>
      <c r="AK35" s="39">
        <v>1</v>
      </c>
      <c r="AL35" s="36">
        <v>1</v>
      </c>
      <c r="AM35" s="28">
        <v>1</v>
      </c>
      <c r="AN35" s="39">
        <v>1</v>
      </c>
      <c r="AO35" s="33">
        <v>1</v>
      </c>
      <c r="AP35" s="28">
        <v>1</v>
      </c>
      <c r="AQ35" s="36">
        <v>4</v>
      </c>
      <c r="AR35" s="33">
        <v>2</v>
      </c>
      <c r="AS35" s="28">
        <v>1</v>
      </c>
      <c r="AT35" s="39">
        <v>1</v>
      </c>
      <c r="AU35" s="39">
        <v>2</v>
      </c>
      <c r="AV35" s="44">
        <v>1</v>
      </c>
      <c r="AW35" s="47">
        <v>2</v>
      </c>
      <c r="AX35" s="51">
        <v>1</v>
      </c>
      <c r="AY35" s="47">
        <v>1</v>
      </c>
      <c r="AZ35" s="44">
        <v>1</v>
      </c>
      <c r="BA35" s="47">
        <v>4</v>
      </c>
      <c r="BB35" s="44">
        <v>1</v>
      </c>
      <c r="BC35" s="44">
        <v>2</v>
      </c>
      <c r="BD35" s="51">
        <v>1</v>
      </c>
      <c r="BE35" s="49">
        <v>2</v>
      </c>
      <c r="BF35" s="47">
        <v>5</v>
      </c>
      <c r="BG35" s="44">
        <v>1</v>
      </c>
      <c r="BH35" s="49">
        <v>3</v>
      </c>
      <c r="BI35" s="47">
        <v>1</v>
      </c>
      <c r="BJ35" s="47">
        <v>1</v>
      </c>
      <c r="BK35" s="44">
        <v>1</v>
      </c>
      <c r="BL35" s="51">
        <v>1</v>
      </c>
    </row>
    <row r="36" spans="1:64" ht="45">
      <c r="A36" s="7">
        <v>45209.656284722223</v>
      </c>
      <c r="B36" s="7">
        <v>45209.65761574074</v>
      </c>
      <c r="C36">
        <v>0</v>
      </c>
      <c r="D36" s="8" t="s">
        <v>246</v>
      </c>
      <c r="E36">
        <v>100</v>
      </c>
      <c r="F36">
        <v>114</v>
      </c>
      <c r="G36">
        <v>1</v>
      </c>
      <c r="H36" s="7">
        <v>45209.657632349539</v>
      </c>
      <c r="I36" s="8" t="s">
        <v>247</v>
      </c>
      <c r="J36">
        <v>51.588299999999997</v>
      </c>
      <c r="K36">
        <v>4.8041999999999998</v>
      </c>
      <c r="L36" s="8" t="s">
        <v>179</v>
      </c>
      <c r="M36" s="8" t="s">
        <v>180</v>
      </c>
      <c r="N36">
        <v>1</v>
      </c>
      <c r="O36">
        <v>1</v>
      </c>
      <c r="P36" s="25">
        <v>4</v>
      </c>
      <c r="Q36" s="33">
        <v>3</v>
      </c>
      <c r="R36">
        <v>2</v>
      </c>
      <c r="S36" s="28">
        <v>3</v>
      </c>
      <c r="T36">
        <v>2</v>
      </c>
      <c r="U36" s="41">
        <v>1</v>
      </c>
      <c r="V36" s="41">
        <v>1</v>
      </c>
      <c r="W36" s="41">
        <v>1</v>
      </c>
      <c r="X36" s="25">
        <v>1</v>
      </c>
      <c r="Y36" s="39">
        <v>3</v>
      </c>
      <c r="Z36" s="33">
        <v>4</v>
      </c>
      <c r="AA36" s="28">
        <v>2</v>
      </c>
      <c r="AB36">
        <v>1</v>
      </c>
      <c r="AC36" s="25">
        <v>1</v>
      </c>
      <c r="AD36" s="41">
        <v>1</v>
      </c>
      <c r="AE36" s="25">
        <v>1</v>
      </c>
      <c r="AF36" s="33">
        <v>1</v>
      </c>
      <c r="AG36" s="33">
        <v>3</v>
      </c>
      <c r="AH36">
        <v>2</v>
      </c>
      <c r="AI36" s="25">
        <v>1</v>
      </c>
      <c r="AJ36" s="36">
        <v>5</v>
      </c>
      <c r="AK36" s="39">
        <v>1</v>
      </c>
      <c r="AL36" s="36">
        <v>5</v>
      </c>
      <c r="AM36" s="28">
        <v>4</v>
      </c>
      <c r="AN36" s="39">
        <v>3</v>
      </c>
      <c r="AO36" s="33">
        <v>4</v>
      </c>
      <c r="AP36" s="28">
        <v>4</v>
      </c>
      <c r="AQ36" s="36">
        <v>5</v>
      </c>
      <c r="AR36" s="33">
        <v>2</v>
      </c>
      <c r="AS36" s="28">
        <v>4</v>
      </c>
      <c r="AT36" s="39">
        <v>1</v>
      </c>
      <c r="AU36" s="39">
        <v>4</v>
      </c>
      <c r="AV36" s="44">
        <v>4</v>
      </c>
      <c r="AW36" s="47">
        <v>2</v>
      </c>
      <c r="AX36" s="51">
        <v>1</v>
      </c>
      <c r="AY36" s="47">
        <v>4</v>
      </c>
      <c r="AZ36" s="44">
        <v>1</v>
      </c>
      <c r="BA36" s="47">
        <v>1</v>
      </c>
      <c r="BB36" s="44">
        <v>3</v>
      </c>
      <c r="BC36" s="44">
        <v>3</v>
      </c>
      <c r="BD36" s="51">
        <v>1</v>
      </c>
      <c r="BE36" s="49">
        <v>1</v>
      </c>
      <c r="BF36" s="47">
        <v>3</v>
      </c>
      <c r="BG36" s="44">
        <v>1</v>
      </c>
      <c r="BH36" s="49">
        <v>3</v>
      </c>
      <c r="BI36" s="47">
        <v>2</v>
      </c>
      <c r="BJ36" s="47">
        <v>2</v>
      </c>
      <c r="BK36" s="44">
        <v>1</v>
      </c>
      <c r="BL36" s="51">
        <v>1</v>
      </c>
    </row>
    <row r="37" spans="1:64" ht="45">
      <c r="A37" s="7">
        <v>45212.630648148152</v>
      </c>
      <c r="B37" s="7">
        <v>45212.632870370369</v>
      </c>
      <c r="C37">
        <v>0</v>
      </c>
      <c r="D37" s="8" t="s">
        <v>248</v>
      </c>
      <c r="E37">
        <v>100</v>
      </c>
      <c r="F37">
        <v>191</v>
      </c>
      <c r="G37">
        <v>1</v>
      </c>
      <c r="H37" s="7">
        <v>45212.632882800928</v>
      </c>
      <c r="I37" s="8" t="s">
        <v>249</v>
      </c>
      <c r="J37">
        <v>51.588299999999997</v>
      </c>
      <c r="K37">
        <v>4.8041999999999998</v>
      </c>
      <c r="L37" s="8" t="s">
        <v>179</v>
      </c>
      <c r="M37" s="8" t="s">
        <v>180</v>
      </c>
      <c r="N37">
        <v>1</v>
      </c>
      <c r="O37">
        <v>3</v>
      </c>
      <c r="P37" s="25">
        <v>1</v>
      </c>
      <c r="Q37" s="33">
        <v>1</v>
      </c>
      <c r="R37">
        <v>2</v>
      </c>
      <c r="S37" s="28">
        <v>2</v>
      </c>
      <c r="T37">
        <v>2</v>
      </c>
      <c r="U37" s="41">
        <v>1</v>
      </c>
      <c r="V37" s="41">
        <v>1</v>
      </c>
      <c r="W37" s="41">
        <v>2</v>
      </c>
      <c r="X37" s="25">
        <v>2</v>
      </c>
      <c r="Y37" s="39">
        <v>1</v>
      </c>
      <c r="Z37" s="33">
        <v>2</v>
      </c>
      <c r="AA37" s="28">
        <v>1</v>
      </c>
      <c r="AB37">
        <v>2</v>
      </c>
      <c r="AC37" s="25">
        <v>3</v>
      </c>
      <c r="AD37" s="41">
        <v>2</v>
      </c>
      <c r="AE37" s="25">
        <v>1</v>
      </c>
      <c r="AF37" s="33">
        <v>1</v>
      </c>
      <c r="AG37" s="33">
        <v>1</v>
      </c>
      <c r="AH37">
        <v>2</v>
      </c>
      <c r="AI37" s="25">
        <v>2</v>
      </c>
      <c r="AJ37" s="36">
        <v>1</v>
      </c>
      <c r="AK37" s="39">
        <v>1</v>
      </c>
      <c r="AL37" s="36">
        <v>1</v>
      </c>
      <c r="AM37" s="28">
        <v>1</v>
      </c>
      <c r="AN37" s="39">
        <v>1</v>
      </c>
      <c r="AO37" s="33">
        <v>1</v>
      </c>
      <c r="AP37" s="28">
        <v>1</v>
      </c>
      <c r="AQ37" s="36">
        <v>1</v>
      </c>
      <c r="AR37" s="33">
        <v>2</v>
      </c>
      <c r="AS37" s="28">
        <v>1</v>
      </c>
      <c r="AT37" s="39">
        <v>1</v>
      </c>
      <c r="AU37" s="39">
        <v>1</v>
      </c>
      <c r="AV37" s="44">
        <v>1</v>
      </c>
      <c r="AW37" s="47">
        <v>1</v>
      </c>
      <c r="AX37" s="51">
        <v>1</v>
      </c>
      <c r="AY37" s="47">
        <v>1</v>
      </c>
      <c r="AZ37" s="44">
        <v>1</v>
      </c>
      <c r="BA37" s="47">
        <v>2</v>
      </c>
      <c r="BB37" s="44">
        <v>1</v>
      </c>
      <c r="BC37" s="44">
        <v>2</v>
      </c>
      <c r="BD37" s="51">
        <v>1</v>
      </c>
      <c r="BE37" s="49">
        <v>1</v>
      </c>
      <c r="BF37" s="47">
        <v>3</v>
      </c>
      <c r="BG37" s="44">
        <v>1</v>
      </c>
      <c r="BH37" s="49">
        <v>1</v>
      </c>
      <c r="BI37" s="47">
        <v>1</v>
      </c>
      <c r="BJ37" s="47">
        <v>1</v>
      </c>
      <c r="BK37" s="44">
        <v>1</v>
      </c>
      <c r="BL37" s="51">
        <v>1</v>
      </c>
    </row>
    <row r="38" spans="1:64" ht="45">
      <c r="A38" s="7">
        <v>45212.634282407409</v>
      </c>
      <c r="B38" s="7">
        <v>45212.636122685188</v>
      </c>
      <c r="C38">
        <v>0</v>
      </c>
      <c r="D38" s="8" t="s">
        <v>250</v>
      </c>
      <c r="E38">
        <v>100</v>
      </c>
      <c r="F38">
        <v>159</v>
      </c>
      <c r="G38">
        <v>1</v>
      </c>
      <c r="H38" s="7">
        <v>45212.63614141204</v>
      </c>
      <c r="I38" s="8" t="s">
        <v>251</v>
      </c>
      <c r="J38">
        <v>51.588299999999997</v>
      </c>
      <c r="K38">
        <v>4.8041999999999998</v>
      </c>
      <c r="L38" s="8" t="s">
        <v>179</v>
      </c>
      <c r="M38" s="8" t="s">
        <v>180</v>
      </c>
      <c r="N38">
        <v>1</v>
      </c>
      <c r="O38">
        <v>2</v>
      </c>
      <c r="P38" s="25">
        <v>2</v>
      </c>
      <c r="Q38" s="33">
        <v>1</v>
      </c>
      <c r="R38">
        <v>2</v>
      </c>
      <c r="S38" s="28">
        <v>3</v>
      </c>
      <c r="T38">
        <v>2</v>
      </c>
      <c r="U38" s="41">
        <v>1</v>
      </c>
      <c r="V38" s="41">
        <v>3</v>
      </c>
      <c r="W38" s="41">
        <v>4</v>
      </c>
      <c r="X38" s="25">
        <v>2</v>
      </c>
      <c r="Y38" s="39">
        <v>1</v>
      </c>
      <c r="Z38" s="33">
        <v>4</v>
      </c>
      <c r="AA38" s="28">
        <v>3</v>
      </c>
      <c r="AB38">
        <v>2</v>
      </c>
      <c r="AC38" s="25">
        <v>3</v>
      </c>
      <c r="AD38" s="41">
        <v>4</v>
      </c>
      <c r="AE38" s="25">
        <v>2</v>
      </c>
      <c r="AF38" s="33">
        <v>1</v>
      </c>
      <c r="AG38" s="33">
        <v>1</v>
      </c>
      <c r="AH38">
        <v>2</v>
      </c>
      <c r="AI38" s="25">
        <v>2</v>
      </c>
      <c r="AJ38" s="36">
        <v>2</v>
      </c>
      <c r="AK38" s="39">
        <v>1</v>
      </c>
      <c r="AL38" s="36">
        <v>2</v>
      </c>
      <c r="AM38" s="28">
        <v>1</v>
      </c>
      <c r="AN38" s="39">
        <v>2</v>
      </c>
      <c r="AO38" s="33">
        <v>2</v>
      </c>
      <c r="AP38" s="28">
        <v>2</v>
      </c>
      <c r="AQ38" s="36">
        <v>3</v>
      </c>
      <c r="AR38" s="33">
        <v>1</v>
      </c>
      <c r="AS38" s="28">
        <v>2</v>
      </c>
      <c r="AT38" s="39">
        <v>3</v>
      </c>
      <c r="AU38" s="39">
        <v>2</v>
      </c>
      <c r="AV38" s="44">
        <v>3</v>
      </c>
      <c r="AW38" s="47">
        <v>1</v>
      </c>
      <c r="AX38" s="51">
        <v>1</v>
      </c>
      <c r="AY38" s="47">
        <v>1</v>
      </c>
      <c r="AZ38" s="44">
        <v>1</v>
      </c>
      <c r="BA38" s="47">
        <v>2</v>
      </c>
      <c r="BB38" s="44">
        <v>1</v>
      </c>
      <c r="BC38" s="44">
        <v>1</v>
      </c>
      <c r="BD38" s="51">
        <v>1</v>
      </c>
      <c r="BE38" s="49">
        <v>1</v>
      </c>
      <c r="BF38" s="47">
        <v>3</v>
      </c>
      <c r="BG38" s="44">
        <v>1</v>
      </c>
      <c r="BH38" s="49">
        <v>1</v>
      </c>
      <c r="BI38" s="47">
        <v>2</v>
      </c>
      <c r="BJ38" s="47">
        <v>1</v>
      </c>
      <c r="BK38" s="44">
        <v>2</v>
      </c>
      <c r="BL38" s="51">
        <v>1</v>
      </c>
    </row>
    <row r="39" spans="1:64" ht="45">
      <c r="A39" s="7">
        <v>45212.636481481481</v>
      </c>
      <c r="B39" s="7">
        <v>45212.639108796298</v>
      </c>
      <c r="C39">
        <v>0</v>
      </c>
      <c r="D39" s="8" t="s">
        <v>252</v>
      </c>
      <c r="E39">
        <v>100</v>
      </c>
      <c r="F39">
        <v>226</v>
      </c>
      <c r="G39">
        <v>1</v>
      </c>
      <c r="H39" s="7">
        <v>45212.639118425926</v>
      </c>
      <c r="I39" s="8" t="s">
        <v>253</v>
      </c>
      <c r="J39">
        <v>51.588299999999997</v>
      </c>
      <c r="K39">
        <v>4.8041999999999998</v>
      </c>
      <c r="L39" s="8" t="s">
        <v>179</v>
      </c>
      <c r="M39" s="8" t="s">
        <v>180</v>
      </c>
      <c r="N39">
        <v>1</v>
      </c>
      <c r="O39">
        <v>3</v>
      </c>
      <c r="P39" s="25">
        <v>2</v>
      </c>
      <c r="Q39" s="33">
        <v>1</v>
      </c>
      <c r="R39">
        <v>2</v>
      </c>
      <c r="S39" s="28">
        <v>3</v>
      </c>
      <c r="T39">
        <v>3</v>
      </c>
      <c r="U39" s="41">
        <v>1</v>
      </c>
      <c r="V39" s="41">
        <v>3</v>
      </c>
      <c r="W39" s="41">
        <v>2</v>
      </c>
      <c r="X39" s="25">
        <v>2</v>
      </c>
      <c r="Y39" s="39">
        <v>3</v>
      </c>
      <c r="Z39" s="33">
        <v>3</v>
      </c>
      <c r="AA39" s="28">
        <v>2</v>
      </c>
      <c r="AB39">
        <v>2</v>
      </c>
      <c r="AC39" s="25">
        <v>2</v>
      </c>
      <c r="AD39" s="41">
        <v>2</v>
      </c>
      <c r="AE39" s="25">
        <v>3</v>
      </c>
      <c r="AF39" s="33">
        <v>2</v>
      </c>
      <c r="AG39" s="33">
        <v>1</v>
      </c>
      <c r="AH39">
        <v>3</v>
      </c>
      <c r="AI39" s="25">
        <v>2</v>
      </c>
      <c r="AJ39" s="36">
        <v>2</v>
      </c>
      <c r="AK39" s="39">
        <v>1</v>
      </c>
      <c r="AL39" s="36">
        <v>1</v>
      </c>
      <c r="AM39" s="28">
        <v>2</v>
      </c>
      <c r="AN39" s="39">
        <v>1</v>
      </c>
      <c r="AO39" s="33">
        <v>2</v>
      </c>
      <c r="AP39" s="28">
        <v>2</v>
      </c>
      <c r="AQ39" s="36">
        <v>1</v>
      </c>
      <c r="AR39" s="33">
        <v>2</v>
      </c>
      <c r="AS39" s="28">
        <v>1</v>
      </c>
      <c r="AT39" s="39">
        <v>2</v>
      </c>
      <c r="AU39" s="39">
        <v>2</v>
      </c>
      <c r="AV39" s="44">
        <v>1</v>
      </c>
      <c r="AW39" s="47">
        <v>1</v>
      </c>
      <c r="AX39" s="51">
        <v>1</v>
      </c>
      <c r="AY39" s="47">
        <v>1</v>
      </c>
      <c r="AZ39" s="44">
        <v>2</v>
      </c>
      <c r="BA39" s="47">
        <v>1</v>
      </c>
      <c r="BB39" s="44">
        <v>2</v>
      </c>
      <c r="BC39" s="44">
        <v>2</v>
      </c>
      <c r="BD39" s="51">
        <v>1</v>
      </c>
      <c r="BE39" s="49">
        <v>1</v>
      </c>
      <c r="BF39" s="47">
        <v>3</v>
      </c>
      <c r="BG39" s="44">
        <v>2</v>
      </c>
      <c r="BH39" s="49">
        <v>1</v>
      </c>
      <c r="BI39" s="47">
        <v>1</v>
      </c>
      <c r="BJ39" s="47">
        <v>1</v>
      </c>
      <c r="BK39" s="44">
        <v>2</v>
      </c>
      <c r="BL39" s="51">
        <v>1</v>
      </c>
    </row>
    <row r="40" spans="1:64" ht="45">
      <c r="A40" s="7">
        <v>45212.629861111112</v>
      </c>
      <c r="B40" s="7">
        <v>45212.639409722222</v>
      </c>
      <c r="C40">
        <v>0</v>
      </c>
      <c r="D40" s="8" t="s">
        <v>254</v>
      </c>
      <c r="E40">
        <v>100</v>
      </c>
      <c r="F40">
        <v>824</v>
      </c>
      <c r="G40">
        <v>1</v>
      </c>
      <c r="H40" s="7">
        <v>45212.639429884257</v>
      </c>
      <c r="I40" s="8" t="s">
        <v>255</v>
      </c>
      <c r="J40">
        <v>51.588299999999997</v>
      </c>
      <c r="K40">
        <v>4.8041999999999998</v>
      </c>
      <c r="L40" s="8" t="s">
        <v>179</v>
      </c>
      <c r="M40" s="8" t="s">
        <v>180</v>
      </c>
      <c r="N40">
        <v>1</v>
      </c>
      <c r="O40">
        <v>3</v>
      </c>
      <c r="P40" s="25">
        <v>2</v>
      </c>
      <c r="Q40" s="33">
        <v>4</v>
      </c>
      <c r="R40">
        <v>4</v>
      </c>
      <c r="S40" s="28">
        <v>3</v>
      </c>
      <c r="T40">
        <v>4</v>
      </c>
      <c r="U40" s="41">
        <v>1</v>
      </c>
      <c r="V40" s="41">
        <v>5</v>
      </c>
      <c r="W40" s="41">
        <v>2</v>
      </c>
      <c r="X40" s="25">
        <v>1</v>
      </c>
      <c r="Y40" s="39">
        <v>5</v>
      </c>
      <c r="Z40" s="33">
        <v>4</v>
      </c>
      <c r="AA40" s="28">
        <v>2</v>
      </c>
      <c r="AB40">
        <v>3</v>
      </c>
      <c r="AC40" s="25">
        <v>2</v>
      </c>
      <c r="AD40" s="41">
        <v>3</v>
      </c>
      <c r="AE40" s="25">
        <v>1</v>
      </c>
      <c r="AF40" s="33">
        <v>5</v>
      </c>
      <c r="AG40" s="33">
        <v>2</v>
      </c>
      <c r="AH40">
        <v>4</v>
      </c>
      <c r="AI40" s="25">
        <v>3</v>
      </c>
      <c r="AJ40" s="36">
        <v>2</v>
      </c>
      <c r="AK40" s="39">
        <v>4</v>
      </c>
      <c r="AL40" s="36">
        <v>3</v>
      </c>
      <c r="AM40" s="28">
        <v>4</v>
      </c>
      <c r="AN40" s="39">
        <v>4</v>
      </c>
      <c r="AO40" s="33">
        <v>4</v>
      </c>
      <c r="AP40" s="28">
        <v>2</v>
      </c>
      <c r="AQ40" s="36">
        <v>3</v>
      </c>
      <c r="AR40" s="33">
        <v>3</v>
      </c>
      <c r="AS40" s="28">
        <v>1</v>
      </c>
      <c r="AT40" s="39">
        <v>1</v>
      </c>
      <c r="AU40" s="39">
        <v>3</v>
      </c>
      <c r="AV40" s="44">
        <v>1</v>
      </c>
      <c r="AW40" s="47">
        <v>1</v>
      </c>
      <c r="AX40" s="51">
        <v>1</v>
      </c>
      <c r="AY40" s="47">
        <v>2</v>
      </c>
      <c r="AZ40" s="44">
        <v>1</v>
      </c>
      <c r="BA40" s="47">
        <v>2</v>
      </c>
      <c r="BB40" s="44">
        <v>3</v>
      </c>
      <c r="BC40" s="44">
        <v>2</v>
      </c>
      <c r="BD40" s="51">
        <v>4</v>
      </c>
      <c r="BE40" s="49">
        <v>1</v>
      </c>
      <c r="BF40" s="47">
        <v>5</v>
      </c>
      <c r="BG40" s="44">
        <v>2</v>
      </c>
      <c r="BH40" s="49">
        <v>1</v>
      </c>
      <c r="BI40" s="47">
        <v>1</v>
      </c>
      <c r="BJ40" s="47">
        <v>1</v>
      </c>
      <c r="BK40" s="44">
        <v>2</v>
      </c>
      <c r="BL40" s="51">
        <v>1</v>
      </c>
    </row>
    <row r="41" spans="1:64" ht="45">
      <c r="A41" s="7">
        <v>45212.639710648145</v>
      </c>
      <c r="B41" s="7">
        <v>45212.641747685186</v>
      </c>
      <c r="C41">
        <v>0</v>
      </c>
      <c r="D41" s="8" t="s">
        <v>256</v>
      </c>
      <c r="E41">
        <v>100</v>
      </c>
      <c r="F41">
        <v>175</v>
      </c>
      <c r="G41">
        <v>1</v>
      </c>
      <c r="H41" s="7">
        <v>45212.641766273147</v>
      </c>
      <c r="I41" s="8" t="s">
        <v>257</v>
      </c>
      <c r="J41">
        <v>51.588299999999997</v>
      </c>
      <c r="K41">
        <v>4.8041999999999998</v>
      </c>
      <c r="L41" s="8" t="s">
        <v>179</v>
      </c>
      <c r="M41" s="8" t="s">
        <v>180</v>
      </c>
      <c r="N41">
        <v>1</v>
      </c>
      <c r="O41">
        <v>2</v>
      </c>
      <c r="P41" s="25">
        <v>4</v>
      </c>
      <c r="Q41" s="33">
        <v>2</v>
      </c>
      <c r="R41">
        <v>4</v>
      </c>
      <c r="S41" s="28">
        <v>4</v>
      </c>
      <c r="T41">
        <v>4</v>
      </c>
      <c r="U41" s="41">
        <v>2</v>
      </c>
      <c r="V41" s="41">
        <v>2</v>
      </c>
      <c r="W41" s="41">
        <v>1</v>
      </c>
      <c r="X41" s="25">
        <v>3</v>
      </c>
      <c r="Y41" s="39">
        <v>1</v>
      </c>
      <c r="Z41" s="33">
        <v>1</v>
      </c>
      <c r="AA41" s="28">
        <v>1</v>
      </c>
      <c r="AB41">
        <v>3</v>
      </c>
      <c r="AC41" s="25">
        <v>3</v>
      </c>
      <c r="AD41" s="41">
        <v>2</v>
      </c>
      <c r="AE41" s="25">
        <v>4</v>
      </c>
      <c r="AF41" s="33">
        <v>2</v>
      </c>
      <c r="AG41" s="33">
        <v>1</v>
      </c>
      <c r="AH41">
        <v>4</v>
      </c>
      <c r="AI41" s="25">
        <v>1</v>
      </c>
      <c r="AJ41" s="36">
        <v>1</v>
      </c>
      <c r="AK41" s="39">
        <v>1</v>
      </c>
      <c r="AL41" s="36">
        <v>2</v>
      </c>
      <c r="AM41" s="28">
        <v>1</v>
      </c>
      <c r="AN41" s="39">
        <v>2</v>
      </c>
      <c r="AO41" s="33">
        <v>1</v>
      </c>
      <c r="AP41" s="28">
        <v>2</v>
      </c>
      <c r="AQ41" s="36">
        <v>2</v>
      </c>
      <c r="AR41" s="33">
        <v>1</v>
      </c>
      <c r="AS41" s="28">
        <v>1</v>
      </c>
      <c r="AT41" s="39">
        <v>1</v>
      </c>
      <c r="AU41" s="39">
        <v>1</v>
      </c>
      <c r="AV41" s="44">
        <v>1</v>
      </c>
      <c r="AW41" s="47">
        <v>1</v>
      </c>
      <c r="AX41" s="51">
        <v>1</v>
      </c>
      <c r="AY41" s="47">
        <v>1</v>
      </c>
      <c r="AZ41" s="44">
        <v>3</v>
      </c>
      <c r="BA41" s="47">
        <v>2</v>
      </c>
      <c r="BB41" s="44">
        <v>1</v>
      </c>
      <c r="BC41" s="44">
        <v>4</v>
      </c>
      <c r="BD41" s="51">
        <v>3</v>
      </c>
      <c r="BE41" s="49">
        <v>1</v>
      </c>
      <c r="BF41" s="47">
        <v>2</v>
      </c>
      <c r="BG41" s="44">
        <v>1</v>
      </c>
      <c r="BH41" s="49">
        <v>1</v>
      </c>
      <c r="BI41" s="47">
        <v>1</v>
      </c>
      <c r="BJ41" s="47">
        <v>1</v>
      </c>
      <c r="BK41" s="44">
        <v>2</v>
      </c>
      <c r="BL41" s="51">
        <v>1</v>
      </c>
    </row>
    <row r="42" spans="1:64" ht="45">
      <c r="A42" s="7">
        <v>45212.644421296296</v>
      </c>
      <c r="B42" s="7">
        <v>45212.646307870367</v>
      </c>
      <c r="C42">
        <v>0</v>
      </c>
      <c r="D42" s="8" t="s">
        <v>258</v>
      </c>
      <c r="E42">
        <v>100</v>
      </c>
      <c r="F42">
        <v>163</v>
      </c>
      <c r="G42">
        <v>1</v>
      </c>
      <c r="H42" s="7">
        <v>45212.646320601852</v>
      </c>
      <c r="I42" s="8" t="s">
        <v>259</v>
      </c>
      <c r="J42">
        <v>51.588299999999997</v>
      </c>
      <c r="K42">
        <v>4.8041999999999998</v>
      </c>
      <c r="L42" s="8" t="s">
        <v>179</v>
      </c>
      <c r="M42" s="8" t="s">
        <v>180</v>
      </c>
      <c r="N42">
        <v>1</v>
      </c>
      <c r="O42">
        <v>1</v>
      </c>
      <c r="P42" s="25">
        <v>1</v>
      </c>
      <c r="Q42" s="33">
        <v>1</v>
      </c>
      <c r="R42">
        <v>1</v>
      </c>
      <c r="S42" s="28">
        <v>1</v>
      </c>
      <c r="T42">
        <v>1</v>
      </c>
      <c r="U42" s="41">
        <v>2</v>
      </c>
      <c r="V42" s="41">
        <v>5</v>
      </c>
      <c r="W42" s="41">
        <v>5</v>
      </c>
      <c r="X42" s="25">
        <v>1</v>
      </c>
      <c r="Y42" s="39">
        <v>1</v>
      </c>
      <c r="Z42" s="33">
        <v>5</v>
      </c>
      <c r="AA42" s="28">
        <v>1</v>
      </c>
      <c r="AB42">
        <v>1</v>
      </c>
      <c r="AC42" s="25">
        <v>5</v>
      </c>
      <c r="AD42" s="41">
        <v>5</v>
      </c>
      <c r="AE42" s="25">
        <v>1</v>
      </c>
      <c r="AF42" s="33">
        <v>1</v>
      </c>
      <c r="AG42" s="33">
        <v>1</v>
      </c>
      <c r="AH42">
        <v>2</v>
      </c>
      <c r="AI42" s="25">
        <v>5</v>
      </c>
      <c r="AJ42" s="36">
        <v>4</v>
      </c>
      <c r="AK42" s="39">
        <v>2</v>
      </c>
      <c r="AL42" s="36">
        <v>4</v>
      </c>
      <c r="AM42" s="28">
        <v>1</v>
      </c>
      <c r="AN42" s="39">
        <v>1</v>
      </c>
      <c r="AO42" s="33">
        <v>1</v>
      </c>
      <c r="AP42" s="28">
        <v>1</v>
      </c>
      <c r="AQ42" s="36">
        <v>5</v>
      </c>
      <c r="AR42" s="33">
        <v>1</v>
      </c>
      <c r="AS42" s="28">
        <v>1</v>
      </c>
      <c r="AT42" s="39">
        <v>2</v>
      </c>
      <c r="AU42" s="39">
        <v>1</v>
      </c>
      <c r="AV42" s="44">
        <v>1</v>
      </c>
      <c r="AW42" s="47">
        <v>4</v>
      </c>
      <c r="AX42" s="51">
        <v>1</v>
      </c>
      <c r="AY42" s="47">
        <v>1</v>
      </c>
      <c r="AZ42" s="44">
        <v>1</v>
      </c>
      <c r="BA42" s="47">
        <v>5</v>
      </c>
      <c r="BB42" s="44">
        <v>1</v>
      </c>
      <c r="BC42" s="44">
        <v>1</v>
      </c>
      <c r="BD42" s="51">
        <v>1</v>
      </c>
      <c r="BE42" s="49">
        <v>1</v>
      </c>
      <c r="BF42" s="47">
        <v>5</v>
      </c>
      <c r="BG42" s="44">
        <v>1</v>
      </c>
      <c r="BH42" s="49">
        <v>1</v>
      </c>
      <c r="BI42" s="47">
        <v>1</v>
      </c>
      <c r="BJ42" s="47">
        <v>1</v>
      </c>
      <c r="BK42" s="44">
        <v>1</v>
      </c>
      <c r="BL42" s="51">
        <v>1</v>
      </c>
    </row>
    <row r="43" spans="1:64" ht="45">
      <c r="A43" s="7">
        <v>45212.644328703704</v>
      </c>
      <c r="B43" s="7">
        <v>45212.648194444446</v>
      </c>
      <c r="C43">
        <v>0</v>
      </c>
      <c r="D43" s="8" t="s">
        <v>260</v>
      </c>
      <c r="E43">
        <v>100</v>
      </c>
      <c r="F43">
        <v>334</v>
      </c>
      <c r="G43">
        <v>1</v>
      </c>
      <c r="H43" s="7">
        <v>45212.648214016204</v>
      </c>
      <c r="I43" s="8" t="s">
        <v>261</v>
      </c>
      <c r="J43">
        <v>51.588299999999997</v>
      </c>
      <c r="K43">
        <v>4.8041999999999998</v>
      </c>
      <c r="L43" s="8" t="s">
        <v>179</v>
      </c>
      <c r="M43" s="8" t="s">
        <v>180</v>
      </c>
      <c r="N43">
        <v>1</v>
      </c>
      <c r="O43">
        <v>4</v>
      </c>
      <c r="P43" s="25">
        <v>3</v>
      </c>
      <c r="Q43" s="33">
        <v>3</v>
      </c>
      <c r="R43">
        <v>4</v>
      </c>
      <c r="S43" s="28">
        <v>5</v>
      </c>
      <c r="T43">
        <v>4</v>
      </c>
      <c r="U43" s="41">
        <v>1</v>
      </c>
      <c r="V43" s="41">
        <v>1</v>
      </c>
      <c r="W43" s="41">
        <v>1</v>
      </c>
      <c r="X43" s="25">
        <v>3</v>
      </c>
      <c r="Y43" s="39">
        <v>2</v>
      </c>
      <c r="Z43" s="33">
        <v>4</v>
      </c>
      <c r="AA43" s="28">
        <v>2</v>
      </c>
      <c r="AB43">
        <v>4</v>
      </c>
      <c r="AC43" s="25">
        <v>3</v>
      </c>
      <c r="AD43" s="41">
        <v>2</v>
      </c>
      <c r="AE43" s="25">
        <v>3</v>
      </c>
      <c r="AF43" s="33">
        <v>3</v>
      </c>
      <c r="AG43" s="33">
        <v>3</v>
      </c>
      <c r="AH43">
        <v>4</v>
      </c>
      <c r="AI43" s="25">
        <v>2</v>
      </c>
      <c r="AJ43" s="36">
        <v>3</v>
      </c>
      <c r="AK43" s="39">
        <v>3</v>
      </c>
      <c r="AL43" s="36">
        <v>2</v>
      </c>
      <c r="AM43" s="28">
        <v>2</v>
      </c>
      <c r="AN43" s="39">
        <v>3</v>
      </c>
      <c r="AO43" s="33">
        <v>4</v>
      </c>
      <c r="AP43" s="28">
        <v>3</v>
      </c>
      <c r="AQ43" s="36">
        <v>2</v>
      </c>
      <c r="AR43" s="33">
        <v>4</v>
      </c>
      <c r="AS43" s="28">
        <v>1</v>
      </c>
      <c r="AT43" s="39">
        <v>3</v>
      </c>
      <c r="AU43" s="39">
        <v>2</v>
      </c>
      <c r="AV43" s="44">
        <v>3</v>
      </c>
      <c r="AW43" s="47">
        <v>2</v>
      </c>
      <c r="AX43" s="51">
        <v>1</v>
      </c>
      <c r="AY43" s="47">
        <v>2</v>
      </c>
      <c r="AZ43" s="44">
        <v>3</v>
      </c>
      <c r="BA43" s="47">
        <v>1</v>
      </c>
      <c r="BB43" s="44">
        <v>3</v>
      </c>
      <c r="BC43" s="44">
        <v>3</v>
      </c>
      <c r="BD43" s="51">
        <v>1</v>
      </c>
      <c r="BE43" s="49">
        <v>1</v>
      </c>
      <c r="BF43" s="47">
        <v>1</v>
      </c>
      <c r="BG43" s="44">
        <v>3</v>
      </c>
      <c r="BH43" s="49">
        <v>2</v>
      </c>
      <c r="BI43" s="47">
        <v>1</v>
      </c>
      <c r="BJ43" s="47">
        <v>1</v>
      </c>
      <c r="BK43" s="44">
        <v>3</v>
      </c>
      <c r="BL43" s="51">
        <v>2</v>
      </c>
    </row>
    <row r="44" spans="1:64" ht="45">
      <c r="A44" s="7">
        <v>45212.651400462964</v>
      </c>
      <c r="B44" s="7">
        <v>45212.653067129628</v>
      </c>
      <c r="C44">
        <v>0</v>
      </c>
      <c r="D44" s="8" t="s">
        <v>262</v>
      </c>
      <c r="E44">
        <v>100</v>
      </c>
      <c r="F44">
        <v>144</v>
      </c>
      <c r="G44">
        <v>1</v>
      </c>
      <c r="H44" s="7">
        <v>45212.653079374999</v>
      </c>
      <c r="I44" s="8" t="s">
        <v>263</v>
      </c>
      <c r="J44">
        <v>51.588299999999997</v>
      </c>
      <c r="K44">
        <v>4.8041999999999998</v>
      </c>
      <c r="L44" s="8" t="s">
        <v>179</v>
      </c>
      <c r="M44" s="8" t="s">
        <v>180</v>
      </c>
      <c r="N44">
        <v>1</v>
      </c>
      <c r="O44">
        <v>3</v>
      </c>
      <c r="P44" s="25">
        <v>2</v>
      </c>
      <c r="Q44" s="33">
        <v>1</v>
      </c>
      <c r="R44">
        <v>3</v>
      </c>
      <c r="S44" s="28">
        <v>3</v>
      </c>
      <c r="T44">
        <v>2</v>
      </c>
      <c r="U44" s="41">
        <v>1</v>
      </c>
      <c r="V44" s="41">
        <v>2</v>
      </c>
      <c r="W44" s="41">
        <v>1</v>
      </c>
      <c r="X44" s="25">
        <v>2</v>
      </c>
      <c r="Y44" s="39">
        <v>1</v>
      </c>
      <c r="Z44" s="33">
        <v>4</v>
      </c>
      <c r="AA44" s="28">
        <v>1</v>
      </c>
      <c r="AB44">
        <v>3</v>
      </c>
      <c r="AC44" s="25">
        <v>3</v>
      </c>
      <c r="AD44" s="41">
        <v>1</v>
      </c>
      <c r="AE44" s="25">
        <v>2</v>
      </c>
      <c r="AF44" s="33">
        <v>1</v>
      </c>
      <c r="AG44" s="33">
        <v>1</v>
      </c>
      <c r="AH44">
        <v>3</v>
      </c>
      <c r="AI44" s="25">
        <v>1</v>
      </c>
      <c r="AJ44" s="36">
        <v>1</v>
      </c>
      <c r="AK44" s="39">
        <v>1</v>
      </c>
      <c r="AL44" s="36">
        <v>1</v>
      </c>
      <c r="AM44" s="28">
        <v>2</v>
      </c>
      <c r="AN44" s="39">
        <v>1</v>
      </c>
      <c r="AO44" s="33">
        <v>3</v>
      </c>
      <c r="AP44" s="28">
        <v>2</v>
      </c>
      <c r="AQ44" s="36">
        <v>1</v>
      </c>
      <c r="AR44" s="33">
        <v>2</v>
      </c>
      <c r="AS44" s="28">
        <v>1</v>
      </c>
      <c r="AT44" s="39">
        <v>1</v>
      </c>
      <c r="AU44" s="39">
        <v>1</v>
      </c>
      <c r="AV44" s="44">
        <v>1</v>
      </c>
      <c r="AW44" s="47">
        <v>1</v>
      </c>
      <c r="AX44" s="51">
        <v>1</v>
      </c>
      <c r="AY44" s="47">
        <v>1</v>
      </c>
      <c r="AZ44" s="44">
        <v>1</v>
      </c>
      <c r="BA44" s="47">
        <v>1</v>
      </c>
      <c r="BB44" s="44">
        <v>1</v>
      </c>
      <c r="BC44" s="44">
        <v>2</v>
      </c>
      <c r="BD44" s="51">
        <v>1</v>
      </c>
      <c r="BE44" s="49">
        <v>1</v>
      </c>
      <c r="BF44" s="47">
        <v>1</v>
      </c>
      <c r="BG44" s="44">
        <v>1</v>
      </c>
      <c r="BH44" s="49">
        <v>1</v>
      </c>
      <c r="BI44" s="47">
        <v>1</v>
      </c>
      <c r="BJ44" s="47">
        <v>1</v>
      </c>
      <c r="BK44" s="44">
        <v>1</v>
      </c>
      <c r="BL44" s="51">
        <v>1</v>
      </c>
    </row>
    <row r="45" spans="1:64" ht="45">
      <c r="A45" s="7">
        <v>45212.648472222223</v>
      </c>
      <c r="B45" s="7">
        <v>45212.654803240737</v>
      </c>
      <c r="C45">
        <v>0</v>
      </c>
      <c r="D45" s="8" t="s">
        <v>264</v>
      </c>
      <c r="E45">
        <v>100</v>
      </c>
      <c r="F45">
        <v>547</v>
      </c>
      <c r="G45">
        <v>1</v>
      </c>
      <c r="H45" s="7">
        <v>45212.654824178244</v>
      </c>
      <c r="I45" s="8" t="s">
        <v>265</v>
      </c>
      <c r="J45">
        <v>51.588299999999997</v>
      </c>
      <c r="K45">
        <v>4.8041999999999998</v>
      </c>
      <c r="L45" s="8" t="s">
        <v>179</v>
      </c>
      <c r="M45" s="8" t="s">
        <v>180</v>
      </c>
      <c r="N45">
        <v>1</v>
      </c>
      <c r="O45">
        <v>3</v>
      </c>
      <c r="P45" s="25">
        <v>2</v>
      </c>
      <c r="Q45" s="33">
        <v>1</v>
      </c>
      <c r="R45">
        <v>3</v>
      </c>
      <c r="S45" s="28">
        <v>3</v>
      </c>
      <c r="T45">
        <v>2</v>
      </c>
      <c r="U45" s="41">
        <v>1</v>
      </c>
      <c r="V45" s="41">
        <v>1</v>
      </c>
      <c r="W45" s="41">
        <v>2</v>
      </c>
      <c r="X45" s="25">
        <v>1</v>
      </c>
      <c r="Y45" s="39">
        <v>3</v>
      </c>
      <c r="Z45" s="33">
        <v>3</v>
      </c>
      <c r="AA45" s="28">
        <v>2</v>
      </c>
      <c r="AB45">
        <v>2</v>
      </c>
      <c r="AC45" s="25">
        <v>1</v>
      </c>
      <c r="AD45" s="41">
        <v>1</v>
      </c>
      <c r="AE45" s="25">
        <v>1</v>
      </c>
      <c r="AF45" s="33">
        <v>1</v>
      </c>
      <c r="AG45" s="33">
        <v>1</v>
      </c>
      <c r="AH45">
        <v>2</v>
      </c>
      <c r="AI45" s="25">
        <v>2</v>
      </c>
      <c r="AJ45" s="36">
        <v>1</v>
      </c>
      <c r="AK45" s="39">
        <v>1</v>
      </c>
      <c r="AL45" s="36">
        <v>1</v>
      </c>
      <c r="AM45" s="28">
        <v>2</v>
      </c>
      <c r="AN45" s="39">
        <v>1</v>
      </c>
      <c r="AO45" s="33">
        <v>2</v>
      </c>
      <c r="AP45" s="28">
        <v>2</v>
      </c>
      <c r="AQ45" s="36">
        <v>2</v>
      </c>
      <c r="AR45" s="33">
        <v>2</v>
      </c>
      <c r="AS45" s="28">
        <v>1</v>
      </c>
      <c r="AT45" s="39">
        <v>1</v>
      </c>
      <c r="AU45" s="39">
        <v>1</v>
      </c>
      <c r="AV45" s="44">
        <v>2</v>
      </c>
      <c r="AW45" s="47">
        <v>1</v>
      </c>
      <c r="AX45" s="51">
        <v>1</v>
      </c>
      <c r="AY45" s="47">
        <v>1</v>
      </c>
      <c r="AZ45" s="44">
        <v>2</v>
      </c>
      <c r="BA45" s="47">
        <v>1</v>
      </c>
      <c r="BB45" s="44">
        <v>2</v>
      </c>
      <c r="BC45" s="44">
        <v>2</v>
      </c>
      <c r="BD45" s="51">
        <v>1</v>
      </c>
      <c r="BE45" s="49">
        <v>1</v>
      </c>
      <c r="BF45" s="47">
        <v>2</v>
      </c>
      <c r="BG45" s="44">
        <v>2</v>
      </c>
      <c r="BH45" s="49">
        <v>1</v>
      </c>
      <c r="BI45" s="47">
        <v>1</v>
      </c>
      <c r="BJ45" s="47">
        <v>1</v>
      </c>
      <c r="BK45" s="44">
        <v>1</v>
      </c>
      <c r="BL45" s="51">
        <v>1</v>
      </c>
    </row>
    <row r="46" spans="1:64" ht="45">
      <c r="A46" s="7">
        <v>45230.734502314815</v>
      </c>
      <c r="B46" s="7">
        <v>45230.736261574071</v>
      </c>
      <c r="C46">
        <v>0</v>
      </c>
      <c r="D46" s="8" t="s">
        <v>266</v>
      </c>
      <c r="E46">
        <v>100</v>
      </c>
      <c r="F46">
        <v>151</v>
      </c>
      <c r="G46">
        <v>1</v>
      </c>
      <c r="H46" s="7">
        <v>45230.736276122683</v>
      </c>
      <c r="I46" s="8" t="s">
        <v>267</v>
      </c>
      <c r="J46">
        <v>55.936100000000003</v>
      </c>
      <c r="K46">
        <v>-3.4735</v>
      </c>
      <c r="L46" s="8" t="s">
        <v>179</v>
      </c>
      <c r="M46" s="8" t="s">
        <v>180</v>
      </c>
      <c r="N46">
        <v>1</v>
      </c>
      <c r="O46">
        <v>5</v>
      </c>
      <c r="P46" s="25">
        <v>1</v>
      </c>
      <c r="Q46" s="33">
        <v>3</v>
      </c>
      <c r="R46">
        <v>4</v>
      </c>
      <c r="S46" s="28">
        <v>4</v>
      </c>
      <c r="T46">
        <v>4</v>
      </c>
      <c r="U46" s="41">
        <v>1</v>
      </c>
      <c r="V46" s="41">
        <v>2</v>
      </c>
      <c r="W46" s="41">
        <v>2</v>
      </c>
      <c r="X46" s="25">
        <v>2</v>
      </c>
      <c r="Y46" s="39">
        <v>1</v>
      </c>
      <c r="Z46" s="33">
        <v>4</v>
      </c>
      <c r="AA46" s="28">
        <v>4</v>
      </c>
      <c r="AB46">
        <v>4</v>
      </c>
      <c r="AC46" s="25">
        <v>3</v>
      </c>
      <c r="AD46" s="41">
        <v>2</v>
      </c>
      <c r="AE46" s="25">
        <v>3</v>
      </c>
      <c r="AF46" s="33">
        <v>2</v>
      </c>
      <c r="AG46" s="33">
        <v>3</v>
      </c>
      <c r="AH46">
        <v>3</v>
      </c>
      <c r="AI46" s="25">
        <v>4</v>
      </c>
      <c r="AJ46" s="36">
        <v>1</v>
      </c>
      <c r="AK46" s="39">
        <v>1</v>
      </c>
      <c r="AL46" s="36">
        <v>1</v>
      </c>
      <c r="AM46" s="28">
        <v>2</v>
      </c>
      <c r="AN46" s="39">
        <v>1</v>
      </c>
      <c r="AO46" s="33">
        <v>3</v>
      </c>
      <c r="AP46" s="28">
        <v>2</v>
      </c>
      <c r="AQ46" s="36">
        <v>1</v>
      </c>
      <c r="AR46" s="33">
        <v>2</v>
      </c>
      <c r="AS46" s="28">
        <v>2</v>
      </c>
      <c r="AT46" s="39">
        <v>1</v>
      </c>
      <c r="AU46" s="39">
        <v>1</v>
      </c>
      <c r="AV46" s="44">
        <v>3</v>
      </c>
      <c r="AW46" s="47">
        <v>1</v>
      </c>
      <c r="AX46" s="51">
        <v>1</v>
      </c>
      <c r="AY46" s="47">
        <v>1</v>
      </c>
      <c r="AZ46" s="44">
        <v>2</v>
      </c>
      <c r="BA46" s="47">
        <v>1</v>
      </c>
      <c r="BB46" s="44">
        <v>2</v>
      </c>
      <c r="BC46" s="44">
        <v>3</v>
      </c>
      <c r="BD46" s="51">
        <v>1</v>
      </c>
      <c r="BE46" s="49">
        <v>1</v>
      </c>
      <c r="BF46" s="47">
        <v>1</v>
      </c>
      <c r="BG46" s="44">
        <v>1</v>
      </c>
      <c r="BH46" s="49">
        <v>1</v>
      </c>
      <c r="BI46" s="47">
        <v>1</v>
      </c>
      <c r="BJ46" s="47">
        <v>1</v>
      </c>
      <c r="BK46" s="44">
        <v>2</v>
      </c>
      <c r="BL46" s="51">
        <v>2</v>
      </c>
    </row>
    <row r="47" spans="1:64" ht="45">
      <c r="A47" s="7">
        <v>45243.644201388888</v>
      </c>
      <c r="B47" s="7">
        <v>45243.64671296296</v>
      </c>
      <c r="C47">
        <v>0</v>
      </c>
      <c r="D47" s="8" t="s">
        <v>268</v>
      </c>
      <c r="E47">
        <v>100</v>
      </c>
      <c r="F47">
        <v>216</v>
      </c>
      <c r="G47">
        <v>1</v>
      </c>
      <c r="H47" s="7">
        <v>45243.646729305554</v>
      </c>
      <c r="I47" s="8" t="s">
        <v>269</v>
      </c>
      <c r="J47">
        <v>51.459299999999999</v>
      </c>
      <c r="K47">
        <v>5.4644000000000004</v>
      </c>
      <c r="L47" s="8" t="s">
        <v>179</v>
      </c>
      <c r="M47" s="8" t="s">
        <v>180</v>
      </c>
      <c r="N47">
        <v>1</v>
      </c>
      <c r="O47">
        <v>3</v>
      </c>
      <c r="P47">
        <v>4</v>
      </c>
      <c r="Q47">
        <v>2</v>
      </c>
      <c r="R47">
        <v>3</v>
      </c>
      <c r="S47">
        <v>3</v>
      </c>
      <c r="T47">
        <v>4</v>
      </c>
      <c r="U47">
        <v>1</v>
      </c>
      <c r="V47">
        <v>2</v>
      </c>
      <c r="W47">
        <v>2</v>
      </c>
      <c r="X47">
        <v>4</v>
      </c>
      <c r="Y47">
        <v>2</v>
      </c>
      <c r="Z47">
        <v>2</v>
      </c>
      <c r="AA47">
        <v>2</v>
      </c>
      <c r="AB47">
        <v>4</v>
      </c>
      <c r="AC47">
        <v>4</v>
      </c>
      <c r="AD47">
        <v>1</v>
      </c>
      <c r="AE47">
        <v>3</v>
      </c>
      <c r="AF47">
        <v>2</v>
      </c>
      <c r="AG47">
        <v>2</v>
      </c>
      <c r="AH47">
        <v>4</v>
      </c>
      <c r="AI47">
        <v>5</v>
      </c>
      <c r="AJ47">
        <v>2</v>
      </c>
      <c r="AK47">
        <v>1</v>
      </c>
      <c r="AL47">
        <v>2</v>
      </c>
      <c r="AM47">
        <v>2</v>
      </c>
      <c r="AN47">
        <v>2</v>
      </c>
      <c r="AO47">
        <v>3</v>
      </c>
      <c r="AP47">
        <v>3</v>
      </c>
      <c r="AQ47">
        <v>2</v>
      </c>
      <c r="AR47">
        <v>2</v>
      </c>
      <c r="AS47">
        <v>2</v>
      </c>
      <c r="AT47">
        <v>1</v>
      </c>
      <c r="AU47">
        <v>2</v>
      </c>
      <c r="AV47">
        <v>2</v>
      </c>
      <c r="AW47">
        <v>1</v>
      </c>
      <c r="AX47">
        <v>1</v>
      </c>
      <c r="AY47">
        <v>1</v>
      </c>
      <c r="AZ47">
        <v>2</v>
      </c>
      <c r="BA47">
        <v>1</v>
      </c>
      <c r="BB47">
        <v>1</v>
      </c>
      <c r="BC47">
        <v>2</v>
      </c>
      <c r="BD47">
        <v>1</v>
      </c>
      <c r="BE47">
        <v>1</v>
      </c>
      <c r="BF47">
        <v>2</v>
      </c>
      <c r="BG47">
        <v>1</v>
      </c>
      <c r="BH47">
        <v>1</v>
      </c>
      <c r="BI47">
        <v>1</v>
      </c>
      <c r="BJ47">
        <v>1</v>
      </c>
      <c r="BK47">
        <v>3</v>
      </c>
      <c r="BL47">
        <v>1</v>
      </c>
    </row>
    <row r="48" spans="1:64">
      <c r="O48" s="1"/>
      <c r="P48" s="1"/>
    </row>
    <row r="49" spans="15:16">
      <c r="O49" s="1"/>
      <c r="P49" s="1"/>
    </row>
    <row r="50" spans="15:16">
      <c r="O50" s="1"/>
      <c r="P50" s="1"/>
    </row>
    <row r="51" spans="15:16">
      <c r="O51" s="1"/>
      <c r="P51" s="1"/>
    </row>
    <row r="52" spans="15:16">
      <c r="O52" s="1"/>
      <c r="P52" s="1"/>
    </row>
    <row r="53" spans="15:16">
      <c r="O53" s="1"/>
      <c r="P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53"/>
  <sheetViews>
    <sheetView topLeftCell="BK1" workbookViewId="0">
      <selection activeCell="AH40" sqref="AH40"/>
    </sheetView>
  </sheetViews>
  <sheetFormatPr defaultRowHeight="15"/>
  <cols>
    <col min="1" max="1" width="15.5703125" customWidth="1"/>
    <col min="2" max="13" width="0" hidden="1" customWidth="1"/>
    <col min="16" max="16" width="8.7109375" style="25"/>
    <col min="17" max="17" width="8.7109375" style="33"/>
    <col min="19" max="19" width="8.7109375" style="28"/>
    <col min="21" max="23" width="8.7109375" style="41"/>
    <col min="24" max="24" width="8.7109375" style="25"/>
    <col min="25" max="25" width="8.7109375" style="39"/>
    <col min="26" max="26" width="8.7109375" style="33"/>
    <col min="27" max="27" width="8.7109375" style="28"/>
    <col min="29" max="29" width="8.7109375" style="25"/>
    <col min="30" max="30" width="8.7109375" style="41"/>
    <col min="31" max="31" width="8.7109375" style="25"/>
    <col min="32" max="33" width="8.7109375" style="33"/>
    <col min="35" max="35" width="8.7109375" style="25"/>
    <col min="36" max="36" width="8.7109375" style="36"/>
    <col min="37" max="37" width="8.7109375" style="39"/>
    <col min="38" max="38" width="8.7109375" style="36"/>
    <col min="39" max="39" width="8.7109375" style="28"/>
    <col min="40" max="40" width="8.7109375" style="39"/>
    <col min="41" max="41" width="8.7109375" style="33"/>
    <col min="42" max="42" width="8.7109375" style="28"/>
    <col min="43" max="43" width="8.7109375" style="36"/>
    <col min="44" max="44" width="8.7109375" style="33"/>
    <col min="45" max="45" width="8.7109375" style="28"/>
    <col min="46" max="47" width="8.7109375" style="39"/>
    <col min="48" max="48" width="8.7109375" style="44"/>
    <col min="49" max="49" width="8.7109375" style="47"/>
    <col min="50" max="50" width="8.7109375" style="51"/>
    <col min="51" max="51" width="8.7109375" style="47"/>
    <col min="52" max="52" width="8.7109375" style="44"/>
    <col min="53" max="53" width="8.7109375" style="47"/>
    <col min="54" max="55" width="8.7109375" style="44"/>
    <col min="56" max="56" width="8.7109375" style="51"/>
    <col min="57" max="57" width="8.7109375" style="49"/>
    <col min="58" max="58" width="8.7109375" style="47"/>
    <col min="59" max="59" width="8.7109375" style="44"/>
    <col min="60" max="60" width="8.7109375" style="49"/>
    <col min="61" max="62" width="8.7109375" style="47"/>
    <col min="63" max="63" width="8.7109375" style="44"/>
    <col min="64" max="64" width="8.7109375" style="51"/>
  </cols>
  <sheetData>
    <row r="1" spans="1:64">
      <c r="A1" s="4" t="s">
        <v>113</v>
      </c>
      <c r="B1" s="4" t="s">
        <v>114</v>
      </c>
      <c r="C1" s="4" t="s">
        <v>115</v>
      </c>
      <c r="D1" s="4" t="s">
        <v>116</v>
      </c>
      <c r="E1" s="4" t="s">
        <v>117</v>
      </c>
      <c r="F1" s="4" t="s">
        <v>118</v>
      </c>
      <c r="G1" s="4" t="s">
        <v>119</v>
      </c>
      <c r="H1" s="4" t="s">
        <v>120</v>
      </c>
      <c r="I1" s="4" t="s">
        <v>121</v>
      </c>
      <c r="J1" s="4" t="s">
        <v>122</v>
      </c>
      <c r="K1" s="4" t="s">
        <v>123</v>
      </c>
      <c r="L1" s="4" t="s">
        <v>124</v>
      </c>
      <c r="M1" s="4" t="s">
        <v>125</v>
      </c>
      <c r="N1" s="4" t="s">
        <v>126</v>
      </c>
      <c r="O1" s="4" t="s">
        <v>127</v>
      </c>
      <c r="P1" s="24" t="s">
        <v>128</v>
      </c>
      <c r="Q1" s="32" t="s">
        <v>129</v>
      </c>
      <c r="R1" s="4" t="s">
        <v>130</v>
      </c>
      <c r="S1" s="27" t="s">
        <v>131</v>
      </c>
      <c r="T1" s="4" t="s">
        <v>132</v>
      </c>
      <c r="U1" s="40" t="s">
        <v>133</v>
      </c>
      <c r="V1" s="40" t="s">
        <v>134</v>
      </c>
      <c r="W1" s="40" t="s">
        <v>135</v>
      </c>
      <c r="X1" s="24" t="s">
        <v>136</v>
      </c>
      <c r="Y1" s="38" t="s">
        <v>137</v>
      </c>
      <c r="Z1" s="32" t="s">
        <v>138</v>
      </c>
      <c r="AA1" s="27" t="s">
        <v>139</v>
      </c>
      <c r="AB1" s="4" t="s">
        <v>140</v>
      </c>
      <c r="AC1" s="24" t="s">
        <v>141</v>
      </c>
      <c r="AD1" s="40" t="s">
        <v>142</v>
      </c>
      <c r="AE1" s="24" t="s">
        <v>143</v>
      </c>
      <c r="AF1" s="32" t="s">
        <v>144</v>
      </c>
      <c r="AG1" s="32" t="s">
        <v>145</v>
      </c>
      <c r="AH1" s="4" t="s">
        <v>146</v>
      </c>
      <c r="AI1" s="24" t="s">
        <v>147</v>
      </c>
      <c r="AJ1" s="35" t="s">
        <v>148</v>
      </c>
      <c r="AK1" s="38" t="s">
        <v>149</v>
      </c>
      <c r="AL1" s="35" t="s">
        <v>150</v>
      </c>
      <c r="AM1" s="27" t="s">
        <v>151</v>
      </c>
      <c r="AN1" s="38" t="s">
        <v>152</v>
      </c>
      <c r="AO1" s="32" t="s">
        <v>153</v>
      </c>
      <c r="AP1" s="27" t="s">
        <v>154</v>
      </c>
      <c r="AQ1" s="35" t="s">
        <v>155</v>
      </c>
      <c r="AR1" s="32" t="s">
        <v>156</v>
      </c>
      <c r="AS1" s="27" t="s">
        <v>157</v>
      </c>
      <c r="AT1" s="38" t="s">
        <v>158</v>
      </c>
      <c r="AU1" s="38" t="s">
        <v>159</v>
      </c>
      <c r="AV1" s="43" t="s">
        <v>160</v>
      </c>
      <c r="AW1" s="46" t="s">
        <v>161</v>
      </c>
      <c r="AX1" s="50" t="s">
        <v>162</v>
      </c>
      <c r="AY1" s="46" t="s">
        <v>163</v>
      </c>
      <c r="AZ1" s="43" t="s">
        <v>164</v>
      </c>
      <c r="BA1" s="46" t="s">
        <v>165</v>
      </c>
      <c r="BB1" s="43" t="s">
        <v>166</v>
      </c>
      <c r="BC1" s="43" t="s">
        <v>167</v>
      </c>
      <c r="BD1" s="50" t="s">
        <v>168</v>
      </c>
      <c r="BE1" s="48" t="s">
        <v>169</v>
      </c>
      <c r="BF1" s="46" t="s">
        <v>170</v>
      </c>
      <c r="BG1" s="43" t="s">
        <v>171</v>
      </c>
      <c r="BH1" s="48" t="s">
        <v>172</v>
      </c>
      <c r="BI1" s="46" t="s">
        <v>173</v>
      </c>
      <c r="BJ1" s="46" t="s">
        <v>174</v>
      </c>
      <c r="BK1" s="43" t="s">
        <v>175</v>
      </c>
      <c r="BL1" s="50" t="s">
        <v>176</v>
      </c>
    </row>
    <row r="2" spans="1:64" ht="45">
      <c r="A2" s="2">
        <v>45197.643449074072</v>
      </c>
      <c r="B2" s="2">
        <v>45197.645208333335</v>
      </c>
      <c r="C2" s="1">
        <v>0</v>
      </c>
      <c r="D2" s="3" t="s">
        <v>181</v>
      </c>
      <c r="E2" s="1">
        <v>100</v>
      </c>
      <c r="F2" s="1">
        <v>152</v>
      </c>
      <c r="G2" s="1">
        <v>1</v>
      </c>
      <c r="H2" s="2">
        <v>45197.645224537038</v>
      </c>
      <c r="I2" s="3" t="s">
        <v>270</v>
      </c>
      <c r="J2" s="1">
        <v>51.588299999999997</v>
      </c>
      <c r="K2" s="1">
        <v>4.8041999999999998</v>
      </c>
      <c r="L2" s="3" t="s">
        <v>179</v>
      </c>
      <c r="M2" s="3" t="s">
        <v>180</v>
      </c>
      <c r="N2" s="1">
        <v>2</v>
      </c>
      <c r="O2" s="1">
        <v>3</v>
      </c>
      <c r="P2" s="24">
        <v>2</v>
      </c>
      <c r="Q2" s="32">
        <v>3</v>
      </c>
      <c r="R2" s="1">
        <v>4</v>
      </c>
      <c r="S2" s="27">
        <v>4</v>
      </c>
      <c r="T2" s="1">
        <v>4</v>
      </c>
      <c r="U2" s="40">
        <v>1</v>
      </c>
      <c r="V2" s="40">
        <v>2</v>
      </c>
      <c r="W2" s="40">
        <v>3</v>
      </c>
      <c r="X2" s="24">
        <v>1</v>
      </c>
      <c r="Y2" s="38">
        <v>2</v>
      </c>
      <c r="Z2" s="32">
        <v>3</v>
      </c>
      <c r="AA2" s="27">
        <v>2</v>
      </c>
      <c r="AB2" s="1">
        <v>4</v>
      </c>
      <c r="AC2" s="24">
        <v>3</v>
      </c>
      <c r="AD2" s="40">
        <v>2</v>
      </c>
      <c r="AE2" s="24">
        <v>2</v>
      </c>
      <c r="AF2" s="32">
        <v>1</v>
      </c>
      <c r="AG2" s="32">
        <v>1</v>
      </c>
      <c r="AH2" s="1">
        <v>4</v>
      </c>
      <c r="AI2" s="24">
        <v>3</v>
      </c>
      <c r="AJ2" s="35">
        <v>2</v>
      </c>
      <c r="AK2" s="38">
        <v>1</v>
      </c>
      <c r="AL2" s="35">
        <v>1</v>
      </c>
      <c r="AM2" s="27">
        <v>2</v>
      </c>
      <c r="AN2" s="38">
        <v>1</v>
      </c>
      <c r="AO2" s="32">
        <v>4</v>
      </c>
      <c r="AP2" s="27">
        <v>3</v>
      </c>
      <c r="AQ2" s="35">
        <v>2</v>
      </c>
      <c r="AR2" s="32">
        <v>1</v>
      </c>
      <c r="AS2" s="27">
        <v>1</v>
      </c>
      <c r="AT2" s="38">
        <v>1</v>
      </c>
      <c r="AU2" s="38">
        <v>1</v>
      </c>
      <c r="AV2" s="43">
        <v>1</v>
      </c>
      <c r="AW2" s="46">
        <v>1</v>
      </c>
      <c r="AX2" s="50">
        <v>1</v>
      </c>
      <c r="AY2" s="46">
        <v>1</v>
      </c>
      <c r="AZ2" s="43">
        <v>1</v>
      </c>
      <c r="BA2" s="46">
        <v>2</v>
      </c>
      <c r="BB2" s="43">
        <v>1</v>
      </c>
      <c r="BC2" s="43">
        <v>2</v>
      </c>
      <c r="BD2" s="50">
        <v>2</v>
      </c>
      <c r="BE2" s="48">
        <v>1</v>
      </c>
      <c r="BF2" s="46">
        <v>3</v>
      </c>
      <c r="BG2" s="43">
        <v>1</v>
      </c>
      <c r="BH2" s="48">
        <v>1</v>
      </c>
      <c r="BI2" s="46">
        <v>1</v>
      </c>
      <c r="BJ2" s="46">
        <v>1</v>
      </c>
      <c r="BK2" s="43">
        <v>3</v>
      </c>
      <c r="BL2" s="50">
        <v>1</v>
      </c>
    </row>
    <row r="3" spans="1:64" ht="45">
      <c r="A3" s="2">
        <v>45197.64371527778</v>
      </c>
      <c r="B3" s="2">
        <v>45197.645787037036</v>
      </c>
      <c r="C3" s="1">
        <v>0</v>
      </c>
      <c r="D3" s="3" t="s">
        <v>177</v>
      </c>
      <c r="E3" s="1">
        <v>100</v>
      </c>
      <c r="F3" s="1">
        <v>179</v>
      </c>
      <c r="G3" s="1">
        <v>1</v>
      </c>
      <c r="H3" s="2">
        <v>45197.645805173612</v>
      </c>
      <c r="I3" s="3" t="s">
        <v>271</v>
      </c>
      <c r="J3" s="1">
        <v>51.588299999999997</v>
      </c>
      <c r="K3" s="1">
        <v>4.8041999999999998</v>
      </c>
      <c r="L3" s="3" t="s">
        <v>179</v>
      </c>
      <c r="M3" s="3" t="s">
        <v>180</v>
      </c>
      <c r="N3" s="1">
        <v>2</v>
      </c>
      <c r="O3" s="1">
        <v>1</v>
      </c>
      <c r="P3" s="24">
        <v>1</v>
      </c>
      <c r="Q3" s="32">
        <v>1</v>
      </c>
      <c r="R3" s="1">
        <v>1</v>
      </c>
      <c r="S3" s="27">
        <v>4</v>
      </c>
      <c r="T3" s="1">
        <v>1</v>
      </c>
      <c r="U3" s="40">
        <v>4</v>
      </c>
      <c r="V3" s="40">
        <v>2</v>
      </c>
      <c r="W3" s="40">
        <v>4</v>
      </c>
      <c r="X3" s="24">
        <v>1</v>
      </c>
      <c r="Y3" s="38">
        <v>1</v>
      </c>
      <c r="Z3" s="32">
        <v>2</v>
      </c>
      <c r="AA3" s="27">
        <v>4</v>
      </c>
      <c r="AB3" s="1">
        <v>1</v>
      </c>
      <c r="AC3" s="24">
        <v>1</v>
      </c>
      <c r="AD3" s="40">
        <v>3</v>
      </c>
      <c r="AE3" s="24">
        <v>1</v>
      </c>
      <c r="AF3" s="32">
        <v>1</v>
      </c>
      <c r="AG3" s="32">
        <v>1</v>
      </c>
      <c r="AH3" s="1">
        <v>2</v>
      </c>
      <c r="AI3" s="24">
        <v>1</v>
      </c>
      <c r="AJ3" s="35">
        <v>4</v>
      </c>
      <c r="AK3" s="38">
        <v>2</v>
      </c>
      <c r="AL3" s="35">
        <v>3</v>
      </c>
      <c r="AM3" s="27">
        <v>3</v>
      </c>
      <c r="AN3" s="38">
        <v>1</v>
      </c>
      <c r="AO3" s="32">
        <v>1</v>
      </c>
      <c r="AP3" s="27">
        <v>3</v>
      </c>
      <c r="AQ3" s="35">
        <v>4</v>
      </c>
      <c r="AR3" s="32">
        <v>1</v>
      </c>
      <c r="AS3" s="27">
        <v>4</v>
      </c>
      <c r="AT3" s="38">
        <v>3</v>
      </c>
      <c r="AU3" s="38">
        <v>1</v>
      </c>
      <c r="AV3" s="43">
        <v>1</v>
      </c>
      <c r="AW3" s="46">
        <v>1</v>
      </c>
      <c r="AX3" s="50">
        <v>1</v>
      </c>
      <c r="AY3" s="46">
        <v>1</v>
      </c>
      <c r="AZ3" s="43">
        <v>1</v>
      </c>
      <c r="BA3" s="46">
        <v>3</v>
      </c>
      <c r="BB3" s="43">
        <v>1</v>
      </c>
      <c r="BC3" s="43">
        <v>2</v>
      </c>
      <c r="BD3" s="50">
        <v>4</v>
      </c>
      <c r="BE3" s="48">
        <v>5</v>
      </c>
      <c r="BF3" s="46">
        <v>4</v>
      </c>
      <c r="BG3" s="43">
        <v>1</v>
      </c>
      <c r="BH3" s="48">
        <v>1</v>
      </c>
      <c r="BI3" s="46">
        <v>3</v>
      </c>
      <c r="BJ3" s="46">
        <v>1</v>
      </c>
      <c r="BK3" s="43">
        <v>1</v>
      </c>
      <c r="BL3" s="50">
        <v>1</v>
      </c>
    </row>
    <row r="4" spans="1:64" ht="45">
      <c r="A4" s="2">
        <v>45197.644479166665</v>
      </c>
      <c r="B4" s="2">
        <v>45197.645960648151</v>
      </c>
      <c r="C4" s="1">
        <v>0</v>
      </c>
      <c r="D4" s="3" t="s">
        <v>183</v>
      </c>
      <c r="E4" s="1">
        <v>100</v>
      </c>
      <c r="F4" s="1">
        <v>127</v>
      </c>
      <c r="G4" s="1">
        <v>1</v>
      </c>
      <c r="H4" s="2">
        <v>45197.645971631944</v>
      </c>
      <c r="I4" s="3" t="s">
        <v>272</v>
      </c>
      <c r="J4" s="1">
        <v>51.588299999999997</v>
      </c>
      <c r="K4" s="1">
        <v>4.8041999999999998</v>
      </c>
      <c r="L4" s="3" t="s">
        <v>179</v>
      </c>
      <c r="M4" s="3" t="s">
        <v>180</v>
      </c>
      <c r="N4" s="1">
        <v>2</v>
      </c>
      <c r="O4" s="1">
        <v>2</v>
      </c>
      <c r="P4" s="24">
        <v>4</v>
      </c>
      <c r="Q4" s="32">
        <v>1</v>
      </c>
      <c r="R4" s="1">
        <v>3</v>
      </c>
      <c r="S4" s="27">
        <v>3</v>
      </c>
      <c r="T4" s="1">
        <v>3</v>
      </c>
      <c r="U4" s="40">
        <v>1</v>
      </c>
      <c r="V4" s="40">
        <v>2</v>
      </c>
      <c r="W4" s="40">
        <v>1</v>
      </c>
      <c r="X4" s="24">
        <v>3</v>
      </c>
      <c r="Y4" s="38">
        <v>3</v>
      </c>
      <c r="Z4" s="32">
        <v>5</v>
      </c>
      <c r="AA4" s="27">
        <v>2</v>
      </c>
      <c r="AB4" s="1">
        <v>4</v>
      </c>
      <c r="AC4" s="24">
        <v>3</v>
      </c>
      <c r="AD4" s="40">
        <v>1</v>
      </c>
      <c r="AE4" s="24">
        <v>3</v>
      </c>
      <c r="AF4" s="32">
        <v>2</v>
      </c>
      <c r="AG4" s="32">
        <v>1</v>
      </c>
      <c r="AH4" s="1">
        <v>3</v>
      </c>
      <c r="AI4" s="24">
        <v>4</v>
      </c>
      <c r="AJ4" s="35">
        <v>2</v>
      </c>
      <c r="AK4" s="38">
        <v>1</v>
      </c>
      <c r="AL4" s="35">
        <v>1</v>
      </c>
      <c r="AM4" s="27">
        <v>1</v>
      </c>
      <c r="AN4" s="38">
        <v>3</v>
      </c>
      <c r="AO4" s="32">
        <v>3</v>
      </c>
      <c r="AP4" s="27">
        <v>2</v>
      </c>
      <c r="AQ4" s="35">
        <v>1</v>
      </c>
      <c r="AR4" s="32">
        <v>2</v>
      </c>
      <c r="AS4" s="27">
        <v>1</v>
      </c>
      <c r="AT4" s="38">
        <v>2</v>
      </c>
      <c r="AU4" s="38">
        <v>2</v>
      </c>
      <c r="AV4" s="43">
        <v>1</v>
      </c>
      <c r="AW4" s="46">
        <v>1</v>
      </c>
      <c r="AX4" s="50">
        <v>1</v>
      </c>
      <c r="AY4" s="46">
        <v>1</v>
      </c>
      <c r="AZ4" s="43">
        <v>3</v>
      </c>
      <c r="BA4" s="46">
        <v>1</v>
      </c>
      <c r="BB4" s="43">
        <v>2</v>
      </c>
      <c r="BC4" s="43">
        <v>3</v>
      </c>
      <c r="BD4" s="50">
        <v>1</v>
      </c>
      <c r="BE4" s="48">
        <v>1</v>
      </c>
      <c r="BF4" s="46">
        <v>3</v>
      </c>
      <c r="BG4" s="43">
        <v>3</v>
      </c>
      <c r="BH4" s="48">
        <v>2</v>
      </c>
      <c r="BI4" s="46">
        <v>1</v>
      </c>
      <c r="BJ4" s="46">
        <v>1</v>
      </c>
      <c r="BK4" s="43">
        <v>3</v>
      </c>
      <c r="BL4" s="50">
        <v>1</v>
      </c>
    </row>
    <row r="5" spans="1:64" ht="45">
      <c r="A5" s="2">
        <v>45197.646122685182</v>
      </c>
      <c r="B5" s="2">
        <v>45197.650567129633</v>
      </c>
      <c r="C5" s="1">
        <v>0</v>
      </c>
      <c r="D5" s="3" t="s">
        <v>185</v>
      </c>
      <c r="E5" s="1">
        <v>100</v>
      </c>
      <c r="F5" s="1">
        <v>383</v>
      </c>
      <c r="G5" s="1">
        <v>1</v>
      </c>
      <c r="H5" s="2">
        <v>45197.650585405092</v>
      </c>
      <c r="I5" s="3" t="s">
        <v>273</v>
      </c>
      <c r="J5" s="1">
        <v>51.588299999999997</v>
      </c>
      <c r="K5" s="1">
        <v>4.8041999999999998</v>
      </c>
      <c r="L5" s="3" t="s">
        <v>179</v>
      </c>
      <c r="M5" s="3" t="s">
        <v>180</v>
      </c>
      <c r="N5" s="1">
        <v>2</v>
      </c>
      <c r="O5" s="1">
        <v>3</v>
      </c>
      <c r="P5" s="24">
        <v>4</v>
      </c>
      <c r="Q5" s="32">
        <v>1</v>
      </c>
      <c r="R5" s="1">
        <v>3</v>
      </c>
      <c r="S5" s="27">
        <v>4</v>
      </c>
      <c r="T5" s="1">
        <v>3</v>
      </c>
      <c r="U5" s="40">
        <v>1</v>
      </c>
      <c r="V5" s="40">
        <v>2</v>
      </c>
      <c r="W5" s="40">
        <v>2</v>
      </c>
      <c r="X5" s="24">
        <v>3</v>
      </c>
      <c r="Y5" s="38">
        <v>3</v>
      </c>
      <c r="Z5" s="32">
        <v>3</v>
      </c>
      <c r="AA5" s="27">
        <v>3</v>
      </c>
      <c r="AB5" s="1">
        <v>4</v>
      </c>
      <c r="AC5" s="24">
        <v>4</v>
      </c>
      <c r="AD5" s="40">
        <v>1</v>
      </c>
      <c r="AE5" s="24">
        <v>3</v>
      </c>
      <c r="AF5" s="32">
        <v>2</v>
      </c>
      <c r="AG5" s="32">
        <v>2</v>
      </c>
      <c r="AH5" s="1">
        <v>3</v>
      </c>
      <c r="AI5" s="24">
        <v>4</v>
      </c>
      <c r="AJ5" s="35">
        <v>2</v>
      </c>
      <c r="AK5" s="38">
        <v>2</v>
      </c>
      <c r="AL5" s="35">
        <v>2</v>
      </c>
      <c r="AM5" s="27">
        <v>3</v>
      </c>
      <c r="AN5" s="38">
        <v>3</v>
      </c>
      <c r="AO5" s="32">
        <v>2</v>
      </c>
      <c r="AP5" s="27">
        <v>3</v>
      </c>
      <c r="AQ5" s="35">
        <v>2</v>
      </c>
      <c r="AR5" s="32">
        <v>3</v>
      </c>
      <c r="AS5" s="27">
        <v>2</v>
      </c>
      <c r="AT5" s="38">
        <v>3</v>
      </c>
      <c r="AU5" s="38">
        <v>3</v>
      </c>
      <c r="AV5" s="43">
        <v>2</v>
      </c>
      <c r="AW5" s="46">
        <v>1</v>
      </c>
      <c r="AX5" s="50">
        <v>1</v>
      </c>
      <c r="AY5" s="46">
        <v>1</v>
      </c>
      <c r="AZ5" s="43">
        <v>3</v>
      </c>
      <c r="BA5" s="46">
        <v>1</v>
      </c>
      <c r="BB5" s="43">
        <v>2</v>
      </c>
      <c r="BC5" s="43">
        <v>3</v>
      </c>
      <c r="BD5" s="50">
        <v>2</v>
      </c>
      <c r="BE5" s="48">
        <v>2</v>
      </c>
      <c r="BF5" s="46">
        <v>1</v>
      </c>
      <c r="BG5" s="43">
        <v>2</v>
      </c>
      <c r="BH5" s="48">
        <v>1</v>
      </c>
      <c r="BI5" s="46">
        <v>1</v>
      </c>
      <c r="BJ5" s="46">
        <v>1</v>
      </c>
      <c r="BK5" s="43">
        <v>2</v>
      </c>
      <c r="BL5" s="50">
        <v>3</v>
      </c>
    </row>
    <row r="6" spans="1:64" ht="45">
      <c r="A6" s="2">
        <v>45197.666539351849</v>
      </c>
      <c r="B6" s="2">
        <v>45197.668449074074</v>
      </c>
      <c r="C6" s="1">
        <v>0</v>
      </c>
      <c r="D6" s="3" t="s">
        <v>189</v>
      </c>
      <c r="E6" s="1">
        <v>100</v>
      </c>
      <c r="F6" s="1">
        <v>165</v>
      </c>
      <c r="G6" s="1">
        <v>1</v>
      </c>
      <c r="H6" s="2">
        <v>45197.66847084491</v>
      </c>
      <c r="I6" s="3" t="s">
        <v>274</v>
      </c>
      <c r="J6" s="1">
        <v>51.588299999999997</v>
      </c>
      <c r="K6" s="1">
        <v>4.8041999999999998</v>
      </c>
      <c r="L6" s="3" t="s">
        <v>179</v>
      </c>
      <c r="M6" s="3" t="s">
        <v>180</v>
      </c>
      <c r="N6" s="1">
        <v>2</v>
      </c>
      <c r="O6" s="1">
        <v>4</v>
      </c>
      <c r="P6" s="24">
        <v>2</v>
      </c>
      <c r="Q6" s="32">
        <v>1</v>
      </c>
      <c r="R6" s="1">
        <v>3</v>
      </c>
      <c r="S6" s="27">
        <v>2</v>
      </c>
      <c r="T6" s="1">
        <v>4</v>
      </c>
      <c r="U6" s="40">
        <v>2</v>
      </c>
      <c r="V6" s="40">
        <v>3</v>
      </c>
      <c r="W6" s="40">
        <v>2</v>
      </c>
      <c r="X6" s="24">
        <v>4</v>
      </c>
      <c r="Y6" s="38">
        <v>1</v>
      </c>
      <c r="Z6" s="32">
        <v>3</v>
      </c>
      <c r="AA6" s="27">
        <v>1</v>
      </c>
      <c r="AB6" s="1">
        <v>4</v>
      </c>
      <c r="AC6" s="24">
        <v>3</v>
      </c>
      <c r="AD6" s="40">
        <v>4</v>
      </c>
      <c r="AE6" s="24">
        <v>2</v>
      </c>
      <c r="AF6" s="32">
        <v>4</v>
      </c>
      <c r="AG6" s="32">
        <v>1</v>
      </c>
      <c r="AH6" s="1">
        <v>3</v>
      </c>
      <c r="AI6" s="24">
        <v>4</v>
      </c>
      <c r="AJ6" s="35">
        <v>2</v>
      </c>
      <c r="AK6" s="38">
        <v>1</v>
      </c>
      <c r="AL6" s="35">
        <v>1</v>
      </c>
      <c r="AM6" s="27">
        <v>2</v>
      </c>
      <c r="AN6" s="38">
        <v>2</v>
      </c>
      <c r="AO6" s="32">
        <v>2</v>
      </c>
      <c r="AP6" s="27">
        <v>2</v>
      </c>
      <c r="AQ6" s="35">
        <v>2</v>
      </c>
      <c r="AR6" s="32">
        <v>2</v>
      </c>
      <c r="AS6" s="27">
        <v>1</v>
      </c>
      <c r="AT6" s="38">
        <v>1</v>
      </c>
      <c r="AU6" s="38">
        <v>3</v>
      </c>
      <c r="AV6" s="43">
        <v>1</v>
      </c>
      <c r="AW6" s="46">
        <v>1</v>
      </c>
      <c r="AX6" s="50">
        <v>1</v>
      </c>
      <c r="AY6" s="46">
        <v>1</v>
      </c>
      <c r="AZ6" s="43">
        <v>5</v>
      </c>
      <c r="BA6" s="46">
        <v>2</v>
      </c>
      <c r="BB6" s="43">
        <v>2</v>
      </c>
      <c r="BC6" s="43">
        <v>3</v>
      </c>
      <c r="BD6" s="50">
        <v>1</v>
      </c>
      <c r="BE6" s="48">
        <v>1</v>
      </c>
      <c r="BF6" s="46">
        <v>4</v>
      </c>
      <c r="BG6" s="43">
        <v>2</v>
      </c>
      <c r="BH6" s="48">
        <v>1</v>
      </c>
      <c r="BI6" s="46">
        <v>2</v>
      </c>
      <c r="BJ6" s="46">
        <v>1</v>
      </c>
      <c r="BK6" s="43">
        <v>3</v>
      </c>
      <c r="BL6" s="50">
        <v>1</v>
      </c>
    </row>
    <row r="7" spans="1:64" ht="45">
      <c r="A7" s="2">
        <v>45197.666331018518</v>
      </c>
      <c r="B7" s="2">
        <v>45197.668923611112</v>
      </c>
      <c r="C7" s="1">
        <v>0</v>
      </c>
      <c r="D7" s="3" t="s">
        <v>187</v>
      </c>
      <c r="E7" s="1">
        <v>100</v>
      </c>
      <c r="F7" s="1">
        <v>224</v>
      </c>
      <c r="G7" s="1">
        <v>1</v>
      </c>
      <c r="H7" s="2">
        <v>45197.668944710647</v>
      </c>
      <c r="I7" s="3" t="s">
        <v>275</v>
      </c>
      <c r="J7" s="1">
        <v>51.588299999999997</v>
      </c>
      <c r="K7" s="1">
        <v>4.8041999999999998</v>
      </c>
      <c r="L7" s="3" t="s">
        <v>179</v>
      </c>
      <c r="M7" s="3" t="s">
        <v>180</v>
      </c>
      <c r="N7" s="1">
        <v>2</v>
      </c>
      <c r="O7" s="1">
        <v>3</v>
      </c>
      <c r="P7" s="24">
        <v>1</v>
      </c>
      <c r="Q7" s="32">
        <v>1</v>
      </c>
      <c r="R7" s="1">
        <v>2</v>
      </c>
      <c r="S7" s="27">
        <v>2</v>
      </c>
      <c r="T7" s="1">
        <v>4</v>
      </c>
      <c r="U7" s="40">
        <v>1</v>
      </c>
      <c r="V7" s="40">
        <v>1</v>
      </c>
      <c r="W7" s="40">
        <v>4</v>
      </c>
      <c r="X7" s="24">
        <v>1</v>
      </c>
      <c r="Y7" s="38">
        <v>1</v>
      </c>
      <c r="Z7" s="32">
        <v>2</v>
      </c>
      <c r="AA7" s="27">
        <v>1</v>
      </c>
      <c r="AB7" s="1">
        <v>3</v>
      </c>
      <c r="AC7" s="24">
        <v>3</v>
      </c>
      <c r="AD7" s="40">
        <v>3</v>
      </c>
      <c r="AE7" s="24">
        <v>2</v>
      </c>
      <c r="AF7" s="32">
        <v>1</v>
      </c>
      <c r="AG7" s="32">
        <v>1</v>
      </c>
      <c r="AH7" s="1">
        <v>3</v>
      </c>
      <c r="AI7" s="24">
        <v>5</v>
      </c>
      <c r="AJ7" s="35">
        <v>1</v>
      </c>
      <c r="AK7" s="38">
        <v>1</v>
      </c>
      <c r="AL7" s="35">
        <v>1</v>
      </c>
      <c r="AM7" s="27">
        <v>1</v>
      </c>
      <c r="AN7" s="38">
        <v>1</v>
      </c>
      <c r="AO7" s="32">
        <v>1</v>
      </c>
      <c r="AP7" s="27">
        <v>1</v>
      </c>
      <c r="AQ7" s="35">
        <v>2</v>
      </c>
      <c r="AR7" s="32">
        <v>1</v>
      </c>
      <c r="AS7" s="27">
        <v>1</v>
      </c>
      <c r="AT7" s="38">
        <v>1</v>
      </c>
      <c r="AU7" s="38">
        <v>1</v>
      </c>
      <c r="AV7" s="43">
        <v>1</v>
      </c>
      <c r="AW7" s="46">
        <v>1</v>
      </c>
      <c r="AX7" s="50">
        <v>1</v>
      </c>
      <c r="AY7" s="46">
        <v>1</v>
      </c>
      <c r="AZ7" s="43">
        <v>1</v>
      </c>
      <c r="BA7" s="46">
        <v>2</v>
      </c>
      <c r="BB7" s="43">
        <v>1</v>
      </c>
      <c r="BC7" s="43">
        <v>2</v>
      </c>
      <c r="BD7" s="50">
        <v>1</v>
      </c>
      <c r="BE7" s="48">
        <v>2</v>
      </c>
      <c r="BF7" s="46">
        <v>1</v>
      </c>
      <c r="BG7" s="43">
        <v>1</v>
      </c>
      <c r="BH7" s="48">
        <v>1</v>
      </c>
      <c r="BI7" s="46">
        <v>1</v>
      </c>
      <c r="BJ7" s="46">
        <v>1</v>
      </c>
      <c r="BK7" s="43">
        <v>1</v>
      </c>
      <c r="BL7" s="50">
        <v>1</v>
      </c>
    </row>
    <row r="8" spans="1:64" ht="45">
      <c r="A8" s="2">
        <v>45197.667708333334</v>
      </c>
      <c r="B8" s="2">
        <v>45197.670092592591</v>
      </c>
      <c r="C8" s="1">
        <v>0</v>
      </c>
      <c r="D8" s="3" t="s">
        <v>193</v>
      </c>
      <c r="E8" s="1">
        <v>100</v>
      </c>
      <c r="F8" s="1">
        <v>206</v>
      </c>
      <c r="G8" s="1">
        <v>1</v>
      </c>
      <c r="H8" s="2">
        <v>45197.670115543981</v>
      </c>
      <c r="I8" s="3" t="s">
        <v>276</v>
      </c>
      <c r="J8" s="1">
        <v>51.588299999999997</v>
      </c>
      <c r="K8" s="1">
        <v>4.8041999999999998</v>
      </c>
      <c r="L8" s="3" t="s">
        <v>179</v>
      </c>
      <c r="M8" s="3" t="s">
        <v>180</v>
      </c>
      <c r="N8" s="1">
        <v>2</v>
      </c>
      <c r="O8" s="1">
        <v>3</v>
      </c>
      <c r="P8" s="24">
        <v>1</v>
      </c>
      <c r="Q8" s="32">
        <v>1</v>
      </c>
      <c r="R8" s="1">
        <v>4</v>
      </c>
      <c r="S8" s="27">
        <v>4</v>
      </c>
      <c r="T8" s="1">
        <v>5</v>
      </c>
      <c r="U8" s="40">
        <v>1</v>
      </c>
      <c r="V8" s="40">
        <v>2</v>
      </c>
      <c r="W8" s="40">
        <v>2</v>
      </c>
      <c r="X8" s="24">
        <v>2</v>
      </c>
      <c r="Y8" s="38">
        <v>3</v>
      </c>
      <c r="Z8" s="32">
        <v>4</v>
      </c>
      <c r="AA8" s="27">
        <v>1</v>
      </c>
      <c r="AB8" s="1">
        <v>4</v>
      </c>
      <c r="AC8" s="24">
        <v>4</v>
      </c>
      <c r="AD8" s="40">
        <v>1</v>
      </c>
      <c r="AE8" s="24">
        <v>3</v>
      </c>
      <c r="AF8" s="32">
        <v>2</v>
      </c>
      <c r="AG8" s="32">
        <v>2</v>
      </c>
      <c r="AH8" s="1">
        <v>4</v>
      </c>
      <c r="AI8" s="24">
        <v>4</v>
      </c>
      <c r="AJ8" s="35">
        <v>2</v>
      </c>
      <c r="AK8" s="38">
        <v>2</v>
      </c>
      <c r="AL8" s="35">
        <v>2</v>
      </c>
      <c r="AM8" s="27">
        <v>2</v>
      </c>
      <c r="AN8" s="38">
        <v>3</v>
      </c>
      <c r="AO8" s="32">
        <v>2</v>
      </c>
      <c r="AP8" s="27">
        <v>3</v>
      </c>
      <c r="AQ8" s="35">
        <v>1</v>
      </c>
      <c r="AR8" s="32">
        <v>2</v>
      </c>
      <c r="AS8" s="27">
        <v>1</v>
      </c>
      <c r="AT8" s="38">
        <v>1</v>
      </c>
      <c r="AU8" s="38">
        <v>1</v>
      </c>
      <c r="AV8" s="43">
        <v>1</v>
      </c>
      <c r="AW8" s="46">
        <v>1</v>
      </c>
      <c r="AX8" s="50">
        <v>1</v>
      </c>
      <c r="AY8" s="46">
        <v>1</v>
      </c>
      <c r="AZ8" s="43">
        <v>1</v>
      </c>
      <c r="BA8" s="46">
        <v>3</v>
      </c>
      <c r="BB8" s="43">
        <v>1</v>
      </c>
      <c r="BC8" s="43">
        <v>4</v>
      </c>
      <c r="BD8" s="50">
        <v>4</v>
      </c>
      <c r="BE8" s="48">
        <v>1</v>
      </c>
      <c r="BF8" s="46">
        <v>4</v>
      </c>
      <c r="BG8" s="43">
        <v>1</v>
      </c>
      <c r="BH8" s="48">
        <v>1</v>
      </c>
      <c r="BI8" s="46">
        <v>1</v>
      </c>
      <c r="BJ8" s="46">
        <v>1</v>
      </c>
      <c r="BK8" s="43">
        <v>1</v>
      </c>
      <c r="BL8" s="50">
        <v>3</v>
      </c>
    </row>
    <row r="9" spans="1:64" ht="45">
      <c r="A9" s="2">
        <v>45197.668599537035</v>
      </c>
      <c r="B9" s="2">
        <v>45197.671481481484</v>
      </c>
      <c r="C9" s="1">
        <v>0</v>
      </c>
      <c r="D9" s="3" t="s">
        <v>195</v>
      </c>
      <c r="E9" s="1">
        <v>100</v>
      </c>
      <c r="F9" s="1">
        <v>249</v>
      </c>
      <c r="G9" s="1">
        <v>1</v>
      </c>
      <c r="H9" s="2">
        <v>45197.671498194446</v>
      </c>
      <c r="I9" s="3" t="s">
        <v>277</v>
      </c>
      <c r="J9" s="1">
        <v>51.588299999999997</v>
      </c>
      <c r="K9" s="1">
        <v>4.8041999999999998</v>
      </c>
      <c r="L9" s="3" t="s">
        <v>179</v>
      </c>
      <c r="M9" s="3" t="s">
        <v>180</v>
      </c>
      <c r="N9" s="1">
        <v>2</v>
      </c>
      <c r="O9" s="1">
        <v>4</v>
      </c>
      <c r="P9" s="24">
        <v>1</v>
      </c>
      <c r="Q9" s="32">
        <v>1</v>
      </c>
      <c r="R9" s="1">
        <v>2</v>
      </c>
      <c r="S9" s="27">
        <v>2</v>
      </c>
      <c r="T9" s="1">
        <v>4</v>
      </c>
      <c r="U9" s="40">
        <v>1</v>
      </c>
      <c r="V9" s="40">
        <v>5</v>
      </c>
      <c r="W9" s="40">
        <v>3</v>
      </c>
      <c r="X9" s="24">
        <v>4</v>
      </c>
      <c r="Y9" s="38">
        <v>1</v>
      </c>
      <c r="Z9" s="32">
        <v>3</v>
      </c>
      <c r="AA9" s="27">
        <v>1</v>
      </c>
      <c r="AB9" s="1">
        <v>2</v>
      </c>
      <c r="AC9" s="24">
        <v>5</v>
      </c>
      <c r="AD9" s="40">
        <v>3</v>
      </c>
      <c r="AE9" s="24">
        <v>2</v>
      </c>
      <c r="AF9" s="32">
        <v>2</v>
      </c>
      <c r="AG9" s="32">
        <v>1</v>
      </c>
      <c r="AH9" s="1">
        <v>2</v>
      </c>
      <c r="AI9" s="24">
        <v>1</v>
      </c>
      <c r="AJ9" s="35">
        <v>1</v>
      </c>
      <c r="AK9" s="38">
        <v>1</v>
      </c>
      <c r="AL9" s="35">
        <v>1</v>
      </c>
      <c r="AM9" s="27">
        <v>1</v>
      </c>
      <c r="AN9" s="38">
        <v>1</v>
      </c>
      <c r="AO9" s="32">
        <v>1</v>
      </c>
      <c r="AP9" s="27">
        <v>1</v>
      </c>
      <c r="AQ9" s="35">
        <v>1</v>
      </c>
      <c r="AR9" s="32">
        <v>1</v>
      </c>
      <c r="AS9" s="27">
        <v>1</v>
      </c>
      <c r="AT9" s="38">
        <v>1</v>
      </c>
      <c r="AU9" s="38">
        <v>1</v>
      </c>
      <c r="AV9" s="43">
        <v>1</v>
      </c>
      <c r="AW9" s="46">
        <v>1</v>
      </c>
      <c r="AX9" s="50">
        <v>1</v>
      </c>
      <c r="AY9" s="46">
        <v>1</v>
      </c>
      <c r="AZ9" s="43">
        <v>2</v>
      </c>
      <c r="BA9" s="46">
        <v>3</v>
      </c>
      <c r="BB9" s="43">
        <v>1</v>
      </c>
      <c r="BC9" s="43">
        <v>2</v>
      </c>
      <c r="BD9" s="50">
        <v>1</v>
      </c>
      <c r="BE9" s="48">
        <v>1</v>
      </c>
      <c r="BF9" s="46">
        <v>3</v>
      </c>
      <c r="BG9" s="43">
        <v>1</v>
      </c>
      <c r="BH9" s="48">
        <v>1</v>
      </c>
      <c r="BI9" s="46">
        <v>1</v>
      </c>
      <c r="BJ9" s="46">
        <v>1</v>
      </c>
      <c r="BK9" s="43">
        <v>1</v>
      </c>
      <c r="BL9" s="50">
        <v>1</v>
      </c>
    </row>
    <row r="10" spans="1:64" ht="45">
      <c r="A10" s="2">
        <v>45197.668993055559</v>
      </c>
      <c r="B10" s="2">
        <v>45197.673356481479</v>
      </c>
      <c r="C10" s="1">
        <v>0</v>
      </c>
      <c r="D10" s="3" t="s">
        <v>191</v>
      </c>
      <c r="E10" s="1">
        <v>100</v>
      </c>
      <c r="F10" s="1">
        <v>377</v>
      </c>
      <c r="G10" s="1">
        <v>1</v>
      </c>
      <c r="H10" s="2">
        <v>45197.673377719904</v>
      </c>
      <c r="I10" s="3" t="s">
        <v>278</v>
      </c>
      <c r="J10" s="1">
        <v>51.588299999999997</v>
      </c>
      <c r="K10" s="1">
        <v>4.8041999999999998</v>
      </c>
      <c r="L10" s="3" t="s">
        <v>179</v>
      </c>
      <c r="M10" s="3" t="s">
        <v>180</v>
      </c>
      <c r="N10" s="1">
        <v>2</v>
      </c>
      <c r="O10" s="1">
        <v>2</v>
      </c>
      <c r="P10" s="24">
        <v>1</v>
      </c>
      <c r="Q10" s="32">
        <v>1</v>
      </c>
      <c r="R10" s="1">
        <v>1</v>
      </c>
      <c r="S10" s="27">
        <v>2</v>
      </c>
      <c r="T10" s="1">
        <v>1</v>
      </c>
      <c r="U10" s="40">
        <v>2</v>
      </c>
      <c r="V10" s="40">
        <v>3</v>
      </c>
      <c r="W10" s="40">
        <v>4</v>
      </c>
      <c r="X10" s="24">
        <v>2</v>
      </c>
      <c r="Y10" s="38">
        <v>1</v>
      </c>
      <c r="Z10" s="32">
        <v>1</v>
      </c>
      <c r="AA10" s="27">
        <v>1</v>
      </c>
      <c r="AB10" s="1">
        <v>1</v>
      </c>
      <c r="AC10" s="24">
        <v>3</v>
      </c>
      <c r="AD10" s="40">
        <v>3</v>
      </c>
      <c r="AE10" s="24">
        <v>1</v>
      </c>
      <c r="AF10" s="32">
        <v>1</v>
      </c>
      <c r="AG10" s="32">
        <v>1</v>
      </c>
      <c r="AH10" s="1">
        <v>1</v>
      </c>
      <c r="AI10" s="24">
        <v>3</v>
      </c>
      <c r="AJ10" s="35">
        <v>4</v>
      </c>
      <c r="AK10" s="38">
        <v>1</v>
      </c>
      <c r="AL10" s="35">
        <v>2</v>
      </c>
      <c r="AM10" s="27">
        <v>1</v>
      </c>
      <c r="AN10" s="38">
        <v>1</v>
      </c>
      <c r="AO10" s="32">
        <v>1</v>
      </c>
      <c r="AP10" s="27">
        <v>1</v>
      </c>
      <c r="AQ10" s="35">
        <v>2</v>
      </c>
      <c r="AR10" s="32">
        <v>1</v>
      </c>
      <c r="AS10" s="27">
        <v>1</v>
      </c>
      <c r="AT10" s="38">
        <v>1</v>
      </c>
      <c r="AU10" s="38">
        <v>3</v>
      </c>
      <c r="AV10" s="43">
        <v>1</v>
      </c>
      <c r="AW10" s="46">
        <v>2</v>
      </c>
      <c r="AX10" s="50">
        <v>1</v>
      </c>
      <c r="AY10" s="46">
        <v>1</v>
      </c>
      <c r="AZ10" s="43">
        <v>2</v>
      </c>
      <c r="BA10" s="46">
        <v>4</v>
      </c>
      <c r="BB10" s="43">
        <v>1</v>
      </c>
      <c r="BC10" s="43">
        <v>1</v>
      </c>
      <c r="BD10" s="50">
        <v>3</v>
      </c>
      <c r="BE10" s="48">
        <v>1</v>
      </c>
      <c r="BF10" s="46">
        <v>4</v>
      </c>
      <c r="BG10" s="43">
        <v>1</v>
      </c>
      <c r="BH10" s="48">
        <v>1</v>
      </c>
      <c r="BI10" s="46">
        <v>1</v>
      </c>
      <c r="BJ10" s="46">
        <v>1</v>
      </c>
      <c r="BK10" s="43">
        <v>1</v>
      </c>
      <c r="BL10" s="50">
        <v>1</v>
      </c>
    </row>
    <row r="11" spans="1:64" ht="45">
      <c r="A11" s="2">
        <v>45202.549560185187</v>
      </c>
      <c r="B11" s="2">
        <v>45202.558900462966</v>
      </c>
      <c r="C11" s="1">
        <v>0</v>
      </c>
      <c r="D11" s="3" t="s">
        <v>197</v>
      </c>
      <c r="E11" s="1">
        <v>100</v>
      </c>
      <c r="F11" s="1">
        <v>806</v>
      </c>
      <c r="G11" s="1">
        <v>1</v>
      </c>
      <c r="H11" s="2">
        <v>45202.558920081021</v>
      </c>
      <c r="I11" s="3" t="s">
        <v>279</v>
      </c>
      <c r="J11" s="1">
        <v>51.588299999999997</v>
      </c>
      <c r="K11" s="1">
        <v>4.8041999999999998</v>
      </c>
      <c r="L11" s="3" t="s">
        <v>179</v>
      </c>
      <c r="M11" s="3" t="s">
        <v>180</v>
      </c>
      <c r="N11" s="1">
        <v>2</v>
      </c>
      <c r="O11" s="1">
        <v>4</v>
      </c>
      <c r="P11" s="24">
        <v>4</v>
      </c>
      <c r="Q11" s="32">
        <v>2</v>
      </c>
      <c r="R11" s="1">
        <v>3</v>
      </c>
      <c r="S11" s="27">
        <v>3</v>
      </c>
      <c r="T11" s="1">
        <v>4</v>
      </c>
      <c r="U11" s="40">
        <v>1</v>
      </c>
      <c r="V11" s="40">
        <v>4</v>
      </c>
      <c r="W11" s="40">
        <v>3</v>
      </c>
      <c r="X11" s="24">
        <v>5</v>
      </c>
      <c r="Y11" s="38">
        <v>1</v>
      </c>
      <c r="Z11" s="32">
        <v>4</v>
      </c>
      <c r="AA11" s="27">
        <v>1</v>
      </c>
      <c r="AB11" s="1">
        <v>4</v>
      </c>
      <c r="AC11" s="24">
        <v>4</v>
      </c>
      <c r="AD11" s="40">
        <v>2</v>
      </c>
      <c r="AE11" s="24">
        <v>4</v>
      </c>
      <c r="AF11" s="32">
        <v>5</v>
      </c>
      <c r="AG11" s="32">
        <v>2</v>
      </c>
      <c r="AH11" s="1">
        <v>3</v>
      </c>
      <c r="AI11" s="24">
        <v>4</v>
      </c>
      <c r="AJ11" s="35">
        <v>2</v>
      </c>
      <c r="AK11" s="38">
        <v>1</v>
      </c>
      <c r="AL11" s="35">
        <v>1</v>
      </c>
      <c r="AM11" s="27">
        <v>2</v>
      </c>
      <c r="AN11" s="38">
        <v>1</v>
      </c>
      <c r="AO11" s="32">
        <v>3</v>
      </c>
      <c r="AP11" s="27">
        <v>3</v>
      </c>
      <c r="AQ11" s="35">
        <v>1</v>
      </c>
      <c r="AR11" s="32">
        <v>3</v>
      </c>
      <c r="AS11" s="27">
        <v>1</v>
      </c>
      <c r="AT11" s="38">
        <v>4</v>
      </c>
      <c r="AU11" s="38">
        <v>3</v>
      </c>
      <c r="AV11" s="43">
        <v>3</v>
      </c>
      <c r="AW11" s="46">
        <v>1</v>
      </c>
      <c r="AX11" s="50">
        <v>1</v>
      </c>
      <c r="AY11" s="46">
        <v>1</v>
      </c>
      <c r="AZ11" s="43">
        <v>3</v>
      </c>
      <c r="BA11" s="46">
        <v>2</v>
      </c>
      <c r="BB11" s="43">
        <v>2</v>
      </c>
      <c r="BC11" s="43">
        <v>4</v>
      </c>
      <c r="BD11" s="50">
        <v>1</v>
      </c>
      <c r="BE11" s="48">
        <v>1</v>
      </c>
      <c r="BF11" s="46">
        <v>3</v>
      </c>
      <c r="BG11" s="43">
        <v>1</v>
      </c>
      <c r="BH11" s="48">
        <v>1</v>
      </c>
      <c r="BI11" s="46">
        <v>1</v>
      </c>
      <c r="BJ11" s="46">
        <v>1</v>
      </c>
      <c r="BK11" s="43">
        <v>3</v>
      </c>
      <c r="BL11" s="50">
        <v>2</v>
      </c>
    </row>
    <row r="12" spans="1:64" ht="45">
      <c r="A12" s="2">
        <v>45202.557569444441</v>
      </c>
      <c r="B12" s="2">
        <v>45202.56113425926</v>
      </c>
      <c r="C12" s="1">
        <v>0</v>
      </c>
      <c r="D12" s="3" t="s">
        <v>199</v>
      </c>
      <c r="E12" s="1">
        <v>100</v>
      </c>
      <c r="F12" s="1">
        <v>307</v>
      </c>
      <c r="G12" s="1">
        <v>1</v>
      </c>
      <c r="H12" s="2">
        <v>45202.561146886575</v>
      </c>
      <c r="I12" s="3" t="s">
        <v>280</v>
      </c>
      <c r="J12" s="1">
        <v>51.588299999999997</v>
      </c>
      <c r="K12" s="1">
        <v>4.8041999999999998</v>
      </c>
      <c r="L12" s="3" t="s">
        <v>179</v>
      </c>
      <c r="M12" s="3" t="s">
        <v>180</v>
      </c>
      <c r="N12" s="1">
        <v>2</v>
      </c>
      <c r="O12" s="1">
        <v>5</v>
      </c>
      <c r="P12" s="24">
        <v>3</v>
      </c>
      <c r="Q12" s="32">
        <v>5</v>
      </c>
      <c r="R12" s="1">
        <v>5</v>
      </c>
      <c r="S12" s="27">
        <v>2</v>
      </c>
      <c r="T12" s="1">
        <v>5</v>
      </c>
      <c r="U12" s="40">
        <v>1</v>
      </c>
      <c r="V12" s="40">
        <v>2</v>
      </c>
      <c r="W12" s="40">
        <v>1</v>
      </c>
      <c r="X12" s="24">
        <v>3</v>
      </c>
      <c r="Y12" s="38">
        <v>1</v>
      </c>
      <c r="Z12" s="32">
        <v>5</v>
      </c>
      <c r="AA12" s="27">
        <v>2</v>
      </c>
      <c r="AB12" s="1">
        <v>5</v>
      </c>
      <c r="AC12" s="24">
        <v>4</v>
      </c>
      <c r="AD12" s="40">
        <v>1</v>
      </c>
      <c r="AE12" s="24">
        <v>4</v>
      </c>
      <c r="AF12" s="32">
        <v>5</v>
      </c>
      <c r="AG12" s="32">
        <v>2</v>
      </c>
      <c r="AH12" s="1">
        <v>5</v>
      </c>
      <c r="AI12" s="24">
        <v>3</v>
      </c>
      <c r="AJ12" s="35">
        <v>1</v>
      </c>
      <c r="AK12" s="38">
        <v>1</v>
      </c>
      <c r="AL12" s="35">
        <v>1</v>
      </c>
      <c r="AM12" s="27">
        <v>3</v>
      </c>
      <c r="AN12" s="38">
        <v>1</v>
      </c>
      <c r="AO12" s="32">
        <v>2</v>
      </c>
      <c r="AP12" s="27">
        <v>3</v>
      </c>
      <c r="AQ12" s="35">
        <v>1</v>
      </c>
      <c r="AR12" s="32">
        <v>5</v>
      </c>
      <c r="AS12" s="27">
        <v>2</v>
      </c>
      <c r="AT12" s="38">
        <v>1</v>
      </c>
      <c r="AU12" s="38">
        <v>2</v>
      </c>
      <c r="AV12" s="43">
        <v>1</v>
      </c>
      <c r="AW12" s="46">
        <v>1</v>
      </c>
      <c r="AX12" s="50">
        <v>2</v>
      </c>
      <c r="AY12" s="46">
        <v>1</v>
      </c>
      <c r="AZ12" s="43">
        <v>5</v>
      </c>
      <c r="BA12" s="46">
        <v>1</v>
      </c>
      <c r="BB12" s="43">
        <v>3</v>
      </c>
      <c r="BC12" s="43">
        <v>4</v>
      </c>
      <c r="BD12" s="50">
        <v>1</v>
      </c>
      <c r="BE12" s="48">
        <v>1</v>
      </c>
      <c r="BF12" s="46">
        <v>1</v>
      </c>
      <c r="BG12" s="43">
        <v>3</v>
      </c>
      <c r="BH12" s="48">
        <v>1</v>
      </c>
      <c r="BI12" s="46">
        <v>1</v>
      </c>
      <c r="BJ12" s="46">
        <v>1</v>
      </c>
      <c r="BK12" s="43">
        <v>4</v>
      </c>
      <c r="BL12" s="50">
        <v>1</v>
      </c>
    </row>
    <row r="13" spans="1:64" ht="45">
      <c r="A13" s="2">
        <v>45202.560474537036</v>
      </c>
      <c r="B13" s="2">
        <v>45202.562835648147</v>
      </c>
      <c r="C13" s="1">
        <v>0</v>
      </c>
      <c r="D13" s="3" t="s">
        <v>201</v>
      </c>
      <c r="E13" s="1">
        <v>100</v>
      </c>
      <c r="F13" s="1">
        <v>203</v>
      </c>
      <c r="G13" s="1">
        <v>1</v>
      </c>
      <c r="H13" s="2">
        <v>45202.562849074071</v>
      </c>
      <c r="I13" s="3" t="s">
        <v>281</v>
      </c>
      <c r="J13" s="1">
        <v>51.588299999999997</v>
      </c>
      <c r="K13" s="1">
        <v>4.8041999999999998</v>
      </c>
      <c r="L13" s="3" t="s">
        <v>179</v>
      </c>
      <c r="M13" s="3" t="s">
        <v>180</v>
      </c>
      <c r="N13" s="1">
        <v>2</v>
      </c>
      <c r="O13" s="1">
        <v>4</v>
      </c>
      <c r="P13" s="24">
        <v>4</v>
      </c>
      <c r="Q13" s="32">
        <v>3</v>
      </c>
      <c r="R13" s="1">
        <v>3</v>
      </c>
      <c r="S13" s="27">
        <v>5</v>
      </c>
      <c r="T13" s="1">
        <v>4</v>
      </c>
      <c r="U13" s="40">
        <v>2</v>
      </c>
      <c r="V13" s="40">
        <v>2</v>
      </c>
      <c r="W13" s="40">
        <v>2</v>
      </c>
      <c r="X13" s="24">
        <v>4</v>
      </c>
      <c r="Y13" s="38">
        <v>1</v>
      </c>
      <c r="Z13" s="32">
        <v>3</v>
      </c>
      <c r="AA13" s="27">
        <v>3</v>
      </c>
      <c r="AB13" s="1">
        <v>4</v>
      </c>
      <c r="AC13" s="24">
        <v>4</v>
      </c>
      <c r="AD13" s="40">
        <v>1</v>
      </c>
      <c r="AE13" s="24">
        <v>4</v>
      </c>
      <c r="AF13" s="32">
        <v>3</v>
      </c>
      <c r="AG13" s="32">
        <v>5</v>
      </c>
      <c r="AH13" s="1">
        <v>4</v>
      </c>
      <c r="AI13" s="24">
        <v>5</v>
      </c>
      <c r="AJ13" s="35">
        <v>1</v>
      </c>
      <c r="AK13" s="38">
        <v>2</v>
      </c>
      <c r="AL13" s="35">
        <v>2</v>
      </c>
      <c r="AM13" s="27">
        <v>3</v>
      </c>
      <c r="AN13" s="38">
        <v>4</v>
      </c>
      <c r="AO13" s="32">
        <v>2</v>
      </c>
      <c r="AP13" s="27">
        <v>4</v>
      </c>
      <c r="AQ13" s="35">
        <v>1</v>
      </c>
      <c r="AR13" s="32">
        <v>3</v>
      </c>
      <c r="AS13" s="27">
        <v>2</v>
      </c>
      <c r="AT13" s="38">
        <v>1</v>
      </c>
      <c r="AU13" s="38">
        <v>2</v>
      </c>
      <c r="AV13" s="43">
        <v>3</v>
      </c>
      <c r="AW13" s="46">
        <v>1</v>
      </c>
      <c r="AX13" s="50">
        <v>1</v>
      </c>
      <c r="AY13" s="46">
        <v>1</v>
      </c>
      <c r="AZ13" s="43">
        <v>4</v>
      </c>
      <c r="BA13" s="46">
        <v>1</v>
      </c>
      <c r="BB13" s="43">
        <v>2</v>
      </c>
      <c r="BC13" s="43">
        <v>4</v>
      </c>
      <c r="BD13" s="50">
        <v>1</v>
      </c>
      <c r="BE13" s="48">
        <v>1</v>
      </c>
      <c r="BF13" s="46">
        <v>1</v>
      </c>
      <c r="BG13" s="43">
        <v>2</v>
      </c>
      <c r="BH13" s="48">
        <v>1</v>
      </c>
      <c r="BI13" s="46">
        <v>2</v>
      </c>
      <c r="BJ13" s="46">
        <v>1</v>
      </c>
      <c r="BK13" s="43">
        <v>3</v>
      </c>
      <c r="BL13" s="50">
        <v>1</v>
      </c>
    </row>
    <row r="14" spans="1:64" ht="45">
      <c r="A14" s="2">
        <v>45202.596979166665</v>
      </c>
      <c r="B14" s="2">
        <v>45202.598460648151</v>
      </c>
      <c r="C14" s="1">
        <v>0</v>
      </c>
      <c r="D14" s="3" t="s">
        <v>203</v>
      </c>
      <c r="E14" s="1">
        <v>100</v>
      </c>
      <c r="F14" s="1">
        <v>127</v>
      </c>
      <c r="G14" s="1">
        <v>1</v>
      </c>
      <c r="H14" s="2">
        <v>45202.598473483798</v>
      </c>
      <c r="I14" s="3" t="s">
        <v>282</v>
      </c>
      <c r="J14" s="1">
        <v>51.588299999999997</v>
      </c>
      <c r="K14" s="1">
        <v>4.8041999999999998</v>
      </c>
      <c r="L14" s="3" t="s">
        <v>179</v>
      </c>
      <c r="M14" s="3" t="s">
        <v>180</v>
      </c>
      <c r="N14" s="1">
        <v>2</v>
      </c>
      <c r="O14" s="1">
        <v>3</v>
      </c>
      <c r="P14" s="24">
        <v>1</v>
      </c>
      <c r="Q14" s="32">
        <v>2</v>
      </c>
      <c r="R14" s="1">
        <v>3</v>
      </c>
      <c r="S14" s="27">
        <v>3</v>
      </c>
      <c r="T14" s="1">
        <v>4</v>
      </c>
      <c r="U14" s="40">
        <v>1</v>
      </c>
      <c r="V14" s="40">
        <v>4</v>
      </c>
      <c r="W14" s="40">
        <v>2</v>
      </c>
      <c r="X14" s="24">
        <v>1</v>
      </c>
      <c r="Y14" s="38">
        <v>1</v>
      </c>
      <c r="Z14" s="32">
        <v>3</v>
      </c>
      <c r="AA14" s="27">
        <v>3</v>
      </c>
      <c r="AB14" s="1">
        <v>3</v>
      </c>
      <c r="AC14" s="24">
        <v>1</v>
      </c>
      <c r="AD14" s="40">
        <v>2</v>
      </c>
      <c r="AE14" s="24">
        <v>1</v>
      </c>
      <c r="AF14" s="32">
        <v>3</v>
      </c>
      <c r="AG14" s="32">
        <v>1</v>
      </c>
      <c r="AH14" s="1">
        <v>3</v>
      </c>
      <c r="AI14" s="24">
        <v>4</v>
      </c>
      <c r="AJ14" s="35">
        <v>2</v>
      </c>
      <c r="AK14" s="38">
        <v>1</v>
      </c>
      <c r="AL14" s="35">
        <v>2</v>
      </c>
      <c r="AM14" s="27">
        <v>3</v>
      </c>
      <c r="AN14" s="38">
        <v>1</v>
      </c>
      <c r="AO14" s="32">
        <v>3</v>
      </c>
      <c r="AP14" s="27">
        <v>2</v>
      </c>
      <c r="AQ14" s="35">
        <v>2</v>
      </c>
      <c r="AR14" s="32">
        <v>3</v>
      </c>
      <c r="AS14" s="27">
        <v>3</v>
      </c>
      <c r="AT14" s="38">
        <v>1</v>
      </c>
      <c r="AU14" s="38">
        <v>1</v>
      </c>
      <c r="AV14" s="43">
        <v>1</v>
      </c>
      <c r="AW14" s="46">
        <v>2</v>
      </c>
      <c r="AX14" s="50">
        <v>1</v>
      </c>
      <c r="AY14" s="46">
        <v>1</v>
      </c>
      <c r="AZ14" s="43">
        <v>1</v>
      </c>
      <c r="BA14" s="46">
        <v>1</v>
      </c>
      <c r="BB14" s="43">
        <v>1</v>
      </c>
      <c r="BC14" s="43">
        <v>2</v>
      </c>
      <c r="BD14" s="50">
        <v>1</v>
      </c>
      <c r="BE14" s="48">
        <v>1</v>
      </c>
      <c r="BF14" s="46">
        <v>2</v>
      </c>
      <c r="BG14" s="43">
        <v>1</v>
      </c>
      <c r="BH14" s="48">
        <v>1</v>
      </c>
      <c r="BI14" s="46">
        <v>1</v>
      </c>
      <c r="BJ14" s="46">
        <v>1</v>
      </c>
      <c r="BK14" s="43">
        <v>1</v>
      </c>
      <c r="BL14" s="50">
        <v>2</v>
      </c>
    </row>
    <row r="15" spans="1:64" ht="45">
      <c r="A15" s="2">
        <v>45202.63858796296</v>
      </c>
      <c r="B15" s="2">
        <v>45202.640972222223</v>
      </c>
      <c r="C15" s="1">
        <v>0</v>
      </c>
      <c r="D15" s="3" t="s">
        <v>211</v>
      </c>
      <c r="E15" s="1">
        <v>100</v>
      </c>
      <c r="F15" s="1">
        <v>206</v>
      </c>
      <c r="G15" s="1">
        <v>1</v>
      </c>
      <c r="H15" s="2">
        <v>45202.640994328707</v>
      </c>
      <c r="I15" s="3" t="s">
        <v>283</v>
      </c>
      <c r="J15" s="1">
        <v>51.588299999999997</v>
      </c>
      <c r="K15" s="1">
        <v>4.8041999999999998</v>
      </c>
      <c r="L15" s="3" t="s">
        <v>179</v>
      </c>
      <c r="M15" s="3" t="s">
        <v>180</v>
      </c>
      <c r="N15" s="1">
        <v>2</v>
      </c>
      <c r="O15" s="1">
        <v>3</v>
      </c>
      <c r="P15" s="24">
        <v>1</v>
      </c>
      <c r="Q15" s="32">
        <v>3</v>
      </c>
      <c r="R15" s="1">
        <v>1</v>
      </c>
      <c r="S15" s="27">
        <v>2</v>
      </c>
      <c r="T15" s="1">
        <v>4</v>
      </c>
      <c r="U15" s="40">
        <v>1</v>
      </c>
      <c r="V15" s="40">
        <v>5</v>
      </c>
      <c r="W15" s="40">
        <v>2</v>
      </c>
      <c r="X15" s="24">
        <v>1</v>
      </c>
      <c r="Y15" s="38">
        <v>1</v>
      </c>
      <c r="Z15" s="32">
        <v>2</v>
      </c>
      <c r="AA15" s="27">
        <v>1</v>
      </c>
      <c r="AB15" s="1">
        <v>2</v>
      </c>
      <c r="AC15" s="24">
        <v>1</v>
      </c>
      <c r="AD15" s="40">
        <v>4</v>
      </c>
      <c r="AE15" s="24">
        <v>1</v>
      </c>
      <c r="AF15" s="32">
        <v>2</v>
      </c>
      <c r="AG15" s="32">
        <v>4</v>
      </c>
      <c r="AH15" s="1">
        <v>3</v>
      </c>
      <c r="AI15" s="24">
        <v>4</v>
      </c>
      <c r="AJ15" s="35">
        <v>1</v>
      </c>
      <c r="AK15" s="38">
        <v>1</v>
      </c>
      <c r="AL15" s="35">
        <v>1</v>
      </c>
      <c r="AM15" s="27">
        <v>1</v>
      </c>
      <c r="AN15" s="38">
        <v>1</v>
      </c>
      <c r="AO15" s="32">
        <v>1</v>
      </c>
      <c r="AP15" s="27">
        <v>1</v>
      </c>
      <c r="AQ15" s="35">
        <v>2</v>
      </c>
      <c r="AR15" s="32">
        <v>1</v>
      </c>
      <c r="AS15" s="27">
        <v>1</v>
      </c>
      <c r="AT15" s="38">
        <v>3</v>
      </c>
      <c r="AU15" s="38">
        <v>2</v>
      </c>
      <c r="AV15" s="43">
        <v>1</v>
      </c>
      <c r="AW15" s="46">
        <v>1</v>
      </c>
      <c r="AX15" s="50">
        <v>1</v>
      </c>
      <c r="AY15" s="46">
        <v>2</v>
      </c>
      <c r="AZ15" s="43">
        <v>2</v>
      </c>
      <c r="BA15" s="46">
        <v>4</v>
      </c>
      <c r="BB15" s="43">
        <v>3</v>
      </c>
      <c r="BC15" s="43">
        <v>1</v>
      </c>
      <c r="BD15" s="50">
        <v>2</v>
      </c>
      <c r="BE15" s="48">
        <v>1</v>
      </c>
      <c r="BF15" s="46">
        <v>5</v>
      </c>
      <c r="BG15" s="43">
        <v>2</v>
      </c>
      <c r="BH15" s="48">
        <v>2</v>
      </c>
      <c r="BI15" s="46">
        <v>1</v>
      </c>
      <c r="BJ15" s="46">
        <v>1</v>
      </c>
      <c r="BK15" s="43">
        <v>2</v>
      </c>
      <c r="BL15" s="50">
        <v>1</v>
      </c>
    </row>
    <row r="16" spans="1:64" ht="45">
      <c r="A16" s="2">
        <v>45202.634560185186</v>
      </c>
      <c r="B16" s="2">
        <v>45202.641041666669</v>
      </c>
      <c r="C16" s="1">
        <v>0</v>
      </c>
      <c r="D16" s="3" t="s">
        <v>209</v>
      </c>
      <c r="E16" s="1">
        <v>100</v>
      </c>
      <c r="F16" s="1">
        <v>560</v>
      </c>
      <c r="G16" s="1">
        <v>1</v>
      </c>
      <c r="H16" s="2">
        <v>45202.641054143518</v>
      </c>
      <c r="I16" s="3" t="s">
        <v>284</v>
      </c>
      <c r="J16" s="1">
        <v>51.588299999999997</v>
      </c>
      <c r="K16" s="1">
        <v>4.8041999999999998</v>
      </c>
      <c r="L16" s="3" t="s">
        <v>179</v>
      </c>
      <c r="M16" s="3" t="s">
        <v>180</v>
      </c>
      <c r="N16" s="1">
        <v>2</v>
      </c>
      <c r="O16" s="1">
        <v>4</v>
      </c>
      <c r="P16" s="24">
        <v>2</v>
      </c>
      <c r="Q16" s="32">
        <v>2</v>
      </c>
      <c r="R16" s="1">
        <v>3</v>
      </c>
      <c r="S16" s="27">
        <v>4</v>
      </c>
      <c r="T16" s="1">
        <v>5</v>
      </c>
      <c r="U16" s="40">
        <v>1</v>
      </c>
      <c r="V16" s="40">
        <v>2</v>
      </c>
      <c r="W16" s="40">
        <v>1</v>
      </c>
      <c r="X16" s="24">
        <v>2</v>
      </c>
      <c r="Y16" s="38">
        <v>1</v>
      </c>
      <c r="Z16" s="32">
        <v>3</v>
      </c>
      <c r="AA16" s="27">
        <v>1</v>
      </c>
      <c r="AB16" s="1">
        <v>3</v>
      </c>
      <c r="AC16" s="24">
        <v>2</v>
      </c>
      <c r="AD16" s="40">
        <v>2</v>
      </c>
      <c r="AE16" s="24">
        <v>3</v>
      </c>
      <c r="AF16" s="32">
        <v>3</v>
      </c>
      <c r="AG16" s="32">
        <v>3</v>
      </c>
      <c r="AH16" s="1">
        <v>4</v>
      </c>
      <c r="AI16" s="24">
        <v>4</v>
      </c>
      <c r="AJ16" s="35">
        <v>1</v>
      </c>
      <c r="AK16" s="38">
        <v>1</v>
      </c>
      <c r="AL16" s="35">
        <v>1</v>
      </c>
      <c r="AM16" s="27">
        <v>1</v>
      </c>
      <c r="AN16" s="38">
        <v>2</v>
      </c>
      <c r="AO16" s="32">
        <v>3</v>
      </c>
      <c r="AP16" s="27">
        <v>1</v>
      </c>
      <c r="AQ16" s="35">
        <v>1</v>
      </c>
      <c r="AR16" s="32">
        <v>2</v>
      </c>
      <c r="AS16" s="27">
        <v>1</v>
      </c>
      <c r="AT16" s="38">
        <v>2</v>
      </c>
      <c r="AU16" s="38">
        <v>1</v>
      </c>
      <c r="AV16" s="43">
        <v>1</v>
      </c>
      <c r="AW16" s="46">
        <v>1</v>
      </c>
      <c r="AX16" s="50">
        <v>1</v>
      </c>
      <c r="AY16" s="46">
        <v>1</v>
      </c>
      <c r="AZ16" s="43">
        <v>1</v>
      </c>
      <c r="BA16" s="46">
        <v>1</v>
      </c>
      <c r="BB16" s="43">
        <v>1</v>
      </c>
      <c r="BC16" s="43">
        <v>4</v>
      </c>
      <c r="BD16" s="50">
        <v>1</v>
      </c>
      <c r="BE16" s="48">
        <v>1</v>
      </c>
      <c r="BF16" s="46">
        <v>3</v>
      </c>
      <c r="BG16" s="43">
        <v>2</v>
      </c>
      <c r="BH16" s="48">
        <v>1</v>
      </c>
      <c r="BI16" s="46">
        <v>1</v>
      </c>
      <c r="BJ16" s="46">
        <v>1</v>
      </c>
      <c r="BK16" s="43">
        <v>2</v>
      </c>
      <c r="BL16" s="50">
        <v>1</v>
      </c>
    </row>
    <row r="17" spans="1:64" ht="30">
      <c r="A17" s="2">
        <v>45202.632986111108</v>
      </c>
      <c r="B17" s="2">
        <v>45202.643043981479</v>
      </c>
      <c r="C17" s="1">
        <v>0</v>
      </c>
      <c r="D17" s="3" t="s">
        <v>213</v>
      </c>
      <c r="E17" s="1">
        <v>100</v>
      </c>
      <c r="F17" s="1">
        <v>869</v>
      </c>
      <c r="G17" s="1">
        <v>1</v>
      </c>
      <c r="H17" s="2">
        <v>45202.643060069444</v>
      </c>
      <c r="I17" s="3" t="s">
        <v>285</v>
      </c>
      <c r="J17" s="1">
        <v>51.588299999999997</v>
      </c>
      <c r="K17" s="1">
        <v>4.8041999999999998</v>
      </c>
      <c r="L17" s="3" t="s">
        <v>179</v>
      </c>
      <c r="M17" s="3" t="s">
        <v>180</v>
      </c>
      <c r="N17" s="1">
        <v>2</v>
      </c>
      <c r="O17" s="1">
        <v>3</v>
      </c>
      <c r="P17" s="24">
        <v>2</v>
      </c>
      <c r="Q17" s="32">
        <v>1</v>
      </c>
      <c r="R17" s="1">
        <v>1</v>
      </c>
      <c r="S17" s="27">
        <v>2</v>
      </c>
      <c r="T17" s="1">
        <v>2</v>
      </c>
      <c r="U17" s="40">
        <v>1</v>
      </c>
      <c r="V17" s="40">
        <v>5</v>
      </c>
      <c r="W17" s="40">
        <v>4</v>
      </c>
      <c r="X17" s="24">
        <v>4</v>
      </c>
      <c r="Y17" s="38">
        <v>1</v>
      </c>
      <c r="Z17" s="32">
        <v>2</v>
      </c>
      <c r="AA17" s="27">
        <v>1</v>
      </c>
      <c r="AB17" s="1">
        <v>2</v>
      </c>
      <c r="AC17" s="24">
        <v>3</v>
      </c>
      <c r="AD17" s="40">
        <v>4</v>
      </c>
      <c r="AE17" s="24">
        <v>4</v>
      </c>
      <c r="AF17" s="32">
        <v>3</v>
      </c>
      <c r="AG17" s="32">
        <v>1</v>
      </c>
      <c r="AH17" s="1">
        <v>1</v>
      </c>
      <c r="AI17" s="26" t="s">
        <v>286</v>
      </c>
      <c r="AJ17" s="35">
        <v>2</v>
      </c>
      <c r="AK17" s="38">
        <v>2</v>
      </c>
      <c r="AL17" s="35">
        <v>2</v>
      </c>
      <c r="AM17" s="27">
        <v>2</v>
      </c>
      <c r="AN17" s="38">
        <v>1</v>
      </c>
      <c r="AO17" s="32">
        <v>1</v>
      </c>
      <c r="AP17" s="27">
        <v>2</v>
      </c>
      <c r="AQ17" s="35">
        <v>1</v>
      </c>
      <c r="AR17" s="32">
        <v>1</v>
      </c>
      <c r="AS17" s="27">
        <v>1</v>
      </c>
      <c r="AT17" s="38">
        <v>2</v>
      </c>
      <c r="AU17" s="38">
        <v>1</v>
      </c>
      <c r="AV17" s="43">
        <v>1</v>
      </c>
      <c r="AW17" s="46">
        <v>1</v>
      </c>
      <c r="AX17" s="50">
        <v>1</v>
      </c>
      <c r="AY17" s="46">
        <v>1</v>
      </c>
      <c r="AZ17" s="43">
        <v>2</v>
      </c>
      <c r="BA17" s="46">
        <v>2</v>
      </c>
      <c r="BB17" s="43">
        <v>1</v>
      </c>
      <c r="BC17" s="43">
        <v>1</v>
      </c>
      <c r="BD17" s="50">
        <v>1</v>
      </c>
      <c r="BE17" s="48">
        <v>1</v>
      </c>
      <c r="BF17" s="46">
        <v>3</v>
      </c>
      <c r="BG17" s="43">
        <v>1</v>
      </c>
      <c r="BH17" s="48">
        <v>1</v>
      </c>
      <c r="BI17" s="46">
        <v>1</v>
      </c>
      <c r="BJ17" s="46">
        <v>1</v>
      </c>
      <c r="BK17" s="43">
        <v>1</v>
      </c>
      <c r="BL17" s="50">
        <v>1</v>
      </c>
    </row>
    <row r="18" spans="1:64" ht="45">
      <c r="A18" s="2">
        <v>45202.647175925929</v>
      </c>
      <c r="B18" s="2">
        <v>45202.648958333331</v>
      </c>
      <c r="C18" s="1">
        <v>0</v>
      </c>
      <c r="D18" s="3" t="s">
        <v>205</v>
      </c>
      <c r="E18" s="1">
        <v>100</v>
      </c>
      <c r="F18" s="1">
        <v>154</v>
      </c>
      <c r="G18" s="1">
        <v>1</v>
      </c>
      <c r="H18" s="2">
        <v>45202.648970324073</v>
      </c>
      <c r="I18" s="3" t="s">
        <v>287</v>
      </c>
      <c r="J18" s="1">
        <v>51.588299999999997</v>
      </c>
      <c r="K18" s="1">
        <v>4.8041999999999998</v>
      </c>
      <c r="L18" s="3" t="s">
        <v>179</v>
      </c>
      <c r="M18" s="3" t="s">
        <v>180</v>
      </c>
      <c r="N18" s="1">
        <v>2</v>
      </c>
      <c r="O18" s="1">
        <v>1</v>
      </c>
      <c r="P18" s="24">
        <v>1</v>
      </c>
      <c r="Q18" s="32">
        <v>1</v>
      </c>
      <c r="R18" s="1">
        <v>2</v>
      </c>
      <c r="S18" s="27">
        <v>4</v>
      </c>
      <c r="T18" s="1">
        <v>3</v>
      </c>
      <c r="U18" s="40">
        <v>2</v>
      </c>
      <c r="V18" s="40">
        <v>2</v>
      </c>
      <c r="W18" s="40">
        <v>2</v>
      </c>
      <c r="X18" s="24">
        <v>2</v>
      </c>
      <c r="Y18" s="38">
        <v>1</v>
      </c>
      <c r="Z18" s="32">
        <v>2</v>
      </c>
      <c r="AA18" s="27">
        <v>3</v>
      </c>
      <c r="AB18" s="1">
        <v>2</v>
      </c>
      <c r="AC18" s="24">
        <v>3</v>
      </c>
      <c r="AD18" s="40">
        <v>2</v>
      </c>
      <c r="AE18" s="24">
        <v>2</v>
      </c>
      <c r="AF18" s="32">
        <v>1</v>
      </c>
      <c r="AG18" s="32">
        <v>1</v>
      </c>
      <c r="AH18" s="1">
        <v>1</v>
      </c>
      <c r="AI18" s="24">
        <v>4</v>
      </c>
      <c r="AJ18" s="35">
        <v>4</v>
      </c>
      <c r="AK18" s="38">
        <v>1</v>
      </c>
      <c r="AL18" s="35">
        <v>2</v>
      </c>
      <c r="AM18" s="27">
        <v>2</v>
      </c>
      <c r="AN18" s="38">
        <v>4</v>
      </c>
      <c r="AO18" s="32">
        <v>2</v>
      </c>
      <c r="AP18" s="27">
        <v>4</v>
      </c>
      <c r="AQ18" s="35">
        <v>5</v>
      </c>
      <c r="AR18" s="32">
        <v>1</v>
      </c>
      <c r="AS18" s="27">
        <v>3</v>
      </c>
      <c r="AT18" s="38">
        <v>1</v>
      </c>
      <c r="AU18" s="38">
        <v>1</v>
      </c>
      <c r="AV18" s="43">
        <v>3</v>
      </c>
      <c r="AW18" s="46">
        <v>2</v>
      </c>
      <c r="AX18" s="50">
        <v>1</v>
      </c>
      <c r="AY18" s="46">
        <v>1</v>
      </c>
      <c r="AZ18" s="43">
        <v>1</v>
      </c>
      <c r="BA18" s="46">
        <v>2</v>
      </c>
      <c r="BB18" s="43">
        <v>1</v>
      </c>
      <c r="BC18" s="43">
        <v>1</v>
      </c>
      <c r="BD18" s="50">
        <v>1</v>
      </c>
      <c r="BE18" s="48">
        <v>1</v>
      </c>
      <c r="BF18" s="46">
        <v>5</v>
      </c>
      <c r="BG18" s="43">
        <v>1</v>
      </c>
      <c r="BH18" s="48">
        <v>3</v>
      </c>
      <c r="BI18" s="46">
        <v>1</v>
      </c>
      <c r="BJ18" s="46">
        <v>1</v>
      </c>
      <c r="BK18" s="43">
        <v>1</v>
      </c>
      <c r="BL18" s="50">
        <v>1</v>
      </c>
    </row>
    <row r="19" spans="1:64" ht="45">
      <c r="A19" s="2">
        <v>45202.64770833333</v>
      </c>
      <c r="B19" s="2">
        <v>45202.649710648147</v>
      </c>
      <c r="C19" s="1">
        <v>0</v>
      </c>
      <c r="D19" s="3" t="s">
        <v>207</v>
      </c>
      <c r="E19" s="1">
        <v>100</v>
      </c>
      <c r="F19" s="1">
        <v>172</v>
      </c>
      <c r="G19" s="1">
        <v>1</v>
      </c>
      <c r="H19" s="2">
        <v>45202.649723518516</v>
      </c>
      <c r="I19" s="3" t="s">
        <v>288</v>
      </c>
      <c r="J19" s="1">
        <v>51.588299999999997</v>
      </c>
      <c r="K19" s="1">
        <v>4.8041999999999998</v>
      </c>
      <c r="L19" s="3" t="s">
        <v>179</v>
      </c>
      <c r="M19" s="3" t="s">
        <v>180</v>
      </c>
      <c r="N19" s="1">
        <v>2</v>
      </c>
      <c r="O19" s="1">
        <v>4</v>
      </c>
      <c r="P19" s="24">
        <v>2</v>
      </c>
      <c r="Q19" s="32">
        <v>2</v>
      </c>
      <c r="R19" s="1">
        <v>3</v>
      </c>
      <c r="S19" s="27">
        <v>4</v>
      </c>
      <c r="T19" s="1">
        <v>4</v>
      </c>
      <c r="U19" s="40">
        <v>3</v>
      </c>
      <c r="V19" s="40">
        <v>1</v>
      </c>
      <c r="W19" s="40">
        <v>1</v>
      </c>
      <c r="X19" s="24">
        <v>3</v>
      </c>
      <c r="Y19" s="38">
        <v>1</v>
      </c>
      <c r="Z19" s="32">
        <v>1</v>
      </c>
      <c r="AA19" s="27">
        <v>2</v>
      </c>
      <c r="AB19" s="1">
        <v>4</v>
      </c>
      <c r="AC19" s="24">
        <v>3</v>
      </c>
      <c r="AD19" s="40">
        <v>1</v>
      </c>
      <c r="AE19" s="24">
        <v>4</v>
      </c>
      <c r="AF19" s="32">
        <v>4</v>
      </c>
      <c r="AG19" s="32">
        <v>2</v>
      </c>
      <c r="AH19" s="1">
        <v>5</v>
      </c>
      <c r="AI19" s="24">
        <v>3</v>
      </c>
      <c r="AJ19" s="35">
        <v>2</v>
      </c>
      <c r="AK19" s="38">
        <v>2</v>
      </c>
      <c r="AL19" s="35">
        <v>2</v>
      </c>
      <c r="AM19" s="27">
        <v>2</v>
      </c>
      <c r="AN19" s="38">
        <v>2</v>
      </c>
      <c r="AO19" s="32">
        <v>1</v>
      </c>
      <c r="AP19" s="27">
        <v>2</v>
      </c>
      <c r="AQ19" s="35">
        <v>2</v>
      </c>
      <c r="AR19" s="32">
        <v>1</v>
      </c>
      <c r="AS19" s="27">
        <v>1</v>
      </c>
      <c r="AT19" s="38">
        <v>2</v>
      </c>
      <c r="AU19" s="38">
        <v>2</v>
      </c>
      <c r="AV19" s="43">
        <v>1</v>
      </c>
      <c r="AW19" s="46">
        <v>1</v>
      </c>
      <c r="AX19" s="50">
        <v>1</v>
      </c>
      <c r="AY19" s="46">
        <v>1</v>
      </c>
      <c r="AZ19" s="43">
        <v>4</v>
      </c>
      <c r="BA19" s="46">
        <v>1</v>
      </c>
      <c r="BB19" s="43">
        <v>4</v>
      </c>
      <c r="BC19" s="43">
        <v>4</v>
      </c>
      <c r="BD19" s="50">
        <v>1</v>
      </c>
      <c r="BE19" s="48">
        <v>2</v>
      </c>
      <c r="BF19" s="46">
        <v>3</v>
      </c>
      <c r="BG19" s="43">
        <v>1</v>
      </c>
      <c r="BH19" s="48">
        <v>1</v>
      </c>
      <c r="BI19" s="46">
        <v>2</v>
      </c>
      <c r="BJ19" s="46">
        <v>1</v>
      </c>
      <c r="BK19" s="43">
        <v>5</v>
      </c>
      <c r="BL19" s="50">
        <v>1</v>
      </c>
    </row>
    <row r="20" spans="1:64" ht="45">
      <c r="A20" s="7">
        <v>45209.487986111111</v>
      </c>
      <c r="B20" s="7">
        <v>45209.489907407406</v>
      </c>
      <c r="C20">
        <v>0</v>
      </c>
      <c r="D20" s="8" t="s">
        <v>221</v>
      </c>
      <c r="E20">
        <v>100</v>
      </c>
      <c r="F20">
        <v>166</v>
      </c>
      <c r="G20">
        <v>1</v>
      </c>
      <c r="H20" s="7">
        <v>45209.489923194444</v>
      </c>
      <c r="I20" s="8" t="s">
        <v>289</v>
      </c>
      <c r="J20">
        <v>51.588299999999997</v>
      </c>
      <c r="K20">
        <v>4.8041999999999998</v>
      </c>
      <c r="L20" s="8" t="s">
        <v>179</v>
      </c>
      <c r="M20" s="8" t="s">
        <v>180</v>
      </c>
      <c r="N20">
        <v>2</v>
      </c>
      <c r="O20">
        <v>4</v>
      </c>
      <c r="P20" s="25">
        <v>4</v>
      </c>
      <c r="Q20" s="33">
        <v>2</v>
      </c>
      <c r="R20">
        <v>4</v>
      </c>
      <c r="S20" s="28">
        <v>5</v>
      </c>
      <c r="T20">
        <v>5</v>
      </c>
      <c r="U20" s="41">
        <v>1</v>
      </c>
      <c r="V20" s="41">
        <v>1</v>
      </c>
      <c r="W20" s="41">
        <v>4</v>
      </c>
      <c r="X20" s="25">
        <v>5</v>
      </c>
      <c r="Y20" s="39">
        <v>1</v>
      </c>
      <c r="Z20" s="33">
        <v>3</v>
      </c>
      <c r="AA20" s="28">
        <v>4</v>
      </c>
      <c r="AB20">
        <v>4</v>
      </c>
      <c r="AC20" s="25">
        <v>4</v>
      </c>
      <c r="AD20" s="41">
        <v>2</v>
      </c>
      <c r="AE20" s="25">
        <v>4</v>
      </c>
      <c r="AF20" s="33">
        <v>5</v>
      </c>
      <c r="AG20" s="33">
        <v>2</v>
      </c>
      <c r="AH20">
        <v>4</v>
      </c>
      <c r="AI20" s="25">
        <v>3</v>
      </c>
      <c r="AJ20" s="36">
        <v>1</v>
      </c>
      <c r="AK20" s="39">
        <v>1</v>
      </c>
      <c r="AL20" s="36">
        <v>1</v>
      </c>
      <c r="AM20" s="28">
        <v>4</v>
      </c>
      <c r="AN20" s="39">
        <v>2</v>
      </c>
      <c r="AO20" s="33">
        <v>3</v>
      </c>
      <c r="AP20" s="28">
        <v>4</v>
      </c>
      <c r="AQ20" s="36">
        <v>1</v>
      </c>
      <c r="AR20" s="33">
        <v>2</v>
      </c>
      <c r="AS20" s="28">
        <v>2</v>
      </c>
      <c r="AT20" s="39">
        <v>1</v>
      </c>
      <c r="AU20" s="39">
        <v>2</v>
      </c>
      <c r="AV20" s="44">
        <v>2</v>
      </c>
      <c r="AW20" s="47">
        <v>1</v>
      </c>
      <c r="AX20" s="51">
        <v>1</v>
      </c>
      <c r="AY20" s="47">
        <v>1</v>
      </c>
      <c r="AZ20" s="44">
        <v>3</v>
      </c>
      <c r="BA20" s="47">
        <v>1</v>
      </c>
      <c r="BB20" s="44">
        <v>2</v>
      </c>
      <c r="BC20" s="44">
        <v>4</v>
      </c>
      <c r="BD20" s="51">
        <v>1</v>
      </c>
      <c r="BE20" s="49">
        <v>1</v>
      </c>
      <c r="BF20" s="47">
        <v>1</v>
      </c>
      <c r="BG20" s="44">
        <v>2</v>
      </c>
      <c r="BH20" s="49">
        <v>1</v>
      </c>
      <c r="BI20" s="47">
        <v>1</v>
      </c>
      <c r="BJ20" s="47">
        <v>1</v>
      </c>
      <c r="BK20" s="44">
        <v>3</v>
      </c>
      <c r="BL20" s="51">
        <v>2</v>
      </c>
    </row>
    <row r="21" spans="1:64" ht="45">
      <c r="A21" s="7">
        <v>45209.487766203703</v>
      </c>
      <c r="B21" s="7">
        <v>45209.490254629629</v>
      </c>
      <c r="C21">
        <v>0</v>
      </c>
      <c r="D21" s="8" t="s">
        <v>223</v>
      </c>
      <c r="E21">
        <v>100</v>
      </c>
      <c r="F21">
        <v>214</v>
      </c>
      <c r="G21">
        <v>1</v>
      </c>
      <c r="H21" s="7">
        <v>45209.490268668982</v>
      </c>
      <c r="I21" s="8" t="s">
        <v>290</v>
      </c>
      <c r="J21">
        <v>51.588299999999997</v>
      </c>
      <c r="K21">
        <v>4.8041999999999998</v>
      </c>
      <c r="L21" s="8" t="s">
        <v>179</v>
      </c>
      <c r="M21" s="8" t="s">
        <v>180</v>
      </c>
      <c r="N21">
        <v>2</v>
      </c>
      <c r="O21">
        <v>3</v>
      </c>
      <c r="P21" s="25">
        <v>1</v>
      </c>
      <c r="Q21" s="33">
        <v>1</v>
      </c>
      <c r="R21">
        <v>2</v>
      </c>
      <c r="S21" s="28">
        <v>2</v>
      </c>
      <c r="T21">
        <v>2</v>
      </c>
      <c r="U21" s="41">
        <v>1</v>
      </c>
      <c r="V21" s="41">
        <v>2</v>
      </c>
      <c r="W21" s="41">
        <v>4</v>
      </c>
      <c r="X21" s="25">
        <v>3</v>
      </c>
      <c r="Y21" s="39">
        <v>2</v>
      </c>
      <c r="Z21" s="33">
        <v>4</v>
      </c>
      <c r="AA21" s="28">
        <v>3</v>
      </c>
      <c r="AB21">
        <v>3</v>
      </c>
      <c r="AC21" s="25">
        <v>4</v>
      </c>
      <c r="AD21" s="41">
        <v>3</v>
      </c>
      <c r="AE21" s="25">
        <v>3</v>
      </c>
      <c r="AF21" s="33">
        <v>2</v>
      </c>
      <c r="AG21" s="33">
        <v>1</v>
      </c>
      <c r="AH21">
        <v>3</v>
      </c>
      <c r="AI21" s="25">
        <v>3</v>
      </c>
      <c r="AJ21" s="36">
        <v>4</v>
      </c>
      <c r="AK21" s="39">
        <v>2</v>
      </c>
      <c r="AL21" s="36">
        <v>4</v>
      </c>
      <c r="AM21" s="28">
        <v>3</v>
      </c>
      <c r="AN21" s="39">
        <v>2</v>
      </c>
      <c r="AO21" s="33">
        <v>1</v>
      </c>
      <c r="AP21" s="28">
        <v>2</v>
      </c>
      <c r="AQ21" s="36">
        <v>2</v>
      </c>
      <c r="AR21" s="33">
        <v>2</v>
      </c>
      <c r="AS21" s="28">
        <v>1</v>
      </c>
      <c r="AT21" s="39">
        <v>1</v>
      </c>
      <c r="AU21" s="39">
        <v>3</v>
      </c>
      <c r="AV21" s="44">
        <v>1</v>
      </c>
      <c r="AW21" s="47">
        <v>1</v>
      </c>
      <c r="AX21" s="51">
        <v>1</v>
      </c>
      <c r="AY21" s="47">
        <v>2</v>
      </c>
      <c r="AZ21" s="44">
        <v>3</v>
      </c>
      <c r="BA21" s="47">
        <v>4</v>
      </c>
      <c r="BB21" s="44">
        <v>3</v>
      </c>
      <c r="BC21" s="44">
        <v>3</v>
      </c>
      <c r="BD21" s="51">
        <v>3</v>
      </c>
      <c r="BE21" s="49">
        <v>1</v>
      </c>
      <c r="BF21" s="47">
        <v>4</v>
      </c>
      <c r="BG21" s="44">
        <v>1</v>
      </c>
      <c r="BH21" s="49">
        <v>3</v>
      </c>
      <c r="BI21" s="47">
        <v>2</v>
      </c>
      <c r="BJ21" s="47">
        <v>1</v>
      </c>
      <c r="BK21" s="44">
        <v>3</v>
      </c>
      <c r="BL21" s="51">
        <v>2</v>
      </c>
    </row>
    <row r="22" spans="1:64" ht="45">
      <c r="A22" s="7">
        <v>45209.48945601852</v>
      </c>
      <c r="B22" s="7">
        <v>45209.495358796295</v>
      </c>
      <c r="C22">
        <v>0</v>
      </c>
      <c r="D22" s="8" t="s">
        <v>215</v>
      </c>
      <c r="E22">
        <v>100</v>
      </c>
      <c r="F22">
        <v>510</v>
      </c>
      <c r="G22">
        <v>1</v>
      </c>
      <c r="H22" s="7">
        <v>45209.495375949075</v>
      </c>
      <c r="I22" s="8" t="s">
        <v>291</v>
      </c>
      <c r="J22">
        <v>51.588299999999997</v>
      </c>
      <c r="K22">
        <v>4.8041999999999998</v>
      </c>
      <c r="L22" s="8" t="s">
        <v>179</v>
      </c>
      <c r="M22" s="8" t="s">
        <v>180</v>
      </c>
      <c r="N22">
        <v>2</v>
      </c>
      <c r="O22">
        <v>3</v>
      </c>
      <c r="P22" s="25">
        <v>3</v>
      </c>
      <c r="Q22" s="33">
        <v>1</v>
      </c>
      <c r="R22">
        <v>2</v>
      </c>
      <c r="S22" s="28">
        <v>1</v>
      </c>
      <c r="T22">
        <v>2</v>
      </c>
      <c r="U22" s="41">
        <v>2</v>
      </c>
      <c r="V22" s="41">
        <v>2</v>
      </c>
      <c r="W22" s="41">
        <v>3</v>
      </c>
      <c r="X22" s="25">
        <v>4</v>
      </c>
      <c r="Y22" s="39">
        <v>1</v>
      </c>
      <c r="Z22" s="33">
        <v>4</v>
      </c>
      <c r="AA22" s="28">
        <v>4</v>
      </c>
      <c r="AB22">
        <v>2</v>
      </c>
      <c r="AC22" s="25">
        <v>5</v>
      </c>
      <c r="AD22" s="41">
        <v>4</v>
      </c>
      <c r="AE22" s="25">
        <v>4</v>
      </c>
      <c r="AF22" s="33">
        <v>2</v>
      </c>
      <c r="AG22" s="33">
        <v>3</v>
      </c>
      <c r="AH22">
        <v>2</v>
      </c>
      <c r="AI22" s="25">
        <v>5</v>
      </c>
      <c r="AJ22" s="36">
        <v>2</v>
      </c>
      <c r="AK22" s="39">
        <v>1</v>
      </c>
      <c r="AL22" s="36">
        <v>1</v>
      </c>
      <c r="AM22" s="28">
        <v>4</v>
      </c>
      <c r="AN22" s="39">
        <v>2</v>
      </c>
      <c r="AO22" s="33">
        <v>2</v>
      </c>
      <c r="AP22" s="28">
        <v>5</v>
      </c>
      <c r="AQ22" s="36">
        <v>1</v>
      </c>
      <c r="AR22" s="33">
        <v>1</v>
      </c>
      <c r="AS22" s="28">
        <v>2</v>
      </c>
      <c r="AT22" s="39">
        <v>1</v>
      </c>
      <c r="AU22" s="39">
        <v>1</v>
      </c>
      <c r="AV22" s="44">
        <v>1</v>
      </c>
      <c r="AW22" s="47">
        <v>2</v>
      </c>
      <c r="AX22" s="51">
        <v>3</v>
      </c>
      <c r="AY22" s="47">
        <v>1</v>
      </c>
      <c r="AZ22" s="44">
        <v>3</v>
      </c>
      <c r="BA22" s="47">
        <v>4</v>
      </c>
      <c r="BB22" s="44">
        <v>1</v>
      </c>
      <c r="BC22" s="44">
        <v>2</v>
      </c>
      <c r="BD22" s="51">
        <v>1</v>
      </c>
      <c r="BE22" s="49">
        <v>1</v>
      </c>
      <c r="BF22" s="47">
        <v>4</v>
      </c>
      <c r="BG22" s="44">
        <v>1</v>
      </c>
      <c r="BH22" s="49">
        <v>1</v>
      </c>
      <c r="BI22" s="47">
        <v>2</v>
      </c>
      <c r="BJ22" s="47">
        <v>1</v>
      </c>
      <c r="BK22" s="44">
        <v>1</v>
      </c>
      <c r="BL22" s="51">
        <v>1</v>
      </c>
    </row>
    <row r="23" spans="1:64" ht="45">
      <c r="A23" s="7">
        <v>45209.494606481479</v>
      </c>
      <c r="B23" s="7">
        <v>45209.496712962966</v>
      </c>
      <c r="C23">
        <v>0</v>
      </c>
      <c r="D23" s="8" t="s">
        <v>217</v>
      </c>
      <c r="E23">
        <v>100</v>
      </c>
      <c r="F23">
        <v>182</v>
      </c>
      <c r="G23">
        <v>1</v>
      </c>
      <c r="H23" s="7">
        <v>45209.496733067128</v>
      </c>
      <c r="I23" s="8" t="s">
        <v>292</v>
      </c>
      <c r="J23">
        <v>51.588299999999997</v>
      </c>
      <c r="K23">
        <v>4.8041999999999998</v>
      </c>
      <c r="L23" s="8" t="s">
        <v>179</v>
      </c>
      <c r="M23" s="8" t="s">
        <v>180</v>
      </c>
      <c r="N23">
        <v>2</v>
      </c>
      <c r="O23">
        <v>3</v>
      </c>
      <c r="P23" s="25">
        <v>1</v>
      </c>
      <c r="Q23" s="33">
        <v>1</v>
      </c>
      <c r="R23">
        <v>2</v>
      </c>
      <c r="S23" s="28">
        <v>1</v>
      </c>
      <c r="T23">
        <v>4</v>
      </c>
      <c r="U23" s="41">
        <v>1</v>
      </c>
      <c r="V23" s="41">
        <v>3</v>
      </c>
      <c r="W23" s="41">
        <v>2</v>
      </c>
      <c r="X23" s="25">
        <v>3</v>
      </c>
      <c r="Y23" s="39">
        <v>1</v>
      </c>
      <c r="Z23" s="33">
        <v>2</v>
      </c>
      <c r="AA23" s="28">
        <v>2</v>
      </c>
      <c r="AB23">
        <v>4</v>
      </c>
      <c r="AC23" s="25">
        <v>4</v>
      </c>
      <c r="AD23" s="41">
        <v>2</v>
      </c>
      <c r="AE23" s="25">
        <v>4</v>
      </c>
      <c r="AF23" s="33">
        <v>1</v>
      </c>
      <c r="AG23" s="33">
        <v>1</v>
      </c>
      <c r="AH23">
        <v>3</v>
      </c>
      <c r="AI23" s="25">
        <v>4</v>
      </c>
      <c r="AJ23" s="36">
        <v>3</v>
      </c>
      <c r="AK23" s="39">
        <v>1</v>
      </c>
      <c r="AL23" s="36">
        <v>2</v>
      </c>
      <c r="AM23" s="28">
        <v>2</v>
      </c>
      <c r="AN23" s="39">
        <v>1</v>
      </c>
      <c r="AO23" s="33">
        <v>1</v>
      </c>
      <c r="AP23" s="28">
        <v>2</v>
      </c>
      <c r="AQ23" s="36">
        <v>2</v>
      </c>
      <c r="AR23" s="33">
        <v>2</v>
      </c>
      <c r="AS23" s="28">
        <v>1</v>
      </c>
      <c r="AT23" s="39">
        <v>1</v>
      </c>
      <c r="AU23" s="39">
        <v>1</v>
      </c>
      <c r="AV23" s="44">
        <v>2</v>
      </c>
      <c r="AW23" s="47">
        <v>1</v>
      </c>
      <c r="AX23" s="51">
        <v>2</v>
      </c>
      <c r="AY23" s="47">
        <v>4</v>
      </c>
      <c r="AZ23" s="44">
        <v>3</v>
      </c>
      <c r="BA23" s="47">
        <v>2</v>
      </c>
      <c r="BB23" s="44">
        <v>2</v>
      </c>
      <c r="BC23" s="44">
        <v>2</v>
      </c>
      <c r="BD23" s="51">
        <v>1</v>
      </c>
      <c r="BE23" s="49">
        <v>3</v>
      </c>
      <c r="BF23" s="47">
        <v>3</v>
      </c>
      <c r="BG23" s="44">
        <v>5</v>
      </c>
      <c r="BH23" s="49">
        <v>3</v>
      </c>
      <c r="BI23" s="47">
        <v>1</v>
      </c>
      <c r="BJ23" s="47">
        <v>1</v>
      </c>
      <c r="BK23" s="44">
        <v>3</v>
      </c>
      <c r="BL23" s="51">
        <v>2</v>
      </c>
    </row>
    <row r="24" spans="1:64" ht="45">
      <c r="A24" s="7">
        <v>45209.496817129628</v>
      </c>
      <c r="B24" s="7">
        <v>45209.499618055554</v>
      </c>
      <c r="C24">
        <v>0</v>
      </c>
      <c r="D24" s="8" t="s">
        <v>219</v>
      </c>
      <c r="E24">
        <v>100</v>
      </c>
      <c r="F24">
        <v>242</v>
      </c>
      <c r="G24">
        <v>1</v>
      </c>
      <c r="H24" s="7">
        <v>45209.499632951389</v>
      </c>
      <c r="I24" s="8" t="s">
        <v>293</v>
      </c>
      <c r="J24">
        <v>51.588299999999997</v>
      </c>
      <c r="K24">
        <v>4.8041999999999998</v>
      </c>
      <c r="L24" s="8" t="s">
        <v>179</v>
      </c>
      <c r="M24" s="8" t="s">
        <v>180</v>
      </c>
      <c r="N24">
        <v>2</v>
      </c>
      <c r="O24">
        <v>2</v>
      </c>
      <c r="P24" s="25">
        <v>3</v>
      </c>
      <c r="Q24" s="33">
        <v>1</v>
      </c>
      <c r="R24">
        <v>1</v>
      </c>
      <c r="S24" s="28">
        <v>1</v>
      </c>
      <c r="T24">
        <v>1</v>
      </c>
      <c r="U24" s="41">
        <v>2</v>
      </c>
      <c r="V24" s="41">
        <v>4</v>
      </c>
      <c r="W24" s="41">
        <v>3</v>
      </c>
      <c r="X24" s="25">
        <v>2</v>
      </c>
      <c r="Y24" s="39">
        <v>1</v>
      </c>
      <c r="Z24" s="33">
        <v>2</v>
      </c>
      <c r="AA24" s="28">
        <v>1</v>
      </c>
      <c r="AB24">
        <v>1</v>
      </c>
      <c r="AC24" s="25">
        <v>2</v>
      </c>
      <c r="AD24" s="41">
        <v>2</v>
      </c>
      <c r="AE24" s="25">
        <v>1</v>
      </c>
      <c r="AF24" s="33">
        <v>1</v>
      </c>
      <c r="AG24" s="33">
        <v>1</v>
      </c>
      <c r="AH24">
        <v>2</v>
      </c>
      <c r="AI24" s="25">
        <v>1</v>
      </c>
      <c r="AJ24" s="36">
        <v>2</v>
      </c>
      <c r="AK24" s="39">
        <v>1</v>
      </c>
      <c r="AL24" s="36">
        <v>1</v>
      </c>
      <c r="AM24" s="28">
        <v>1</v>
      </c>
      <c r="AN24" s="39">
        <v>1</v>
      </c>
      <c r="AO24" s="33">
        <v>1</v>
      </c>
      <c r="AP24" s="28">
        <v>1</v>
      </c>
      <c r="AQ24" s="36">
        <v>2</v>
      </c>
      <c r="AR24" s="33">
        <v>1</v>
      </c>
      <c r="AS24" s="28">
        <v>1</v>
      </c>
      <c r="AT24" s="39">
        <v>1</v>
      </c>
      <c r="AU24" s="39">
        <v>1</v>
      </c>
      <c r="AV24" s="44">
        <v>1</v>
      </c>
      <c r="AW24" s="47">
        <v>2</v>
      </c>
      <c r="AX24" s="51">
        <v>1</v>
      </c>
      <c r="AY24" s="47">
        <v>1</v>
      </c>
      <c r="AZ24" s="44">
        <v>1</v>
      </c>
      <c r="BA24" s="47">
        <v>3</v>
      </c>
      <c r="BB24" s="44">
        <v>1</v>
      </c>
      <c r="BC24" s="44">
        <v>1</v>
      </c>
      <c r="BD24" s="51">
        <v>1</v>
      </c>
      <c r="BE24" s="49">
        <v>1</v>
      </c>
      <c r="BF24" s="47">
        <v>3</v>
      </c>
      <c r="BG24" s="44">
        <v>1</v>
      </c>
      <c r="BH24" s="49">
        <v>1</v>
      </c>
      <c r="BI24" s="47">
        <v>2</v>
      </c>
      <c r="BJ24" s="47">
        <v>1</v>
      </c>
      <c r="BK24" s="44">
        <v>1</v>
      </c>
      <c r="BL24" s="51">
        <v>1</v>
      </c>
    </row>
    <row r="25" spans="1:64" ht="45">
      <c r="A25" s="7">
        <v>45209.55164351852</v>
      </c>
      <c r="B25" s="7">
        <v>45209.553807870368</v>
      </c>
      <c r="C25">
        <v>0</v>
      </c>
      <c r="D25" s="8" t="s">
        <v>228</v>
      </c>
      <c r="E25">
        <v>100</v>
      </c>
      <c r="F25">
        <v>186</v>
      </c>
      <c r="G25">
        <v>1</v>
      </c>
      <c r="H25" s="7">
        <v>45209.55382228009</v>
      </c>
      <c r="I25" s="8" t="s">
        <v>294</v>
      </c>
      <c r="J25">
        <v>51.588299999999997</v>
      </c>
      <c r="K25">
        <v>4.8041999999999998</v>
      </c>
      <c r="L25" s="8" t="s">
        <v>179</v>
      </c>
      <c r="M25" s="8" t="s">
        <v>180</v>
      </c>
      <c r="N25">
        <v>2</v>
      </c>
      <c r="O25">
        <v>3</v>
      </c>
      <c r="P25" s="25">
        <v>2</v>
      </c>
      <c r="Q25" s="33">
        <v>2</v>
      </c>
      <c r="R25">
        <v>3</v>
      </c>
      <c r="S25" s="28">
        <v>3</v>
      </c>
      <c r="T25">
        <v>3</v>
      </c>
      <c r="U25" s="41">
        <v>1</v>
      </c>
      <c r="V25" s="41">
        <v>2</v>
      </c>
      <c r="W25" s="41">
        <v>1</v>
      </c>
      <c r="X25" s="25">
        <v>3</v>
      </c>
      <c r="Y25" s="39">
        <v>1</v>
      </c>
      <c r="Z25" s="33">
        <v>4</v>
      </c>
      <c r="AA25" s="28">
        <v>2</v>
      </c>
      <c r="AB25">
        <v>3</v>
      </c>
      <c r="AC25" s="25">
        <v>3</v>
      </c>
      <c r="AD25" s="41">
        <v>2</v>
      </c>
      <c r="AE25" s="25">
        <v>3</v>
      </c>
      <c r="AF25" s="33">
        <v>2</v>
      </c>
      <c r="AG25" s="33">
        <v>1</v>
      </c>
      <c r="AH25">
        <v>3</v>
      </c>
      <c r="AI25" s="25">
        <v>3</v>
      </c>
      <c r="AJ25" s="36">
        <v>1</v>
      </c>
      <c r="AK25" s="39">
        <v>1</v>
      </c>
      <c r="AL25" s="36">
        <v>1</v>
      </c>
      <c r="AM25" s="28">
        <v>1</v>
      </c>
      <c r="AN25" s="39">
        <v>2</v>
      </c>
      <c r="AO25" s="33">
        <v>3</v>
      </c>
      <c r="AP25" s="28">
        <v>3</v>
      </c>
      <c r="AQ25" s="36">
        <v>1</v>
      </c>
      <c r="AR25" s="33">
        <v>3</v>
      </c>
      <c r="AS25" s="28">
        <v>2</v>
      </c>
      <c r="AT25" s="39">
        <v>1</v>
      </c>
      <c r="AU25" s="39">
        <v>2</v>
      </c>
      <c r="AV25" s="44">
        <v>2</v>
      </c>
      <c r="AW25" s="47">
        <v>1</v>
      </c>
      <c r="AX25" s="51">
        <v>1</v>
      </c>
      <c r="AY25" s="47">
        <v>1</v>
      </c>
      <c r="AZ25" s="44">
        <v>3</v>
      </c>
      <c r="BA25" s="47">
        <v>1</v>
      </c>
      <c r="BB25" s="44">
        <v>3</v>
      </c>
      <c r="BC25" s="44">
        <v>4</v>
      </c>
      <c r="BD25" s="51">
        <v>2</v>
      </c>
      <c r="BE25" s="49">
        <v>1</v>
      </c>
      <c r="BF25" s="47">
        <v>1</v>
      </c>
      <c r="BG25" s="44">
        <v>2</v>
      </c>
      <c r="BH25" s="49">
        <v>1</v>
      </c>
      <c r="BI25" s="47">
        <v>1</v>
      </c>
      <c r="BJ25" s="47">
        <v>1</v>
      </c>
      <c r="BK25" s="44">
        <v>1</v>
      </c>
      <c r="BL25" s="51">
        <v>1</v>
      </c>
    </row>
    <row r="26" spans="1:64" ht="45">
      <c r="A26" s="7">
        <v>45209.553553240738</v>
      </c>
      <c r="B26" s="7">
        <v>45209.556307870371</v>
      </c>
      <c r="C26">
        <v>0</v>
      </c>
      <c r="D26" s="8" t="s">
        <v>230</v>
      </c>
      <c r="E26">
        <v>100</v>
      </c>
      <c r="F26">
        <v>238</v>
      </c>
      <c r="G26">
        <v>1</v>
      </c>
      <c r="H26" s="7">
        <v>45209.556325925929</v>
      </c>
      <c r="I26" s="8" t="s">
        <v>295</v>
      </c>
      <c r="J26">
        <v>51.588299999999997</v>
      </c>
      <c r="K26">
        <v>4.8041999999999998</v>
      </c>
      <c r="L26" s="8" t="s">
        <v>179</v>
      </c>
      <c r="M26" s="8" t="s">
        <v>180</v>
      </c>
      <c r="N26">
        <v>2</v>
      </c>
      <c r="O26">
        <v>3</v>
      </c>
      <c r="P26" s="25">
        <v>1</v>
      </c>
      <c r="Q26" s="33">
        <v>1</v>
      </c>
      <c r="R26">
        <v>3</v>
      </c>
      <c r="S26" s="28">
        <v>4</v>
      </c>
      <c r="T26">
        <v>4</v>
      </c>
      <c r="U26" s="41">
        <v>1</v>
      </c>
      <c r="V26" s="41">
        <v>2</v>
      </c>
      <c r="W26" s="41">
        <v>1</v>
      </c>
      <c r="X26" s="25">
        <v>3</v>
      </c>
      <c r="Y26" s="39">
        <v>1</v>
      </c>
      <c r="Z26" s="33">
        <v>3</v>
      </c>
      <c r="AA26" s="28">
        <v>1</v>
      </c>
      <c r="AB26">
        <v>4</v>
      </c>
      <c r="AC26" s="25">
        <v>2</v>
      </c>
      <c r="AD26" s="41">
        <v>2</v>
      </c>
      <c r="AE26" s="25">
        <v>4</v>
      </c>
      <c r="AF26" s="33">
        <v>1</v>
      </c>
      <c r="AG26" s="33">
        <v>2</v>
      </c>
      <c r="AH26">
        <v>3</v>
      </c>
      <c r="AI26" s="25">
        <v>1</v>
      </c>
      <c r="AJ26" s="36">
        <v>1</v>
      </c>
      <c r="AK26" s="39">
        <v>4</v>
      </c>
      <c r="AL26" s="36">
        <v>1</v>
      </c>
      <c r="AM26" s="28">
        <v>2</v>
      </c>
      <c r="AN26" s="39">
        <v>2</v>
      </c>
      <c r="AO26" s="33">
        <v>4</v>
      </c>
      <c r="AP26" s="28">
        <v>3</v>
      </c>
      <c r="AQ26" s="36">
        <v>1</v>
      </c>
      <c r="AR26" s="33">
        <v>2</v>
      </c>
      <c r="AS26" s="28">
        <v>1</v>
      </c>
      <c r="AT26" s="39">
        <v>4</v>
      </c>
      <c r="AU26" s="39">
        <v>2</v>
      </c>
      <c r="AV26" s="44">
        <v>1</v>
      </c>
      <c r="AW26" s="47">
        <v>1</v>
      </c>
      <c r="AX26" s="51">
        <v>1</v>
      </c>
      <c r="AY26" s="47">
        <v>1</v>
      </c>
      <c r="AZ26" s="44">
        <v>2</v>
      </c>
      <c r="BA26" s="47">
        <v>1</v>
      </c>
      <c r="BB26" s="44">
        <v>1</v>
      </c>
      <c r="BC26" s="44">
        <v>3</v>
      </c>
      <c r="BD26" s="51">
        <v>1</v>
      </c>
      <c r="BE26" s="49">
        <v>1</v>
      </c>
      <c r="BF26" s="47">
        <v>1</v>
      </c>
      <c r="BG26" s="44">
        <v>1</v>
      </c>
      <c r="BH26" s="49">
        <v>1</v>
      </c>
      <c r="BI26" s="47">
        <v>1</v>
      </c>
      <c r="BJ26" s="47">
        <v>1</v>
      </c>
      <c r="BK26" s="44">
        <v>1</v>
      </c>
      <c r="BL26" s="51">
        <v>1</v>
      </c>
    </row>
    <row r="27" spans="1:64" ht="45">
      <c r="A27" s="7">
        <v>45209.559849537036</v>
      </c>
      <c r="B27" s="7">
        <v>45209.562361111108</v>
      </c>
      <c r="C27">
        <v>0</v>
      </c>
      <c r="D27" s="8" t="s">
        <v>197</v>
      </c>
      <c r="E27">
        <v>100</v>
      </c>
      <c r="F27">
        <v>216</v>
      </c>
      <c r="G27">
        <v>1</v>
      </c>
      <c r="H27" s="7">
        <v>45209.562378437498</v>
      </c>
      <c r="I27" s="8" t="s">
        <v>296</v>
      </c>
      <c r="J27">
        <v>51.588299999999997</v>
      </c>
      <c r="K27">
        <v>4.8041999999999998</v>
      </c>
      <c r="L27" s="8" t="s">
        <v>179</v>
      </c>
      <c r="M27" s="8" t="s">
        <v>180</v>
      </c>
      <c r="N27">
        <v>2</v>
      </c>
      <c r="O27">
        <v>4</v>
      </c>
      <c r="P27" s="25">
        <v>1</v>
      </c>
      <c r="Q27" s="33">
        <v>2</v>
      </c>
      <c r="R27">
        <v>3</v>
      </c>
      <c r="S27" s="28">
        <v>2</v>
      </c>
      <c r="T27">
        <v>4</v>
      </c>
      <c r="U27" s="41">
        <v>1</v>
      </c>
      <c r="V27" s="41">
        <v>2</v>
      </c>
      <c r="W27" s="41">
        <v>2</v>
      </c>
      <c r="X27" s="25">
        <v>1</v>
      </c>
      <c r="Y27" s="39">
        <v>2</v>
      </c>
      <c r="Z27" s="33">
        <v>4</v>
      </c>
      <c r="AA27" s="28">
        <v>2</v>
      </c>
      <c r="AB27">
        <v>4</v>
      </c>
      <c r="AC27" s="25">
        <v>2</v>
      </c>
      <c r="AD27" s="41">
        <v>2</v>
      </c>
      <c r="AE27" s="25">
        <v>1</v>
      </c>
      <c r="AF27" s="33">
        <v>1</v>
      </c>
      <c r="AG27" s="33">
        <v>1</v>
      </c>
      <c r="AH27">
        <v>4</v>
      </c>
      <c r="AI27" s="25">
        <v>4</v>
      </c>
      <c r="AJ27" s="36">
        <v>2</v>
      </c>
      <c r="AK27" s="39">
        <v>1</v>
      </c>
      <c r="AL27" s="36">
        <v>1</v>
      </c>
      <c r="AM27" s="28">
        <v>2</v>
      </c>
      <c r="AN27" s="39">
        <v>1</v>
      </c>
      <c r="AO27" s="33">
        <v>1</v>
      </c>
      <c r="AP27" s="28">
        <v>2</v>
      </c>
      <c r="AQ27" s="36">
        <v>1</v>
      </c>
      <c r="AR27" s="33">
        <v>1</v>
      </c>
      <c r="AS27" s="28">
        <v>2</v>
      </c>
      <c r="AT27" s="39">
        <v>1</v>
      </c>
      <c r="AU27" s="39">
        <v>1</v>
      </c>
      <c r="AV27" s="44">
        <v>1</v>
      </c>
      <c r="AW27" s="47">
        <v>1</v>
      </c>
      <c r="AX27" s="51">
        <v>2</v>
      </c>
      <c r="AY27" s="47">
        <v>1</v>
      </c>
      <c r="AZ27" s="44">
        <v>3</v>
      </c>
      <c r="BA27" s="47">
        <v>3</v>
      </c>
      <c r="BB27" s="44">
        <v>2</v>
      </c>
      <c r="BC27" s="44">
        <v>4</v>
      </c>
      <c r="BD27" s="51">
        <v>2</v>
      </c>
      <c r="BE27" s="49">
        <v>1</v>
      </c>
      <c r="BF27" s="47">
        <v>3</v>
      </c>
      <c r="BG27" s="44">
        <v>1</v>
      </c>
      <c r="BH27" s="49">
        <v>1</v>
      </c>
      <c r="BI27" s="47">
        <v>1</v>
      </c>
      <c r="BJ27" s="47">
        <v>1</v>
      </c>
      <c r="BK27" s="44">
        <v>4</v>
      </c>
      <c r="BL27" s="51">
        <v>1</v>
      </c>
    </row>
    <row r="28" spans="1:64" ht="45">
      <c r="A28" s="7">
        <v>45209.562268518515</v>
      </c>
      <c r="B28" s="7">
        <v>45209.568032407406</v>
      </c>
      <c r="C28">
        <v>0</v>
      </c>
      <c r="D28" s="8" t="s">
        <v>226</v>
      </c>
      <c r="E28">
        <v>100</v>
      </c>
      <c r="F28">
        <v>497</v>
      </c>
      <c r="G28">
        <v>1</v>
      </c>
      <c r="H28" s="7">
        <v>45209.568046435183</v>
      </c>
      <c r="I28" s="8" t="s">
        <v>297</v>
      </c>
      <c r="J28">
        <v>51.588299999999997</v>
      </c>
      <c r="K28">
        <v>4.8041999999999998</v>
      </c>
      <c r="L28" s="8" t="s">
        <v>179</v>
      </c>
      <c r="M28" s="8" t="s">
        <v>180</v>
      </c>
      <c r="N28">
        <v>2</v>
      </c>
      <c r="O28">
        <v>4</v>
      </c>
      <c r="P28" s="25">
        <v>3</v>
      </c>
      <c r="Q28" s="33">
        <v>1</v>
      </c>
      <c r="R28">
        <v>3</v>
      </c>
      <c r="S28" s="28">
        <v>3</v>
      </c>
      <c r="T28">
        <v>3</v>
      </c>
      <c r="U28" s="41">
        <v>1</v>
      </c>
      <c r="V28" s="41">
        <v>2</v>
      </c>
      <c r="W28" s="41">
        <v>1</v>
      </c>
      <c r="X28" s="25">
        <v>3</v>
      </c>
      <c r="Y28" s="39">
        <v>1</v>
      </c>
      <c r="Z28" s="33">
        <v>4</v>
      </c>
      <c r="AA28" s="28">
        <v>2</v>
      </c>
      <c r="AB28">
        <v>4</v>
      </c>
      <c r="AC28" s="25">
        <v>4</v>
      </c>
      <c r="AD28" s="41">
        <v>2</v>
      </c>
      <c r="AE28" s="25">
        <v>3</v>
      </c>
      <c r="AF28" s="33">
        <v>1</v>
      </c>
      <c r="AG28" s="33">
        <v>1</v>
      </c>
      <c r="AH28">
        <v>4</v>
      </c>
      <c r="AI28" s="25">
        <v>2</v>
      </c>
      <c r="AJ28" s="36">
        <v>1</v>
      </c>
      <c r="AK28" s="39">
        <v>1</v>
      </c>
      <c r="AL28" s="36">
        <v>1</v>
      </c>
      <c r="AM28" s="28">
        <v>2</v>
      </c>
      <c r="AN28" s="39">
        <v>2</v>
      </c>
      <c r="AO28" s="33">
        <v>4</v>
      </c>
      <c r="AP28" s="28">
        <v>2</v>
      </c>
      <c r="AQ28" s="36">
        <v>1</v>
      </c>
      <c r="AR28" s="33">
        <v>2</v>
      </c>
      <c r="AS28" s="28">
        <v>2</v>
      </c>
      <c r="AT28" s="39">
        <v>4</v>
      </c>
      <c r="AU28" s="39">
        <v>2</v>
      </c>
      <c r="AV28" s="44">
        <v>4</v>
      </c>
      <c r="AW28" s="47">
        <v>1</v>
      </c>
      <c r="AX28" s="51">
        <v>2</v>
      </c>
      <c r="AY28" s="47">
        <v>1</v>
      </c>
      <c r="AZ28" s="44">
        <v>2</v>
      </c>
      <c r="BA28" s="47">
        <v>1</v>
      </c>
      <c r="BB28" s="44">
        <v>2</v>
      </c>
      <c r="BC28" s="44">
        <v>4</v>
      </c>
      <c r="BD28" s="51">
        <v>2</v>
      </c>
      <c r="BE28" s="49">
        <v>1</v>
      </c>
      <c r="BF28" s="47">
        <v>2</v>
      </c>
      <c r="BG28" s="44">
        <v>2</v>
      </c>
      <c r="BH28" s="49">
        <v>1</v>
      </c>
      <c r="BI28" s="47">
        <v>1</v>
      </c>
      <c r="BJ28" s="47">
        <v>1</v>
      </c>
      <c r="BK28" s="44">
        <v>3</v>
      </c>
      <c r="BL28" s="51">
        <v>2</v>
      </c>
    </row>
    <row r="29" spans="1:64" ht="45">
      <c r="A29" s="7">
        <v>45209.57366898148</v>
      </c>
      <c r="B29" s="7">
        <v>45209.575983796298</v>
      </c>
      <c r="C29">
        <v>0</v>
      </c>
      <c r="D29" s="8" t="s">
        <v>234</v>
      </c>
      <c r="E29">
        <v>100</v>
      </c>
      <c r="F29">
        <v>199</v>
      </c>
      <c r="G29">
        <v>1</v>
      </c>
      <c r="H29" s="7">
        <v>45209.575994710649</v>
      </c>
      <c r="I29" s="8" t="s">
        <v>298</v>
      </c>
      <c r="J29">
        <v>51.588299999999997</v>
      </c>
      <c r="K29">
        <v>4.8041999999999998</v>
      </c>
      <c r="L29" s="8" t="s">
        <v>179</v>
      </c>
      <c r="M29" s="8" t="s">
        <v>180</v>
      </c>
      <c r="N29">
        <v>2</v>
      </c>
      <c r="O29">
        <v>2</v>
      </c>
      <c r="P29" s="25">
        <v>1</v>
      </c>
      <c r="Q29" s="33">
        <v>3</v>
      </c>
      <c r="R29">
        <v>3</v>
      </c>
      <c r="S29" s="28">
        <v>2</v>
      </c>
      <c r="T29">
        <v>4</v>
      </c>
      <c r="U29" s="41">
        <v>1</v>
      </c>
      <c r="V29" s="41">
        <v>2</v>
      </c>
      <c r="W29" s="41">
        <v>1</v>
      </c>
      <c r="X29" s="25">
        <v>4</v>
      </c>
      <c r="Y29" s="39">
        <v>1</v>
      </c>
      <c r="Z29" s="33">
        <v>3</v>
      </c>
      <c r="AA29" s="28">
        <v>1</v>
      </c>
      <c r="AB29">
        <v>3</v>
      </c>
      <c r="AC29" s="25">
        <v>5</v>
      </c>
      <c r="AD29" s="41">
        <v>4</v>
      </c>
      <c r="AE29" s="25">
        <v>2</v>
      </c>
      <c r="AF29" s="33">
        <v>2</v>
      </c>
      <c r="AG29" s="33">
        <v>1</v>
      </c>
      <c r="AH29">
        <v>2</v>
      </c>
      <c r="AI29" s="25">
        <v>4</v>
      </c>
      <c r="AJ29" s="36">
        <v>2</v>
      </c>
      <c r="AK29" s="39">
        <v>1</v>
      </c>
      <c r="AL29" s="36">
        <v>1</v>
      </c>
      <c r="AM29" s="28">
        <v>1</v>
      </c>
      <c r="AN29" s="39">
        <v>1</v>
      </c>
      <c r="AO29" s="33">
        <v>3</v>
      </c>
      <c r="AP29" s="28">
        <v>2</v>
      </c>
      <c r="AQ29" s="36">
        <v>1</v>
      </c>
      <c r="AR29" s="33">
        <v>1</v>
      </c>
      <c r="AS29" s="28">
        <v>1</v>
      </c>
      <c r="AT29" s="39">
        <v>2</v>
      </c>
      <c r="AU29" s="39">
        <v>2</v>
      </c>
      <c r="AV29" s="44">
        <v>1</v>
      </c>
      <c r="AW29" s="47">
        <v>1</v>
      </c>
      <c r="AX29" s="51">
        <v>1</v>
      </c>
      <c r="AY29" s="47">
        <v>1</v>
      </c>
      <c r="AZ29" s="44">
        <v>1</v>
      </c>
      <c r="BA29" s="47">
        <v>2</v>
      </c>
      <c r="BB29" s="44">
        <v>2</v>
      </c>
      <c r="BC29" s="45" t="s">
        <v>286</v>
      </c>
      <c r="BD29" s="51">
        <v>1</v>
      </c>
      <c r="BE29" s="49">
        <v>2</v>
      </c>
      <c r="BF29" s="47">
        <v>3</v>
      </c>
      <c r="BG29" s="44">
        <v>1</v>
      </c>
      <c r="BH29" s="49">
        <v>1</v>
      </c>
      <c r="BI29" s="47">
        <v>1</v>
      </c>
      <c r="BJ29" s="47">
        <v>1</v>
      </c>
      <c r="BK29" s="44">
        <v>1</v>
      </c>
      <c r="BL29" s="51">
        <v>1</v>
      </c>
    </row>
    <row r="30" spans="1:64" ht="45">
      <c r="A30" s="7">
        <v>45209.581875000003</v>
      </c>
      <c r="B30" s="7">
        <v>45209.583645833336</v>
      </c>
      <c r="C30">
        <v>0</v>
      </c>
      <c r="D30" s="8" t="s">
        <v>232</v>
      </c>
      <c r="E30">
        <v>100</v>
      </c>
      <c r="F30">
        <v>153</v>
      </c>
      <c r="G30">
        <v>1</v>
      </c>
      <c r="H30" s="7">
        <v>45209.583665069447</v>
      </c>
      <c r="I30" s="8" t="s">
        <v>299</v>
      </c>
      <c r="J30">
        <v>51.588299999999997</v>
      </c>
      <c r="K30">
        <v>4.8041999999999998</v>
      </c>
      <c r="L30" s="8" t="s">
        <v>179</v>
      </c>
      <c r="M30" s="8" t="s">
        <v>180</v>
      </c>
      <c r="N30">
        <v>2</v>
      </c>
      <c r="O30">
        <v>4</v>
      </c>
      <c r="P30" s="25">
        <v>1</v>
      </c>
      <c r="Q30" s="33">
        <v>4</v>
      </c>
      <c r="R30">
        <v>4</v>
      </c>
      <c r="S30" s="28">
        <v>3</v>
      </c>
      <c r="T30">
        <v>5</v>
      </c>
      <c r="U30" s="41">
        <v>1</v>
      </c>
      <c r="V30" s="41">
        <v>3</v>
      </c>
      <c r="W30" s="41">
        <v>1</v>
      </c>
      <c r="X30" s="25">
        <v>3</v>
      </c>
      <c r="Y30" s="39">
        <v>1</v>
      </c>
      <c r="Z30" s="33">
        <v>3</v>
      </c>
      <c r="AA30" s="28">
        <v>1</v>
      </c>
      <c r="AB30">
        <v>4</v>
      </c>
      <c r="AC30" s="25">
        <v>3</v>
      </c>
      <c r="AD30" s="41">
        <v>1</v>
      </c>
      <c r="AE30" s="25">
        <v>2</v>
      </c>
      <c r="AF30" s="33">
        <v>3</v>
      </c>
      <c r="AG30" s="33">
        <v>1</v>
      </c>
      <c r="AH30">
        <v>4</v>
      </c>
      <c r="AI30" s="25">
        <v>3</v>
      </c>
      <c r="AJ30" s="36">
        <v>1</v>
      </c>
      <c r="AK30" s="39">
        <v>1</v>
      </c>
      <c r="AL30" s="36">
        <v>1</v>
      </c>
      <c r="AM30" s="28">
        <v>2</v>
      </c>
      <c r="AN30" s="39">
        <v>1</v>
      </c>
      <c r="AO30" s="33">
        <v>2</v>
      </c>
      <c r="AP30" s="28">
        <v>1</v>
      </c>
      <c r="AQ30" s="36">
        <v>1</v>
      </c>
      <c r="AR30" s="33">
        <v>2</v>
      </c>
      <c r="AS30" s="28">
        <v>1</v>
      </c>
      <c r="AT30" s="39">
        <v>1</v>
      </c>
      <c r="AU30" s="39">
        <v>1</v>
      </c>
      <c r="AV30" s="44">
        <v>1</v>
      </c>
      <c r="AW30" s="47">
        <v>1</v>
      </c>
      <c r="AX30" s="51">
        <v>1</v>
      </c>
      <c r="AY30" s="47">
        <v>1</v>
      </c>
      <c r="AZ30" s="44">
        <v>2</v>
      </c>
      <c r="BA30" s="47">
        <v>1</v>
      </c>
      <c r="BB30" s="44">
        <v>2</v>
      </c>
      <c r="BC30" s="44">
        <v>3</v>
      </c>
      <c r="BD30" s="51">
        <v>1</v>
      </c>
      <c r="BE30" s="49">
        <v>1</v>
      </c>
      <c r="BF30" s="47">
        <v>1</v>
      </c>
      <c r="BG30" s="44">
        <v>1</v>
      </c>
      <c r="BH30" s="49">
        <v>1</v>
      </c>
      <c r="BI30" s="47">
        <v>1</v>
      </c>
      <c r="BJ30" s="47">
        <v>1</v>
      </c>
      <c r="BK30" s="44">
        <v>2</v>
      </c>
      <c r="BL30" s="51">
        <v>1</v>
      </c>
    </row>
    <row r="31" spans="1:64" ht="45">
      <c r="A31" s="7">
        <v>45209.596678240741</v>
      </c>
      <c r="B31" s="7">
        <v>45209.599224537036</v>
      </c>
      <c r="C31">
        <v>0</v>
      </c>
      <c r="D31" s="8" t="s">
        <v>240</v>
      </c>
      <c r="E31">
        <v>100</v>
      </c>
      <c r="F31">
        <v>220</v>
      </c>
      <c r="G31">
        <v>1</v>
      </c>
      <c r="H31" s="7">
        <v>45209.59923670139</v>
      </c>
      <c r="I31" s="8" t="s">
        <v>300</v>
      </c>
      <c r="J31">
        <v>51.588299999999997</v>
      </c>
      <c r="K31">
        <v>4.8041999999999998</v>
      </c>
      <c r="L31" s="8" t="s">
        <v>179</v>
      </c>
      <c r="M31" s="8" t="s">
        <v>180</v>
      </c>
      <c r="N31">
        <v>2</v>
      </c>
      <c r="O31">
        <v>3</v>
      </c>
      <c r="P31" s="25">
        <v>1</v>
      </c>
      <c r="Q31" s="33">
        <v>1</v>
      </c>
      <c r="R31">
        <v>3</v>
      </c>
      <c r="S31" s="28">
        <v>1</v>
      </c>
      <c r="T31">
        <v>3</v>
      </c>
      <c r="U31" s="41">
        <v>1</v>
      </c>
      <c r="V31" s="41">
        <v>2</v>
      </c>
      <c r="W31" s="41">
        <v>1</v>
      </c>
      <c r="X31" s="25">
        <v>1</v>
      </c>
      <c r="Y31" s="39">
        <v>1</v>
      </c>
      <c r="Z31" s="33">
        <v>4</v>
      </c>
      <c r="AA31" s="28">
        <v>2</v>
      </c>
      <c r="AB31">
        <v>3</v>
      </c>
      <c r="AC31" s="25">
        <v>3</v>
      </c>
      <c r="AD31" s="41">
        <v>2</v>
      </c>
      <c r="AE31" s="25">
        <v>3</v>
      </c>
      <c r="AF31" s="33">
        <v>2</v>
      </c>
      <c r="AG31" s="33">
        <v>1</v>
      </c>
      <c r="AH31">
        <v>3</v>
      </c>
      <c r="AI31" s="25">
        <v>3</v>
      </c>
      <c r="AJ31" s="36">
        <v>1</v>
      </c>
      <c r="AK31" s="39">
        <v>1</v>
      </c>
      <c r="AL31" s="36">
        <v>1</v>
      </c>
      <c r="AM31" s="28">
        <v>1</v>
      </c>
      <c r="AN31" s="39">
        <v>1</v>
      </c>
      <c r="AO31" s="33">
        <v>1</v>
      </c>
      <c r="AP31" s="28">
        <v>1</v>
      </c>
      <c r="AQ31" s="36">
        <v>1</v>
      </c>
      <c r="AR31" s="33">
        <v>1</v>
      </c>
      <c r="AS31" s="28">
        <v>1</v>
      </c>
      <c r="AT31" s="39">
        <v>1</v>
      </c>
      <c r="AU31" s="39">
        <v>1</v>
      </c>
      <c r="AV31" s="44">
        <v>1</v>
      </c>
      <c r="AW31" s="47">
        <v>1</v>
      </c>
      <c r="AX31" s="51">
        <v>1</v>
      </c>
      <c r="AY31" s="47">
        <v>1</v>
      </c>
      <c r="AZ31" s="44">
        <v>1</v>
      </c>
      <c r="BA31" s="47">
        <v>4</v>
      </c>
      <c r="BB31" s="44">
        <v>1</v>
      </c>
      <c r="BC31" s="44">
        <v>3</v>
      </c>
      <c r="BD31" s="51">
        <v>1</v>
      </c>
      <c r="BE31" s="49">
        <v>1</v>
      </c>
      <c r="BF31" s="47">
        <v>5</v>
      </c>
      <c r="BG31" s="44">
        <v>1</v>
      </c>
      <c r="BH31" s="49">
        <v>1</v>
      </c>
      <c r="BI31" s="47">
        <v>1</v>
      </c>
      <c r="BJ31" s="47">
        <v>1</v>
      </c>
      <c r="BK31" s="44">
        <v>1</v>
      </c>
      <c r="BL31" s="51">
        <v>1</v>
      </c>
    </row>
    <row r="32" spans="1:64" ht="45">
      <c r="A32" s="7">
        <v>45209.599710648145</v>
      </c>
      <c r="B32" s="7">
        <v>45209.602002314816</v>
      </c>
      <c r="C32">
        <v>0</v>
      </c>
      <c r="D32" s="8" t="s">
        <v>242</v>
      </c>
      <c r="E32">
        <v>100</v>
      </c>
      <c r="F32">
        <v>197</v>
      </c>
      <c r="G32">
        <v>1</v>
      </c>
      <c r="H32" s="7">
        <v>45209.602010347226</v>
      </c>
      <c r="I32" s="8" t="s">
        <v>301</v>
      </c>
      <c r="J32">
        <v>53.450699999999998</v>
      </c>
      <c r="K32">
        <v>-2.3186</v>
      </c>
      <c r="L32" s="8" t="s">
        <v>179</v>
      </c>
      <c r="M32" s="8" t="s">
        <v>180</v>
      </c>
      <c r="N32">
        <v>2</v>
      </c>
      <c r="O32">
        <v>2</v>
      </c>
      <c r="P32" s="25">
        <v>2</v>
      </c>
      <c r="Q32" s="33">
        <v>2</v>
      </c>
      <c r="R32">
        <v>4</v>
      </c>
      <c r="S32" s="28">
        <v>3</v>
      </c>
      <c r="T32">
        <v>4</v>
      </c>
      <c r="U32" s="41">
        <v>1</v>
      </c>
      <c r="V32" s="41">
        <v>3</v>
      </c>
      <c r="W32" s="41">
        <v>1</v>
      </c>
      <c r="X32" s="25">
        <v>2</v>
      </c>
      <c r="Y32" s="39">
        <v>3</v>
      </c>
      <c r="Z32" s="33">
        <v>4</v>
      </c>
      <c r="AA32" s="28">
        <v>1</v>
      </c>
      <c r="AB32">
        <v>3</v>
      </c>
      <c r="AC32" s="25">
        <v>4</v>
      </c>
      <c r="AD32" s="41">
        <v>2</v>
      </c>
      <c r="AE32" s="25">
        <v>4</v>
      </c>
      <c r="AF32" s="33">
        <v>3</v>
      </c>
      <c r="AG32" s="33">
        <v>2</v>
      </c>
      <c r="AH32">
        <v>4</v>
      </c>
      <c r="AI32" s="25">
        <v>4</v>
      </c>
      <c r="AJ32" s="36">
        <v>1</v>
      </c>
      <c r="AK32" s="39">
        <v>4</v>
      </c>
      <c r="AL32" s="36">
        <v>1</v>
      </c>
      <c r="AM32" s="28">
        <v>2</v>
      </c>
      <c r="AN32" s="39">
        <v>3</v>
      </c>
      <c r="AO32" s="33">
        <v>4</v>
      </c>
      <c r="AP32" s="28">
        <v>2</v>
      </c>
      <c r="AQ32" s="36">
        <v>1</v>
      </c>
      <c r="AR32" s="33">
        <v>3</v>
      </c>
      <c r="AS32" s="28">
        <v>2</v>
      </c>
      <c r="AT32" s="39">
        <v>1</v>
      </c>
      <c r="AU32" s="39">
        <v>3</v>
      </c>
      <c r="AV32" s="44">
        <v>2</v>
      </c>
      <c r="AW32" s="47">
        <v>1</v>
      </c>
      <c r="AX32" s="51">
        <v>1</v>
      </c>
      <c r="AY32" s="47">
        <v>1</v>
      </c>
      <c r="AZ32" s="44">
        <v>3</v>
      </c>
      <c r="BA32" s="47">
        <v>1</v>
      </c>
      <c r="BB32" s="44">
        <v>3</v>
      </c>
      <c r="BC32" s="44">
        <v>3</v>
      </c>
      <c r="BD32" s="51">
        <v>1</v>
      </c>
      <c r="BE32" s="49">
        <v>1</v>
      </c>
      <c r="BF32" s="47">
        <v>2</v>
      </c>
      <c r="BG32" s="44">
        <v>1</v>
      </c>
      <c r="BH32" s="49">
        <v>1</v>
      </c>
      <c r="BI32" s="47">
        <v>1</v>
      </c>
      <c r="BJ32" s="47">
        <v>1</v>
      </c>
      <c r="BK32" s="44">
        <v>3</v>
      </c>
      <c r="BL32" s="51">
        <v>3</v>
      </c>
    </row>
    <row r="33" spans="1:65" ht="45">
      <c r="A33" s="7">
        <v>45209.605821759258</v>
      </c>
      <c r="B33" s="7">
        <v>45209.607557870368</v>
      </c>
      <c r="C33">
        <v>0</v>
      </c>
      <c r="D33" s="8" t="s">
        <v>236</v>
      </c>
      <c r="E33">
        <v>100</v>
      </c>
      <c r="F33">
        <v>150</v>
      </c>
      <c r="G33">
        <v>1</v>
      </c>
      <c r="H33" s="7">
        <v>45209.607572511573</v>
      </c>
      <c r="I33" s="8" t="s">
        <v>302</v>
      </c>
      <c r="J33">
        <v>51.588299999999997</v>
      </c>
      <c r="K33">
        <v>4.8041999999999998</v>
      </c>
      <c r="L33" s="8" t="s">
        <v>179</v>
      </c>
      <c r="M33" s="8" t="s">
        <v>180</v>
      </c>
      <c r="N33">
        <v>2</v>
      </c>
      <c r="O33">
        <v>2</v>
      </c>
      <c r="P33" s="25">
        <v>1</v>
      </c>
      <c r="Q33" s="33">
        <v>1</v>
      </c>
      <c r="R33">
        <v>2</v>
      </c>
      <c r="S33" s="28">
        <v>2</v>
      </c>
      <c r="T33">
        <v>2</v>
      </c>
      <c r="U33" s="41">
        <v>1</v>
      </c>
      <c r="V33" s="41">
        <v>3</v>
      </c>
      <c r="W33" s="41">
        <v>1</v>
      </c>
      <c r="X33" s="25">
        <v>1</v>
      </c>
      <c r="Y33" s="39">
        <v>2</v>
      </c>
      <c r="Z33" s="33">
        <v>1</v>
      </c>
      <c r="AA33" s="28">
        <v>1</v>
      </c>
      <c r="AB33">
        <v>2</v>
      </c>
      <c r="AC33" s="25">
        <v>1</v>
      </c>
      <c r="AD33" s="41">
        <v>2</v>
      </c>
      <c r="AE33" s="25">
        <v>1</v>
      </c>
      <c r="AF33" s="33">
        <v>1</v>
      </c>
      <c r="AG33" s="33">
        <v>2</v>
      </c>
      <c r="AH33">
        <v>2</v>
      </c>
      <c r="AI33" s="25">
        <v>1</v>
      </c>
      <c r="AJ33" s="36">
        <v>1</v>
      </c>
      <c r="AK33" s="39">
        <v>1</v>
      </c>
      <c r="AL33" s="36">
        <v>1</v>
      </c>
      <c r="AM33" s="28">
        <v>1</v>
      </c>
      <c r="AN33" s="39">
        <v>1</v>
      </c>
      <c r="AO33" s="33">
        <v>1</v>
      </c>
      <c r="AP33" s="28">
        <v>1</v>
      </c>
      <c r="AQ33" s="36">
        <v>1</v>
      </c>
      <c r="AR33" s="33">
        <v>1</v>
      </c>
      <c r="AS33" s="28">
        <v>1</v>
      </c>
      <c r="AT33" s="39">
        <v>1</v>
      </c>
      <c r="AU33" s="39">
        <v>1</v>
      </c>
      <c r="AV33" s="44">
        <v>1</v>
      </c>
      <c r="AW33" s="47">
        <v>1</v>
      </c>
      <c r="AX33" s="51">
        <v>1</v>
      </c>
      <c r="AY33" s="47">
        <v>1</v>
      </c>
      <c r="AZ33" s="44">
        <v>1</v>
      </c>
      <c r="BA33" s="47">
        <v>2</v>
      </c>
      <c r="BB33" s="44">
        <v>1</v>
      </c>
      <c r="BC33" s="44">
        <v>1</v>
      </c>
      <c r="BD33" s="51">
        <v>4</v>
      </c>
      <c r="BE33" s="49">
        <v>1</v>
      </c>
      <c r="BF33" s="47">
        <v>2</v>
      </c>
      <c r="BG33" s="44">
        <v>1</v>
      </c>
      <c r="BH33" s="49">
        <v>1</v>
      </c>
      <c r="BI33" s="47">
        <v>1</v>
      </c>
      <c r="BJ33" s="47">
        <v>1</v>
      </c>
      <c r="BK33" s="44">
        <v>1</v>
      </c>
      <c r="BL33" s="51">
        <v>1</v>
      </c>
    </row>
    <row r="34" spans="1:65" ht="45">
      <c r="A34" s="7">
        <v>45209.60701388889</v>
      </c>
      <c r="B34" s="7">
        <v>45209.608599537038</v>
      </c>
      <c r="C34">
        <v>0</v>
      </c>
      <c r="D34" s="8" t="s">
        <v>238</v>
      </c>
      <c r="E34">
        <v>100</v>
      </c>
      <c r="F34">
        <v>137</v>
      </c>
      <c r="G34">
        <v>1</v>
      </c>
      <c r="H34" s="7">
        <v>45209.608618831022</v>
      </c>
      <c r="I34" s="8" t="s">
        <v>303</v>
      </c>
      <c r="J34">
        <v>51.588299999999997</v>
      </c>
      <c r="K34">
        <v>4.8041999999999998</v>
      </c>
      <c r="L34" s="8" t="s">
        <v>179</v>
      </c>
      <c r="M34" s="8" t="s">
        <v>180</v>
      </c>
      <c r="N34">
        <v>2</v>
      </c>
      <c r="O34">
        <v>2</v>
      </c>
      <c r="P34" s="25">
        <v>2</v>
      </c>
      <c r="Q34" s="33">
        <v>1</v>
      </c>
      <c r="R34">
        <v>2</v>
      </c>
      <c r="S34" s="28">
        <v>2</v>
      </c>
      <c r="T34">
        <v>3</v>
      </c>
      <c r="U34" s="41">
        <v>1</v>
      </c>
      <c r="V34" s="41">
        <v>2</v>
      </c>
      <c r="W34" s="41">
        <v>3</v>
      </c>
      <c r="X34" s="25">
        <v>2</v>
      </c>
      <c r="Y34" s="39">
        <v>2</v>
      </c>
      <c r="Z34" s="33">
        <v>3</v>
      </c>
      <c r="AA34" s="28">
        <v>1</v>
      </c>
      <c r="AB34">
        <v>3</v>
      </c>
      <c r="AC34" s="25">
        <v>2</v>
      </c>
      <c r="AD34" s="41">
        <v>2</v>
      </c>
      <c r="AE34" s="25">
        <v>2</v>
      </c>
      <c r="AF34" s="33">
        <v>1</v>
      </c>
      <c r="AG34" s="33">
        <v>3</v>
      </c>
      <c r="AH34">
        <v>3</v>
      </c>
      <c r="AI34" s="25">
        <v>2</v>
      </c>
      <c r="AJ34" s="36">
        <v>1</v>
      </c>
      <c r="AK34" s="39">
        <v>1</v>
      </c>
      <c r="AL34" s="36">
        <v>1</v>
      </c>
      <c r="AM34" s="28">
        <v>1</v>
      </c>
      <c r="AN34" s="39">
        <v>2</v>
      </c>
      <c r="AO34" s="33">
        <v>3</v>
      </c>
      <c r="AP34" s="28">
        <v>2</v>
      </c>
      <c r="AQ34" s="36">
        <v>1</v>
      </c>
      <c r="AR34" s="33">
        <v>2</v>
      </c>
      <c r="AS34" s="28">
        <v>1</v>
      </c>
      <c r="AT34" s="39">
        <v>1</v>
      </c>
      <c r="AU34" s="39">
        <v>2</v>
      </c>
      <c r="AV34" s="44">
        <v>2</v>
      </c>
      <c r="AW34" s="47">
        <v>1</v>
      </c>
      <c r="AX34" s="51">
        <v>1</v>
      </c>
      <c r="AY34" s="47">
        <v>1</v>
      </c>
      <c r="AZ34" s="44">
        <v>2</v>
      </c>
      <c r="BA34" s="47">
        <v>2</v>
      </c>
      <c r="BB34" s="44">
        <v>2</v>
      </c>
      <c r="BC34" s="44">
        <v>3</v>
      </c>
      <c r="BD34" s="51">
        <v>1</v>
      </c>
      <c r="BE34" s="49">
        <v>2</v>
      </c>
      <c r="BF34" s="47">
        <v>2</v>
      </c>
      <c r="BG34" s="44">
        <v>1</v>
      </c>
      <c r="BH34" s="49">
        <v>1</v>
      </c>
      <c r="BI34" s="47">
        <v>1</v>
      </c>
      <c r="BJ34" s="47">
        <v>1</v>
      </c>
      <c r="BK34" s="44">
        <v>1</v>
      </c>
      <c r="BL34" s="51">
        <v>2</v>
      </c>
    </row>
    <row r="35" spans="1:65" ht="45">
      <c r="A35" s="7">
        <v>45209.609479166669</v>
      </c>
      <c r="B35" s="7">
        <v>45209.611840277779</v>
      </c>
      <c r="C35">
        <v>0</v>
      </c>
      <c r="D35" s="8" t="s">
        <v>244</v>
      </c>
      <c r="E35">
        <v>100</v>
      </c>
      <c r="F35">
        <v>203</v>
      </c>
      <c r="G35">
        <v>1</v>
      </c>
      <c r="H35" s="7">
        <v>45209.611850451387</v>
      </c>
      <c r="I35" s="8" t="s">
        <v>304</v>
      </c>
      <c r="J35">
        <v>51.588299999999997</v>
      </c>
      <c r="K35">
        <v>4.8041999999999998</v>
      </c>
      <c r="L35" s="8" t="s">
        <v>179</v>
      </c>
      <c r="M35" s="8" t="s">
        <v>180</v>
      </c>
      <c r="N35">
        <v>2</v>
      </c>
      <c r="O35">
        <v>3</v>
      </c>
      <c r="P35" s="25">
        <v>1</v>
      </c>
      <c r="Q35" s="33">
        <v>1</v>
      </c>
      <c r="R35">
        <v>1</v>
      </c>
      <c r="S35" s="28">
        <v>2</v>
      </c>
      <c r="T35">
        <v>2</v>
      </c>
      <c r="U35" s="41">
        <v>3</v>
      </c>
      <c r="V35" s="41">
        <v>4</v>
      </c>
      <c r="W35" s="41">
        <v>5</v>
      </c>
      <c r="X35" s="25">
        <v>2</v>
      </c>
      <c r="Y35" s="39">
        <v>1</v>
      </c>
      <c r="Z35" s="33">
        <v>4</v>
      </c>
      <c r="AA35" s="28">
        <v>1</v>
      </c>
      <c r="AB35">
        <v>2</v>
      </c>
      <c r="AC35" s="25">
        <v>2</v>
      </c>
      <c r="AD35" s="41">
        <v>5</v>
      </c>
      <c r="AE35" s="25">
        <v>3</v>
      </c>
      <c r="AF35" s="33">
        <v>1</v>
      </c>
      <c r="AG35" s="33">
        <v>1</v>
      </c>
      <c r="AH35">
        <v>2</v>
      </c>
      <c r="AI35" s="25">
        <v>3</v>
      </c>
      <c r="AJ35" s="36">
        <v>4</v>
      </c>
      <c r="AK35" s="39">
        <v>3</v>
      </c>
      <c r="AL35" s="36">
        <v>1</v>
      </c>
      <c r="AM35" s="28">
        <v>1</v>
      </c>
      <c r="AN35" s="39">
        <v>1</v>
      </c>
      <c r="AO35" s="33">
        <v>1</v>
      </c>
      <c r="AP35" s="28">
        <v>1</v>
      </c>
      <c r="AQ35" s="36">
        <v>4</v>
      </c>
      <c r="AR35" s="33">
        <v>1</v>
      </c>
      <c r="AS35" s="28">
        <v>1</v>
      </c>
      <c r="AT35" s="39">
        <v>1</v>
      </c>
      <c r="AU35" s="39">
        <v>3</v>
      </c>
      <c r="AV35" s="44">
        <v>1</v>
      </c>
      <c r="AW35" s="47">
        <v>1</v>
      </c>
      <c r="AX35" s="51">
        <v>1</v>
      </c>
      <c r="AY35" s="47">
        <v>1</v>
      </c>
      <c r="AZ35" s="44">
        <v>1</v>
      </c>
      <c r="BA35" s="47">
        <v>4</v>
      </c>
      <c r="BB35" s="44">
        <v>1</v>
      </c>
      <c r="BC35" s="44">
        <v>2</v>
      </c>
      <c r="BD35" s="51">
        <v>1</v>
      </c>
      <c r="BE35" s="49">
        <v>2</v>
      </c>
      <c r="BF35" s="47">
        <v>5</v>
      </c>
      <c r="BG35" s="44">
        <v>1</v>
      </c>
      <c r="BH35" s="49">
        <v>4</v>
      </c>
      <c r="BI35" s="47">
        <v>1</v>
      </c>
      <c r="BJ35" s="47">
        <v>1</v>
      </c>
      <c r="BK35" s="44">
        <v>1</v>
      </c>
      <c r="BL35" s="51">
        <v>1</v>
      </c>
    </row>
    <row r="36" spans="1:65" ht="45">
      <c r="A36" s="7">
        <v>45212.632777777777</v>
      </c>
      <c r="B36" s="7">
        <v>45212.634594907409</v>
      </c>
      <c r="C36">
        <v>0</v>
      </c>
      <c r="D36" s="8" t="s">
        <v>256</v>
      </c>
      <c r="E36">
        <v>100</v>
      </c>
      <c r="F36">
        <v>156</v>
      </c>
      <c r="G36">
        <v>1</v>
      </c>
      <c r="H36" s="7">
        <v>45212.634608541666</v>
      </c>
      <c r="I36" s="8" t="s">
        <v>305</v>
      </c>
      <c r="J36">
        <v>51.588299999999997</v>
      </c>
      <c r="K36">
        <v>4.8041999999999998</v>
      </c>
      <c r="L36" s="8" t="s">
        <v>179</v>
      </c>
      <c r="M36" s="8" t="s">
        <v>180</v>
      </c>
      <c r="N36">
        <v>2</v>
      </c>
      <c r="O36">
        <v>3</v>
      </c>
      <c r="P36" s="25">
        <v>1</v>
      </c>
      <c r="Q36" s="33">
        <v>2</v>
      </c>
      <c r="R36">
        <v>2</v>
      </c>
      <c r="S36" s="28">
        <v>1</v>
      </c>
      <c r="T36">
        <v>2</v>
      </c>
      <c r="U36" s="41">
        <v>1</v>
      </c>
      <c r="V36" s="41">
        <v>1</v>
      </c>
      <c r="W36" s="41">
        <v>1</v>
      </c>
      <c r="X36" s="25">
        <v>3</v>
      </c>
      <c r="Y36" s="39">
        <v>4</v>
      </c>
      <c r="Z36" s="33">
        <v>2</v>
      </c>
      <c r="AA36" s="28">
        <v>5</v>
      </c>
      <c r="AB36">
        <v>4</v>
      </c>
      <c r="AC36" s="25">
        <v>2</v>
      </c>
      <c r="AD36" s="41">
        <v>4</v>
      </c>
      <c r="AE36" s="25">
        <v>2</v>
      </c>
      <c r="AF36" s="33">
        <v>2</v>
      </c>
      <c r="AG36" s="33">
        <v>1</v>
      </c>
      <c r="AH36">
        <v>2</v>
      </c>
      <c r="AI36" s="25">
        <v>3</v>
      </c>
      <c r="AJ36" s="36">
        <v>2</v>
      </c>
      <c r="AK36" s="39">
        <v>1</v>
      </c>
      <c r="AL36" s="36">
        <v>1</v>
      </c>
      <c r="AM36" s="28">
        <v>2</v>
      </c>
      <c r="AN36" s="39">
        <v>1</v>
      </c>
      <c r="AO36" s="33">
        <v>1</v>
      </c>
      <c r="AP36" s="28">
        <v>1</v>
      </c>
      <c r="AQ36" s="36">
        <v>1</v>
      </c>
      <c r="AR36" s="33">
        <v>1</v>
      </c>
      <c r="AS36" s="28">
        <v>1</v>
      </c>
      <c r="AT36" s="39">
        <v>1</v>
      </c>
      <c r="AU36" s="39">
        <v>2</v>
      </c>
      <c r="AV36" s="44">
        <v>1</v>
      </c>
      <c r="AW36" s="47">
        <v>1</v>
      </c>
      <c r="AX36" s="51">
        <v>1</v>
      </c>
      <c r="AY36" s="47">
        <v>1</v>
      </c>
      <c r="AZ36" s="44">
        <v>1</v>
      </c>
      <c r="BA36" s="47">
        <v>1</v>
      </c>
      <c r="BB36" s="44">
        <v>1</v>
      </c>
      <c r="BC36" s="44">
        <v>1</v>
      </c>
      <c r="BD36" s="51">
        <v>2</v>
      </c>
      <c r="BE36" s="49">
        <v>1</v>
      </c>
      <c r="BF36" s="47">
        <v>2</v>
      </c>
      <c r="BG36" s="44">
        <v>1</v>
      </c>
      <c r="BH36" s="49">
        <v>1</v>
      </c>
      <c r="BI36" s="47">
        <v>1</v>
      </c>
      <c r="BJ36" s="47">
        <v>1</v>
      </c>
      <c r="BK36" s="44">
        <v>1</v>
      </c>
      <c r="BL36" s="51">
        <v>1</v>
      </c>
    </row>
    <row r="37" spans="1:65" ht="45">
      <c r="A37" s="7">
        <v>45212.628263888888</v>
      </c>
      <c r="B37" s="7">
        <v>45212.636770833335</v>
      </c>
      <c r="C37">
        <v>0</v>
      </c>
      <c r="D37" s="8" t="s">
        <v>306</v>
      </c>
      <c r="E37">
        <v>100</v>
      </c>
      <c r="F37">
        <v>735</v>
      </c>
      <c r="G37">
        <v>1</v>
      </c>
      <c r="H37" s="7">
        <v>45212.636787430558</v>
      </c>
      <c r="I37" s="8" t="s">
        <v>307</v>
      </c>
      <c r="J37">
        <v>51.588299999999997</v>
      </c>
      <c r="K37">
        <v>4.8041999999999998</v>
      </c>
      <c r="L37" s="8" t="s">
        <v>179</v>
      </c>
      <c r="M37" s="8" t="s">
        <v>180</v>
      </c>
      <c r="N37">
        <v>2</v>
      </c>
      <c r="O37">
        <v>3</v>
      </c>
      <c r="P37" s="25">
        <v>2</v>
      </c>
      <c r="Q37" s="33">
        <v>1</v>
      </c>
      <c r="R37">
        <v>2</v>
      </c>
      <c r="S37" s="28">
        <v>3</v>
      </c>
      <c r="T37">
        <v>2</v>
      </c>
      <c r="U37" s="41">
        <v>1</v>
      </c>
      <c r="V37" s="41">
        <v>2</v>
      </c>
      <c r="W37" s="41">
        <v>1</v>
      </c>
      <c r="X37" s="25">
        <v>1</v>
      </c>
      <c r="Y37" s="39">
        <v>1</v>
      </c>
      <c r="Z37" s="33">
        <v>2</v>
      </c>
      <c r="AA37" s="28">
        <v>1</v>
      </c>
      <c r="AB37">
        <v>3</v>
      </c>
      <c r="AC37" s="25">
        <v>3</v>
      </c>
      <c r="AD37" s="41">
        <v>2</v>
      </c>
      <c r="AE37" s="25">
        <v>3</v>
      </c>
      <c r="AF37" s="33">
        <v>1</v>
      </c>
      <c r="AG37" s="33">
        <v>1</v>
      </c>
      <c r="AH37">
        <v>2</v>
      </c>
      <c r="AI37" s="25">
        <v>3</v>
      </c>
      <c r="AJ37" s="36">
        <v>1</v>
      </c>
      <c r="AK37" s="39">
        <v>1</v>
      </c>
      <c r="AL37" s="36">
        <v>1</v>
      </c>
      <c r="AM37" s="28">
        <v>1</v>
      </c>
      <c r="AN37" s="39">
        <v>1</v>
      </c>
      <c r="AO37" s="33">
        <v>2</v>
      </c>
      <c r="AP37" s="28">
        <v>2</v>
      </c>
      <c r="AQ37" s="36">
        <v>1</v>
      </c>
      <c r="AR37" s="33">
        <v>1</v>
      </c>
      <c r="AS37" s="28">
        <v>1</v>
      </c>
      <c r="AT37" s="39">
        <v>2</v>
      </c>
      <c r="AU37" s="39">
        <v>1</v>
      </c>
      <c r="AV37" s="44">
        <v>1</v>
      </c>
      <c r="AW37" s="47">
        <v>1</v>
      </c>
      <c r="AX37" s="51">
        <v>1</v>
      </c>
      <c r="AY37" s="47">
        <v>1</v>
      </c>
      <c r="AZ37" s="44">
        <v>2</v>
      </c>
      <c r="BA37" s="47">
        <v>1</v>
      </c>
      <c r="BB37" s="44">
        <v>2</v>
      </c>
      <c r="BC37" s="44">
        <v>2</v>
      </c>
      <c r="BD37" s="51">
        <v>3</v>
      </c>
      <c r="BE37" s="49">
        <v>1</v>
      </c>
      <c r="BF37" s="47">
        <v>4</v>
      </c>
      <c r="BG37" s="44">
        <v>1</v>
      </c>
      <c r="BH37" s="49">
        <v>1</v>
      </c>
      <c r="BI37" s="47">
        <v>1</v>
      </c>
      <c r="BJ37" s="47">
        <v>1</v>
      </c>
      <c r="BK37" s="44">
        <v>2</v>
      </c>
      <c r="BL37" s="51">
        <v>1</v>
      </c>
    </row>
    <row r="38" spans="1:65" ht="45">
      <c r="A38" s="7">
        <v>45212.637326388889</v>
      </c>
      <c r="B38" s="7">
        <v>45212.639386574076</v>
      </c>
      <c r="C38">
        <v>0</v>
      </c>
      <c r="D38" s="8" t="s">
        <v>248</v>
      </c>
      <c r="E38">
        <v>100</v>
      </c>
      <c r="F38">
        <v>178</v>
      </c>
      <c r="G38">
        <v>1</v>
      </c>
      <c r="H38" s="7">
        <v>45212.639406354167</v>
      </c>
      <c r="I38" s="8" t="s">
        <v>308</v>
      </c>
      <c r="J38">
        <v>51.588299999999997</v>
      </c>
      <c r="K38">
        <v>4.8041999999999998</v>
      </c>
      <c r="L38" s="8" t="s">
        <v>179</v>
      </c>
      <c r="M38" s="8" t="s">
        <v>180</v>
      </c>
      <c r="N38">
        <v>2</v>
      </c>
      <c r="O38">
        <v>2</v>
      </c>
      <c r="P38" s="25">
        <v>2</v>
      </c>
      <c r="Q38" s="33">
        <v>1</v>
      </c>
      <c r="R38">
        <v>2</v>
      </c>
      <c r="S38" s="28">
        <v>2</v>
      </c>
      <c r="T38">
        <v>2</v>
      </c>
      <c r="U38" s="41">
        <v>1</v>
      </c>
      <c r="V38" s="41">
        <v>3</v>
      </c>
      <c r="W38" s="41">
        <v>2</v>
      </c>
      <c r="X38" s="25">
        <v>1</v>
      </c>
      <c r="Y38" s="39">
        <v>1</v>
      </c>
      <c r="Z38" s="33">
        <v>1</v>
      </c>
      <c r="AA38" s="28">
        <v>1</v>
      </c>
      <c r="AB38">
        <v>2</v>
      </c>
      <c r="AC38" s="25">
        <v>2</v>
      </c>
      <c r="AD38" s="41">
        <v>1</v>
      </c>
      <c r="AE38" s="25">
        <v>3</v>
      </c>
      <c r="AF38" s="33">
        <v>1</v>
      </c>
      <c r="AG38" s="33">
        <v>1</v>
      </c>
      <c r="AH38">
        <v>2</v>
      </c>
      <c r="AI38" s="25">
        <v>1</v>
      </c>
      <c r="AJ38" s="36">
        <v>1</v>
      </c>
      <c r="AK38" s="39">
        <v>1</v>
      </c>
      <c r="AL38" s="36">
        <v>1</v>
      </c>
      <c r="AM38" s="28">
        <v>1</v>
      </c>
      <c r="AN38" s="39">
        <v>1</v>
      </c>
      <c r="AO38" s="33">
        <v>1</v>
      </c>
      <c r="AP38" s="28">
        <v>1</v>
      </c>
      <c r="AQ38" s="36">
        <v>1</v>
      </c>
      <c r="AR38" s="33">
        <v>1</v>
      </c>
      <c r="AS38" s="28">
        <v>1</v>
      </c>
      <c r="AT38" s="39">
        <v>1</v>
      </c>
      <c r="AU38" s="39">
        <v>1</v>
      </c>
      <c r="AV38" s="44">
        <v>2</v>
      </c>
      <c r="AW38" s="47">
        <v>1</v>
      </c>
      <c r="AX38" s="51">
        <v>1</v>
      </c>
      <c r="AY38" s="47">
        <v>1</v>
      </c>
      <c r="AZ38" s="44">
        <v>3</v>
      </c>
      <c r="BA38" s="47">
        <v>2</v>
      </c>
      <c r="BB38" s="44">
        <v>1</v>
      </c>
      <c r="BC38" s="44">
        <v>2</v>
      </c>
      <c r="BD38" s="51">
        <v>1</v>
      </c>
      <c r="BE38" s="49">
        <v>2</v>
      </c>
      <c r="BF38" s="47">
        <v>1</v>
      </c>
      <c r="BG38" s="44">
        <v>1</v>
      </c>
      <c r="BH38" s="49">
        <v>1</v>
      </c>
      <c r="BI38" s="47">
        <v>1</v>
      </c>
      <c r="BJ38" s="47">
        <v>1</v>
      </c>
      <c r="BK38" s="44">
        <v>2</v>
      </c>
      <c r="BL38" s="51">
        <v>1</v>
      </c>
    </row>
    <row r="39" spans="1:65" ht="45">
      <c r="A39" s="7">
        <v>45212.636377314811</v>
      </c>
      <c r="B39" s="7">
        <v>45212.640717592592</v>
      </c>
      <c r="C39">
        <v>0</v>
      </c>
      <c r="D39" s="8" t="s">
        <v>258</v>
      </c>
      <c r="E39">
        <v>100</v>
      </c>
      <c r="F39">
        <v>374</v>
      </c>
      <c r="G39">
        <v>1</v>
      </c>
      <c r="H39" s="7">
        <v>45212.64073540509</v>
      </c>
      <c r="I39" s="8" t="s">
        <v>309</v>
      </c>
      <c r="J39">
        <v>51.588299999999997</v>
      </c>
      <c r="K39">
        <v>4.8041999999999998</v>
      </c>
      <c r="L39" s="8" t="s">
        <v>179</v>
      </c>
      <c r="M39" s="8" t="s">
        <v>180</v>
      </c>
      <c r="N39">
        <v>2</v>
      </c>
      <c r="O39">
        <v>2</v>
      </c>
      <c r="P39" s="25">
        <v>1</v>
      </c>
      <c r="Q39" s="33">
        <v>1</v>
      </c>
      <c r="R39">
        <v>2</v>
      </c>
      <c r="S39" s="28">
        <v>1</v>
      </c>
      <c r="T39">
        <v>4</v>
      </c>
      <c r="U39" s="41">
        <v>1</v>
      </c>
      <c r="V39" s="41">
        <v>5</v>
      </c>
      <c r="W39" s="41">
        <v>3</v>
      </c>
      <c r="X39" s="25">
        <v>1</v>
      </c>
      <c r="Y39" s="39">
        <v>1</v>
      </c>
      <c r="Z39" s="33">
        <v>5</v>
      </c>
      <c r="AA39" s="28">
        <v>2</v>
      </c>
      <c r="AB39">
        <v>2</v>
      </c>
      <c r="AC39" s="25">
        <v>5</v>
      </c>
      <c r="AD39" s="41">
        <v>5</v>
      </c>
      <c r="AE39" s="25">
        <v>2</v>
      </c>
      <c r="AF39" s="33">
        <v>2</v>
      </c>
      <c r="AG39" s="33">
        <v>1</v>
      </c>
      <c r="AH39">
        <v>2</v>
      </c>
      <c r="AI39" s="25">
        <v>4</v>
      </c>
      <c r="AJ39" s="36">
        <v>2</v>
      </c>
      <c r="AK39" s="39">
        <v>1</v>
      </c>
      <c r="AL39" s="36">
        <v>2</v>
      </c>
      <c r="AM39" s="28">
        <v>1</v>
      </c>
      <c r="AN39" s="39">
        <v>1</v>
      </c>
      <c r="AO39" s="33">
        <v>1</v>
      </c>
      <c r="AP39" s="28">
        <v>1</v>
      </c>
      <c r="AQ39" s="36">
        <v>4</v>
      </c>
      <c r="AR39" s="33">
        <v>1</v>
      </c>
      <c r="AS39" s="28">
        <v>1</v>
      </c>
      <c r="AT39" s="39">
        <v>1</v>
      </c>
      <c r="AU39" s="39">
        <v>1</v>
      </c>
      <c r="AV39" s="44">
        <v>1</v>
      </c>
      <c r="AW39" s="47">
        <v>2</v>
      </c>
      <c r="AX39" s="51">
        <v>1</v>
      </c>
      <c r="AY39" s="47">
        <v>1</v>
      </c>
      <c r="AZ39" s="44">
        <v>1</v>
      </c>
      <c r="BA39" s="47">
        <v>5</v>
      </c>
      <c r="BB39" s="44">
        <v>1</v>
      </c>
      <c r="BC39" s="44">
        <v>2</v>
      </c>
      <c r="BD39" s="51">
        <v>2</v>
      </c>
      <c r="BE39" s="49">
        <v>1</v>
      </c>
      <c r="BF39" s="47">
        <v>5</v>
      </c>
      <c r="BG39" s="44">
        <v>1</v>
      </c>
      <c r="BH39" s="49">
        <v>3</v>
      </c>
      <c r="BI39" s="47">
        <v>1</v>
      </c>
      <c r="BJ39" s="47">
        <v>1</v>
      </c>
      <c r="BK39" s="44">
        <v>1</v>
      </c>
      <c r="BL39" s="51">
        <v>1</v>
      </c>
    </row>
    <row r="40" spans="1:65" ht="45">
      <c r="A40" s="7">
        <v>45212.643425925926</v>
      </c>
      <c r="B40" s="7">
        <v>45212.645196759258</v>
      </c>
      <c r="C40">
        <v>0</v>
      </c>
      <c r="D40" s="8" t="s">
        <v>254</v>
      </c>
      <c r="E40">
        <v>100</v>
      </c>
      <c r="F40">
        <v>153</v>
      </c>
      <c r="G40">
        <v>1</v>
      </c>
      <c r="H40" s="7">
        <v>45212.645209618058</v>
      </c>
      <c r="I40" s="8" t="s">
        <v>310</v>
      </c>
      <c r="J40">
        <v>51.588299999999997</v>
      </c>
      <c r="K40">
        <v>4.8041999999999998</v>
      </c>
      <c r="L40" s="8" t="s">
        <v>179</v>
      </c>
      <c r="M40" s="8" t="s">
        <v>180</v>
      </c>
      <c r="N40">
        <v>2</v>
      </c>
      <c r="O40">
        <v>2</v>
      </c>
      <c r="P40" s="25">
        <v>1</v>
      </c>
      <c r="Q40" s="33">
        <v>4</v>
      </c>
      <c r="R40">
        <v>3</v>
      </c>
      <c r="S40" s="28">
        <v>2</v>
      </c>
      <c r="T40">
        <v>2</v>
      </c>
      <c r="U40" s="41">
        <v>3</v>
      </c>
      <c r="V40" s="41">
        <v>4</v>
      </c>
      <c r="W40" s="41">
        <v>4</v>
      </c>
      <c r="X40" s="25">
        <v>2</v>
      </c>
      <c r="Y40" s="39">
        <v>4</v>
      </c>
      <c r="Z40" s="33">
        <v>4</v>
      </c>
      <c r="AA40" s="28">
        <v>1</v>
      </c>
      <c r="AB40">
        <v>1</v>
      </c>
      <c r="AC40" s="25">
        <v>2</v>
      </c>
      <c r="AD40" s="41">
        <v>4</v>
      </c>
      <c r="AE40" s="25">
        <v>2</v>
      </c>
      <c r="AF40" s="33">
        <v>3</v>
      </c>
      <c r="AG40" s="33">
        <v>1</v>
      </c>
      <c r="AH40">
        <v>2</v>
      </c>
      <c r="AI40" s="25">
        <v>3</v>
      </c>
      <c r="AJ40" s="36">
        <v>3</v>
      </c>
      <c r="AK40" s="39">
        <v>2</v>
      </c>
      <c r="AL40" s="36">
        <v>5</v>
      </c>
      <c r="AM40" s="28">
        <v>1</v>
      </c>
      <c r="AN40" s="39">
        <v>1</v>
      </c>
      <c r="AO40" s="33">
        <v>3</v>
      </c>
      <c r="AP40" s="28">
        <v>2</v>
      </c>
      <c r="AQ40" s="36">
        <v>4</v>
      </c>
      <c r="AR40" s="33">
        <v>1</v>
      </c>
      <c r="AS40" s="28">
        <v>1</v>
      </c>
      <c r="AT40" s="39">
        <v>1</v>
      </c>
      <c r="AU40" s="39">
        <v>1</v>
      </c>
      <c r="AV40" s="44">
        <v>1</v>
      </c>
      <c r="AW40" s="47">
        <v>3</v>
      </c>
      <c r="AX40" s="51">
        <v>1</v>
      </c>
      <c r="AY40" s="47">
        <v>1</v>
      </c>
      <c r="AZ40" s="44">
        <v>1</v>
      </c>
      <c r="BA40" s="47">
        <v>3</v>
      </c>
      <c r="BB40" s="44">
        <v>1</v>
      </c>
      <c r="BC40" s="44">
        <v>1</v>
      </c>
      <c r="BD40" s="51">
        <v>3</v>
      </c>
      <c r="BE40" s="49">
        <v>3</v>
      </c>
      <c r="BF40" s="47">
        <v>4</v>
      </c>
      <c r="BG40" s="44">
        <v>1</v>
      </c>
      <c r="BH40" s="49">
        <v>2</v>
      </c>
      <c r="BI40" s="47">
        <v>1</v>
      </c>
      <c r="BJ40" s="47">
        <v>1</v>
      </c>
      <c r="BK40" s="44">
        <v>1</v>
      </c>
      <c r="BL40" s="51">
        <v>1</v>
      </c>
    </row>
    <row r="41" spans="1:65" ht="45">
      <c r="A41" s="7">
        <v>45212.645208333335</v>
      </c>
      <c r="B41" s="7">
        <v>45212.646643518521</v>
      </c>
      <c r="C41">
        <v>0</v>
      </c>
      <c r="D41" s="8" t="s">
        <v>262</v>
      </c>
      <c r="E41">
        <v>100</v>
      </c>
      <c r="F41">
        <v>123</v>
      </c>
      <c r="G41">
        <v>1</v>
      </c>
      <c r="H41" s="7">
        <v>45212.64665609954</v>
      </c>
      <c r="I41" s="8" t="s">
        <v>311</v>
      </c>
      <c r="J41">
        <v>51.588299999999997</v>
      </c>
      <c r="K41">
        <v>4.8041999999999998</v>
      </c>
      <c r="L41" s="8" t="s">
        <v>179</v>
      </c>
      <c r="M41" s="8" t="s">
        <v>180</v>
      </c>
      <c r="N41">
        <v>2</v>
      </c>
      <c r="O41">
        <v>2</v>
      </c>
      <c r="P41" s="25">
        <v>1</v>
      </c>
      <c r="Q41" s="33">
        <v>1</v>
      </c>
      <c r="R41">
        <v>2</v>
      </c>
      <c r="S41" s="28">
        <v>3</v>
      </c>
      <c r="T41">
        <v>3</v>
      </c>
      <c r="U41" s="41">
        <v>1</v>
      </c>
      <c r="V41" s="41">
        <v>3</v>
      </c>
      <c r="W41" s="41">
        <v>2</v>
      </c>
      <c r="X41" s="25">
        <v>2</v>
      </c>
      <c r="Y41" s="39">
        <v>1</v>
      </c>
      <c r="Z41" s="33">
        <v>2</v>
      </c>
      <c r="AA41" s="28">
        <v>2</v>
      </c>
      <c r="AB41">
        <v>3</v>
      </c>
      <c r="AC41" s="25">
        <v>4</v>
      </c>
      <c r="AD41" s="41">
        <v>3</v>
      </c>
      <c r="AE41" s="25">
        <v>3</v>
      </c>
      <c r="AF41" s="33">
        <v>2</v>
      </c>
      <c r="AG41" s="33">
        <v>1</v>
      </c>
      <c r="AH41">
        <v>3</v>
      </c>
      <c r="AI41" s="25">
        <v>2</v>
      </c>
      <c r="AJ41" s="36">
        <v>1</v>
      </c>
      <c r="AK41" s="39">
        <v>1</v>
      </c>
      <c r="AL41" s="36">
        <v>1</v>
      </c>
      <c r="AM41" s="28">
        <v>3</v>
      </c>
      <c r="AN41" s="39">
        <v>1</v>
      </c>
      <c r="AO41" s="33">
        <v>3</v>
      </c>
      <c r="AP41" s="28">
        <v>2</v>
      </c>
      <c r="AQ41" s="36">
        <v>1</v>
      </c>
      <c r="AR41" s="33">
        <v>2</v>
      </c>
      <c r="AS41" s="28">
        <v>1</v>
      </c>
      <c r="AT41" s="39">
        <v>1</v>
      </c>
      <c r="AU41" s="39">
        <v>1</v>
      </c>
      <c r="AV41" s="44">
        <v>1</v>
      </c>
      <c r="AW41" s="47">
        <v>1</v>
      </c>
      <c r="AX41" s="51">
        <v>1</v>
      </c>
      <c r="AY41" s="47">
        <v>1</v>
      </c>
      <c r="AZ41" s="44">
        <v>2</v>
      </c>
      <c r="BA41" s="47">
        <v>1</v>
      </c>
      <c r="BB41" s="44">
        <v>1</v>
      </c>
      <c r="BC41" s="44">
        <v>3</v>
      </c>
      <c r="BD41" s="51">
        <v>1</v>
      </c>
      <c r="BE41" s="49">
        <v>1</v>
      </c>
      <c r="BF41" s="47">
        <v>1</v>
      </c>
      <c r="BG41" s="44">
        <v>1</v>
      </c>
      <c r="BH41" s="49">
        <v>1</v>
      </c>
      <c r="BI41" s="47">
        <v>1</v>
      </c>
      <c r="BJ41" s="47">
        <v>1</v>
      </c>
      <c r="BK41" s="44">
        <v>1</v>
      </c>
      <c r="BL41" s="51">
        <v>1</v>
      </c>
    </row>
    <row r="42" spans="1:65" ht="45">
      <c r="A42" s="7">
        <v>45212.644224537034</v>
      </c>
      <c r="B42" s="7">
        <v>45212.647604166668</v>
      </c>
      <c r="C42">
        <v>0</v>
      </c>
      <c r="D42" s="8" t="s">
        <v>252</v>
      </c>
      <c r="E42">
        <v>100</v>
      </c>
      <c r="F42">
        <v>292</v>
      </c>
      <c r="G42">
        <v>1</v>
      </c>
      <c r="H42" s="7">
        <v>45212.647622025463</v>
      </c>
      <c r="I42" s="8" t="s">
        <v>312</v>
      </c>
      <c r="J42">
        <v>51.588299999999997</v>
      </c>
      <c r="K42">
        <v>4.8041999999999998</v>
      </c>
      <c r="L42" s="8" t="s">
        <v>179</v>
      </c>
      <c r="M42" s="8" t="s">
        <v>180</v>
      </c>
      <c r="N42">
        <v>2</v>
      </c>
      <c r="O42">
        <v>3</v>
      </c>
      <c r="P42" s="25">
        <v>3</v>
      </c>
      <c r="Q42" s="33">
        <v>1</v>
      </c>
      <c r="R42">
        <v>3</v>
      </c>
      <c r="S42" s="28">
        <v>3</v>
      </c>
      <c r="T42">
        <v>2</v>
      </c>
      <c r="U42" s="41">
        <v>1</v>
      </c>
      <c r="V42" s="41">
        <v>1</v>
      </c>
      <c r="W42" s="41">
        <v>1</v>
      </c>
      <c r="X42" s="25">
        <v>3</v>
      </c>
      <c r="Y42" s="39">
        <v>1</v>
      </c>
      <c r="Z42" s="33">
        <v>2</v>
      </c>
      <c r="AA42" s="28">
        <v>2</v>
      </c>
      <c r="AB42">
        <v>3</v>
      </c>
      <c r="AC42" s="25">
        <v>3</v>
      </c>
      <c r="AD42" s="41">
        <v>2</v>
      </c>
      <c r="AE42" s="25">
        <v>4</v>
      </c>
      <c r="AF42" s="33">
        <v>3</v>
      </c>
      <c r="AG42" s="33">
        <v>2</v>
      </c>
      <c r="AH42">
        <v>3</v>
      </c>
      <c r="AI42" s="25">
        <v>4</v>
      </c>
      <c r="AJ42" s="36">
        <v>2</v>
      </c>
      <c r="AK42" s="39">
        <v>2</v>
      </c>
      <c r="AL42" s="36">
        <v>1</v>
      </c>
      <c r="AM42" s="28">
        <v>1</v>
      </c>
      <c r="AN42" s="39">
        <v>2</v>
      </c>
      <c r="AO42" s="33">
        <v>2</v>
      </c>
      <c r="AP42" s="28">
        <v>3</v>
      </c>
      <c r="AQ42" s="36">
        <v>1</v>
      </c>
      <c r="AR42" s="33">
        <v>2</v>
      </c>
      <c r="AS42" s="28">
        <v>2</v>
      </c>
      <c r="AT42" s="39">
        <v>2</v>
      </c>
      <c r="AU42" s="39">
        <v>2</v>
      </c>
      <c r="AV42" s="44">
        <v>2</v>
      </c>
      <c r="AW42" s="47">
        <v>1</v>
      </c>
      <c r="AX42" s="51">
        <v>1</v>
      </c>
      <c r="AY42" s="47">
        <v>1</v>
      </c>
      <c r="AZ42" s="44">
        <v>3</v>
      </c>
      <c r="BA42" s="47">
        <v>1</v>
      </c>
      <c r="BB42" s="44">
        <v>3</v>
      </c>
      <c r="BC42" s="44">
        <v>2</v>
      </c>
      <c r="BD42" s="51">
        <v>1</v>
      </c>
      <c r="BE42" s="49">
        <v>1</v>
      </c>
      <c r="BF42" s="47">
        <v>1</v>
      </c>
      <c r="BG42" s="44">
        <v>2</v>
      </c>
      <c r="BH42" s="49">
        <v>1</v>
      </c>
      <c r="BI42" s="47">
        <v>1</v>
      </c>
      <c r="BJ42" s="47">
        <v>1</v>
      </c>
      <c r="BK42" s="44">
        <v>3</v>
      </c>
      <c r="BL42" s="51">
        <v>1</v>
      </c>
    </row>
    <row r="43" spans="1:65" ht="45">
      <c r="A43" s="7">
        <v>45212.645439814813</v>
      </c>
      <c r="B43" s="7">
        <v>45212.648379629631</v>
      </c>
      <c r="C43">
        <v>0</v>
      </c>
      <c r="D43" s="8" t="s">
        <v>264</v>
      </c>
      <c r="E43">
        <v>100</v>
      </c>
      <c r="F43">
        <v>254</v>
      </c>
      <c r="G43">
        <v>1</v>
      </c>
      <c r="H43" s="7">
        <v>45212.648391030096</v>
      </c>
      <c r="I43" s="8" t="s">
        <v>313</v>
      </c>
      <c r="J43">
        <v>51.588299999999997</v>
      </c>
      <c r="K43">
        <v>4.8041999999999998</v>
      </c>
      <c r="L43" s="8" t="s">
        <v>179</v>
      </c>
      <c r="M43" s="8" t="s">
        <v>180</v>
      </c>
      <c r="N43">
        <v>2</v>
      </c>
      <c r="O43">
        <v>3</v>
      </c>
      <c r="P43" s="25">
        <v>3</v>
      </c>
      <c r="Q43" s="33">
        <v>1</v>
      </c>
      <c r="R43">
        <v>2</v>
      </c>
      <c r="S43" s="28">
        <v>4</v>
      </c>
      <c r="T43">
        <v>2</v>
      </c>
      <c r="U43" s="41">
        <v>1</v>
      </c>
      <c r="V43" s="41">
        <v>2</v>
      </c>
      <c r="W43" s="41">
        <v>3</v>
      </c>
      <c r="X43" s="25">
        <v>4</v>
      </c>
      <c r="Y43" s="39">
        <v>1</v>
      </c>
      <c r="Z43" s="33">
        <v>4</v>
      </c>
      <c r="AA43" s="28">
        <v>2</v>
      </c>
      <c r="AB43">
        <v>2</v>
      </c>
      <c r="AC43" s="25">
        <v>4</v>
      </c>
      <c r="AD43" s="41">
        <v>3</v>
      </c>
      <c r="AE43" s="25">
        <v>3</v>
      </c>
      <c r="AF43" s="33">
        <v>2</v>
      </c>
      <c r="AG43" s="33">
        <v>2</v>
      </c>
      <c r="AH43">
        <v>3</v>
      </c>
      <c r="AI43" s="25">
        <v>4</v>
      </c>
      <c r="AJ43" s="36">
        <v>1</v>
      </c>
      <c r="AK43" s="39">
        <v>1</v>
      </c>
      <c r="AL43" s="36">
        <v>1</v>
      </c>
      <c r="AM43" s="28">
        <v>2</v>
      </c>
      <c r="AN43" s="39">
        <v>1</v>
      </c>
      <c r="AO43" s="33">
        <v>3</v>
      </c>
      <c r="AP43" s="28">
        <v>2</v>
      </c>
      <c r="AQ43" s="36">
        <v>1</v>
      </c>
      <c r="AR43" s="33">
        <v>3</v>
      </c>
      <c r="AS43" s="28">
        <v>3</v>
      </c>
      <c r="AT43" s="39">
        <v>1</v>
      </c>
      <c r="AU43" s="39">
        <v>1</v>
      </c>
      <c r="AV43" s="44">
        <v>2</v>
      </c>
      <c r="AW43" s="47">
        <v>1</v>
      </c>
      <c r="AX43" s="51">
        <v>1</v>
      </c>
      <c r="AY43" s="47">
        <v>1</v>
      </c>
      <c r="AZ43" s="44">
        <v>3</v>
      </c>
      <c r="BA43" s="47">
        <v>1</v>
      </c>
      <c r="BB43" s="44">
        <v>2</v>
      </c>
      <c r="BC43" s="44">
        <v>3</v>
      </c>
      <c r="BD43" s="51">
        <v>1</v>
      </c>
      <c r="BE43" s="49">
        <v>1</v>
      </c>
      <c r="BF43" s="47">
        <v>2</v>
      </c>
      <c r="BG43" s="44">
        <v>3</v>
      </c>
      <c r="BH43" s="49">
        <v>1</v>
      </c>
      <c r="BI43" s="47">
        <v>1</v>
      </c>
      <c r="BJ43" s="47">
        <v>1</v>
      </c>
      <c r="BK43" s="44">
        <v>3</v>
      </c>
      <c r="BL43" s="51">
        <v>1</v>
      </c>
    </row>
    <row r="44" spans="1:65" ht="45">
      <c r="A44" s="7">
        <v>45212.652777777781</v>
      </c>
      <c r="B44" s="7">
        <v>45212.655949074076</v>
      </c>
      <c r="C44">
        <v>0</v>
      </c>
      <c r="D44" s="8" t="s">
        <v>260</v>
      </c>
      <c r="E44">
        <v>100</v>
      </c>
      <c r="F44">
        <v>274</v>
      </c>
      <c r="G44">
        <v>1</v>
      </c>
      <c r="H44" s="7">
        <v>45212.6559671875</v>
      </c>
      <c r="I44" s="8" t="s">
        <v>314</v>
      </c>
      <c r="J44">
        <v>51.588299999999997</v>
      </c>
      <c r="K44">
        <v>4.8041999999999998</v>
      </c>
      <c r="L44" s="8" t="s">
        <v>179</v>
      </c>
      <c r="M44" s="8" t="s">
        <v>180</v>
      </c>
      <c r="N44">
        <v>2</v>
      </c>
      <c r="O44">
        <v>3</v>
      </c>
      <c r="P44" s="25">
        <v>2</v>
      </c>
      <c r="Q44" s="33">
        <v>3</v>
      </c>
      <c r="R44">
        <v>3</v>
      </c>
      <c r="S44" s="28">
        <v>2</v>
      </c>
      <c r="T44">
        <v>3</v>
      </c>
      <c r="U44" s="41">
        <v>1</v>
      </c>
      <c r="V44" s="41">
        <v>2</v>
      </c>
      <c r="W44" s="41">
        <v>2</v>
      </c>
      <c r="X44" s="25">
        <v>3</v>
      </c>
      <c r="Y44" s="39">
        <v>1</v>
      </c>
      <c r="Z44" s="33">
        <v>3</v>
      </c>
      <c r="AA44" s="28">
        <v>1</v>
      </c>
      <c r="AB44">
        <v>3</v>
      </c>
      <c r="AC44" s="25">
        <v>4</v>
      </c>
      <c r="AD44" s="41">
        <v>2</v>
      </c>
      <c r="AE44" s="25">
        <v>3</v>
      </c>
      <c r="AF44" s="33">
        <v>2</v>
      </c>
      <c r="AG44" s="33">
        <v>3</v>
      </c>
      <c r="AH44">
        <v>3</v>
      </c>
      <c r="AI44" s="25">
        <v>4</v>
      </c>
      <c r="AJ44" s="36">
        <v>1</v>
      </c>
      <c r="AK44" s="39">
        <v>1</v>
      </c>
      <c r="AL44" s="36">
        <v>1</v>
      </c>
      <c r="AM44" s="28">
        <v>1</v>
      </c>
      <c r="AN44" s="39">
        <v>2</v>
      </c>
      <c r="AO44" s="33">
        <v>3</v>
      </c>
      <c r="AP44" s="28">
        <v>3</v>
      </c>
      <c r="AQ44" s="36">
        <v>1</v>
      </c>
      <c r="AR44" s="33">
        <v>3</v>
      </c>
      <c r="AS44" s="28">
        <v>1</v>
      </c>
      <c r="AT44" s="39">
        <v>1</v>
      </c>
      <c r="AU44" s="39">
        <v>1</v>
      </c>
      <c r="AV44" s="44">
        <v>3</v>
      </c>
      <c r="AW44" s="47">
        <v>1</v>
      </c>
      <c r="AX44" s="51">
        <v>1</v>
      </c>
      <c r="AY44" s="47">
        <v>2</v>
      </c>
      <c r="AZ44" s="44">
        <v>2</v>
      </c>
      <c r="BA44" s="47">
        <v>1</v>
      </c>
      <c r="BB44" s="44">
        <v>2</v>
      </c>
      <c r="BC44" s="44">
        <v>2</v>
      </c>
      <c r="BD44" s="51">
        <v>1</v>
      </c>
      <c r="BE44" s="49">
        <v>1</v>
      </c>
      <c r="BF44" s="47">
        <v>1</v>
      </c>
      <c r="BG44" s="44">
        <v>2</v>
      </c>
      <c r="BH44" s="49">
        <v>1</v>
      </c>
      <c r="BI44" s="47">
        <v>1</v>
      </c>
      <c r="BJ44" s="47">
        <v>1</v>
      </c>
      <c r="BK44" s="44">
        <v>2</v>
      </c>
      <c r="BL44" s="51">
        <v>1</v>
      </c>
    </row>
    <row r="45" spans="1:65" ht="45">
      <c r="A45" s="7">
        <v>45209.650219907409</v>
      </c>
      <c r="B45" s="7">
        <v>45209.652939814812</v>
      </c>
      <c r="C45">
        <v>0</v>
      </c>
      <c r="D45" s="8" t="s">
        <v>246</v>
      </c>
      <c r="E45">
        <v>100</v>
      </c>
      <c r="F45">
        <v>234</v>
      </c>
      <c r="G45">
        <v>1</v>
      </c>
      <c r="H45" s="7">
        <v>45209.652950451389</v>
      </c>
      <c r="I45" s="8" t="s">
        <v>315</v>
      </c>
      <c r="J45">
        <v>51.588299999999997</v>
      </c>
      <c r="K45">
        <v>4.8041999999999998</v>
      </c>
      <c r="L45" s="8" t="s">
        <v>179</v>
      </c>
      <c r="M45" s="8" t="s">
        <v>180</v>
      </c>
      <c r="N45">
        <v>2</v>
      </c>
      <c r="O45">
        <v>1</v>
      </c>
      <c r="P45" s="25">
        <v>1</v>
      </c>
      <c r="Q45" s="33">
        <v>1</v>
      </c>
      <c r="R45">
        <v>2</v>
      </c>
      <c r="S45" s="28">
        <v>1</v>
      </c>
      <c r="T45">
        <v>1</v>
      </c>
      <c r="U45" s="41">
        <v>1</v>
      </c>
      <c r="V45" s="41">
        <v>2</v>
      </c>
      <c r="W45" s="41">
        <v>2</v>
      </c>
      <c r="X45" s="25">
        <v>1</v>
      </c>
      <c r="Y45" s="39">
        <v>1</v>
      </c>
      <c r="Z45" s="33">
        <v>4</v>
      </c>
      <c r="AA45" s="28">
        <v>1</v>
      </c>
      <c r="AB45">
        <v>2</v>
      </c>
      <c r="AC45" s="25">
        <v>2</v>
      </c>
      <c r="AD45" s="41">
        <v>4</v>
      </c>
      <c r="AE45" s="25">
        <v>4</v>
      </c>
      <c r="AF45" s="33">
        <v>5</v>
      </c>
      <c r="AG45" s="33">
        <v>1</v>
      </c>
      <c r="AH45">
        <v>1</v>
      </c>
      <c r="AI45" s="25">
        <v>5</v>
      </c>
      <c r="AJ45" s="36">
        <v>1</v>
      </c>
      <c r="AK45" s="39">
        <v>1</v>
      </c>
      <c r="AL45" s="36">
        <v>1</v>
      </c>
      <c r="AM45" s="28">
        <v>1</v>
      </c>
      <c r="AN45" s="39">
        <v>1</v>
      </c>
      <c r="AO45" s="33">
        <v>4</v>
      </c>
      <c r="AP45" s="28">
        <v>3</v>
      </c>
      <c r="AQ45" s="36">
        <v>2</v>
      </c>
      <c r="AR45" s="33">
        <v>1</v>
      </c>
      <c r="AS45" s="28">
        <v>1</v>
      </c>
      <c r="AT45" s="39">
        <v>1</v>
      </c>
      <c r="AU45" s="39">
        <v>2</v>
      </c>
      <c r="AV45" s="44">
        <v>1</v>
      </c>
      <c r="AW45" s="47">
        <v>1</v>
      </c>
      <c r="AX45" s="51">
        <v>1</v>
      </c>
      <c r="AY45" s="47">
        <v>1</v>
      </c>
      <c r="AZ45" s="44">
        <v>4</v>
      </c>
      <c r="BA45" s="47">
        <v>2</v>
      </c>
      <c r="BB45" s="44">
        <v>1</v>
      </c>
      <c r="BC45" s="44">
        <v>1</v>
      </c>
      <c r="BD45" s="51">
        <v>1</v>
      </c>
      <c r="BE45" s="49">
        <v>1</v>
      </c>
      <c r="BF45" s="47">
        <v>3</v>
      </c>
      <c r="BG45" s="44">
        <v>1</v>
      </c>
      <c r="BH45" s="49">
        <v>1</v>
      </c>
      <c r="BI45" s="47">
        <v>1</v>
      </c>
      <c r="BJ45" s="47">
        <v>1</v>
      </c>
      <c r="BK45" s="44">
        <v>1</v>
      </c>
      <c r="BL45" s="51">
        <v>1</v>
      </c>
    </row>
    <row r="46" spans="1:65">
      <c r="A46" s="7">
        <v>45230.739953703705</v>
      </c>
      <c r="B46" s="7">
        <v>45230.741377314815</v>
      </c>
      <c r="C46">
        <v>0</v>
      </c>
      <c r="D46" t="s">
        <v>266</v>
      </c>
      <c r="E46">
        <v>100</v>
      </c>
      <c r="F46">
        <v>123</v>
      </c>
      <c r="G46">
        <v>1</v>
      </c>
      <c r="H46" s="7">
        <v>45230.741388888891</v>
      </c>
      <c r="I46" t="s">
        <v>316</v>
      </c>
      <c r="J46">
        <v>55.936100000000003</v>
      </c>
      <c r="K46">
        <v>-3.4735</v>
      </c>
      <c r="L46" t="s">
        <v>179</v>
      </c>
      <c r="M46" t="s">
        <v>180</v>
      </c>
      <c r="N46">
        <v>2</v>
      </c>
      <c r="O46">
        <v>4</v>
      </c>
      <c r="P46" s="25">
        <v>3</v>
      </c>
      <c r="Q46" s="33">
        <v>2</v>
      </c>
      <c r="R46">
        <v>2</v>
      </c>
      <c r="S46" s="28">
        <v>3</v>
      </c>
      <c r="T46">
        <v>3</v>
      </c>
      <c r="U46" s="41">
        <v>1</v>
      </c>
      <c r="V46" s="41">
        <v>2</v>
      </c>
      <c r="W46" s="41">
        <v>1</v>
      </c>
      <c r="X46" s="25">
        <v>4</v>
      </c>
      <c r="Y46" s="39">
        <v>1</v>
      </c>
      <c r="Z46" s="33">
        <v>4</v>
      </c>
      <c r="AA46" s="28">
        <v>2</v>
      </c>
      <c r="AB46">
        <v>3</v>
      </c>
      <c r="AC46" s="25">
        <v>4</v>
      </c>
      <c r="AD46" s="41">
        <v>2</v>
      </c>
      <c r="AE46" s="25">
        <v>3</v>
      </c>
      <c r="AF46" s="33">
        <v>3</v>
      </c>
      <c r="AG46" s="33">
        <v>3</v>
      </c>
      <c r="AH46">
        <v>3</v>
      </c>
      <c r="AI46" s="25">
        <v>4</v>
      </c>
      <c r="AJ46" s="36">
        <v>1</v>
      </c>
      <c r="AK46" s="39">
        <v>1</v>
      </c>
      <c r="AL46" s="36">
        <v>1</v>
      </c>
      <c r="AM46" s="28">
        <v>1</v>
      </c>
      <c r="AN46" s="39">
        <v>1</v>
      </c>
      <c r="AO46" s="33">
        <v>2</v>
      </c>
      <c r="AP46" s="28">
        <v>2</v>
      </c>
      <c r="AQ46" s="36">
        <v>1</v>
      </c>
      <c r="AR46" s="33">
        <v>2</v>
      </c>
      <c r="AS46" s="28">
        <v>1</v>
      </c>
      <c r="AT46" s="39">
        <v>1</v>
      </c>
      <c r="AU46" s="39">
        <v>1</v>
      </c>
      <c r="AV46" s="44">
        <v>3</v>
      </c>
      <c r="AW46" s="47">
        <v>1</v>
      </c>
      <c r="AX46" s="51">
        <v>1</v>
      </c>
      <c r="AY46" s="47">
        <v>1</v>
      </c>
      <c r="AZ46" s="44">
        <v>2</v>
      </c>
      <c r="BA46" s="47">
        <v>1</v>
      </c>
      <c r="BB46" s="44">
        <v>2</v>
      </c>
      <c r="BC46" s="44">
        <v>2</v>
      </c>
      <c r="BD46" s="51">
        <v>1</v>
      </c>
      <c r="BE46" s="49">
        <v>1</v>
      </c>
      <c r="BF46" s="47">
        <v>2</v>
      </c>
      <c r="BG46" s="44">
        <v>2</v>
      </c>
      <c r="BH46" s="49">
        <v>1</v>
      </c>
      <c r="BI46" s="47">
        <v>1</v>
      </c>
      <c r="BJ46" s="47">
        <v>1</v>
      </c>
      <c r="BK46" s="44">
        <v>2</v>
      </c>
      <c r="BL46" s="51">
        <v>2</v>
      </c>
    </row>
    <row r="47" spans="1:65" ht="45">
      <c r="A47" s="7">
        <v>45230.734502314815</v>
      </c>
      <c r="B47" s="7">
        <v>45230.736261574071</v>
      </c>
      <c r="C47">
        <v>0</v>
      </c>
      <c r="D47" s="8" t="s">
        <v>266</v>
      </c>
      <c r="E47">
        <v>100</v>
      </c>
      <c r="F47">
        <v>151</v>
      </c>
      <c r="G47">
        <v>1</v>
      </c>
      <c r="H47" s="7">
        <v>45230.736276122683</v>
      </c>
      <c r="I47" s="8" t="s">
        <v>267</v>
      </c>
      <c r="J47">
        <v>55.936100000000003</v>
      </c>
      <c r="K47">
        <v>-3.4735</v>
      </c>
      <c r="L47" s="8" t="s">
        <v>179</v>
      </c>
      <c r="M47" s="8" t="s">
        <v>180</v>
      </c>
      <c r="N47">
        <v>2</v>
      </c>
      <c r="O47">
        <v>4</v>
      </c>
      <c r="P47" s="25">
        <v>3</v>
      </c>
      <c r="Q47" s="33">
        <v>2</v>
      </c>
      <c r="R47">
        <v>2</v>
      </c>
      <c r="S47" s="28">
        <v>3</v>
      </c>
      <c r="T47">
        <v>3</v>
      </c>
      <c r="U47" s="41">
        <v>1</v>
      </c>
      <c r="V47" s="41">
        <v>2</v>
      </c>
      <c r="W47" s="41">
        <v>1</v>
      </c>
      <c r="X47" s="25">
        <v>4</v>
      </c>
      <c r="Y47" s="39">
        <v>1</v>
      </c>
      <c r="Z47" s="33">
        <v>4</v>
      </c>
      <c r="AA47" s="28">
        <v>2</v>
      </c>
      <c r="AB47">
        <v>3</v>
      </c>
      <c r="AC47" s="25">
        <v>4</v>
      </c>
      <c r="AD47" s="41">
        <v>2</v>
      </c>
      <c r="AE47" s="25">
        <v>3</v>
      </c>
      <c r="AF47" s="33">
        <v>3</v>
      </c>
      <c r="AG47" s="33">
        <v>3</v>
      </c>
      <c r="AH47">
        <v>3</v>
      </c>
      <c r="AI47" s="25">
        <v>4</v>
      </c>
      <c r="AJ47" s="36">
        <v>1</v>
      </c>
      <c r="AK47" s="39">
        <v>1</v>
      </c>
      <c r="AL47" s="36">
        <v>1</v>
      </c>
      <c r="AM47" s="28">
        <v>1</v>
      </c>
      <c r="AN47" s="39">
        <v>1</v>
      </c>
      <c r="AO47" s="33">
        <v>2</v>
      </c>
      <c r="AP47" s="28">
        <v>2</v>
      </c>
      <c r="AQ47" s="36">
        <v>1</v>
      </c>
      <c r="AR47" s="33">
        <v>2</v>
      </c>
      <c r="AS47" s="28">
        <v>1</v>
      </c>
      <c r="AT47" s="39">
        <v>1</v>
      </c>
      <c r="AU47" s="39">
        <v>1</v>
      </c>
      <c r="AV47" s="44">
        <v>3</v>
      </c>
      <c r="AW47" s="47">
        <v>1</v>
      </c>
      <c r="AX47" s="51">
        <v>1</v>
      </c>
      <c r="AY47" s="47">
        <v>1</v>
      </c>
      <c r="AZ47" s="44">
        <v>2</v>
      </c>
      <c r="BA47" s="47">
        <v>1</v>
      </c>
      <c r="BB47" s="44">
        <v>2</v>
      </c>
      <c r="BC47" s="44">
        <v>2</v>
      </c>
      <c r="BD47" s="51">
        <v>1</v>
      </c>
      <c r="BE47" s="49">
        <v>1</v>
      </c>
      <c r="BF47" s="47">
        <v>2</v>
      </c>
      <c r="BG47" s="44">
        <v>2</v>
      </c>
      <c r="BH47" s="49">
        <v>1</v>
      </c>
      <c r="BI47" s="47">
        <v>1</v>
      </c>
      <c r="BJ47" s="47">
        <v>1</v>
      </c>
      <c r="BK47" s="44">
        <v>2</v>
      </c>
      <c r="BL47" s="51">
        <v>2</v>
      </c>
    </row>
    <row r="48" spans="1:65" ht="45">
      <c r="A48" s="7">
        <v>45243.651018518518</v>
      </c>
      <c r="B48" s="7">
        <v>45243.653136574074</v>
      </c>
      <c r="C48">
        <v>0</v>
      </c>
      <c r="D48" s="8" t="s">
        <v>268</v>
      </c>
      <c r="E48">
        <v>100</v>
      </c>
      <c r="F48">
        <v>182</v>
      </c>
      <c r="G48">
        <v>1</v>
      </c>
      <c r="H48" s="7">
        <v>45243.653143495372</v>
      </c>
      <c r="I48" s="8" t="s">
        <v>317</v>
      </c>
      <c r="J48">
        <v>51.459299999999999</v>
      </c>
      <c r="K48">
        <v>5.4644000000000004</v>
      </c>
      <c r="L48" s="8" t="s">
        <v>179</v>
      </c>
      <c r="M48" s="8" t="s">
        <v>180</v>
      </c>
      <c r="N48">
        <v>2</v>
      </c>
      <c r="O48">
        <v>1</v>
      </c>
      <c r="P48">
        <v>2</v>
      </c>
      <c r="Q48">
        <v>2</v>
      </c>
      <c r="R48">
        <v>3</v>
      </c>
      <c r="S48">
        <v>3</v>
      </c>
      <c r="T48">
        <v>2</v>
      </c>
      <c r="U48">
        <v>3</v>
      </c>
      <c r="V48">
        <v>2</v>
      </c>
      <c r="W48">
        <v>2</v>
      </c>
      <c r="X48">
        <v>3</v>
      </c>
      <c r="Y48">
        <v>3</v>
      </c>
      <c r="Z48">
        <v>3</v>
      </c>
      <c r="AA48">
        <v>3</v>
      </c>
      <c r="AB48">
        <v>2</v>
      </c>
      <c r="AC48">
        <v>3</v>
      </c>
      <c r="AD48">
        <v>4</v>
      </c>
      <c r="AE48">
        <v>2</v>
      </c>
      <c r="AF48">
        <v>3</v>
      </c>
      <c r="AG48">
        <v>2</v>
      </c>
      <c r="AH48">
        <v>2</v>
      </c>
      <c r="AI48">
        <v>3</v>
      </c>
      <c r="AJ48">
        <v>4</v>
      </c>
      <c r="AK48">
        <v>2</v>
      </c>
      <c r="AL48">
        <v>1</v>
      </c>
      <c r="AM48">
        <v>1</v>
      </c>
      <c r="AN48">
        <v>2</v>
      </c>
      <c r="AO48">
        <v>3</v>
      </c>
      <c r="AP48">
        <v>2</v>
      </c>
      <c r="AQ48">
        <v>2</v>
      </c>
      <c r="AR48">
        <v>3</v>
      </c>
      <c r="AS48">
        <v>2</v>
      </c>
      <c r="AT48">
        <v>2</v>
      </c>
      <c r="AU48">
        <v>1</v>
      </c>
      <c r="AV48">
        <v>2</v>
      </c>
      <c r="AW48">
        <v>1</v>
      </c>
      <c r="AX48">
        <v>2</v>
      </c>
      <c r="AY48">
        <v>1</v>
      </c>
      <c r="AZ48">
        <v>2</v>
      </c>
      <c r="BA48">
        <v>1</v>
      </c>
      <c r="BB48">
        <v>1</v>
      </c>
      <c r="BC48">
        <v>1</v>
      </c>
      <c r="BD48">
        <v>3</v>
      </c>
      <c r="BE48">
        <v>2</v>
      </c>
      <c r="BF48">
        <v>1</v>
      </c>
      <c r="BG48">
        <v>2</v>
      </c>
      <c r="BH48">
        <v>1</v>
      </c>
      <c r="BI48">
        <v>3</v>
      </c>
      <c r="BJ48">
        <v>1</v>
      </c>
      <c r="BK48">
        <v>1</v>
      </c>
      <c r="BL48">
        <v>2</v>
      </c>
      <c r="BM48">
        <v>1</v>
      </c>
    </row>
    <row r="49" spans="15:16">
      <c r="O49" s="1"/>
      <c r="P49" s="24"/>
    </row>
    <row r="50" spans="15:16">
      <c r="O50" s="1"/>
      <c r="P50" s="24"/>
    </row>
    <row r="51" spans="15:16">
      <c r="O51" s="1"/>
      <c r="P51" s="24"/>
    </row>
    <row r="52" spans="15:16">
      <c r="O52" s="1"/>
      <c r="P52" s="24"/>
    </row>
    <row r="53" spans="15:16">
      <c r="O53" s="1"/>
      <c r="P5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93"/>
  <sheetViews>
    <sheetView topLeftCell="A37" workbookViewId="0">
      <selection activeCell="T106" sqref="T106"/>
    </sheetView>
  </sheetViews>
  <sheetFormatPr defaultRowHeight="15"/>
  <cols>
    <col min="1" max="1" width="16.28515625" customWidth="1"/>
    <col min="2" max="13" width="0" hidden="1" customWidth="1"/>
    <col min="14" max="15" width="14.42578125" customWidth="1"/>
    <col min="16" max="16" width="14.42578125" style="24" customWidth="1"/>
    <col min="17" max="17" width="14.42578125" style="32" customWidth="1"/>
    <col min="18" max="18" width="14.42578125" customWidth="1"/>
    <col min="19" max="19" width="14.42578125" style="27" customWidth="1"/>
    <col min="20" max="20" width="14.42578125" customWidth="1"/>
    <col min="21" max="23" width="14.42578125" style="40" customWidth="1"/>
    <col min="24" max="24" width="14.42578125" style="24" customWidth="1"/>
    <col min="25" max="25" width="14.42578125" style="38" customWidth="1"/>
    <col min="26" max="26" width="14.42578125" style="32" customWidth="1"/>
    <col min="27" max="27" width="14.42578125" style="27" customWidth="1"/>
    <col min="28" max="28" width="14.42578125" customWidth="1"/>
    <col min="29" max="29" width="14.42578125" style="24" customWidth="1"/>
    <col min="30" max="30" width="14.42578125" style="40" customWidth="1"/>
    <col min="31" max="31" width="14.42578125" style="24" customWidth="1"/>
    <col min="32" max="33" width="14.42578125" style="32" customWidth="1"/>
    <col min="34" max="34" width="14.42578125" customWidth="1"/>
    <col min="35" max="35" width="14.42578125" style="24" customWidth="1"/>
    <col min="36" max="36" width="14.42578125" style="35" customWidth="1"/>
    <col min="37" max="37" width="14.42578125" style="38" customWidth="1"/>
    <col min="38" max="38" width="14.42578125" style="35" customWidth="1"/>
    <col min="39" max="39" width="14.42578125" style="27" customWidth="1"/>
    <col min="40" max="40" width="14.42578125" style="38" customWidth="1"/>
    <col min="41" max="41" width="14.42578125" style="32" customWidth="1"/>
    <col min="42" max="42" width="14.42578125" style="27" customWidth="1"/>
    <col min="43" max="43" width="14.42578125" style="35" customWidth="1"/>
    <col min="44" max="44" width="14.42578125" style="32" customWidth="1"/>
    <col min="45" max="45" width="14.42578125" style="27" customWidth="1"/>
    <col min="46" max="47" width="14.42578125" style="38" customWidth="1"/>
    <col min="48" max="48" width="14.42578125" style="43" customWidth="1"/>
    <col min="49" max="49" width="14.42578125" style="46" customWidth="1"/>
    <col min="50" max="50" width="14.42578125" style="50" customWidth="1"/>
    <col min="51" max="51" width="14.42578125" style="46" customWidth="1"/>
    <col min="52" max="52" width="14.42578125" style="43" customWidth="1"/>
    <col min="53" max="53" width="14.42578125" style="46" customWidth="1"/>
    <col min="54" max="55" width="14.42578125" style="43" customWidth="1"/>
    <col min="56" max="56" width="14.42578125" style="50" customWidth="1"/>
    <col min="57" max="57" width="14.42578125" style="48" customWidth="1"/>
    <col min="58" max="58" width="14.42578125" style="46" customWidth="1"/>
    <col min="59" max="59" width="14.42578125" style="43" customWidth="1"/>
    <col min="60" max="60" width="14.42578125" style="48" customWidth="1"/>
    <col min="61" max="62" width="14.42578125" style="46" customWidth="1"/>
    <col min="63" max="63" width="14.42578125" style="43" customWidth="1"/>
    <col min="64" max="64" width="14.42578125" style="50" customWidth="1"/>
  </cols>
  <sheetData>
    <row r="1" spans="1:64">
      <c r="A1" s="4" t="s">
        <v>113</v>
      </c>
      <c r="B1" s="4" t="s">
        <v>114</v>
      </c>
      <c r="C1" s="4" t="s">
        <v>115</v>
      </c>
      <c r="D1" s="4" t="s">
        <v>116</v>
      </c>
      <c r="E1" s="4" t="s">
        <v>117</v>
      </c>
      <c r="F1" s="4" t="s">
        <v>118</v>
      </c>
      <c r="G1" s="4" t="s">
        <v>119</v>
      </c>
      <c r="H1" s="4" t="s">
        <v>120</v>
      </c>
      <c r="I1" s="4" t="s">
        <v>121</v>
      </c>
      <c r="J1" s="4" t="s">
        <v>122</v>
      </c>
      <c r="K1" s="4" t="s">
        <v>123</v>
      </c>
      <c r="L1" s="4" t="s">
        <v>124</v>
      </c>
      <c r="M1" s="4" t="s">
        <v>125</v>
      </c>
      <c r="N1" s="4" t="s">
        <v>126</v>
      </c>
      <c r="O1" s="4" t="s">
        <v>127</v>
      </c>
      <c r="P1" s="24" t="s">
        <v>128</v>
      </c>
      <c r="Q1" s="32" t="s">
        <v>129</v>
      </c>
      <c r="R1" s="4" t="s">
        <v>130</v>
      </c>
      <c r="S1" s="27" t="s">
        <v>131</v>
      </c>
      <c r="T1" s="4" t="s">
        <v>132</v>
      </c>
      <c r="U1" s="40" t="s">
        <v>133</v>
      </c>
      <c r="V1" s="40" t="s">
        <v>134</v>
      </c>
      <c r="W1" s="40" t="s">
        <v>135</v>
      </c>
      <c r="X1" s="24" t="s">
        <v>136</v>
      </c>
      <c r="Y1" s="38" t="s">
        <v>137</v>
      </c>
      <c r="Z1" s="32" t="s">
        <v>138</v>
      </c>
      <c r="AA1" s="27" t="s">
        <v>139</v>
      </c>
      <c r="AB1" s="4" t="s">
        <v>140</v>
      </c>
      <c r="AC1" s="24" t="s">
        <v>141</v>
      </c>
      <c r="AD1" s="40" t="s">
        <v>142</v>
      </c>
      <c r="AE1" s="24" t="s">
        <v>143</v>
      </c>
      <c r="AF1" s="32" t="s">
        <v>144</v>
      </c>
      <c r="AG1" s="32" t="s">
        <v>145</v>
      </c>
      <c r="AH1" s="4" t="s">
        <v>146</v>
      </c>
      <c r="AI1" s="24" t="s">
        <v>147</v>
      </c>
      <c r="AJ1" s="35" t="s">
        <v>148</v>
      </c>
      <c r="AK1" s="38" t="s">
        <v>149</v>
      </c>
      <c r="AL1" s="35" t="s">
        <v>150</v>
      </c>
      <c r="AM1" s="27" t="s">
        <v>151</v>
      </c>
      <c r="AN1" s="38" t="s">
        <v>152</v>
      </c>
      <c r="AO1" s="32" t="s">
        <v>153</v>
      </c>
      <c r="AP1" s="27" t="s">
        <v>154</v>
      </c>
      <c r="AQ1" s="35" t="s">
        <v>155</v>
      </c>
      <c r="AR1" s="32" t="s">
        <v>156</v>
      </c>
      <c r="AS1" s="27" t="s">
        <v>157</v>
      </c>
      <c r="AT1" s="38" t="s">
        <v>158</v>
      </c>
      <c r="AU1" s="38" t="s">
        <v>159</v>
      </c>
      <c r="AV1" s="43" t="s">
        <v>160</v>
      </c>
      <c r="AW1" s="46" t="s">
        <v>161</v>
      </c>
      <c r="AX1" s="50" t="s">
        <v>162</v>
      </c>
      <c r="AY1" s="46" t="s">
        <v>163</v>
      </c>
      <c r="AZ1" s="43" t="s">
        <v>164</v>
      </c>
      <c r="BA1" s="46" t="s">
        <v>165</v>
      </c>
      <c r="BB1" s="43" t="s">
        <v>166</v>
      </c>
      <c r="BC1" s="43" t="s">
        <v>167</v>
      </c>
      <c r="BD1" s="50" t="s">
        <v>168</v>
      </c>
      <c r="BE1" s="48" t="s">
        <v>169</v>
      </c>
      <c r="BF1" s="46" t="s">
        <v>170</v>
      </c>
      <c r="BG1" s="43" t="s">
        <v>171</v>
      </c>
      <c r="BH1" s="48" t="s">
        <v>172</v>
      </c>
      <c r="BI1" s="46" t="s">
        <v>173</v>
      </c>
      <c r="BJ1" s="46" t="s">
        <v>174</v>
      </c>
      <c r="BK1" s="43" t="s">
        <v>175</v>
      </c>
      <c r="BL1" s="50" t="s">
        <v>176</v>
      </c>
    </row>
    <row r="2" spans="1:64" ht="45">
      <c r="A2" s="2">
        <v>45197.636400462965</v>
      </c>
      <c r="B2" s="2">
        <v>45197.639305555553</v>
      </c>
      <c r="C2" s="1">
        <v>0</v>
      </c>
      <c r="D2" s="3" t="s">
        <v>177</v>
      </c>
      <c r="E2" s="1">
        <v>100</v>
      </c>
      <c r="F2" s="1">
        <v>251</v>
      </c>
      <c r="G2" s="1">
        <v>1</v>
      </c>
      <c r="H2" s="2">
        <v>45197.639328101854</v>
      </c>
      <c r="I2" s="3" t="s">
        <v>178</v>
      </c>
      <c r="J2" s="1">
        <v>51.588299999999997</v>
      </c>
      <c r="K2" s="1">
        <v>4.8041999999999998</v>
      </c>
      <c r="L2" s="3" t="s">
        <v>179</v>
      </c>
      <c r="M2" s="3" t="s">
        <v>180</v>
      </c>
      <c r="N2" s="1">
        <v>1</v>
      </c>
      <c r="O2" s="1">
        <v>3</v>
      </c>
      <c r="P2" s="24">
        <v>1</v>
      </c>
      <c r="Q2" s="32">
        <v>1</v>
      </c>
      <c r="R2" s="1">
        <v>3</v>
      </c>
      <c r="S2" s="27">
        <v>5</v>
      </c>
      <c r="T2" s="1">
        <v>3</v>
      </c>
      <c r="U2" s="40">
        <v>1</v>
      </c>
      <c r="V2" s="40">
        <v>1</v>
      </c>
      <c r="W2" s="40">
        <v>1</v>
      </c>
      <c r="X2" s="24">
        <v>3</v>
      </c>
      <c r="Y2" s="38">
        <v>1</v>
      </c>
      <c r="Z2" s="32">
        <v>4</v>
      </c>
      <c r="AA2" s="27">
        <v>3</v>
      </c>
      <c r="AB2" s="1">
        <v>4</v>
      </c>
      <c r="AC2" s="24">
        <v>2</v>
      </c>
      <c r="AD2" s="40">
        <v>3</v>
      </c>
      <c r="AE2" s="24">
        <v>4</v>
      </c>
      <c r="AF2" s="32">
        <v>1</v>
      </c>
      <c r="AG2" s="32">
        <v>1</v>
      </c>
      <c r="AH2" s="1">
        <v>2</v>
      </c>
      <c r="AI2" s="24">
        <v>5</v>
      </c>
      <c r="AJ2" s="35">
        <v>1</v>
      </c>
      <c r="AK2" s="38">
        <v>1</v>
      </c>
      <c r="AL2" s="35">
        <v>1</v>
      </c>
      <c r="AM2" s="27">
        <v>3</v>
      </c>
      <c r="AN2" s="38">
        <v>1</v>
      </c>
      <c r="AO2" s="32">
        <v>3</v>
      </c>
      <c r="AP2" s="27">
        <v>3</v>
      </c>
      <c r="AQ2" s="35">
        <v>1</v>
      </c>
      <c r="AR2" s="32">
        <v>1</v>
      </c>
      <c r="AS2" s="27">
        <v>2</v>
      </c>
      <c r="AT2" s="38">
        <v>1</v>
      </c>
      <c r="AU2" s="38">
        <v>1</v>
      </c>
      <c r="AV2" s="43">
        <v>1</v>
      </c>
      <c r="AW2" s="46">
        <v>1</v>
      </c>
      <c r="AX2" s="50">
        <v>1</v>
      </c>
      <c r="AY2" s="46">
        <v>1</v>
      </c>
      <c r="AZ2" s="43">
        <v>2</v>
      </c>
      <c r="BA2" s="46">
        <v>1</v>
      </c>
      <c r="BB2" s="43">
        <v>1</v>
      </c>
      <c r="BC2" s="43">
        <v>3</v>
      </c>
      <c r="BD2" s="50">
        <v>1</v>
      </c>
      <c r="BE2" s="48">
        <v>2</v>
      </c>
      <c r="BF2" s="46">
        <v>1</v>
      </c>
      <c r="BG2" s="43">
        <v>1</v>
      </c>
      <c r="BH2" s="48">
        <v>1</v>
      </c>
      <c r="BI2" s="46">
        <v>1</v>
      </c>
      <c r="BJ2" s="46">
        <v>1</v>
      </c>
      <c r="BK2" s="43">
        <v>3</v>
      </c>
      <c r="BL2" s="50">
        <v>3</v>
      </c>
    </row>
    <row r="3" spans="1:64" ht="45">
      <c r="A3" s="2">
        <v>45197.636932870373</v>
      </c>
      <c r="B3" s="2">
        <v>45197.639340277776</v>
      </c>
      <c r="C3" s="1">
        <v>0</v>
      </c>
      <c r="D3" s="3" t="s">
        <v>181</v>
      </c>
      <c r="E3" s="1">
        <v>100</v>
      </c>
      <c r="F3" s="1">
        <v>208</v>
      </c>
      <c r="G3" s="1">
        <v>1</v>
      </c>
      <c r="H3" s="2">
        <v>45197.639353321756</v>
      </c>
      <c r="I3" s="3" t="s">
        <v>182</v>
      </c>
      <c r="J3" s="1">
        <v>51.588299999999997</v>
      </c>
      <c r="K3" s="1">
        <v>4.8041999999999998</v>
      </c>
      <c r="L3" s="3" t="s">
        <v>179</v>
      </c>
      <c r="M3" s="3" t="s">
        <v>180</v>
      </c>
      <c r="N3" s="1">
        <v>1</v>
      </c>
      <c r="O3" s="1">
        <v>4</v>
      </c>
      <c r="P3" s="24">
        <v>1</v>
      </c>
      <c r="Q3" s="32">
        <v>3</v>
      </c>
      <c r="R3" s="1">
        <v>4</v>
      </c>
      <c r="S3" s="27">
        <v>4</v>
      </c>
      <c r="T3" s="1">
        <v>5</v>
      </c>
      <c r="U3" s="40">
        <v>1</v>
      </c>
      <c r="V3" s="40">
        <v>2</v>
      </c>
      <c r="W3" s="40">
        <v>1</v>
      </c>
      <c r="X3" s="24">
        <v>1</v>
      </c>
      <c r="Y3" s="38">
        <v>1</v>
      </c>
      <c r="Z3" s="32">
        <v>3</v>
      </c>
      <c r="AA3" s="27">
        <v>4</v>
      </c>
      <c r="AB3" s="1">
        <v>4</v>
      </c>
      <c r="AC3" s="24">
        <v>5</v>
      </c>
      <c r="AD3" s="40">
        <v>2</v>
      </c>
      <c r="AE3" s="24">
        <v>2</v>
      </c>
      <c r="AF3" s="32">
        <v>2</v>
      </c>
      <c r="AG3" s="32">
        <v>2</v>
      </c>
      <c r="AH3" s="1">
        <v>5</v>
      </c>
      <c r="AI3" s="24">
        <v>4</v>
      </c>
      <c r="AJ3" s="35">
        <v>1</v>
      </c>
      <c r="AK3" s="38">
        <v>1</v>
      </c>
      <c r="AL3" s="35">
        <v>1</v>
      </c>
      <c r="AM3" s="27">
        <v>3</v>
      </c>
      <c r="AN3" s="38">
        <v>1</v>
      </c>
      <c r="AO3" s="32">
        <v>4</v>
      </c>
      <c r="AP3" s="27">
        <v>3</v>
      </c>
      <c r="AQ3" s="35">
        <v>1</v>
      </c>
      <c r="AR3" s="32">
        <v>3</v>
      </c>
      <c r="AS3" s="27">
        <v>2</v>
      </c>
      <c r="AT3" s="38">
        <v>1</v>
      </c>
      <c r="AU3" s="38">
        <v>1</v>
      </c>
      <c r="AV3" s="43">
        <v>2</v>
      </c>
      <c r="AW3" s="46">
        <v>1</v>
      </c>
      <c r="AX3" s="50">
        <v>1</v>
      </c>
      <c r="AY3" s="46">
        <v>1</v>
      </c>
      <c r="AZ3" s="43">
        <v>2</v>
      </c>
      <c r="BA3" s="46">
        <v>2</v>
      </c>
      <c r="BB3" s="43">
        <v>2</v>
      </c>
      <c r="BC3" s="43">
        <v>3</v>
      </c>
      <c r="BD3" s="50">
        <v>1</v>
      </c>
      <c r="BE3" s="48">
        <v>1</v>
      </c>
      <c r="BF3" s="46">
        <v>3</v>
      </c>
      <c r="BG3" s="43">
        <v>1</v>
      </c>
      <c r="BH3" s="48">
        <v>1</v>
      </c>
      <c r="BI3" s="46">
        <v>1</v>
      </c>
      <c r="BJ3" s="46">
        <v>1</v>
      </c>
      <c r="BK3" s="43">
        <v>3</v>
      </c>
      <c r="BL3" s="50">
        <v>2</v>
      </c>
    </row>
    <row r="4" spans="1:64" ht="45">
      <c r="A4" s="2">
        <v>45197.637916666667</v>
      </c>
      <c r="B4" s="2">
        <v>45197.640509259261</v>
      </c>
      <c r="C4" s="1">
        <v>0</v>
      </c>
      <c r="D4" s="3" t="s">
        <v>183</v>
      </c>
      <c r="E4" s="1">
        <v>100</v>
      </c>
      <c r="F4" s="1">
        <v>223</v>
      </c>
      <c r="G4" s="1">
        <v>1</v>
      </c>
      <c r="H4" s="2">
        <v>45197.640531400466</v>
      </c>
      <c r="I4" s="3" t="s">
        <v>184</v>
      </c>
      <c r="J4" s="1">
        <v>51.588299999999997</v>
      </c>
      <c r="K4" s="1">
        <v>4.8041999999999998</v>
      </c>
      <c r="L4" s="3" t="s">
        <v>179</v>
      </c>
      <c r="M4" s="3" t="s">
        <v>180</v>
      </c>
      <c r="N4" s="1">
        <v>1</v>
      </c>
      <c r="O4" s="1">
        <v>4</v>
      </c>
      <c r="P4" s="24">
        <v>2</v>
      </c>
      <c r="Q4" s="32">
        <v>1</v>
      </c>
      <c r="R4" s="1">
        <v>4</v>
      </c>
      <c r="S4" s="27">
        <v>3</v>
      </c>
      <c r="T4" s="1">
        <v>4</v>
      </c>
      <c r="U4" s="40">
        <v>1</v>
      </c>
      <c r="V4" s="40">
        <v>2</v>
      </c>
      <c r="W4" s="40">
        <v>2</v>
      </c>
      <c r="X4" s="24">
        <v>3</v>
      </c>
      <c r="Y4" s="38">
        <v>1</v>
      </c>
      <c r="Z4" s="32">
        <v>5</v>
      </c>
      <c r="AA4" s="27">
        <v>2</v>
      </c>
      <c r="AB4" s="1">
        <v>3</v>
      </c>
      <c r="AC4" s="24">
        <v>4</v>
      </c>
      <c r="AD4" s="40">
        <v>1</v>
      </c>
      <c r="AE4" s="24">
        <v>4</v>
      </c>
      <c r="AF4" s="32">
        <v>2</v>
      </c>
      <c r="AG4" s="32">
        <v>2</v>
      </c>
      <c r="AH4" s="1">
        <v>4</v>
      </c>
      <c r="AI4" s="24">
        <v>4</v>
      </c>
      <c r="AJ4" s="35">
        <v>1</v>
      </c>
      <c r="AK4" s="38">
        <v>2</v>
      </c>
      <c r="AL4" s="35">
        <v>1</v>
      </c>
      <c r="AM4" s="27">
        <v>2</v>
      </c>
      <c r="AN4" s="38">
        <v>2</v>
      </c>
      <c r="AO4" s="32">
        <v>4</v>
      </c>
      <c r="AP4" s="27">
        <v>3</v>
      </c>
      <c r="AQ4" s="35">
        <v>1</v>
      </c>
      <c r="AR4" s="32">
        <v>2</v>
      </c>
      <c r="AS4" s="27">
        <v>1</v>
      </c>
      <c r="AT4" s="38">
        <v>1</v>
      </c>
      <c r="AU4" s="38">
        <v>2</v>
      </c>
      <c r="AV4" s="43">
        <v>1</v>
      </c>
      <c r="AW4" s="46">
        <v>1</v>
      </c>
      <c r="AX4" s="50">
        <v>1</v>
      </c>
      <c r="AY4" s="46">
        <v>1</v>
      </c>
      <c r="AZ4" s="43">
        <v>4</v>
      </c>
      <c r="BA4" s="46">
        <v>2</v>
      </c>
      <c r="BB4" s="43">
        <v>3</v>
      </c>
      <c r="BC4" s="43">
        <v>3</v>
      </c>
      <c r="BD4" s="50">
        <v>1</v>
      </c>
      <c r="BE4" s="48">
        <v>1</v>
      </c>
      <c r="BF4" s="46">
        <v>2</v>
      </c>
      <c r="BG4" s="43">
        <v>3</v>
      </c>
      <c r="BH4" s="48">
        <v>3</v>
      </c>
      <c r="BI4" s="46">
        <v>1</v>
      </c>
      <c r="BJ4" s="46">
        <v>1</v>
      </c>
      <c r="BK4" s="43">
        <v>4</v>
      </c>
      <c r="BL4" s="50">
        <v>2</v>
      </c>
    </row>
    <row r="5" spans="1:64" ht="45">
      <c r="A5" s="2">
        <v>45197.638078703705</v>
      </c>
      <c r="B5" s="2">
        <v>45197.641273148147</v>
      </c>
      <c r="C5" s="1">
        <v>0</v>
      </c>
      <c r="D5" s="3" t="s">
        <v>185</v>
      </c>
      <c r="E5" s="1">
        <v>100</v>
      </c>
      <c r="F5" s="1">
        <v>276</v>
      </c>
      <c r="G5" s="1">
        <v>1</v>
      </c>
      <c r="H5" s="2">
        <v>45197.641292685184</v>
      </c>
      <c r="I5" s="3" t="s">
        <v>186</v>
      </c>
      <c r="J5" s="1">
        <v>51.588299999999997</v>
      </c>
      <c r="K5" s="1">
        <v>4.8041999999999998</v>
      </c>
      <c r="L5" s="3" t="s">
        <v>179</v>
      </c>
      <c r="M5" s="3" t="s">
        <v>180</v>
      </c>
      <c r="N5" s="1">
        <v>1</v>
      </c>
      <c r="O5" s="1">
        <v>4</v>
      </c>
      <c r="P5" s="24">
        <v>2</v>
      </c>
      <c r="Q5" s="32">
        <v>1</v>
      </c>
      <c r="R5" s="1">
        <v>2</v>
      </c>
      <c r="S5" s="27">
        <v>4</v>
      </c>
      <c r="T5" s="1">
        <v>3</v>
      </c>
      <c r="U5" s="40">
        <v>1</v>
      </c>
      <c r="V5" s="40">
        <v>2</v>
      </c>
      <c r="W5" s="40">
        <v>2</v>
      </c>
      <c r="X5" s="24">
        <v>3</v>
      </c>
      <c r="Y5" s="38">
        <v>3</v>
      </c>
      <c r="Z5" s="32">
        <v>3</v>
      </c>
      <c r="AA5" s="27">
        <v>2</v>
      </c>
      <c r="AB5" s="1">
        <v>4</v>
      </c>
      <c r="AC5" s="24">
        <v>2</v>
      </c>
      <c r="AD5" s="40">
        <v>2</v>
      </c>
      <c r="AE5" s="24">
        <v>3</v>
      </c>
      <c r="AF5" s="32">
        <v>3</v>
      </c>
      <c r="AG5" s="32">
        <v>4</v>
      </c>
      <c r="AH5" s="1">
        <v>3</v>
      </c>
      <c r="AI5" s="24">
        <v>2</v>
      </c>
      <c r="AJ5" s="35">
        <v>2</v>
      </c>
      <c r="AK5" s="38">
        <v>2</v>
      </c>
      <c r="AL5" s="35">
        <v>1</v>
      </c>
      <c r="AM5" s="27">
        <v>2</v>
      </c>
      <c r="AN5" s="38">
        <v>3</v>
      </c>
      <c r="AO5" s="32">
        <v>2</v>
      </c>
      <c r="AP5" s="27">
        <v>3</v>
      </c>
      <c r="AQ5" s="35">
        <v>2</v>
      </c>
      <c r="AR5" s="32">
        <v>2</v>
      </c>
      <c r="AS5" s="27">
        <v>2</v>
      </c>
      <c r="AT5" s="38">
        <v>3</v>
      </c>
      <c r="AU5" s="38">
        <v>3</v>
      </c>
      <c r="AV5" s="43">
        <v>2</v>
      </c>
      <c r="AW5" s="46">
        <v>2</v>
      </c>
      <c r="AX5" s="50">
        <v>1</v>
      </c>
      <c r="AY5" s="46">
        <v>1</v>
      </c>
      <c r="AZ5" s="43">
        <v>2</v>
      </c>
      <c r="BA5" s="46">
        <v>1</v>
      </c>
      <c r="BB5" s="43">
        <v>2</v>
      </c>
      <c r="BC5" s="43">
        <v>3</v>
      </c>
      <c r="BD5" s="50">
        <v>3</v>
      </c>
      <c r="BE5" s="48">
        <v>1</v>
      </c>
      <c r="BF5" s="46">
        <v>1</v>
      </c>
      <c r="BG5" s="43">
        <v>2</v>
      </c>
      <c r="BH5" s="48">
        <v>2</v>
      </c>
      <c r="BI5" s="46">
        <v>1</v>
      </c>
      <c r="BJ5" s="46">
        <v>2</v>
      </c>
      <c r="BK5" s="43">
        <v>3</v>
      </c>
      <c r="BL5" s="50">
        <v>3</v>
      </c>
    </row>
    <row r="6" spans="1:64" ht="45">
      <c r="A6" s="2">
        <v>45197.690266203703</v>
      </c>
      <c r="B6" s="2">
        <v>45197.691689814812</v>
      </c>
      <c r="C6" s="1">
        <v>0</v>
      </c>
      <c r="D6" s="3" t="s">
        <v>187</v>
      </c>
      <c r="E6" s="1">
        <v>100</v>
      </c>
      <c r="F6" s="1">
        <v>122</v>
      </c>
      <c r="G6" s="1">
        <v>1</v>
      </c>
      <c r="H6" s="2">
        <v>45197.691706064812</v>
      </c>
      <c r="I6" s="3" t="s">
        <v>188</v>
      </c>
      <c r="J6" s="1">
        <v>51.588299999999997</v>
      </c>
      <c r="K6" s="1">
        <v>4.8041999999999998</v>
      </c>
      <c r="L6" s="3" t="s">
        <v>179</v>
      </c>
      <c r="M6" s="3" t="s">
        <v>180</v>
      </c>
      <c r="N6" s="1">
        <v>1</v>
      </c>
      <c r="O6" s="1">
        <v>4</v>
      </c>
      <c r="P6" s="24">
        <v>1</v>
      </c>
      <c r="Q6" s="32">
        <v>1</v>
      </c>
      <c r="R6" s="1">
        <v>3</v>
      </c>
      <c r="S6" s="27">
        <v>3</v>
      </c>
      <c r="T6" s="1">
        <v>3</v>
      </c>
      <c r="U6" s="40">
        <v>1</v>
      </c>
      <c r="V6" s="40">
        <v>2</v>
      </c>
      <c r="W6" s="40">
        <v>2</v>
      </c>
      <c r="X6" s="24">
        <v>1</v>
      </c>
      <c r="Y6" s="38">
        <v>1</v>
      </c>
      <c r="Z6" s="32">
        <v>1</v>
      </c>
      <c r="AA6" s="27">
        <v>1</v>
      </c>
      <c r="AB6" s="1">
        <v>3</v>
      </c>
      <c r="AC6" s="24">
        <v>3</v>
      </c>
      <c r="AD6" s="40">
        <v>2</v>
      </c>
      <c r="AE6" s="24">
        <v>1</v>
      </c>
      <c r="AF6" s="32">
        <v>1</v>
      </c>
      <c r="AG6" s="32">
        <v>1</v>
      </c>
      <c r="AH6" s="1">
        <v>2</v>
      </c>
      <c r="AI6" s="24">
        <v>3</v>
      </c>
      <c r="AJ6" s="35">
        <v>1</v>
      </c>
      <c r="AK6" s="38">
        <v>1</v>
      </c>
      <c r="AL6" s="35">
        <v>1</v>
      </c>
      <c r="AM6" s="27">
        <v>1</v>
      </c>
      <c r="AN6" s="38">
        <v>1</v>
      </c>
      <c r="AO6" s="32">
        <v>1</v>
      </c>
      <c r="AP6" s="27">
        <v>1</v>
      </c>
      <c r="AQ6" s="35">
        <v>1</v>
      </c>
      <c r="AR6" s="32">
        <v>1</v>
      </c>
      <c r="AS6" s="27">
        <v>1</v>
      </c>
      <c r="AT6" s="38">
        <v>1</v>
      </c>
      <c r="AU6" s="38">
        <v>1</v>
      </c>
      <c r="AV6" s="43">
        <v>1</v>
      </c>
      <c r="AW6" s="46">
        <v>1</v>
      </c>
      <c r="AX6" s="50">
        <v>1</v>
      </c>
      <c r="AY6" s="46">
        <v>1</v>
      </c>
      <c r="AZ6" s="43">
        <v>1</v>
      </c>
      <c r="BA6" s="46">
        <v>1</v>
      </c>
      <c r="BB6" s="43">
        <v>1</v>
      </c>
      <c r="BC6" s="43">
        <v>1</v>
      </c>
      <c r="BD6" s="50">
        <v>1</v>
      </c>
      <c r="BE6" s="48">
        <v>2</v>
      </c>
      <c r="BF6" s="46">
        <v>1</v>
      </c>
      <c r="BG6" s="43">
        <v>1</v>
      </c>
      <c r="BH6" s="48">
        <v>1</v>
      </c>
      <c r="BI6" s="46">
        <v>1</v>
      </c>
      <c r="BJ6" s="46">
        <v>1</v>
      </c>
      <c r="BK6" s="43">
        <v>1</v>
      </c>
      <c r="BL6" s="50">
        <v>1</v>
      </c>
    </row>
    <row r="7" spans="1:64" ht="45">
      <c r="A7" s="2">
        <v>45197.693414351852</v>
      </c>
      <c r="B7" s="2">
        <v>45197.695069444446</v>
      </c>
      <c r="C7" s="1">
        <v>0</v>
      </c>
      <c r="D7" s="3" t="s">
        <v>189</v>
      </c>
      <c r="E7" s="1">
        <v>100</v>
      </c>
      <c r="F7" s="1">
        <v>143</v>
      </c>
      <c r="G7" s="1">
        <v>1</v>
      </c>
      <c r="H7" s="2">
        <v>45197.695081851853</v>
      </c>
      <c r="I7" s="3" t="s">
        <v>190</v>
      </c>
      <c r="J7" s="1">
        <v>51.588299999999997</v>
      </c>
      <c r="K7" s="1">
        <v>4.8041999999999998</v>
      </c>
      <c r="L7" s="3" t="s">
        <v>179</v>
      </c>
      <c r="M7" s="3" t="s">
        <v>180</v>
      </c>
      <c r="N7" s="1">
        <v>1</v>
      </c>
      <c r="O7" s="1">
        <v>4</v>
      </c>
      <c r="P7" s="24">
        <v>2</v>
      </c>
      <c r="Q7" s="32">
        <v>1</v>
      </c>
      <c r="R7" s="1">
        <v>3</v>
      </c>
      <c r="S7" s="27">
        <v>2</v>
      </c>
      <c r="T7" s="1">
        <v>3</v>
      </c>
      <c r="U7" s="40">
        <v>4</v>
      </c>
      <c r="V7" s="40">
        <v>2</v>
      </c>
      <c r="W7" s="40">
        <v>2</v>
      </c>
      <c r="X7" s="24">
        <v>3</v>
      </c>
      <c r="Y7" s="38">
        <v>1</v>
      </c>
      <c r="Z7" s="32">
        <v>3</v>
      </c>
      <c r="AA7" s="27">
        <v>2</v>
      </c>
      <c r="AB7" s="1">
        <v>2</v>
      </c>
      <c r="AC7" s="24">
        <v>2</v>
      </c>
      <c r="AD7" s="40">
        <v>3</v>
      </c>
      <c r="AE7" s="24">
        <v>2</v>
      </c>
      <c r="AF7" s="32">
        <v>1</v>
      </c>
      <c r="AG7" s="32">
        <v>2</v>
      </c>
      <c r="AH7" s="1">
        <v>3</v>
      </c>
      <c r="AI7" s="24">
        <v>4</v>
      </c>
      <c r="AJ7" s="35">
        <v>2</v>
      </c>
      <c r="AK7" s="38">
        <v>1</v>
      </c>
      <c r="AL7" s="35">
        <v>1</v>
      </c>
      <c r="AM7" s="27">
        <v>2</v>
      </c>
      <c r="AN7" s="38">
        <v>3</v>
      </c>
      <c r="AO7" s="32">
        <v>1</v>
      </c>
      <c r="AP7" s="27">
        <v>2</v>
      </c>
      <c r="AQ7" s="35">
        <v>1</v>
      </c>
      <c r="AR7" s="32">
        <v>2</v>
      </c>
      <c r="AS7" s="27">
        <v>3</v>
      </c>
      <c r="AT7" s="38">
        <v>2</v>
      </c>
      <c r="AU7" s="38">
        <v>1</v>
      </c>
      <c r="AV7" s="43">
        <v>2</v>
      </c>
      <c r="AW7" s="46">
        <v>1</v>
      </c>
      <c r="AX7" s="50">
        <v>1</v>
      </c>
      <c r="AY7" s="46">
        <v>1</v>
      </c>
      <c r="AZ7" s="43">
        <v>2</v>
      </c>
      <c r="BA7" s="46">
        <v>2</v>
      </c>
      <c r="BB7" s="43">
        <v>2</v>
      </c>
      <c r="BC7" s="43">
        <v>3</v>
      </c>
      <c r="BD7" s="50">
        <v>2</v>
      </c>
      <c r="BE7" s="48">
        <v>1</v>
      </c>
      <c r="BF7" s="46">
        <v>5</v>
      </c>
      <c r="BG7" s="43">
        <v>3</v>
      </c>
      <c r="BH7" s="48">
        <v>1</v>
      </c>
      <c r="BI7" s="46">
        <v>1</v>
      </c>
      <c r="BJ7" s="46">
        <v>1</v>
      </c>
      <c r="BK7" s="43">
        <v>2</v>
      </c>
      <c r="BL7" s="50">
        <v>1</v>
      </c>
    </row>
    <row r="8" spans="1:64" ht="45">
      <c r="A8" s="2">
        <v>45197.697546296295</v>
      </c>
      <c r="B8" s="2">
        <v>45197.701006944444</v>
      </c>
      <c r="C8" s="1">
        <v>0</v>
      </c>
      <c r="D8" s="3" t="s">
        <v>191</v>
      </c>
      <c r="E8" s="1">
        <v>100</v>
      </c>
      <c r="F8" s="1">
        <v>298</v>
      </c>
      <c r="G8" s="1">
        <v>1</v>
      </c>
      <c r="H8" s="2">
        <v>45197.701022557871</v>
      </c>
      <c r="I8" s="3" t="s">
        <v>192</v>
      </c>
      <c r="J8" s="1">
        <v>51.588299999999997</v>
      </c>
      <c r="K8" s="1">
        <v>4.8041999999999998</v>
      </c>
      <c r="L8" s="3" t="s">
        <v>179</v>
      </c>
      <c r="M8" s="3" t="s">
        <v>180</v>
      </c>
      <c r="N8" s="1">
        <v>1</v>
      </c>
      <c r="O8" s="1">
        <v>2</v>
      </c>
      <c r="P8" s="24">
        <v>1</v>
      </c>
      <c r="Q8" s="32">
        <v>1</v>
      </c>
      <c r="R8" s="1">
        <v>1</v>
      </c>
      <c r="S8" s="27">
        <v>2</v>
      </c>
      <c r="T8" s="1">
        <v>1</v>
      </c>
      <c r="U8" s="40">
        <v>2</v>
      </c>
      <c r="V8" s="40">
        <v>4</v>
      </c>
      <c r="W8" s="40">
        <v>3</v>
      </c>
      <c r="X8" s="24">
        <v>1</v>
      </c>
      <c r="Y8" s="38">
        <v>2</v>
      </c>
      <c r="Z8" s="32">
        <v>2</v>
      </c>
      <c r="AA8" s="27">
        <v>1</v>
      </c>
      <c r="AB8" s="1">
        <v>1</v>
      </c>
      <c r="AC8" s="24">
        <v>3</v>
      </c>
      <c r="AD8" s="40">
        <v>3</v>
      </c>
      <c r="AE8" s="24">
        <v>2</v>
      </c>
      <c r="AF8" s="32">
        <v>1</v>
      </c>
      <c r="AG8" s="32">
        <v>1</v>
      </c>
      <c r="AH8" s="1">
        <v>1</v>
      </c>
      <c r="AI8" s="24">
        <v>2</v>
      </c>
      <c r="AJ8" s="35">
        <v>2</v>
      </c>
      <c r="AK8" s="38">
        <v>1</v>
      </c>
      <c r="AL8" s="35">
        <v>3</v>
      </c>
      <c r="AM8" s="27">
        <v>1</v>
      </c>
      <c r="AN8" s="38">
        <v>1</v>
      </c>
      <c r="AO8" s="32">
        <v>1</v>
      </c>
      <c r="AP8" s="27">
        <v>1</v>
      </c>
      <c r="AQ8" s="35">
        <v>2</v>
      </c>
      <c r="AR8" s="32">
        <v>1</v>
      </c>
      <c r="AS8" s="27">
        <v>1</v>
      </c>
      <c r="AT8" s="38">
        <v>1</v>
      </c>
      <c r="AU8" s="38">
        <v>2</v>
      </c>
      <c r="AV8" s="43">
        <v>2</v>
      </c>
      <c r="AW8" s="46">
        <v>1</v>
      </c>
      <c r="AX8" s="50">
        <v>1</v>
      </c>
      <c r="AY8" s="46">
        <v>1</v>
      </c>
      <c r="AZ8" s="43">
        <v>1</v>
      </c>
      <c r="BA8" s="46">
        <v>3</v>
      </c>
      <c r="BB8" s="43">
        <v>1</v>
      </c>
      <c r="BC8" s="43">
        <v>1</v>
      </c>
      <c r="BD8" s="50">
        <v>1</v>
      </c>
      <c r="BE8" s="48">
        <v>2</v>
      </c>
      <c r="BF8" s="46">
        <v>4</v>
      </c>
      <c r="BG8" s="43">
        <v>1</v>
      </c>
      <c r="BH8" s="48">
        <v>1</v>
      </c>
      <c r="BI8" s="46">
        <v>1</v>
      </c>
      <c r="BJ8" s="46">
        <v>1</v>
      </c>
      <c r="BK8" s="43">
        <v>2</v>
      </c>
      <c r="BL8" s="50">
        <v>1</v>
      </c>
    </row>
    <row r="9" spans="1:64" ht="45">
      <c r="A9" s="2">
        <v>45197.700775462959</v>
      </c>
      <c r="B9" s="2">
        <v>45197.702118055553</v>
      </c>
      <c r="C9" s="1">
        <v>0</v>
      </c>
      <c r="D9" s="3" t="s">
        <v>193</v>
      </c>
      <c r="E9" s="1">
        <v>100</v>
      </c>
      <c r="F9" s="1">
        <v>116</v>
      </c>
      <c r="G9" s="1">
        <v>1</v>
      </c>
      <c r="H9" s="2">
        <v>45197.702138101849</v>
      </c>
      <c r="I9" s="3" t="s">
        <v>194</v>
      </c>
      <c r="J9" s="1">
        <v>51.588299999999997</v>
      </c>
      <c r="K9" s="1">
        <v>4.8041999999999998</v>
      </c>
      <c r="L9" s="3" t="s">
        <v>179</v>
      </c>
      <c r="M9" s="3" t="s">
        <v>180</v>
      </c>
      <c r="N9" s="1">
        <v>1</v>
      </c>
      <c r="O9" s="1">
        <v>4</v>
      </c>
      <c r="P9" s="24">
        <v>4</v>
      </c>
      <c r="Q9" s="32">
        <v>1</v>
      </c>
      <c r="R9" s="1">
        <v>3</v>
      </c>
      <c r="S9" s="27">
        <v>4</v>
      </c>
      <c r="T9" s="1">
        <v>2</v>
      </c>
      <c r="U9" s="40">
        <v>1</v>
      </c>
      <c r="V9" s="40">
        <v>3</v>
      </c>
      <c r="W9" s="40">
        <v>1</v>
      </c>
      <c r="X9" s="24">
        <v>3</v>
      </c>
      <c r="Y9" s="38">
        <v>1</v>
      </c>
      <c r="Z9" s="32">
        <v>3</v>
      </c>
      <c r="AA9" s="27">
        <v>1</v>
      </c>
      <c r="AB9" s="1">
        <v>3</v>
      </c>
      <c r="AC9" s="24">
        <v>4</v>
      </c>
      <c r="AD9" s="40">
        <v>1</v>
      </c>
      <c r="AE9" s="24">
        <v>4</v>
      </c>
      <c r="AF9" s="32">
        <v>1</v>
      </c>
      <c r="AG9" s="32">
        <v>1</v>
      </c>
      <c r="AH9" s="1">
        <v>3</v>
      </c>
      <c r="AI9" s="24">
        <v>5</v>
      </c>
      <c r="AJ9" s="35">
        <v>1</v>
      </c>
      <c r="AK9" s="38">
        <v>1</v>
      </c>
      <c r="AL9" s="35">
        <v>1</v>
      </c>
      <c r="AM9" s="27">
        <v>1</v>
      </c>
      <c r="AN9" s="38">
        <v>2</v>
      </c>
      <c r="AO9" s="32">
        <v>2</v>
      </c>
      <c r="AP9" s="27">
        <v>2</v>
      </c>
      <c r="AQ9" s="35">
        <v>1</v>
      </c>
      <c r="AR9" s="32">
        <v>1</v>
      </c>
      <c r="AS9" s="27">
        <v>1</v>
      </c>
      <c r="AT9" s="38">
        <v>1</v>
      </c>
      <c r="AU9" s="38">
        <v>1</v>
      </c>
      <c r="AV9" s="43">
        <v>1</v>
      </c>
      <c r="AW9" s="46">
        <v>1</v>
      </c>
      <c r="AX9" s="50">
        <v>1</v>
      </c>
      <c r="AY9" s="46">
        <v>1</v>
      </c>
      <c r="AZ9" s="43">
        <v>3</v>
      </c>
      <c r="BA9" s="46">
        <v>2</v>
      </c>
      <c r="BB9" s="43">
        <v>1</v>
      </c>
      <c r="BC9" s="43">
        <v>1</v>
      </c>
      <c r="BD9" s="50">
        <v>1</v>
      </c>
      <c r="BE9" s="48">
        <v>1</v>
      </c>
      <c r="BF9" s="46">
        <v>3</v>
      </c>
      <c r="BG9" s="43">
        <v>1</v>
      </c>
      <c r="BH9" s="48">
        <v>1</v>
      </c>
      <c r="BI9" s="46">
        <v>1</v>
      </c>
      <c r="BJ9" s="46">
        <v>1</v>
      </c>
      <c r="BK9" s="43">
        <v>1</v>
      </c>
      <c r="BL9" s="50">
        <v>2</v>
      </c>
    </row>
    <row r="10" spans="1:64" ht="45">
      <c r="A10" s="2">
        <v>45197.704629629632</v>
      </c>
      <c r="B10" s="2">
        <v>45197.706921296296</v>
      </c>
      <c r="C10" s="1">
        <v>0</v>
      </c>
      <c r="D10" s="3" t="s">
        <v>195</v>
      </c>
      <c r="E10" s="1">
        <v>100</v>
      </c>
      <c r="F10" s="1">
        <v>197</v>
      </c>
      <c r="G10" s="1">
        <v>1</v>
      </c>
      <c r="H10" s="2">
        <v>45197.706930879627</v>
      </c>
      <c r="I10" s="3" t="s">
        <v>196</v>
      </c>
      <c r="J10" s="1">
        <v>51.588299999999997</v>
      </c>
      <c r="K10" s="1">
        <v>4.8041999999999998</v>
      </c>
      <c r="L10" s="3" t="s">
        <v>179</v>
      </c>
      <c r="M10" s="3" t="s">
        <v>180</v>
      </c>
      <c r="N10" s="1">
        <v>1</v>
      </c>
      <c r="O10" s="1">
        <v>4</v>
      </c>
      <c r="P10" s="24">
        <v>2</v>
      </c>
      <c r="Q10" s="32">
        <v>1</v>
      </c>
      <c r="R10" s="1">
        <v>4</v>
      </c>
      <c r="S10" s="27">
        <v>1</v>
      </c>
      <c r="T10" s="1">
        <v>2</v>
      </c>
      <c r="U10" s="40">
        <v>1</v>
      </c>
      <c r="V10" s="40">
        <v>5</v>
      </c>
      <c r="W10" s="40">
        <v>1</v>
      </c>
      <c r="X10" s="24">
        <v>2</v>
      </c>
      <c r="Y10" s="38">
        <v>1</v>
      </c>
      <c r="Z10" s="32">
        <v>4</v>
      </c>
      <c r="AA10" s="27">
        <v>1</v>
      </c>
      <c r="AB10" s="1">
        <v>3</v>
      </c>
      <c r="AC10" s="24">
        <v>4</v>
      </c>
      <c r="AD10" s="40">
        <v>3</v>
      </c>
      <c r="AE10" s="24">
        <v>1</v>
      </c>
      <c r="AF10" s="32">
        <v>1</v>
      </c>
      <c r="AG10" s="32">
        <v>1</v>
      </c>
      <c r="AH10" s="1">
        <v>4</v>
      </c>
      <c r="AI10" s="24">
        <v>3</v>
      </c>
      <c r="AJ10" s="35">
        <v>3</v>
      </c>
      <c r="AK10" s="38">
        <v>1</v>
      </c>
      <c r="AL10" s="35">
        <v>2</v>
      </c>
      <c r="AM10" s="27">
        <v>1</v>
      </c>
      <c r="AN10" s="38">
        <v>1</v>
      </c>
      <c r="AO10" s="32">
        <v>1</v>
      </c>
      <c r="AP10" s="27">
        <v>1</v>
      </c>
      <c r="AQ10" s="35">
        <v>1</v>
      </c>
      <c r="AR10" s="32">
        <v>1</v>
      </c>
      <c r="AS10" s="27">
        <v>1</v>
      </c>
      <c r="AT10" s="38">
        <v>1</v>
      </c>
      <c r="AU10" s="38">
        <v>1</v>
      </c>
      <c r="AV10" s="43">
        <v>1</v>
      </c>
      <c r="AW10" s="46">
        <v>2</v>
      </c>
      <c r="AX10" s="50">
        <v>1</v>
      </c>
      <c r="AY10" s="46">
        <v>1</v>
      </c>
      <c r="AZ10" s="43">
        <v>1</v>
      </c>
      <c r="BA10" s="46">
        <v>2</v>
      </c>
      <c r="BB10" s="43">
        <v>1</v>
      </c>
      <c r="BC10" s="43">
        <v>1</v>
      </c>
      <c r="BD10" s="50">
        <v>1</v>
      </c>
      <c r="BE10" s="48">
        <v>1</v>
      </c>
      <c r="BF10" s="46">
        <v>1</v>
      </c>
      <c r="BG10" s="43">
        <v>1</v>
      </c>
      <c r="BH10" s="48">
        <v>1</v>
      </c>
      <c r="BI10" s="46">
        <v>1</v>
      </c>
      <c r="BJ10" s="46">
        <v>1</v>
      </c>
      <c r="BK10" s="43">
        <v>1</v>
      </c>
      <c r="BL10" s="50">
        <v>1</v>
      </c>
    </row>
    <row r="11" spans="1:64" ht="45">
      <c r="A11" s="2">
        <v>45202.565405092595</v>
      </c>
      <c r="B11" s="2">
        <v>45202.567928240744</v>
      </c>
      <c r="C11" s="1">
        <v>0</v>
      </c>
      <c r="D11" s="3" t="s">
        <v>197</v>
      </c>
      <c r="E11" s="1">
        <v>100</v>
      </c>
      <c r="F11" s="1">
        <v>218</v>
      </c>
      <c r="G11" s="1">
        <v>1</v>
      </c>
      <c r="H11" s="2">
        <v>45202.567947083335</v>
      </c>
      <c r="I11" s="3" t="s">
        <v>198</v>
      </c>
      <c r="J11" s="1">
        <v>51.588299999999997</v>
      </c>
      <c r="K11" s="1">
        <v>4.8041999999999998</v>
      </c>
      <c r="L11" s="3" t="s">
        <v>179</v>
      </c>
      <c r="M11" s="3" t="s">
        <v>180</v>
      </c>
      <c r="N11" s="1">
        <v>1</v>
      </c>
      <c r="O11" s="1">
        <v>3</v>
      </c>
      <c r="P11" s="24">
        <v>3</v>
      </c>
      <c r="Q11" s="32">
        <v>2</v>
      </c>
      <c r="R11" s="1">
        <v>3</v>
      </c>
      <c r="S11" s="27">
        <v>2</v>
      </c>
      <c r="T11" s="1">
        <v>2</v>
      </c>
      <c r="U11" s="40">
        <v>1</v>
      </c>
      <c r="V11" s="40">
        <v>4</v>
      </c>
      <c r="W11" s="40">
        <v>2</v>
      </c>
      <c r="X11" s="24">
        <v>3</v>
      </c>
      <c r="Y11" s="38">
        <v>1</v>
      </c>
      <c r="Z11" s="32">
        <v>3</v>
      </c>
      <c r="AA11" s="27">
        <v>2</v>
      </c>
      <c r="AB11" s="1">
        <v>4</v>
      </c>
      <c r="AC11" s="24">
        <v>4</v>
      </c>
      <c r="AD11" s="40">
        <v>3</v>
      </c>
      <c r="AE11" s="24">
        <v>4</v>
      </c>
      <c r="AF11" s="32">
        <v>3</v>
      </c>
      <c r="AG11" s="32">
        <v>2</v>
      </c>
      <c r="AH11" s="1">
        <v>3</v>
      </c>
      <c r="AI11" s="24">
        <v>2</v>
      </c>
      <c r="AJ11" s="35">
        <v>1</v>
      </c>
      <c r="AK11" s="38">
        <v>1</v>
      </c>
      <c r="AL11" s="35">
        <v>1</v>
      </c>
      <c r="AM11" s="27">
        <v>1</v>
      </c>
      <c r="AN11" s="38">
        <v>2</v>
      </c>
      <c r="AO11" s="32">
        <v>3</v>
      </c>
      <c r="AP11" s="27">
        <v>2</v>
      </c>
      <c r="AQ11" s="35">
        <v>1</v>
      </c>
      <c r="AR11" s="32">
        <v>2</v>
      </c>
      <c r="AS11" s="27">
        <v>1</v>
      </c>
      <c r="AT11" s="38">
        <v>2</v>
      </c>
      <c r="AU11" s="38">
        <v>2</v>
      </c>
      <c r="AV11" s="43">
        <v>3</v>
      </c>
      <c r="AW11" s="46">
        <v>1</v>
      </c>
      <c r="AX11" s="50">
        <v>1</v>
      </c>
      <c r="AY11" s="46">
        <v>1</v>
      </c>
      <c r="AZ11" s="43">
        <v>2</v>
      </c>
      <c r="BA11" s="46">
        <v>2</v>
      </c>
      <c r="BB11" s="43">
        <v>3</v>
      </c>
      <c r="BC11" s="43">
        <v>2</v>
      </c>
      <c r="BD11" s="50">
        <v>1</v>
      </c>
      <c r="BE11" s="48">
        <v>1</v>
      </c>
      <c r="BF11" s="46">
        <v>3</v>
      </c>
      <c r="BG11" s="43">
        <v>2</v>
      </c>
      <c r="BH11" s="48">
        <v>1</v>
      </c>
      <c r="BI11" s="46">
        <v>1</v>
      </c>
      <c r="BJ11" s="46">
        <v>1</v>
      </c>
      <c r="BK11" s="43">
        <v>2</v>
      </c>
      <c r="BL11" s="50">
        <v>1</v>
      </c>
    </row>
    <row r="12" spans="1:64" ht="45">
      <c r="A12" s="2">
        <v>45202.566643518519</v>
      </c>
      <c r="B12" s="2">
        <v>45202.568495370368</v>
      </c>
      <c r="C12" s="1">
        <v>0</v>
      </c>
      <c r="D12" s="3" t="s">
        <v>199</v>
      </c>
      <c r="E12" s="1">
        <v>100</v>
      </c>
      <c r="F12" s="1">
        <v>159</v>
      </c>
      <c r="G12" s="1">
        <v>1</v>
      </c>
      <c r="H12" s="2">
        <v>45202.568507986114</v>
      </c>
      <c r="I12" s="3" t="s">
        <v>200</v>
      </c>
      <c r="J12" s="1">
        <v>51.588299999999997</v>
      </c>
      <c r="K12" s="1">
        <v>4.8041999999999998</v>
      </c>
      <c r="L12" s="3" t="s">
        <v>179</v>
      </c>
      <c r="M12" s="3" t="s">
        <v>180</v>
      </c>
      <c r="N12" s="1">
        <v>1</v>
      </c>
      <c r="O12" s="1">
        <v>5</v>
      </c>
      <c r="P12" s="24">
        <v>3</v>
      </c>
      <c r="Q12" s="32">
        <v>5</v>
      </c>
      <c r="R12" s="1">
        <v>5</v>
      </c>
      <c r="S12" s="27">
        <v>2</v>
      </c>
      <c r="T12" s="1">
        <v>5</v>
      </c>
      <c r="U12" s="40">
        <v>1</v>
      </c>
      <c r="V12" s="40">
        <v>2</v>
      </c>
      <c r="W12" s="40">
        <v>1</v>
      </c>
      <c r="X12" s="24">
        <v>5</v>
      </c>
      <c r="Y12" s="38">
        <v>1</v>
      </c>
      <c r="Z12" s="32">
        <v>5</v>
      </c>
      <c r="AA12" s="27">
        <v>2</v>
      </c>
      <c r="AB12" s="1">
        <v>5</v>
      </c>
      <c r="AC12" s="24">
        <v>5</v>
      </c>
      <c r="AD12" s="40">
        <v>1</v>
      </c>
      <c r="AE12" s="24">
        <v>4</v>
      </c>
      <c r="AF12" s="32">
        <v>4</v>
      </c>
      <c r="AG12" s="32">
        <v>2</v>
      </c>
      <c r="AH12" s="1">
        <v>5</v>
      </c>
      <c r="AI12" s="24">
        <v>3</v>
      </c>
      <c r="AJ12" s="35">
        <v>1</v>
      </c>
      <c r="AK12" s="38">
        <v>1</v>
      </c>
      <c r="AL12" s="35">
        <v>1</v>
      </c>
      <c r="AM12" s="27">
        <v>2</v>
      </c>
      <c r="AN12" s="38">
        <v>2</v>
      </c>
      <c r="AO12" s="32">
        <v>3</v>
      </c>
      <c r="AP12" s="27">
        <v>2</v>
      </c>
      <c r="AQ12" s="35">
        <v>1</v>
      </c>
      <c r="AR12" s="32">
        <v>5</v>
      </c>
      <c r="AS12" s="27">
        <v>2</v>
      </c>
      <c r="AT12" s="38">
        <v>1</v>
      </c>
      <c r="AU12" s="38">
        <v>1</v>
      </c>
      <c r="AV12" s="43">
        <v>1</v>
      </c>
      <c r="AW12" s="46">
        <v>1</v>
      </c>
      <c r="AX12" s="50">
        <v>2</v>
      </c>
      <c r="AY12" s="46">
        <v>1</v>
      </c>
      <c r="AZ12" s="43">
        <v>5</v>
      </c>
      <c r="BA12" s="46">
        <v>1</v>
      </c>
      <c r="BB12" s="43">
        <v>3</v>
      </c>
      <c r="BC12" s="43">
        <v>5</v>
      </c>
      <c r="BD12" s="50">
        <v>1</v>
      </c>
      <c r="BE12" s="48">
        <v>1</v>
      </c>
      <c r="BF12" s="46">
        <v>1</v>
      </c>
      <c r="BG12" s="43">
        <v>4</v>
      </c>
      <c r="BH12" s="48">
        <v>1</v>
      </c>
      <c r="BI12" s="46">
        <v>1</v>
      </c>
      <c r="BJ12" s="46">
        <v>1</v>
      </c>
      <c r="BK12" s="43">
        <v>5</v>
      </c>
      <c r="BL12" s="50">
        <v>1</v>
      </c>
    </row>
    <row r="13" spans="1:64" ht="45">
      <c r="A13" s="2">
        <v>45202.569652777776</v>
      </c>
      <c r="B13" s="2">
        <v>45202.574374999997</v>
      </c>
      <c r="C13" s="1">
        <v>0</v>
      </c>
      <c r="D13" s="3" t="s">
        <v>201</v>
      </c>
      <c r="E13" s="1">
        <v>100</v>
      </c>
      <c r="F13" s="1">
        <v>407</v>
      </c>
      <c r="G13" s="1">
        <v>1</v>
      </c>
      <c r="H13" s="2">
        <v>45202.574411979163</v>
      </c>
      <c r="I13" s="3" t="s">
        <v>202</v>
      </c>
      <c r="J13" s="1">
        <v>51.588299999999997</v>
      </c>
      <c r="K13" s="1">
        <v>4.8041999999999998</v>
      </c>
      <c r="L13" s="3" t="s">
        <v>179</v>
      </c>
      <c r="M13" s="3" t="s">
        <v>180</v>
      </c>
      <c r="N13" s="1">
        <v>1</v>
      </c>
      <c r="O13" s="1">
        <v>2</v>
      </c>
      <c r="P13" s="24">
        <v>4</v>
      </c>
      <c r="Q13" s="32">
        <v>3</v>
      </c>
      <c r="R13" s="1">
        <v>2</v>
      </c>
      <c r="S13" s="27">
        <v>3</v>
      </c>
      <c r="T13" s="1">
        <v>2</v>
      </c>
      <c r="U13" s="40">
        <v>2</v>
      </c>
      <c r="V13" s="40">
        <v>3</v>
      </c>
      <c r="W13" s="40">
        <v>2</v>
      </c>
      <c r="X13" s="24">
        <v>2</v>
      </c>
      <c r="Y13" s="38">
        <v>1</v>
      </c>
      <c r="Z13" s="32">
        <v>3</v>
      </c>
      <c r="AA13" s="27">
        <v>2</v>
      </c>
      <c r="AB13" s="1">
        <v>2</v>
      </c>
      <c r="AC13" s="24">
        <v>2</v>
      </c>
      <c r="AD13" s="40">
        <v>2</v>
      </c>
      <c r="AE13" s="24">
        <v>3</v>
      </c>
      <c r="AF13" s="32">
        <v>3</v>
      </c>
      <c r="AG13" s="32">
        <v>2</v>
      </c>
      <c r="AH13" s="1">
        <v>2</v>
      </c>
      <c r="AI13" s="24">
        <v>4</v>
      </c>
      <c r="AJ13" s="35">
        <v>3</v>
      </c>
      <c r="AK13" s="38">
        <v>1</v>
      </c>
      <c r="AL13" s="35">
        <v>2</v>
      </c>
      <c r="AM13" s="27">
        <v>2</v>
      </c>
      <c r="AN13" s="38">
        <v>1</v>
      </c>
      <c r="AO13" s="32">
        <v>2</v>
      </c>
      <c r="AP13" s="27">
        <v>2</v>
      </c>
      <c r="AQ13" s="35">
        <v>2</v>
      </c>
      <c r="AR13" s="32">
        <v>2</v>
      </c>
      <c r="AS13" s="27">
        <v>2</v>
      </c>
      <c r="AT13" s="38">
        <v>1</v>
      </c>
      <c r="AU13" s="38">
        <v>1</v>
      </c>
      <c r="AV13" s="43">
        <v>1</v>
      </c>
      <c r="AW13" s="46">
        <v>2</v>
      </c>
      <c r="AX13" s="50">
        <v>1</v>
      </c>
      <c r="AY13" s="46">
        <v>1</v>
      </c>
      <c r="AZ13" s="43">
        <v>3</v>
      </c>
      <c r="BA13" s="46">
        <v>1</v>
      </c>
      <c r="BB13" s="43">
        <v>2</v>
      </c>
      <c r="BC13" s="43">
        <v>2</v>
      </c>
      <c r="BD13" s="50">
        <v>1</v>
      </c>
      <c r="BE13" s="48">
        <v>1</v>
      </c>
      <c r="BF13" s="46">
        <v>3</v>
      </c>
      <c r="BG13" s="43">
        <v>3</v>
      </c>
      <c r="BH13" s="48">
        <v>1</v>
      </c>
      <c r="BI13" s="46">
        <v>1</v>
      </c>
      <c r="BJ13" s="46">
        <v>1</v>
      </c>
      <c r="BK13" s="43">
        <v>2</v>
      </c>
      <c r="BL13" s="50">
        <v>1</v>
      </c>
    </row>
    <row r="14" spans="1:64" ht="45">
      <c r="A14" s="2">
        <v>45202.592048611114</v>
      </c>
      <c r="B14" s="2">
        <v>45202.593657407408</v>
      </c>
      <c r="C14" s="1">
        <v>0</v>
      </c>
      <c r="D14" s="3" t="s">
        <v>203</v>
      </c>
      <c r="E14" s="1">
        <v>100</v>
      </c>
      <c r="F14" s="1">
        <v>139</v>
      </c>
      <c r="G14" s="1">
        <v>1</v>
      </c>
      <c r="H14" s="2">
        <v>45202.593681909719</v>
      </c>
      <c r="I14" s="3" t="s">
        <v>204</v>
      </c>
      <c r="J14" s="1">
        <v>51.588299999999997</v>
      </c>
      <c r="K14" s="1">
        <v>4.8041999999999998</v>
      </c>
      <c r="L14" s="3" t="s">
        <v>179</v>
      </c>
      <c r="M14" s="3" t="s">
        <v>180</v>
      </c>
      <c r="N14" s="1">
        <v>1</v>
      </c>
      <c r="O14" s="1">
        <v>4</v>
      </c>
      <c r="P14" s="24">
        <v>2</v>
      </c>
      <c r="Q14" s="32">
        <v>2</v>
      </c>
      <c r="R14" s="1">
        <v>4</v>
      </c>
      <c r="S14" s="27">
        <v>4</v>
      </c>
      <c r="T14" s="1">
        <v>4</v>
      </c>
      <c r="U14" s="40">
        <v>1</v>
      </c>
      <c r="V14" s="40">
        <v>4</v>
      </c>
      <c r="W14" s="40">
        <v>1</v>
      </c>
      <c r="X14" s="24">
        <v>3</v>
      </c>
      <c r="Y14" s="38">
        <v>1</v>
      </c>
      <c r="Z14" s="32">
        <v>4</v>
      </c>
      <c r="AA14" s="27">
        <v>4</v>
      </c>
      <c r="AB14" s="1">
        <v>4</v>
      </c>
      <c r="AC14" s="24">
        <v>3</v>
      </c>
      <c r="AD14" s="40">
        <v>2</v>
      </c>
      <c r="AE14" s="24">
        <v>3</v>
      </c>
      <c r="AF14" s="32">
        <v>4</v>
      </c>
      <c r="AG14" s="32">
        <v>3</v>
      </c>
      <c r="AH14" s="1">
        <v>4</v>
      </c>
      <c r="AI14" s="24">
        <v>3</v>
      </c>
      <c r="AJ14" s="35">
        <v>2</v>
      </c>
      <c r="AK14" s="38">
        <v>1</v>
      </c>
      <c r="AL14" s="35">
        <v>1</v>
      </c>
      <c r="AM14" s="27">
        <v>4</v>
      </c>
      <c r="AN14" s="38">
        <v>1</v>
      </c>
      <c r="AO14" s="32">
        <v>4</v>
      </c>
      <c r="AP14" s="27">
        <v>4</v>
      </c>
      <c r="AQ14" s="35">
        <v>1</v>
      </c>
      <c r="AR14" s="32">
        <v>3</v>
      </c>
      <c r="AS14" s="27">
        <v>2</v>
      </c>
      <c r="AT14" s="38">
        <v>1</v>
      </c>
      <c r="AU14" s="38">
        <v>1</v>
      </c>
      <c r="AV14" s="43">
        <v>2</v>
      </c>
      <c r="AW14" s="46">
        <v>1</v>
      </c>
      <c r="AX14" s="50">
        <v>1</v>
      </c>
      <c r="AY14" s="46">
        <v>1</v>
      </c>
      <c r="AZ14" s="43">
        <v>1</v>
      </c>
      <c r="BA14" s="46">
        <v>1</v>
      </c>
      <c r="BB14" s="43">
        <v>3</v>
      </c>
      <c r="BC14" s="43">
        <v>4</v>
      </c>
      <c r="BD14" s="50">
        <v>1</v>
      </c>
      <c r="BE14" s="48">
        <v>1</v>
      </c>
      <c r="BF14" s="46">
        <v>3</v>
      </c>
      <c r="BG14" s="43">
        <v>1</v>
      </c>
      <c r="BH14" s="48">
        <v>1</v>
      </c>
      <c r="BI14" s="46">
        <v>1</v>
      </c>
      <c r="BJ14" s="46">
        <v>1</v>
      </c>
      <c r="BK14" s="43">
        <v>1</v>
      </c>
      <c r="BL14" s="50">
        <v>2</v>
      </c>
    </row>
    <row r="15" spans="1:64" ht="45">
      <c r="A15" s="2">
        <v>45202.640277777777</v>
      </c>
      <c r="B15" s="2">
        <v>45202.642916666664</v>
      </c>
      <c r="C15" s="1">
        <v>0</v>
      </c>
      <c r="D15" s="3" t="s">
        <v>205</v>
      </c>
      <c r="E15" s="1">
        <v>100</v>
      </c>
      <c r="F15" s="1">
        <v>228</v>
      </c>
      <c r="G15" s="1">
        <v>1</v>
      </c>
      <c r="H15" s="2">
        <v>45202.642932986113</v>
      </c>
      <c r="I15" s="3" t="s">
        <v>206</v>
      </c>
      <c r="J15" s="1">
        <v>51.588299999999997</v>
      </c>
      <c r="K15" s="1">
        <v>4.8041999999999998</v>
      </c>
      <c r="L15" s="3" t="s">
        <v>179</v>
      </c>
      <c r="M15" s="3" t="s">
        <v>180</v>
      </c>
      <c r="N15" s="1">
        <v>1</v>
      </c>
      <c r="O15" s="1">
        <v>4</v>
      </c>
      <c r="P15" s="24">
        <v>4</v>
      </c>
      <c r="Q15" s="32">
        <v>2</v>
      </c>
      <c r="R15" s="1">
        <v>3</v>
      </c>
      <c r="S15" s="27">
        <v>3</v>
      </c>
      <c r="T15" s="1">
        <v>4</v>
      </c>
      <c r="U15" s="40">
        <v>1</v>
      </c>
      <c r="V15" s="40">
        <v>1</v>
      </c>
      <c r="W15" s="40">
        <v>1</v>
      </c>
      <c r="X15" s="24">
        <v>3</v>
      </c>
      <c r="Y15" s="38">
        <v>1</v>
      </c>
      <c r="Z15" s="32">
        <v>2</v>
      </c>
      <c r="AA15" s="27">
        <v>3</v>
      </c>
      <c r="AB15" s="1">
        <v>4</v>
      </c>
      <c r="AC15" s="24">
        <v>4</v>
      </c>
      <c r="AD15" s="40">
        <v>2</v>
      </c>
      <c r="AE15" s="24">
        <v>2</v>
      </c>
      <c r="AF15" s="32">
        <v>3</v>
      </c>
      <c r="AG15" s="32">
        <v>1</v>
      </c>
      <c r="AH15" s="1">
        <v>3</v>
      </c>
      <c r="AI15" s="24">
        <v>4</v>
      </c>
      <c r="AJ15" s="35">
        <v>1</v>
      </c>
      <c r="AK15" s="38">
        <v>2</v>
      </c>
      <c r="AL15" s="35">
        <v>1</v>
      </c>
      <c r="AM15" s="27">
        <v>5</v>
      </c>
      <c r="AN15" s="38">
        <v>4</v>
      </c>
      <c r="AO15" s="32">
        <v>2</v>
      </c>
      <c r="AP15" s="27">
        <v>3</v>
      </c>
      <c r="AQ15" s="35">
        <v>1</v>
      </c>
      <c r="AR15" s="32">
        <v>2</v>
      </c>
      <c r="AS15" s="27">
        <v>3</v>
      </c>
      <c r="AT15" s="38">
        <v>3</v>
      </c>
      <c r="AU15" s="38">
        <v>1</v>
      </c>
      <c r="AV15" s="43">
        <v>2</v>
      </c>
      <c r="AW15" s="46">
        <v>1</v>
      </c>
      <c r="AX15" s="50">
        <v>1</v>
      </c>
      <c r="AY15" s="46">
        <v>1</v>
      </c>
      <c r="AZ15" s="43">
        <v>1</v>
      </c>
      <c r="BA15" s="46">
        <v>2</v>
      </c>
      <c r="BB15" s="43">
        <v>1</v>
      </c>
      <c r="BC15" s="43">
        <v>1</v>
      </c>
      <c r="BD15" s="50">
        <v>1</v>
      </c>
      <c r="BE15" s="48">
        <v>1</v>
      </c>
      <c r="BF15" s="46">
        <v>5</v>
      </c>
      <c r="BG15" s="43">
        <v>1</v>
      </c>
      <c r="BH15" s="48">
        <v>2</v>
      </c>
      <c r="BI15" s="46">
        <v>2</v>
      </c>
      <c r="BJ15" s="46">
        <v>1</v>
      </c>
      <c r="BK15" s="43">
        <v>1</v>
      </c>
      <c r="BL15" s="50">
        <v>1</v>
      </c>
    </row>
    <row r="16" spans="1:64" ht="45">
      <c r="A16" s="2">
        <v>45202.640648148146</v>
      </c>
      <c r="B16" s="2">
        <v>45202.643090277779</v>
      </c>
      <c r="C16" s="1">
        <v>0</v>
      </c>
      <c r="D16" s="3" t="s">
        <v>207</v>
      </c>
      <c r="E16" s="1">
        <v>100</v>
      </c>
      <c r="F16" s="1">
        <v>210</v>
      </c>
      <c r="G16" s="1">
        <v>1</v>
      </c>
      <c r="H16" s="2">
        <v>45202.643106111114</v>
      </c>
      <c r="I16" s="3" t="s">
        <v>208</v>
      </c>
      <c r="J16" s="1">
        <v>51.588299999999997</v>
      </c>
      <c r="K16" s="1">
        <v>4.8041999999999998</v>
      </c>
      <c r="L16" s="3" t="s">
        <v>179</v>
      </c>
      <c r="M16" s="3" t="s">
        <v>180</v>
      </c>
      <c r="N16" s="1">
        <v>1</v>
      </c>
      <c r="O16" s="1">
        <v>4</v>
      </c>
      <c r="P16" s="24">
        <v>2</v>
      </c>
      <c r="Q16" s="32">
        <v>3</v>
      </c>
      <c r="R16" s="1">
        <v>4</v>
      </c>
      <c r="S16" s="27">
        <v>2</v>
      </c>
      <c r="T16" s="1">
        <v>4</v>
      </c>
      <c r="U16" s="40">
        <v>1</v>
      </c>
      <c r="V16" s="40">
        <v>2</v>
      </c>
      <c r="W16" s="40">
        <v>2</v>
      </c>
      <c r="X16" s="24">
        <v>3</v>
      </c>
      <c r="Y16" s="38">
        <v>2</v>
      </c>
      <c r="Z16" s="32">
        <v>3</v>
      </c>
      <c r="AA16" s="27">
        <v>3</v>
      </c>
      <c r="AB16" s="1">
        <v>4</v>
      </c>
      <c r="AC16" s="24">
        <v>4</v>
      </c>
      <c r="AD16" s="40">
        <v>2</v>
      </c>
      <c r="AE16" s="24">
        <v>4</v>
      </c>
      <c r="AF16" s="32">
        <v>3</v>
      </c>
      <c r="AG16" s="32">
        <v>3</v>
      </c>
      <c r="AH16" s="1">
        <v>4</v>
      </c>
      <c r="AI16" s="24">
        <v>5</v>
      </c>
      <c r="AJ16" s="35">
        <v>1</v>
      </c>
      <c r="AK16" s="38">
        <v>3</v>
      </c>
      <c r="AL16" s="35">
        <v>1</v>
      </c>
      <c r="AM16" s="27">
        <v>4</v>
      </c>
      <c r="AN16" s="38">
        <v>2</v>
      </c>
      <c r="AO16" s="32">
        <v>2</v>
      </c>
      <c r="AP16" s="27">
        <v>2</v>
      </c>
      <c r="AQ16" s="35">
        <v>1</v>
      </c>
      <c r="AR16" s="32">
        <v>2</v>
      </c>
      <c r="AS16" s="27">
        <v>2</v>
      </c>
      <c r="AT16" s="38">
        <v>3</v>
      </c>
      <c r="AU16" s="38">
        <v>3</v>
      </c>
      <c r="AV16" s="43">
        <v>1</v>
      </c>
      <c r="AW16" s="46">
        <v>1</v>
      </c>
      <c r="AX16" s="50">
        <v>2</v>
      </c>
      <c r="AY16" s="46">
        <v>2</v>
      </c>
      <c r="AZ16" s="43">
        <v>1</v>
      </c>
      <c r="BA16" s="46">
        <v>2</v>
      </c>
      <c r="BB16" s="43">
        <v>3</v>
      </c>
      <c r="BC16" s="43">
        <v>4</v>
      </c>
      <c r="BD16" s="50">
        <v>1</v>
      </c>
      <c r="BE16" s="48">
        <v>1</v>
      </c>
      <c r="BF16" s="46">
        <v>2</v>
      </c>
      <c r="BG16" s="43">
        <v>2</v>
      </c>
      <c r="BH16" s="48">
        <v>1</v>
      </c>
      <c r="BI16" s="46">
        <v>1</v>
      </c>
      <c r="BJ16" s="46">
        <v>1</v>
      </c>
      <c r="BK16" s="43">
        <v>4</v>
      </c>
      <c r="BL16" s="50">
        <v>2</v>
      </c>
    </row>
    <row r="17" spans="1:64" ht="45">
      <c r="A17" s="2">
        <v>45202.644699074073</v>
      </c>
      <c r="B17" s="2">
        <v>45202.646064814813</v>
      </c>
      <c r="C17" s="1">
        <v>0</v>
      </c>
      <c r="D17" s="3" t="s">
        <v>209</v>
      </c>
      <c r="E17" s="1">
        <v>100</v>
      </c>
      <c r="F17" s="1">
        <v>118</v>
      </c>
      <c r="G17" s="1">
        <v>1</v>
      </c>
      <c r="H17" s="2">
        <v>45202.646082754633</v>
      </c>
      <c r="I17" s="3" t="s">
        <v>210</v>
      </c>
      <c r="J17" s="1">
        <v>51.588299999999997</v>
      </c>
      <c r="K17" s="1">
        <v>4.8041999999999998</v>
      </c>
      <c r="L17" s="3" t="s">
        <v>179</v>
      </c>
      <c r="M17" s="3" t="s">
        <v>180</v>
      </c>
      <c r="N17" s="1">
        <v>1</v>
      </c>
      <c r="O17" s="1">
        <v>4</v>
      </c>
      <c r="P17" s="24">
        <v>1</v>
      </c>
      <c r="Q17" s="32">
        <v>2</v>
      </c>
      <c r="R17" s="1">
        <v>4</v>
      </c>
      <c r="S17" s="27">
        <v>2</v>
      </c>
      <c r="T17" s="1">
        <v>5</v>
      </c>
      <c r="U17" s="40">
        <v>1</v>
      </c>
      <c r="V17" s="40">
        <v>2</v>
      </c>
      <c r="W17" s="40">
        <v>1</v>
      </c>
      <c r="X17" s="24">
        <v>3</v>
      </c>
      <c r="Y17" s="38">
        <v>1</v>
      </c>
      <c r="Z17" s="32">
        <v>3</v>
      </c>
      <c r="AA17" s="27">
        <v>1</v>
      </c>
      <c r="AB17" s="1">
        <v>4</v>
      </c>
      <c r="AC17" s="24">
        <v>3</v>
      </c>
      <c r="AD17" s="40">
        <v>2</v>
      </c>
      <c r="AE17" s="24">
        <v>3</v>
      </c>
      <c r="AF17" s="32">
        <v>2</v>
      </c>
      <c r="AG17" s="32">
        <v>2</v>
      </c>
      <c r="AH17" s="1">
        <v>4</v>
      </c>
      <c r="AI17" s="24">
        <v>4</v>
      </c>
      <c r="AJ17" s="35">
        <v>1</v>
      </c>
      <c r="AK17" s="38">
        <v>1</v>
      </c>
      <c r="AL17" s="35">
        <v>1</v>
      </c>
      <c r="AM17" s="27">
        <v>1</v>
      </c>
      <c r="AN17" s="38">
        <v>1</v>
      </c>
      <c r="AO17" s="32">
        <v>3</v>
      </c>
      <c r="AP17" s="27">
        <v>1</v>
      </c>
      <c r="AQ17" s="35">
        <v>1</v>
      </c>
      <c r="AR17" s="32">
        <v>2</v>
      </c>
      <c r="AS17" s="27">
        <v>1</v>
      </c>
      <c r="AT17" s="38">
        <v>2</v>
      </c>
      <c r="AU17" s="38">
        <v>1</v>
      </c>
      <c r="AV17" s="43">
        <v>1</v>
      </c>
      <c r="AW17" s="46">
        <v>1</v>
      </c>
      <c r="AX17" s="50">
        <v>1</v>
      </c>
      <c r="AY17" s="46">
        <v>1</v>
      </c>
      <c r="AZ17" s="43">
        <v>1</v>
      </c>
      <c r="BA17" s="46">
        <v>1</v>
      </c>
      <c r="BB17" s="43">
        <v>2</v>
      </c>
      <c r="BC17" s="43">
        <v>3</v>
      </c>
      <c r="BD17" s="50">
        <v>1</v>
      </c>
      <c r="BE17" s="48">
        <v>1</v>
      </c>
      <c r="BF17" s="46">
        <v>2</v>
      </c>
      <c r="BG17" s="43">
        <v>1</v>
      </c>
      <c r="BH17" s="48">
        <v>1</v>
      </c>
      <c r="BI17" s="46">
        <v>1</v>
      </c>
      <c r="BJ17" s="46">
        <v>1</v>
      </c>
      <c r="BK17" s="43">
        <v>2</v>
      </c>
      <c r="BL17" s="50">
        <v>1</v>
      </c>
    </row>
    <row r="18" spans="1:64" ht="45">
      <c r="A18" s="2">
        <v>45202.645543981482</v>
      </c>
      <c r="B18" s="2">
        <v>45202.648263888892</v>
      </c>
      <c r="C18" s="1">
        <v>0</v>
      </c>
      <c r="D18" s="3" t="s">
        <v>211</v>
      </c>
      <c r="E18" s="1">
        <v>100</v>
      </c>
      <c r="F18" s="1">
        <v>234</v>
      </c>
      <c r="G18" s="1">
        <v>1</v>
      </c>
      <c r="H18" s="2">
        <v>45202.648278275461</v>
      </c>
      <c r="I18" s="3" t="s">
        <v>212</v>
      </c>
      <c r="J18" s="1">
        <v>51.588299999999997</v>
      </c>
      <c r="K18" s="1">
        <v>4.8041999999999998</v>
      </c>
      <c r="L18" s="3" t="s">
        <v>179</v>
      </c>
      <c r="M18" s="3" t="s">
        <v>180</v>
      </c>
      <c r="N18" s="1">
        <v>1</v>
      </c>
      <c r="O18" s="1">
        <v>2</v>
      </c>
      <c r="P18" s="24">
        <v>2</v>
      </c>
      <c r="Q18" s="32">
        <v>1</v>
      </c>
      <c r="R18" s="1">
        <v>2</v>
      </c>
      <c r="S18" s="27">
        <v>1</v>
      </c>
      <c r="T18" s="1">
        <v>3</v>
      </c>
      <c r="U18" s="40">
        <v>1</v>
      </c>
      <c r="V18" s="40">
        <v>4</v>
      </c>
      <c r="W18" s="40">
        <v>2</v>
      </c>
      <c r="X18" s="24">
        <v>1</v>
      </c>
      <c r="Y18" s="38">
        <v>1</v>
      </c>
      <c r="Z18" s="32">
        <v>2</v>
      </c>
      <c r="AA18" s="27">
        <v>1</v>
      </c>
      <c r="AB18" s="1">
        <v>3</v>
      </c>
      <c r="AC18" s="24">
        <v>1</v>
      </c>
      <c r="AD18" s="40">
        <v>4</v>
      </c>
      <c r="AE18" s="24">
        <v>3</v>
      </c>
      <c r="AF18" s="32">
        <v>1</v>
      </c>
      <c r="AG18" s="32">
        <v>3</v>
      </c>
      <c r="AH18" s="1">
        <v>2</v>
      </c>
      <c r="AI18" s="24">
        <v>5</v>
      </c>
      <c r="AJ18" s="35">
        <v>2</v>
      </c>
      <c r="AK18" s="38">
        <v>1</v>
      </c>
      <c r="AL18" s="35">
        <v>1</v>
      </c>
      <c r="AM18" s="27">
        <v>1</v>
      </c>
      <c r="AN18" s="38">
        <v>1</v>
      </c>
      <c r="AO18" s="32">
        <v>1</v>
      </c>
      <c r="AP18" s="27">
        <v>2</v>
      </c>
      <c r="AQ18" s="35">
        <v>2</v>
      </c>
      <c r="AR18" s="32">
        <v>1</v>
      </c>
      <c r="AS18" s="27">
        <v>1</v>
      </c>
      <c r="AT18" s="38">
        <v>2</v>
      </c>
      <c r="AU18" s="38">
        <v>1</v>
      </c>
      <c r="AV18" s="43">
        <v>1</v>
      </c>
      <c r="AW18" s="46">
        <v>1</v>
      </c>
      <c r="AX18" s="50">
        <v>1</v>
      </c>
      <c r="AY18" s="46">
        <v>2</v>
      </c>
      <c r="AZ18" s="43">
        <v>1</v>
      </c>
      <c r="BA18" s="46">
        <v>4</v>
      </c>
      <c r="BB18" s="43">
        <v>2</v>
      </c>
      <c r="BC18" s="43">
        <v>3</v>
      </c>
      <c r="BD18" s="50">
        <v>1</v>
      </c>
      <c r="BE18" s="48">
        <v>2</v>
      </c>
      <c r="BF18" s="46">
        <v>4</v>
      </c>
      <c r="BG18" s="43">
        <v>1</v>
      </c>
      <c r="BH18" s="48">
        <v>1</v>
      </c>
      <c r="BI18" s="46">
        <v>1</v>
      </c>
      <c r="BJ18" s="46">
        <v>1</v>
      </c>
      <c r="BK18" s="43">
        <v>2</v>
      </c>
      <c r="BL18" s="50">
        <v>1</v>
      </c>
    </row>
    <row r="19" spans="1:64" ht="45">
      <c r="A19" s="2">
        <v>45202.648402777777</v>
      </c>
      <c r="B19" s="2">
        <v>45202.650636574072</v>
      </c>
      <c r="C19" s="1">
        <v>0</v>
      </c>
      <c r="D19" s="3" t="s">
        <v>213</v>
      </c>
      <c r="E19" s="1">
        <v>100</v>
      </c>
      <c r="F19" s="1">
        <v>193</v>
      </c>
      <c r="G19" s="1">
        <v>1</v>
      </c>
      <c r="H19" s="2">
        <v>45202.650650520831</v>
      </c>
      <c r="I19" s="3" t="s">
        <v>214</v>
      </c>
      <c r="J19" s="1">
        <v>51.588299999999997</v>
      </c>
      <c r="K19" s="1">
        <v>4.8041999999999998</v>
      </c>
      <c r="L19" s="3" t="s">
        <v>179</v>
      </c>
      <c r="M19" s="3" t="s">
        <v>180</v>
      </c>
      <c r="N19" s="1">
        <v>1</v>
      </c>
      <c r="O19" s="1">
        <v>3</v>
      </c>
      <c r="P19" s="24">
        <v>2</v>
      </c>
      <c r="Q19" s="32">
        <v>1</v>
      </c>
      <c r="R19" s="1">
        <v>3</v>
      </c>
      <c r="S19" s="27">
        <v>2</v>
      </c>
      <c r="T19" s="1">
        <v>2</v>
      </c>
      <c r="U19" s="40">
        <v>1</v>
      </c>
      <c r="V19" s="40">
        <v>2</v>
      </c>
      <c r="W19" s="40">
        <v>2</v>
      </c>
      <c r="X19" s="24">
        <v>3</v>
      </c>
      <c r="Y19" s="38">
        <v>1</v>
      </c>
      <c r="Z19" s="32">
        <v>3</v>
      </c>
      <c r="AA19" s="27">
        <v>1</v>
      </c>
      <c r="AB19" s="1">
        <v>2</v>
      </c>
      <c r="AC19" s="24">
        <v>2</v>
      </c>
      <c r="AD19" s="40">
        <v>2</v>
      </c>
      <c r="AE19" s="24">
        <v>3</v>
      </c>
      <c r="AF19" s="32">
        <v>1</v>
      </c>
      <c r="AG19" s="32">
        <v>1</v>
      </c>
      <c r="AH19" s="1">
        <v>3</v>
      </c>
      <c r="AI19" s="24">
        <v>5</v>
      </c>
      <c r="AJ19" s="35">
        <v>2</v>
      </c>
      <c r="AK19" s="38">
        <v>2</v>
      </c>
      <c r="AL19" s="35">
        <v>1</v>
      </c>
      <c r="AM19" s="27">
        <v>2</v>
      </c>
      <c r="AN19" s="38">
        <v>1</v>
      </c>
      <c r="AO19" s="32">
        <v>2</v>
      </c>
      <c r="AP19" s="27">
        <v>2</v>
      </c>
      <c r="AQ19" s="35">
        <v>1</v>
      </c>
      <c r="AR19" s="32">
        <v>1</v>
      </c>
      <c r="AS19" s="27">
        <v>2</v>
      </c>
      <c r="AT19" s="38">
        <v>1</v>
      </c>
      <c r="AU19" s="38">
        <v>1</v>
      </c>
      <c r="AV19" s="43">
        <v>1</v>
      </c>
      <c r="AW19" s="46">
        <v>1</v>
      </c>
      <c r="AX19" s="50">
        <v>1</v>
      </c>
      <c r="AY19" s="46">
        <v>1</v>
      </c>
      <c r="AZ19" s="43">
        <v>2</v>
      </c>
      <c r="BA19" s="46">
        <v>2</v>
      </c>
      <c r="BB19" s="43">
        <v>1</v>
      </c>
      <c r="BC19" s="43">
        <v>3</v>
      </c>
      <c r="BD19" s="50">
        <v>1</v>
      </c>
      <c r="BE19" s="48">
        <v>1</v>
      </c>
      <c r="BF19" s="46">
        <v>2</v>
      </c>
      <c r="BG19" s="43">
        <v>2</v>
      </c>
      <c r="BH19" s="48">
        <v>1</v>
      </c>
      <c r="BI19" s="46">
        <v>1</v>
      </c>
      <c r="BJ19" s="46">
        <v>1</v>
      </c>
      <c r="BK19" s="43">
        <v>2</v>
      </c>
      <c r="BL19" s="50">
        <v>1</v>
      </c>
    </row>
    <row r="20" spans="1:64" ht="45">
      <c r="A20" s="7">
        <v>45209.482824074075</v>
      </c>
      <c r="B20" s="7">
        <v>45209.489386574074</v>
      </c>
      <c r="C20">
        <v>0</v>
      </c>
      <c r="D20" s="8" t="s">
        <v>215</v>
      </c>
      <c r="E20">
        <v>100</v>
      </c>
      <c r="F20">
        <v>566</v>
      </c>
      <c r="G20">
        <v>1</v>
      </c>
      <c r="H20" s="7">
        <v>45209.48940583333</v>
      </c>
      <c r="I20" s="8" t="s">
        <v>216</v>
      </c>
      <c r="J20">
        <v>51.588299999999997</v>
      </c>
      <c r="K20">
        <v>4.8041999999999998</v>
      </c>
      <c r="L20" s="8" t="s">
        <v>179</v>
      </c>
      <c r="M20" s="8" t="s">
        <v>180</v>
      </c>
      <c r="N20">
        <v>1</v>
      </c>
      <c r="O20">
        <v>2</v>
      </c>
      <c r="P20" s="24">
        <v>2</v>
      </c>
      <c r="Q20" s="32">
        <v>1</v>
      </c>
      <c r="R20">
        <v>1</v>
      </c>
      <c r="S20" s="27">
        <v>2</v>
      </c>
      <c r="T20">
        <v>2</v>
      </c>
      <c r="U20" s="40">
        <v>3</v>
      </c>
      <c r="V20" s="40">
        <v>4</v>
      </c>
      <c r="W20" s="40">
        <v>5</v>
      </c>
      <c r="X20" s="24">
        <v>5</v>
      </c>
      <c r="Y20" s="38">
        <v>1</v>
      </c>
      <c r="Z20" s="32">
        <v>4</v>
      </c>
      <c r="AA20" s="27">
        <v>1</v>
      </c>
      <c r="AB20">
        <v>1</v>
      </c>
      <c r="AC20" s="24">
        <v>5</v>
      </c>
      <c r="AD20" s="40">
        <v>5</v>
      </c>
      <c r="AE20" s="24">
        <v>5</v>
      </c>
      <c r="AF20" s="32">
        <v>3</v>
      </c>
      <c r="AG20" s="32">
        <v>2</v>
      </c>
      <c r="AH20">
        <v>2</v>
      </c>
      <c r="AI20" s="24">
        <v>5</v>
      </c>
      <c r="AJ20" s="35">
        <v>3</v>
      </c>
      <c r="AK20" s="38">
        <v>1</v>
      </c>
      <c r="AL20" s="35">
        <v>4</v>
      </c>
      <c r="AM20" s="27">
        <v>1</v>
      </c>
      <c r="AN20" s="38">
        <v>1</v>
      </c>
      <c r="AO20" s="32">
        <v>1</v>
      </c>
      <c r="AP20" s="27">
        <v>1</v>
      </c>
      <c r="AQ20" s="35">
        <v>1</v>
      </c>
      <c r="AR20" s="32">
        <v>1</v>
      </c>
      <c r="AS20" s="27">
        <v>1</v>
      </c>
      <c r="AT20" s="38">
        <v>1</v>
      </c>
      <c r="AU20" s="38">
        <v>2</v>
      </c>
      <c r="AV20" s="43">
        <v>1</v>
      </c>
      <c r="AW20" s="46">
        <v>3</v>
      </c>
      <c r="AX20" s="50">
        <v>1</v>
      </c>
      <c r="AY20" s="46">
        <v>1</v>
      </c>
      <c r="AZ20" s="43">
        <v>2</v>
      </c>
      <c r="BA20" s="46">
        <v>4</v>
      </c>
      <c r="BB20" s="43">
        <v>1</v>
      </c>
      <c r="BC20" s="43">
        <v>1</v>
      </c>
      <c r="BD20" s="50">
        <v>1</v>
      </c>
      <c r="BE20" s="48">
        <v>2</v>
      </c>
      <c r="BF20" s="46">
        <v>3</v>
      </c>
      <c r="BG20" s="43">
        <v>1</v>
      </c>
      <c r="BH20" s="48">
        <v>1</v>
      </c>
      <c r="BI20" s="46">
        <v>3</v>
      </c>
      <c r="BJ20" s="46">
        <v>1</v>
      </c>
      <c r="BK20" s="43">
        <v>1</v>
      </c>
      <c r="BL20" s="50">
        <v>1</v>
      </c>
    </row>
    <row r="21" spans="1:64" ht="45">
      <c r="A21" s="7">
        <v>45209.488518518519</v>
      </c>
      <c r="B21" s="7">
        <v>45209.490648148145</v>
      </c>
      <c r="C21">
        <v>0</v>
      </c>
      <c r="D21" s="8" t="s">
        <v>217</v>
      </c>
      <c r="E21">
        <v>100</v>
      </c>
      <c r="F21">
        <v>184</v>
      </c>
      <c r="G21">
        <v>1</v>
      </c>
      <c r="H21" s="7">
        <v>45209.490671064814</v>
      </c>
      <c r="I21" s="8" t="s">
        <v>218</v>
      </c>
      <c r="J21">
        <v>51.588299999999997</v>
      </c>
      <c r="K21">
        <v>4.8041999999999998</v>
      </c>
      <c r="L21" s="8" t="s">
        <v>179</v>
      </c>
      <c r="M21" s="8" t="s">
        <v>180</v>
      </c>
      <c r="N21">
        <v>1</v>
      </c>
      <c r="O21">
        <v>4</v>
      </c>
      <c r="P21" s="24">
        <v>2</v>
      </c>
      <c r="Q21" s="32">
        <v>3</v>
      </c>
      <c r="R21">
        <v>3</v>
      </c>
      <c r="S21" s="27">
        <v>2</v>
      </c>
      <c r="T21">
        <v>5</v>
      </c>
      <c r="U21" s="40">
        <v>1</v>
      </c>
      <c r="V21" s="40">
        <v>3</v>
      </c>
      <c r="W21" s="40">
        <v>2</v>
      </c>
      <c r="X21" s="24">
        <v>3</v>
      </c>
      <c r="Y21" s="38">
        <v>1</v>
      </c>
      <c r="Z21" s="32">
        <v>3</v>
      </c>
      <c r="AA21" s="27">
        <v>3</v>
      </c>
      <c r="AB21">
        <v>4</v>
      </c>
      <c r="AC21" s="24">
        <v>3</v>
      </c>
      <c r="AD21" s="40">
        <v>4</v>
      </c>
      <c r="AE21" s="24">
        <v>4</v>
      </c>
      <c r="AF21" s="32">
        <v>2</v>
      </c>
      <c r="AG21" s="32">
        <v>2</v>
      </c>
      <c r="AH21">
        <v>4</v>
      </c>
      <c r="AI21" s="24">
        <v>4</v>
      </c>
      <c r="AJ21" s="35">
        <v>3</v>
      </c>
      <c r="AK21" s="38">
        <v>1</v>
      </c>
      <c r="AL21" s="35">
        <v>2</v>
      </c>
      <c r="AM21" s="27">
        <v>2</v>
      </c>
      <c r="AN21" s="38">
        <v>1</v>
      </c>
      <c r="AO21" s="32">
        <v>2</v>
      </c>
      <c r="AP21" s="27">
        <v>2</v>
      </c>
      <c r="AQ21" s="35">
        <v>3</v>
      </c>
      <c r="AR21" s="32">
        <v>2</v>
      </c>
      <c r="AS21" s="27">
        <v>2</v>
      </c>
      <c r="AT21" s="38">
        <v>1</v>
      </c>
      <c r="AU21" s="38">
        <v>1</v>
      </c>
      <c r="AV21" s="43">
        <v>2</v>
      </c>
      <c r="AW21" s="46">
        <v>1</v>
      </c>
      <c r="AX21" s="50">
        <v>1</v>
      </c>
      <c r="AY21" s="46">
        <v>1</v>
      </c>
      <c r="AZ21" s="43">
        <v>1</v>
      </c>
      <c r="BA21" s="46">
        <v>2</v>
      </c>
      <c r="BB21" s="43">
        <v>2</v>
      </c>
      <c r="BC21" s="43">
        <v>3</v>
      </c>
      <c r="BD21" s="50">
        <v>2</v>
      </c>
      <c r="BE21" s="48">
        <v>1</v>
      </c>
      <c r="BF21" s="46">
        <v>3</v>
      </c>
      <c r="BG21" s="43">
        <v>3</v>
      </c>
      <c r="BH21" s="48">
        <v>2</v>
      </c>
      <c r="BI21" s="46">
        <v>1</v>
      </c>
      <c r="BJ21" s="46">
        <v>1</v>
      </c>
      <c r="BK21" s="43">
        <v>2</v>
      </c>
      <c r="BL21" s="50">
        <v>3</v>
      </c>
    </row>
    <row r="22" spans="1:64" ht="45">
      <c r="A22" s="7">
        <v>45209.489444444444</v>
      </c>
      <c r="B22" s="7">
        <v>45209.491851851853</v>
      </c>
      <c r="C22">
        <v>0</v>
      </c>
      <c r="D22" s="8" t="s">
        <v>219</v>
      </c>
      <c r="E22">
        <v>100</v>
      </c>
      <c r="F22">
        <v>208</v>
      </c>
      <c r="G22">
        <v>1</v>
      </c>
      <c r="H22" s="7">
        <v>45209.491868182871</v>
      </c>
      <c r="I22" s="8" t="s">
        <v>220</v>
      </c>
      <c r="J22">
        <v>51.588299999999997</v>
      </c>
      <c r="K22">
        <v>4.8041999999999998</v>
      </c>
      <c r="L22" s="8" t="s">
        <v>179</v>
      </c>
      <c r="M22" s="8" t="s">
        <v>180</v>
      </c>
      <c r="N22">
        <v>1</v>
      </c>
      <c r="O22">
        <v>2</v>
      </c>
      <c r="P22" s="24">
        <v>2</v>
      </c>
      <c r="Q22" s="32">
        <v>2</v>
      </c>
      <c r="R22">
        <v>3</v>
      </c>
      <c r="S22" s="27">
        <v>3</v>
      </c>
      <c r="T22">
        <v>2</v>
      </c>
      <c r="U22" s="40">
        <v>1</v>
      </c>
      <c r="V22" s="40">
        <v>2</v>
      </c>
      <c r="W22" s="40">
        <v>3</v>
      </c>
      <c r="X22" s="24">
        <v>2</v>
      </c>
      <c r="Y22" s="38">
        <v>1</v>
      </c>
      <c r="Z22" s="32">
        <v>3</v>
      </c>
      <c r="AA22" s="27">
        <v>3</v>
      </c>
      <c r="AB22">
        <v>3</v>
      </c>
      <c r="AC22" s="24">
        <v>2</v>
      </c>
      <c r="AD22" s="40">
        <v>3</v>
      </c>
      <c r="AE22" s="24">
        <v>2</v>
      </c>
      <c r="AF22" s="32">
        <v>1</v>
      </c>
      <c r="AG22" s="32">
        <v>2</v>
      </c>
      <c r="AH22">
        <v>3</v>
      </c>
      <c r="AI22" s="24">
        <v>2</v>
      </c>
      <c r="AJ22" s="35">
        <v>2</v>
      </c>
      <c r="AK22" s="38">
        <v>1</v>
      </c>
      <c r="AL22" s="35">
        <v>2</v>
      </c>
      <c r="AM22" s="27">
        <v>3</v>
      </c>
      <c r="AN22" s="38">
        <v>1</v>
      </c>
      <c r="AO22" s="32">
        <v>2</v>
      </c>
      <c r="AP22" s="27">
        <v>3</v>
      </c>
      <c r="AQ22" s="35">
        <v>1</v>
      </c>
      <c r="AR22" s="32">
        <v>1</v>
      </c>
      <c r="AS22" s="27">
        <v>3</v>
      </c>
      <c r="AT22" s="38">
        <v>1</v>
      </c>
      <c r="AU22" s="38">
        <v>1</v>
      </c>
      <c r="AV22" s="43">
        <v>1</v>
      </c>
      <c r="AW22" s="46">
        <v>1</v>
      </c>
      <c r="AX22" s="50">
        <v>1</v>
      </c>
      <c r="AY22" s="46">
        <v>1</v>
      </c>
      <c r="AZ22" s="43">
        <v>1</v>
      </c>
      <c r="BA22" s="46">
        <v>2</v>
      </c>
      <c r="BB22" s="43">
        <v>1</v>
      </c>
      <c r="BC22" s="43">
        <v>1</v>
      </c>
      <c r="BD22" s="50">
        <v>1</v>
      </c>
      <c r="BE22" s="48">
        <v>2</v>
      </c>
      <c r="BF22" s="46">
        <v>2</v>
      </c>
      <c r="BG22" s="43">
        <v>1</v>
      </c>
      <c r="BH22" s="48">
        <v>1</v>
      </c>
      <c r="BI22" s="46">
        <v>1</v>
      </c>
      <c r="BJ22" s="46">
        <v>1</v>
      </c>
      <c r="BK22" s="43">
        <v>1</v>
      </c>
      <c r="BL22" s="50">
        <v>3</v>
      </c>
    </row>
    <row r="23" spans="1:64" ht="45">
      <c r="A23" s="7">
        <v>45209.495162037034</v>
      </c>
      <c r="B23" s="7">
        <v>45209.497511574074</v>
      </c>
      <c r="C23">
        <v>0</v>
      </c>
      <c r="D23" s="8" t="s">
        <v>221</v>
      </c>
      <c r="E23">
        <v>100</v>
      </c>
      <c r="F23">
        <v>203</v>
      </c>
      <c r="G23">
        <v>1</v>
      </c>
      <c r="H23" s="7">
        <v>45209.497530185188</v>
      </c>
      <c r="I23" s="8" t="s">
        <v>222</v>
      </c>
      <c r="J23">
        <v>51.588299999999997</v>
      </c>
      <c r="K23">
        <v>4.8041999999999998</v>
      </c>
      <c r="L23" s="8" t="s">
        <v>179</v>
      </c>
      <c r="M23" s="8" t="s">
        <v>180</v>
      </c>
      <c r="N23">
        <v>1</v>
      </c>
      <c r="O23">
        <v>4</v>
      </c>
      <c r="P23" s="24">
        <v>4</v>
      </c>
      <c r="Q23" s="32">
        <v>3</v>
      </c>
      <c r="R23">
        <v>4</v>
      </c>
      <c r="S23" s="27">
        <v>4</v>
      </c>
      <c r="T23">
        <v>4</v>
      </c>
      <c r="U23" s="40">
        <v>1</v>
      </c>
      <c r="V23" s="40">
        <v>2</v>
      </c>
      <c r="W23" s="40">
        <v>1</v>
      </c>
      <c r="X23" s="24">
        <v>4</v>
      </c>
      <c r="Y23" s="38">
        <v>2</v>
      </c>
      <c r="Z23" s="32">
        <v>4</v>
      </c>
      <c r="AA23" s="27">
        <v>2</v>
      </c>
      <c r="AB23">
        <v>4</v>
      </c>
      <c r="AC23" s="24">
        <v>4</v>
      </c>
      <c r="AD23" s="40">
        <v>2</v>
      </c>
      <c r="AE23" s="24">
        <v>4</v>
      </c>
      <c r="AF23" s="32">
        <v>4</v>
      </c>
      <c r="AG23" s="32">
        <v>3</v>
      </c>
      <c r="AH23">
        <v>4</v>
      </c>
      <c r="AI23" s="24">
        <v>4</v>
      </c>
      <c r="AJ23" s="35">
        <v>1</v>
      </c>
      <c r="AK23" s="38">
        <v>2</v>
      </c>
      <c r="AL23" s="35">
        <v>1</v>
      </c>
      <c r="AM23" s="27">
        <v>3</v>
      </c>
      <c r="AN23" s="38">
        <v>2</v>
      </c>
      <c r="AO23" s="32">
        <v>3</v>
      </c>
      <c r="AP23" s="27">
        <v>3</v>
      </c>
      <c r="AQ23" s="35">
        <v>1</v>
      </c>
      <c r="AR23" s="32">
        <v>3</v>
      </c>
      <c r="AS23" s="27">
        <v>2</v>
      </c>
      <c r="AT23" s="38">
        <v>2</v>
      </c>
      <c r="AU23" s="38">
        <v>2</v>
      </c>
      <c r="AV23" s="43">
        <v>2</v>
      </c>
      <c r="AW23" s="46">
        <v>1</v>
      </c>
      <c r="AX23" s="50">
        <v>2</v>
      </c>
      <c r="AY23" s="46">
        <v>1</v>
      </c>
      <c r="AZ23" s="43">
        <v>4</v>
      </c>
      <c r="BA23" s="46">
        <v>1</v>
      </c>
      <c r="BB23" s="43">
        <v>3</v>
      </c>
      <c r="BC23" s="43">
        <v>4</v>
      </c>
      <c r="BD23" s="50">
        <v>2</v>
      </c>
      <c r="BE23" s="48">
        <v>1</v>
      </c>
      <c r="BF23" s="46">
        <v>2</v>
      </c>
      <c r="BG23" s="43">
        <v>2</v>
      </c>
      <c r="BH23" s="48">
        <v>1</v>
      </c>
      <c r="BI23" s="46">
        <v>1</v>
      </c>
      <c r="BJ23" s="46">
        <v>1</v>
      </c>
      <c r="BK23" s="43">
        <v>4</v>
      </c>
      <c r="BL23" s="50">
        <v>3</v>
      </c>
    </row>
    <row r="24" spans="1:64" ht="45">
      <c r="A24" s="7">
        <v>45209.495185185187</v>
      </c>
      <c r="B24" s="7">
        <v>45209.497673611113</v>
      </c>
      <c r="C24">
        <v>0</v>
      </c>
      <c r="D24" s="8" t="s">
        <v>223</v>
      </c>
      <c r="E24">
        <v>100</v>
      </c>
      <c r="F24">
        <v>215</v>
      </c>
      <c r="G24">
        <v>1</v>
      </c>
      <c r="H24" s="7">
        <v>45209.497687372685</v>
      </c>
      <c r="I24" s="8" t="s">
        <v>224</v>
      </c>
      <c r="J24">
        <v>51.588299999999997</v>
      </c>
      <c r="K24">
        <v>4.8041999999999998</v>
      </c>
      <c r="L24" s="8" t="s">
        <v>179</v>
      </c>
      <c r="M24" s="8" t="s">
        <v>180</v>
      </c>
      <c r="N24">
        <v>1</v>
      </c>
      <c r="O24">
        <v>4</v>
      </c>
      <c r="P24" s="24">
        <v>3</v>
      </c>
      <c r="Q24" s="32">
        <v>1</v>
      </c>
      <c r="R24">
        <v>3</v>
      </c>
      <c r="S24" s="27">
        <v>3</v>
      </c>
      <c r="T24">
        <v>3</v>
      </c>
      <c r="U24" s="40">
        <v>1</v>
      </c>
      <c r="V24" s="40">
        <v>2</v>
      </c>
      <c r="W24" s="40">
        <v>1</v>
      </c>
      <c r="X24" s="24">
        <v>3</v>
      </c>
      <c r="Y24" s="38">
        <v>3</v>
      </c>
      <c r="Z24" s="32">
        <v>2</v>
      </c>
      <c r="AA24" s="27">
        <v>3</v>
      </c>
      <c r="AB24">
        <v>4</v>
      </c>
      <c r="AC24" s="24">
        <v>4</v>
      </c>
      <c r="AD24" s="40">
        <v>2</v>
      </c>
      <c r="AE24" s="24">
        <v>4</v>
      </c>
      <c r="AF24" s="32">
        <v>3</v>
      </c>
      <c r="AG24" s="32">
        <v>2</v>
      </c>
      <c r="AH24">
        <v>3</v>
      </c>
      <c r="AI24" s="24">
        <v>3</v>
      </c>
      <c r="AJ24" s="35">
        <v>4</v>
      </c>
      <c r="AK24" s="38">
        <v>1</v>
      </c>
      <c r="AL24" s="35">
        <v>2</v>
      </c>
      <c r="AM24" s="27">
        <v>2</v>
      </c>
      <c r="AN24" s="38">
        <v>2</v>
      </c>
      <c r="AO24" s="32">
        <v>3</v>
      </c>
      <c r="AP24" s="27">
        <v>3</v>
      </c>
      <c r="AQ24" s="35">
        <v>2</v>
      </c>
      <c r="AR24" s="32">
        <v>3</v>
      </c>
      <c r="AS24" s="27">
        <v>2</v>
      </c>
      <c r="AT24" s="38">
        <v>1</v>
      </c>
      <c r="AU24" s="38">
        <v>3</v>
      </c>
      <c r="AV24" s="43">
        <v>2</v>
      </c>
      <c r="AW24" s="46">
        <v>1</v>
      </c>
      <c r="AX24" s="50">
        <v>1</v>
      </c>
      <c r="AY24" s="46">
        <v>2</v>
      </c>
      <c r="AZ24" s="43">
        <v>4</v>
      </c>
      <c r="BA24" s="46">
        <v>3</v>
      </c>
      <c r="BB24" s="43">
        <v>2</v>
      </c>
      <c r="BC24" s="43">
        <v>3</v>
      </c>
      <c r="BD24" s="50">
        <v>2</v>
      </c>
      <c r="BE24" s="48">
        <v>2</v>
      </c>
      <c r="BF24" s="46">
        <v>4</v>
      </c>
      <c r="BG24" s="43">
        <v>2</v>
      </c>
      <c r="BH24" s="48">
        <v>2</v>
      </c>
      <c r="BI24" s="46">
        <v>2</v>
      </c>
      <c r="BJ24" s="46">
        <v>2</v>
      </c>
      <c r="BK24" s="43">
        <v>4</v>
      </c>
      <c r="BL24" s="50">
        <v>3</v>
      </c>
    </row>
    <row r="25" spans="1:64" ht="45">
      <c r="A25" s="7">
        <v>45209.552430555559</v>
      </c>
      <c r="B25" s="7">
        <v>45209.555347222224</v>
      </c>
      <c r="C25">
        <v>0</v>
      </c>
      <c r="D25" s="8" t="s">
        <v>197</v>
      </c>
      <c r="E25">
        <v>100</v>
      </c>
      <c r="F25">
        <v>251</v>
      </c>
      <c r="G25">
        <v>1</v>
      </c>
      <c r="H25" s="7">
        <v>45209.555361030092</v>
      </c>
      <c r="I25" s="8" t="s">
        <v>225</v>
      </c>
      <c r="J25">
        <v>51.588299999999997</v>
      </c>
      <c r="K25">
        <v>4.8041999999999998</v>
      </c>
      <c r="L25" s="8" t="s">
        <v>179</v>
      </c>
      <c r="M25" s="8" t="s">
        <v>180</v>
      </c>
      <c r="N25">
        <v>1</v>
      </c>
      <c r="O25">
        <v>4</v>
      </c>
      <c r="P25" s="24">
        <v>1</v>
      </c>
      <c r="Q25" s="32">
        <v>2</v>
      </c>
      <c r="R25">
        <v>2</v>
      </c>
      <c r="S25" s="27">
        <v>4</v>
      </c>
      <c r="T25">
        <v>3</v>
      </c>
      <c r="U25" s="40">
        <v>1</v>
      </c>
      <c r="V25" s="40">
        <v>2</v>
      </c>
      <c r="W25" s="40">
        <v>4</v>
      </c>
      <c r="X25" s="24">
        <v>1</v>
      </c>
      <c r="Y25" s="38">
        <v>1</v>
      </c>
      <c r="Z25" s="32">
        <v>3</v>
      </c>
      <c r="AA25" s="27">
        <v>2</v>
      </c>
      <c r="AB25">
        <v>3</v>
      </c>
      <c r="AC25" s="24">
        <v>3</v>
      </c>
      <c r="AD25" s="40">
        <v>3</v>
      </c>
      <c r="AE25" s="24">
        <v>2</v>
      </c>
      <c r="AF25" s="32">
        <v>1</v>
      </c>
      <c r="AG25" s="32">
        <v>1</v>
      </c>
      <c r="AH25">
        <v>3</v>
      </c>
      <c r="AI25" s="24">
        <v>2</v>
      </c>
      <c r="AJ25" s="35">
        <v>3</v>
      </c>
      <c r="AK25" s="38">
        <v>1</v>
      </c>
      <c r="AL25" s="35">
        <v>3</v>
      </c>
      <c r="AM25" s="27">
        <v>2</v>
      </c>
      <c r="AN25" s="38">
        <v>1</v>
      </c>
      <c r="AO25" s="32">
        <v>1</v>
      </c>
      <c r="AP25" s="27">
        <v>3</v>
      </c>
      <c r="AQ25" s="35">
        <v>2</v>
      </c>
      <c r="AR25" s="32">
        <v>2</v>
      </c>
      <c r="AS25" s="27">
        <v>2</v>
      </c>
      <c r="AT25" s="38">
        <v>1</v>
      </c>
      <c r="AU25" s="38">
        <v>2</v>
      </c>
      <c r="AV25" s="43">
        <v>2</v>
      </c>
      <c r="AW25" s="46">
        <v>1</v>
      </c>
      <c r="AX25" s="50">
        <v>2</v>
      </c>
      <c r="AY25" s="46">
        <v>1</v>
      </c>
      <c r="AZ25" s="43">
        <v>1</v>
      </c>
      <c r="BA25" s="46">
        <v>2</v>
      </c>
      <c r="BB25" s="43">
        <v>3</v>
      </c>
      <c r="BC25" s="43">
        <v>4</v>
      </c>
      <c r="BD25" s="50">
        <v>1</v>
      </c>
      <c r="BE25" s="48">
        <v>1</v>
      </c>
      <c r="BF25" s="46">
        <v>2</v>
      </c>
      <c r="BG25" s="43">
        <v>1</v>
      </c>
      <c r="BH25" s="48">
        <v>3</v>
      </c>
      <c r="BI25" s="46">
        <v>1</v>
      </c>
      <c r="BJ25" s="46">
        <v>1</v>
      </c>
      <c r="BK25" s="43">
        <v>4</v>
      </c>
      <c r="BL25" s="50">
        <v>1</v>
      </c>
    </row>
    <row r="26" spans="1:64" ht="45">
      <c r="A26" s="7">
        <v>45209.554247685184</v>
      </c>
      <c r="B26" s="7">
        <v>45209.557256944441</v>
      </c>
      <c r="C26">
        <v>0</v>
      </c>
      <c r="D26" s="8" t="s">
        <v>226</v>
      </c>
      <c r="E26">
        <v>100</v>
      </c>
      <c r="F26">
        <v>260</v>
      </c>
      <c r="G26">
        <v>1</v>
      </c>
      <c r="H26" s="7">
        <v>45209.557276203705</v>
      </c>
      <c r="I26" s="8" t="s">
        <v>227</v>
      </c>
      <c r="J26">
        <v>51.588299999999997</v>
      </c>
      <c r="K26">
        <v>4.8041999999999998</v>
      </c>
      <c r="L26" s="8" t="s">
        <v>179</v>
      </c>
      <c r="M26" s="8" t="s">
        <v>180</v>
      </c>
      <c r="N26">
        <v>1</v>
      </c>
      <c r="O26">
        <v>4</v>
      </c>
      <c r="P26" s="24">
        <v>2</v>
      </c>
      <c r="Q26" s="32">
        <v>2</v>
      </c>
      <c r="R26">
        <v>3</v>
      </c>
      <c r="S26" s="27">
        <v>2</v>
      </c>
      <c r="T26">
        <v>4</v>
      </c>
      <c r="U26" s="40">
        <v>1</v>
      </c>
      <c r="V26" s="40">
        <v>2</v>
      </c>
      <c r="W26" s="40">
        <v>1</v>
      </c>
      <c r="X26" s="24">
        <v>2</v>
      </c>
      <c r="Y26" s="38">
        <v>2</v>
      </c>
      <c r="Z26" s="32">
        <v>5</v>
      </c>
      <c r="AA26" s="27">
        <v>2</v>
      </c>
      <c r="AB26">
        <v>4</v>
      </c>
      <c r="AC26" s="24">
        <v>3</v>
      </c>
      <c r="AD26" s="40">
        <v>2</v>
      </c>
      <c r="AE26" s="24">
        <v>3</v>
      </c>
      <c r="AF26" s="32">
        <v>2</v>
      </c>
      <c r="AG26" s="32">
        <v>2</v>
      </c>
      <c r="AH26">
        <v>4</v>
      </c>
      <c r="AI26" s="24">
        <v>2</v>
      </c>
      <c r="AJ26" s="35">
        <v>2</v>
      </c>
      <c r="AK26" s="38">
        <v>1</v>
      </c>
      <c r="AL26" s="35">
        <v>1</v>
      </c>
      <c r="AM26" s="27">
        <v>2</v>
      </c>
      <c r="AN26" s="38">
        <v>3</v>
      </c>
      <c r="AO26" s="32">
        <v>3</v>
      </c>
      <c r="AP26" s="27">
        <v>1</v>
      </c>
      <c r="AQ26" s="35">
        <v>3</v>
      </c>
      <c r="AR26" s="32">
        <v>2</v>
      </c>
      <c r="AS26" s="27">
        <v>2</v>
      </c>
      <c r="AT26" s="38">
        <v>2</v>
      </c>
      <c r="AU26" s="38">
        <v>2</v>
      </c>
      <c r="AV26" s="43">
        <v>4</v>
      </c>
      <c r="AW26" s="46">
        <v>1</v>
      </c>
      <c r="AX26" s="50">
        <v>1</v>
      </c>
      <c r="AY26" s="46">
        <v>2</v>
      </c>
      <c r="AZ26" s="43">
        <v>1</v>
      </c>
      <c r="BA26" s="46">
        <v>1</v>
      </c>
      <c r="BB26" s="43">
        <v>2</v>
      </c>
      <c r="BC26" s="43">
        <v>3</v>
      </c>
      <c r="BD26" s="50">
        <v>2</v>
      </c>
      <c r="BE26" s="48">
        <v>1</v>
      </c>
      <c r="BF26" s="46">
        <v>2</v>
      </c>
      <c r="BG26" s="43">
        <v>3</v>
      </c>
      <c r="BH26" s="48">
        <v>2</v>
      </c>
      <c r="BI26" s="46">
        <v>1</v>
      </c>
      <c r="BJ26" s="46">
        <v>1</v>
      </c>
      <c r="BK26" s="43">
        <v>1</v>
      </c>
      <c r="BL26" s="50">
        <v>1</v>
      </c>
    </row>
    <row r="27" spans="1:64" ht="45">
      <c r="A27" s="7">
        <v>45209.558611111112</v>
      </c>
      <c r="B27" s="7">
        <v>45209.559803240743</v>
      </c>
      <c r="C27">
        <v>0</v>
      </c>
      <c r="D27" s="8" t="s">
        <v>228</v>
      </c>
      <c r="E27">
        <v>100</v>
      </c>
      <c r="F27">
        <v>102</v>
      </c>
      <c r="G27">
        <v>1</v>
      </c>
      <c r="H27" s="7">
        <v>45209.559821655093</v>
      </c>
      <c r="I27" s="8" t="s">
        <v>229</v>
      </c>
      <c r="J27">
        <v>51.588299999999997</v>
      </c>
      <c r="K27">
        <v>4.8041999999999998</v>
      </c>
      <c r="L27" s="8" t="s">
        <v>179</v>
      </c>
      <c r="M27" s="8" t="s">
        <v>180</v>
      </c>
      <c r="N27">
        <v>1</v>
      </c>
      <c r="O27">
        <v>4</v>
      </c>
      <c r="P27" s="24">
        <v>4</v>
      </c>
      <c r="Q27" s="32">
        <v>2</v>
      </c>
      <c r="R27">
        <v>3</v>
      </c>
      <c r="S27" s="27">
        <v>2</v>
      </c>
      <c r="T27">
        <v>3</v>
      </c>
      <c r="U27" s="40">
        <v>1</v>
      </c>
      <c r="V27" s="40">
        <v>2</v>
      </c>
      <c r="W27" s="40">
        <v>1</v>
      </c>
      <c r="X27" s="24">
        <v>3</v>
      </c>
      <c r="Y27" s="38">
        <v>1</v>
      </c>
      <c r="Z27" s="32">
        <v>4</v>
      </c>
      <c r="AA27" s="27">
        <v>2</v>
      </c>
      <c r="AB27">
        <v>3</v>
      </c>
      <c r="AC27" s="24">
        <v>2</v>
      </c>
      <c r="AD27" s="40">
        <v>2</v>
      </c>
      <c r="AE27" s="24">
        <v>3</v>
      </c>
      <c r="AF27" s="32">
        <v>2</v>
      </c>
      <c r="AG27" s="32">
        <v>1</v>
      </c>
      <c r="AH27">
        <v>3</v>
      </c>
      <c r="AI27" s="24">
        <v>2</v>
      </c>
      <c r="AJ27" s="35">
        <v>1</v>
      </c>
      <c r="AK27" s="38">
        <v>1</v>
      </c>
      <c r="AL27" s="35">
        <v>1</v>
      </c>
      <c r="AM27" s="27">
        <v>3</v>
      </c>
      <c r="AN27" s="38">
        <v>2</v>
      </c>
      <c r="AO27" s="32">
        <v>3</v>
      </c>
      <c r="AP27" s="27">
        <v>2</v>
      </c>
      <c r="AQ27" s="35">
        <v>1</v>
      </c>
      <c r="AR27" s="32">
        <v>3</v>
      </c>
      <c r="AS27" s="27">
        <v>1</v>
      </c>
      <c r="AT27" s="38">
        <v>1</v>
      </c>
      <c r="AU27" s="38">
        <v>1</v>
      </c>
      <c r="AV27" s="43">
        <v>2</v>
      </c>
      <c r="AW27" s="46">
        <v>1</v>
      </c>
      <c r="AX27" s="50">
        <v>1</v>
      </c>
      <c r="AY27" s="46">
        <v>1</v>
      </c>
      <c r="AZ27" s="43">
        <v>3</v>
      </c>
      <c r="BA27" s="46">
        <v>1</v>
      </c>
      <c r="BB27" s="43">
        <v>3</v>
      </c>
      <c r="BC27" s="43">
        <v>3</v>
      </c>
      <c r="BD27" s="50">
        <v>2</v>
      </c>
      <c r="BE27" s="48">
        <v>1</v>
      </c>
      <c r="BF27" s="46">
        <v>1</v>
      </c>
      <c r="BG27" s="43">
        <v>2</v>
      </c>
      <c r="BH27" s="48">
        <v>1</v>
      </c>
      <c r="BI27" s="46">
        <v>1</v>
      </c>
      <c r="BJ27" s="46">
        <v>1</v>
      </c>
      <c r="BK27" s="43">
        <v>3</v>
      </c>
      <c r="BL27" s="50">
        <v>2</v>
      </c>
    </row>
    <row r="28" spans="1:64" ht="45">
      <c r="A28" s="7">
        <v>45209.561296296299</v>
      </c>
      <c r="B28" s="7">
        <v>45209.562789351854</v>
      </c>
      <c r="C28">
        <v>0</v>
      </c>
      <c r="D28" s="8" t="s">
        <v>230</v>
      </c>
      <c r="E28">
        <v>100</v>
      </c>
      <c r="F28">
        <v>128</v>
      </c>
      <c r="G28">
        <v>1</v>
      </c>
      <c r="H28" s="7">
        <v>45209.562811134259</v>
      </c>
      <c r="I28" s="8" t="s">
        <v>231</v>
      </c>
      <c r="J28">
        <v>51.588299999999997</v>
      </c>
      <c r="K28">
        <v>4.8041999999999998</v>
      </c>
      <c r="L28" s="8" t="s">
        <v>179</v>
      </c>
      <c r="M28" s="8" t="s">
        <v>180</v>
      </c>
      <c r="N28">
        <v>1</v>
      </c>
      <c r="O28">
        <v>3</v>
      </c>
      <c r="P28" s="24">
        <v>3</v>
      </c>
      <c r="Q28" s="32">
        <v>1</v>
      </c>
      <c r="R28">
        <v>4</v>
      </c>
      <c r="S28" s="27">
        <v>3</v>
      </c>
      <c r="T28">
        <v>3</v>
      </c>
      <c r="U28" s="40">
        <v>1</v>
      </c>
      <c r="V28" s="40">
        <v>2</v>
      </c>
      <c r="W28" s="40">
        <v>2</v>
      </c>
      <c r="X28" s="24">
        <v>3</v>
      </c>
      <c r="Y28" s="38">
        <v>1</v>
      </c>
      <c r="Z28" s="32">
        <v>3</v>
      </c>
      <c r="AA28" s="27">
        <v>1</v>
      </c>
      <c r="AB28">
        <v>4</v>
      </c>
      <c r="AC28" s="24">
        <v>3</v>
      </c>
      <c r="AD28" s="40">
        <v>2</v>
      </c>
      <c r="AE28" s="24">
        <v>4</v>
      </c>
      <c r="AF28" s="32">
        <v>1</v>
      </c>
      <c r="AG28" s="32">
        <v>2</v>
      </c>
      <c r="AH28">
        <v>3</v>
      </c>
      <c r="AI28" s="24">
        <v>5</v>
      </c>
      <c r="AJ28" s="35">
        <v>2</v>
      </c>
      <c r="AK28" s="38">
        <v>2</v>
      </c>
      <c r="AL28" s="35">
        <v>1</v>
      </c>
      <c r="AM28" s="27">
        <v>1</v>
      </c>
      <c r="AN28" s="38">
        <v>1</v>
      </c>
      <c r="AO28" s="32">
        <v>3</v>
      </c>
      <c r="AP28" s="27">
        <v>1</v>
      </c>
      <c r="AQ28" s="35">
        <v>2</v>
      </c>
      <c r="AR28" s="32">
        <v>3</v>
      </c>
      <c r="AS28" s="27">
        <v>1</v>
      </c>
      <c r="AT28" s="38">
        <v>2</v>
      </c>
      <c r="AU28" s="38">
        <v>2</v>
      </c>
      <c r="AV28" s="43">
        <v>1</v>
      </c>
      <c r="AW28" s="46">
        <v>1</v>
      </c>
      <c r="AX28" s="50">
        <v>1</v>
      </c>
      <c r="AY28" s="46">
        <v>1</v>
      </c>
      <c r="AZ28" s="43">
        <v>4</v>
      </c>
      <c r="BA28" s="46">
        <v>1</v>
      </c>
      <c r="BB28" s="43">
        <v>1</v>
      </c>
      <c r="BC28" s="43">
        <v>3</v>
      </c>
      <c r="BD28" s="50">
        <v>1</v>
      </c>
      <c r="BE28" s="48">
        <v>1</v>
      </c>
      <c r="BF28" s="46">
        <v>1</v>
      </c>
      <c r="BG28" s="43">
        <v>1</v>
      </c>
      <c r="BH28" s="48">
        <v>1</v>
      </c>
      <c r="BI28" s="46">
        <v>1</v>
      </c>
      <c r="BJ28" s="46">
        <v>1</v>
      </c>
      <c r="BK28" s="43">
        <v>2</v>
      </c>
      <c r="BL28" s="50">
        <v>1</v>
      </c>
    </row>
    <row r="29" spans="1:64" ht="45">
      <c r="A29" s="7">
        <v>45209.575590277775</v>
      </c>
      <c r="B29" s="7">
        <v>45209.577800925923</v>
      </c>
      <c r="C29">
        <v>0</v>
      </c>
      <c r="D29" s="8" t="s">
        <v>232</v>
      </c>
      <c r="E29">
        <v>100</v>
      </c>
      <c r="F29">
        <v>191</v>
      </c>
      <c r="G29">
        <v>1</v>
      </c>
      <c r="H29" s="7">
        <v>45209.577818298611</v>
      </c>
      <c r="I29" s="8" t="s">
        <v>233</v>
      </c>
      <c r="J29">
        <v>51.588299999999997</v>
      </c>
      <c r="K29">
        <v>4.8041999999999998</v>
      </c>
      <c r="L29" s="8" t="s">
        <v>179</v>
      </c>
      <c r="M29" s="8" t="s">
        <v>180</v>
      </c>
      <c r="N29">
        <v>1</v>
      </c>
      <c r="O29">
        <v>4</v>
      </c>
      <c r="P29" s="24">
        <v>2</v>
      </c>
      <c r="Q29" s="32">
        <v>4</v>
      </c>
      <c r="R29">
        <v>4</v>
      </c>
      <c r="S29" s="27">
        <v>3</v>
      </c>
      <c r="T29">
        <v>4</v>
      </c>
      <c r="U29" s="40">
        <v>1</v>
      </c>
      <c r="V29" s="40">
        <v>2</v>
      </c>
      <c r="W29" s="40">
        <v>1</v>
      </c>
      <c r="X29" s="24">
        <v>4</v>
      </c>
      <c r="Y29" s="38">
        <v>1</v>
      </c>
      <c r="Z29" s="32">
        <v>3</v>
      </c>
      <c r="AA29" s="27">
        <v>1</v>
      </c>
      <c r="AB29">
        <v>4</v>
      </c>
      <c r="AC29" s="24">
        <v>4</v>
      </c>
      <c r="AD29" s="40">
        <v>2</v>
      </c>
      <c r="AE29" s="24">
        <v>3</v>
      </c>
      <c r="AF29" s="32">
        <v>3</v>
      </c>
      <c r="AG29" s="32">
        <v>2</v>
      </c>
      <c r="AH29">
        <v>5</v>
      </c>
      <c r="AI29" s="24">
        <v>4</v>
      </c>
      <c r="AJ29" s="35">
        <v>1</v>
      </c>
      <c r="AK29" s="38">
        <v>1</v>
      </c>
      <c r="AL29" s="35">
        <v>1</v>
      </c>
      <c r="AM29" s="27">
        <v>1</v>
      </c>
      <c r="AN29" s="38">
        <v>1</v>
      </c>
      <c r="AO29" s="32">
        <v>2</v>
      </c>
      <c r="AP29" s="27">
        <v>1</v>
      </c>
      <c r="AQ29" s="35">
        <v>1</v>
      </c>
      <c r="AR29" s="32">
        <v>2</v>
      </c>
      <c r="AS29" s="27">
        <v>1</v>
      </c>
      <c r="AT29" s="38">
        <v>1</v>
      </c>
      <c r="AU29" s="38">
        <v>1</v>
      </c>
      <c r="AV29" s="43">
        <v>1</v>
      </c>
      <c r="AW29" s="46">
        <v>1</v>
      </c>
      <c r="AX29" s="50">
        <v>1</v>
      </c>
      <c r="AY29" s="46">
        <v>1</v>
      </c>
      <c r="AZ29" s="43">
        <v>2</v>
      </c>
      <c r="BA29" s="46">
        <v>1</v>
      </c>
      <c r="BB29" s="43">
        <v>2</v>
      </c>
      <c r="BC29" s="43">
        <v>5</v>
      </c>
      <c r="BD29" s="50">
        <v>1</v>
      </c>
      <c r="BE29" s="48">
        <v>1</v>
      </c>
      <c r="BF29" s="46">
        <v>1</v>
      </c>
      <c r="BG29" s="43">
        <v>1</v>
      </c>
      <c r="BH29" s="48">
        <v>1</v>
      </c>
      <c r="BI29" s="46">
        <v>1</v>
      </c>
      <c r="BJ29" s="46">
        <v>1</v>
      </c>
      <c r="BK29" s="43">
        <v>2</v>
      </c>
      <c r="BL29" s="50">
        <v>1</v>
      </c>
    </row>
    <row r="30" spans="1:64" ht="45">
      <c r="A30" s="7">
        <v>45209.581099537034</v>
      </c>
      <c r="B30" s="7">
        <v>45209.583113425928</v>
      </c>
      <c r="C30">
        <v>0</v>
      </c>
      <c r="D30" s="8" t="s">
        <v>234</v>
      </c>
      <c r="E30">
        <v>100</v>
      </c>
      <c r="F30">
        <v>174</v>
      </c>
      <c r="G30">
        <v>1</v>
      </c>
      <c r="H30" s="7">
        <v>45209.583128321756</v>
      </c>
      <c r="I30" s="8" t="s">
        <v>235</v>
      </c>
      <c r="J30">
        <v>51.588299999999997</v>
      </c>
      <c r="K30">
        <v>4.8041999999999998</v>
      </c>
      <c r="L30" s="8" t="s">
        <v>179</v>
      </c>
      <c r="M30" s="8" t="s">
        <v>180</v>
      </c>
      <c r="N30">
        <v>1</v>
      </c>
      <c r="O30">
        <v>3</v>
      </c>
      <c r="P30" s="24">
        <v>3</v>
      </c>
      <c r="Q30" s="32">
        <v>2</v>
      </c>
      <c r="R30">
        <v>2</v>
      </c>
      <c r="S30" s="27">
        <v>3</v>
      </c>
      <c r="T30">
        <v>3</v>
      </c>
      <c r="U30" s="40">
        <v>1</v>
      </c>
      <c r="V30" s="40">
        <v>2</v>
      </c>
      <c r="W30" s="40">
        <v>2</v>
      </c>
      <c r="X30" s="24">
        <v>2</v>
      </c>
      <c r="Y30" s="38">
        <v>2</v>
      </c>
      <c r="Z30" s="32">
        <v>3</v>
      </c>
      <c r="AA30" s="27">
        <v>1</v>
      </c>
      <c r="AB30">
        <v>1</v>
      </c>
      <c r="AC30" s="24">
        <v>4</v>
      </c>
      <c r="AD30" s="40">
        <v>2</v>
      </c>
      <c r="AE30" s="24">
        <v>2</v>
      </c>
      <c r="AF30" s="32">
        <v>2</v>
      </c>
      <c r="AG30" s="32">
        <v>1</v>
      </c>
      <c r="AH30">
        <v>2</v>
      </c>
      <c r="AI30" s="24">
        <v>3</v>
      </c>
      <c r="AJ30" s="35">
        <v>1</v>
      </c>
      <c r="AK30" s="38">
        <v>1</v>
      </c>
      <c r="AL30" s="35">
        <v>1</v>
      </c>
      <c r="AM30" s="27">
        <v>2</v>
      </c>
      <c r="AN30" s="38">
        <v>2</v>
      </c>
      <c r="AO30" s="32">
        <v>1</v>
      </c>
      <c r="AP30" s="27">
        <v>2</v>
      </c>
      <c r="AQ30" s="35">
        <v>1</v>
      </c>
      <c r="AR30" s="32">
        <v>1</v>
      </c>
      <c r="AS30" s="27">
        <v>1</v>
      </c>
      <c r="AT30" s="38">
        <v>1</v>
      </c>
      <c r="AU30" s="38">
        <v>1</v>
      </c>
      <c r="AV30" s="43">
        <v>1</v>
      </c>
      <c r="AW30" s="46">
        <v>1</v>
      </c>
      <c r="AX30" s="50">
        <v>1</v>
      </c>
      <c r="AY30" s="46">
        <v>1</v>
      </c>
      <c r="AZ30" s="43">
        <v>1</v>
      </c>
      <c r="BA30" s="46">
        <v>2</v>
      </c>
      <c r="BB30" s="43">
        <v>1</v>
      </c>
      <c r="BC30" s="43">
        <v>2</v>
      </c>
      <c r="BD30" s="50">
        <v>1</v>
      </c>
      <c r="BE30" s="48">
        <v>1</v>
      </c>
      <c r="BF30" s="46">
        <v>2</v>
      </c>
      <c r="BG30" s="43">
        <v>1</v>
      </c>
      <c r="BH30" s="48">
        <v>1</v>
      </c>
      <c r="BI30" s="46">
        <v>1</v>
      </c>
      <c r="BJ30" s="46">
        <v>1</v>
      </c>
      <c r="BK30" s="43">
        <v>1</v>
      </c>
      <c r="BL30" s="50">
        <v>1</v>
      </c>
    </row>
    <row r="31" spans="1:64" ht="45">
      <c r="A31" s="7">
        <v>45209.598935185182</v>
      </c>
      <c r="B31" s="7">
        <v>45209.60125</v>
      </c>
      <c r="C31">
        <v>0</v>
      </c>
      <c r="D31" s="8" t="s">
        <v>236</v>
      </c>
      <c r="E31">
        <v>100</v>
      </c>
      <c r="F31">
        <v>199</v>
      </c>
      <c r="G31">
        <v>1</v>
      </c>
      <c r="H31" s="7">
        <v>45209.601260555559</v>
      </c>
      <c r="I31" s="8" t="s">
        <v>237</v>
      </c>
      <c r="J31">
        <v>51.588299999999997</v>
      </c>
      <c r="K31">
        <v>4.8041999999999998</v>
      </c>
      <c r="L31" s="8" t="s">
        <v>179</v>
      </c>
      <c r="M31" s="8" t="s">
        <v>180</v>
      </c>
      <c r="N31">
        <v>1</v>
      </c>
      <c r="O31">
        <v>3</v>
      </c>
      <c r="P31" s="24">
        <v>1</v>
      </c>
      <c r="Q31" s="32">
        <v>2</v>
      </c>
      <c r="R31">
        <v>2</v>
      </c>
      <c r="S31" s="27">
        <v>3</v>
      </c>
      <c r="T31">
        <v>2</v>
      </c>
      <c r="U31" s="40">
        <v>1</v>
      </c>
      <c r="V31" s="40">
        <v>3</v>
      </c>
      <c r="W31" s="40">
        <v>1</v>
      </c>
      <c r="X31" s="24">
        <v>1</v>
      </c>
      <c r="Y31" s="38">
        <v>2</v>
      </c>
      <c r="Z31" s="32">
        <v>1</v>
      </c>
      <c r="AA31" s="27">
        <v>1</v>
      </c>
      <c r="AB31">
        <v>3</v>
      </c>
      <c r="AC31" s="24">
        <v>2</v>
      </c>
      <c r="AD31" s="40">
        <v>2</v>
      </c>
      <c r="AE31" s="24">
        <v>1</v>
      </c>
      <c r="AF31" s="32">
        <v>2</v>
      </c>
      <c r="AG31" s="32">
        <v>1</v>
      </c>
      <c r="AH31">
        <v>2</v>
      </c>
      <c r="AI31" s="24">
        <v>2</v>
      </c>
      <c r="AJ31" s="35">
        <v>1</v>
      </c>
      <c r="AK31" s="38">
        <v>1</v>
      </c>
      <c r="AL31" s="35">
        <v>1</v>
      </c>
      <c r="AM31" s="27">
        <v>1</v>
      </c>
      <c r="AN31" s="38">
        <v>1</v>
      </c>
      <c r="AO31" s="32">
        <v>2</v>
      </c>
      <c r="AP31" s="27">
        <v>1</v>
      </c>
      <c r="AQ31" s="35">
        <v>1</v>
      </c>
      <c r="AR31" s="32">
        <v>1</v>
      </c>
      <c r="AS31" s="27">
        <v>1</v>
      </c>
      <c r="AT31" s="38">
        <v>1</v>
      </c>
      <c r="AU31" s="38">
        <v>1</v>
      </c>
      <c r="AV31" s="43">
        <v>1</v>
      </c>
      <c r="AW31" s="46">
        <v>1</v>
      </c>
      <c r="AX31" s="50">
        <v>1</v>
      </c>
      <c r="AY31" s="46">
        <v>1</v>
      </c>
      <c r="AZ31" s="43">
        <v>1</v>
      </c>
      <c r="BA31" s="46">
        <v>1</v>
      </c>
      <c r="BB31" s="43">
        <v>1</v>
      </c>
      <c r="BC31" s="43">
        <v>2</v>
      </c>
      <c r="BD31" s="50">
        <v>2</v>
      </c>
      <c r="BE31" s="48">
        <v>1</v>
      </c>
      <c r="BF31" s="46">
        <v>2</v>
      </c>
      <c r="BG31" s="43">
        <v>1</v>
      </c>
      <c r="BH31" s="48">
        <v>1</v>
      </c>
      <c r="BI31" s="46">
        <v>1</v>
      </c>
      <c r="BJ31" s="46">
        <v>1</v>
      </c>
      <c r="BK31" s="43">
        <v>1</v>
      </c>
      <c r="BL31" s="50">
        <v>1</v>
      </c>
    </row>
    <row r="32" spans="1:64" ht="45">
      <c r="A32" s="7">
        <v>45209.600115740737</v>
      </c>
      <c r="B32" s="7">
        <v>45209.602812500001</v>
      </c>
      <c r="C32">
        <v>0</v>
      </c>
      <c r="D32" s="8" t="s">
        <v>238</v>
      </c>
      <c r="E32">
        <v>100</v>
      </c>
      <c r="F32">
        <v>233</v>
      </c>
      <c r="G32">
        <v>1</v>
      </c>
      <c r="H32" s="7">
        <v>45209.602829108793</v>
      </c>
      <c r="I32" s="8" t="s">
        <v>239</v>
      </c>
      <c r="J32">
        <v>51.588299999999997</v>
      </c>
      <c r="K32">
        <v>4.8041999999999998</v>
      </c>
      <c r="L32" s="8" t="s">
        <v>179</v>
      </c>
      <c r="M32" s="8" t="s">
        <v>180</v>
      </c>
      <c r="N32">
        <v>1</v>
      </c>
      <c r="O32">
        <v>2</v>
      </c>
      <c r="P32" s="24">
        <v>3</v>
      </c>
      <c r="Q32" s="32">
        <v>1</v>
      </c>
      <c r="R32">
        <v>2</v>
      </c>
      <c r="S32" s="27">
        <v>3</v>
      </c>
      <c r="T32">
        <v>3</v>
      </c>
      <c r="U32" s="40">
        <v>1</v>
      </c>
      <c r="V32" s="40">
        <v>2</v>
      </c>
      <c r="W32" s="40">
        <v>3</v>
      </c>
      <c r="X32" s="24">
        <v>3</v>
      </c>
      <c r="Y32" s="38">
        <v>2</v>
      </c>
      <c r="Z32" s="32">
        <v>3</v>
      </c>
      <c r="AA32" s="27">
        <v>1</v>
      </c>
      <c r="AB32">
        <v>3</v>
      </c>
      <c r="AC32" s="24">
        <v>2</v>
      </c>
      <c r="AD32" s="40">
        <v>2</v>
      </c>
      <c r="AE32" s="24">
        <v>2</v>
      </c>
      <c r="AF32" s="32">
        <v>1</v>
      </c>
      <c r="AG32" s="32">
        <v>3</v>
      </c>
      <c r="AH32">
        <v>3</v>
      </c>
      <c r="AI32" s="24">
        <v>3</v>
      </c>
      <c r="AJ32" s="35">
        <v>1</v>
      </c>
      <c r="AK32" s="38">
        <v>1</v>
      </c>
      <c r="AL32" s="35">
        <v>1</v>
      </c>
      <c r="AM32" s="27">
        <v>1</v>
      </c>
      <c r="AN32" s="38">
        <v>3</v>
      </c>
      <c r="AO32" s="32">
        <v>2</v>
      </c>
      <c r="AP32" s="27">
        <v>2</v>
      </c>
      <c r="AQ32" s="35">
        <v>1</v>
      </c>
      <c r="AR32" s="32">
        <v>2</v>
      </c>
      <c r="AS32" s="27">
        <v>1</v>
      </c>
      <c r="AT32" s="38">
        <v>1</v>
      </c>
      <c r="AU32" s="38">
        <v>2</v>
      </c>
      <c r="AV32" s="43">
        <v>2</v>
      </c>
      <c r="AW32" s="46">
        <v>1</v>
      </c>
      <c r="AX32" s="50">
        <v>1</v>
      </c>
      <c r="AY32" s="46">
        <v>1</v>
      </c>
      <c r="AZ32" s="43">
        <v>2</v>
      </c>
      <c r="BA32" s="46">
        <v>2</v>
      </c>
      <c r="BB32" s="43">
        <v>2</v>
      </c>
      <c r="BC32" s="43">
        <v>3</v>
      </c>
      <c r="BD32" s="50">
        <v>4</v>
      </c>
      <c r="BE32" s="48">
        <v>3</v>
      </c>
      <c r="BF32" s="46">
        <v>2</v>
      </c>
      <c r="BG32" s="43">
        <v>1</v>
      </c>
      <c r="BH32" s="48">
        <v>1</v>
      </c>
      <c r="BI32" s="46">
        <v>1</v>
      </c>
      <c r="BJ32" s="46">
        <v>1</v>
      </c>
      <c r="BK32" s="43">
        <v>1</v>
      </c>
      <c r="BL32" s="50">
        <v>2</v>
      </c>
    </row>
    <row r="33" spans="1:64" ht="45">
      <c r="A33" s="7">
        <v>45209.604502314818</v>
      </c>
      <c r="B33" s="7">
        <v>45209.606157407405</v>
      </c>
      <c r="C33">
        <v>0</v>
      </c>
      <c r="D33" s="8" t="s">
        <v>240</v>
      </c>
      <c r="E33">
        <v>100</v>
      </c>
      <c r="F33">
        <v>142</v>
      </c>
      <c r="G33">
        <v>1</v>
      </c>
      <c r="H33" s="7">
        <v>45209.606174166664</v>
      </c>
      <c r="I33" s="8" t="s">
        <v>241</v>
      </c>
      <c r="J33">
        <v>51.588299999999997</v>
      </c>
      <c r="K33">
        <v>4.8041999999999998</v>
      </c>
      <c r="L33" s="8" t="s">
        <v>179</v>
      </c>
      <c r="M33" s="8" t="s">
        <v>180</v>
      </c>
      <c r="N33">
        <v>1</v>
      </c>
      <c r="O33">
        <v>3</v>
      </c>
      <c r="P33" s="24">
        <v>1</v>
      </c>
      <c r="Q33" s="32">
        <v>1</v>
      </c>
      <c r="R33">
        <v>3</v>
      </c>
      <c r="S33" s="27">
        <v>1</v>
      </c>
      <c r="T33">
        <v>3</v>
      </c>
      <c r="U33" s="40">
        <v>1</v>
      </c>
      <c r="V33" s="40">
        <v>2</v>
      </c>
      <c r="W33" s="40">
        <v>1</v>
      </c>
      <c r="X33" s="24">
        <v>1</v>
      </c>
      <c r="Y33" s="38">
        <v>1</v>
      </c>
      <c r="Z33" s="32">
        <v>4</v>
      </c>
      <c r="AA33" s="27">
        <v>1</v>
      </c>
      <c r="AB33">
        <v>1</v>
      </c>
      <c r="AC33" s="24">
        <v>3</v>
      </c>
      <c r="AD33" s="40">
        <v>2</v>
      </c>
      <c r="AE33" s="24">
        <v>1</v>
      </c>
      <c r="AF33" s="32">
        <v>1</v>
      </c>
      <c r="AG33" s="32">
        <v>1</v>
      </c>
      <c r="AH33">
        <v>3</v>
      </c>
      <c r="AI33" s="24">
        <v>3</v>
      </c>
      <c r="AJ33" s="35">
        <v>1</v>
      </c>
      <c r="AK33" s="38">
        <v>1</v>
      </c>
      <c r="AL33" s="35">
        <v>1</v>
      </c>
      <c r="AM33" s="27">
        <v>1</v>
      </c>
      <c r="AN33" s="38">
        <v>1</v>
      </c>
      <c r="AO33" s="32">
        <v>1</v>
      </c>
      <c r="AP33" s="27">
        <v>1</v>
      </c>
      <c r="AQ33" s="35">
        <v>1</v>
      </c>
      <c r="AR33" s="32">
        <v>1</v>
      </c>
      <c r="AS33" s="27">
        <v>1</v>
      </c>
      <c r="AT33" s="38">
        <v>1</v>
      </c>
      <c r="AU33" s="38">
        <v>1</v>
      </c>
      <c r="AV33" s="43">
        <v>1</v>
      </c>
      <c r="AW33" s="46">
        <v>1</v>
      </c>
      <c r="AX33" s="50">
        <v>1</v>
      </c>
      <c r="AY33" s="46">
        <v>1</v>
      </c>
      <c r="AZ33" s="43">
        <v>1</v>
      </c>
      <c r="BA33" s="46">
        <v>4</v>
      </c>
      <c r="BB33" s="43">
        <v>1</v>
      </c>
      <c r="BC33" s="43">
        <v>2</v>
      </c>
      <c r="BD33" s="50">
        <v>1</v>
      </c>
      <c r="BE33" s="48">
        <v>1</v>
      </c>
      <c r="BF33" s="46">
        <v>4</v>
      </c>
      <c r="BG33" s="43">
        <v>1</v>
      </c>
      <c r="BH33" s="48">
        <v>1</v>
      </c>
      <c r="BI33" s="46">
        <v>1</v>
      </c>
      <c r="BJ33" s="46">
        <v>1</v>
      </c>
      <c r="BK33" s="43">
        <v>1</v>
      </c>
      <c r="BL33" s="50">
        <v>1</v>
      </c>
    </row>
    <row r="34" spans="1:64" ht="45">
      <c r="A34" s="7">
        <v>45209.60738425926</v>
      </c>
      <c r="B34" s="7">
        <v>45209.609398148146</v>
      </c>
      <c r="C34">
        <v>0</v>
      </c>
      <c r="D34" s="8" t="s">
        <v>242</v>
      </c>
      <c r="E34">
        <v>100</v>
      </c>
      <c r="F34">
        <v>173</v>
      </c>
      <c r="G34">
        <v>1</v>
      </c>
      <c r="H34" s="7">
        <v>45209.609409965276</v>
      </c>
      <c r="I34" s="8" t="s">
        <v>243</v>
      </c>
      <c r="J34">
        <v>53.450699999999998</v>
      </c>
      <c r="K34">
        <v>-2.3186</v>
      </c>
      <c r="L34" s="8" t="s">
        <v>179</v>
      </c>
      <c r="M34" s="8" t="s">
        <v>180</v>
      </c>
      <c r="N34">
        <v>1</v>
      </c>
      <c r="O34">
        <v>3</v>
      </c>
      <c r="P34" s="24">
        <v>3</v>
      </c>
      <c r="Q34" s="32">
        <v>2</v>
      </c>
      <c r="R34">
        <v>3</v>
      </c>
      <c r="S34" s="27">
        <v>2</v>
      </c>
      <c r="T34">
        <v>3</v>
      </c>
      <c r="U34" s="40">
        <v>1</v>
      </c>
      <c r="V34" s="40">
        <v>3</v>
      </c>
      <c r="W34" s="40">
        <v>1</v>
      </c>
      <c r="X34" s="24">
        <v>2</v>
      </c>
      <c r="Y34" s="38">
        <v>3</v>
      </c>
      <c r="Z34" s="32">
        <v>3</v>
      </c>
      <c r="AA34" s="27">
        <v>1</v>
      </c>
      <c r="AB34">
        <v>3</v>
      </c>
      <c r="AC34" s="24">
        <v>3</v>
      </c>
      <c r="AD34" s="40">
        <v>3</v>
      </c>
      <c r="AE34" s="24">
        <v>2</v>
      </c>
      <c r="AF34" s="32">
        <v>2</v>
      </c>
      <c r="AG34" s="32">
        <v>2</v>
      </c>
      <c r="AH34">
        <v>3</v>
      </c>
      <c r="AI34" s="24">
        <v>3</v>
      </c>
      <c r="AJ34" s="35">
        <v>4</v>
      </c>
      <c r="AK34" s="38">
        <v>3</v>
      </c>
      <c r="AL34" s="35">
        <v>2</v>
      </c>
      <c r="AM34" s="27">
        <v>1</v>
      </c>
      <c r="AN34" s="38">
        <v>2</v>
      </c>
      <c r="AO34" s="32">
        <v>2</v>
      </c>
      <c r="AP34" s="27">
        <v>2</v>
      </c>
      <c r="AQ34" s="35">
        <v>3</v>
      </c>
      <c r="AR34" s="32">
        <v>2</v>
      </c>
      <c r="AS34" s="27">
        <v>1</v>
      </c>
      <c r="AT34" s="38">
        <v>2</v>
      </c>
      <c r="AU34" s="38">
        <v>2</v>
      </c>
      <c r="AV34" s="43">
        <v>2</v>
      </c>
      <c r="AW34" s="46">
        <v>1</v>
      </c>
      <c r="AX34" s="50">
        <v>1</v>
      </c>
      <c r="AY34" s="46">
        <v>1</v>
      </c>
      <c r="AZ34" s="43">
        <v>2</v>
      </c>
      <c r="BA34" s="46">
        <v>2</v>
      </c>
      <c r="BB34" s="43">
        <v>2</v>
      </c>
      <c r="BC34" s="43">
        <v>3</v>
      </c>
      <c r="BD34" s="50">
        <v>1</v>
      </c>
      <c r="BE34" s="48">
        <v>1</v>
      </c>
      <c r="BF34" s="46">
        <v>2</v>
      </c>
      <c r="BG34" s="43">
        <v>2</v>
      </c>
      <c r="BH34" s="48">
        <v>1</v>
      </c>
      <c r="BI34" s="46">
        <v>1</v>
      </c>
      <c r="BJ34" s="46">
        <v>1</v>
      </c>
      <c r="BK34" s="43">
        <v>2</v>
      </c>
      <c r="BL34" s="50">
        <v>2</v>
      </c>
    </row>
    <row r="35" spans="1:64" ht="45">
      <c r="A35" s="7">
        <v>45209.616562499999</v>
      </c>
      <c r="B35" s="7">
        <v>45209.617974537039</v>
      </c>
      <c r="C35">
        <v>0</v>
      </c>
      <c r="D35" s="8" t="s">
        <v>244</v>
      </c>
      <c r="E35">
        <v>100</v>
      </c>
      <c r="F35">
        <v>122</v>
      </c>
      <c r="G35">
        <v>1</v>
      </c>
      <c r="H35" s="7">
        <v>45209.617986817131</v>
      </c>
      <c r="I35" s="8" t="s">
        <v>245</v>
      </c>
      <c r="J35">
        <v>51.588299999999997</v>
      </c>
      <c r="K35">
        <v>4.8041999999999998</v>
      </c>
      <c r="L35" s="8" t="s">
        <v>179</v>
      </c>
      <c r="M35" s="8" t="s">
        <v>180</v>
      </c>
      <c r="N35">
        <v>1</v>
      </c>
      <c r="O35">
        <v>2</v>
      </c>
      <c r="P35" s="24">
        <v>3</v>
      </c>
      <c r="Q35" s="32">
        <v>1</v>
      </c>
      <c r="R35">
        <v>2</v>
      </c>
      <c r="S35" s="27">
        <v>2</v>
      </c>
      <c r="T35">
        <v>2</v>
      </c>
      <c r="U35" s="40">
        <v>3</v>
      </c>
      <c r="V35" s="40">
        <v>3</v>
      </c>
      <c r="W35" s="40">
        <v>4</v>
      </c>
      <c r="X35" s="24">
        <v>2</v>
      </c>
      <c r="Y35" s="38">
        <v>1</v>
      </c>
      <c r="Z35" s="32">
        <v>3</v>
      </c>
      <c r="AA35" s="27">
        <v>1</v>
      </c>
      <c r="AB35">
        <v>2</v>
      </c>
      <c r="AC35" s="24">
        <v>2</v>
      </c>
      <c r="AD35" s="40">
        <v>4</v>
      </c>
      <c r="AE35" s="24">
        <v>2</v>
      </c>
      <c r="AF35" s="32">
        <v>1</v>
      </c>
      <c r="AG35" s="32">
        <v>1</v>
      </c>
      <c r="AH35">
        <v>2</v>
      </c>
      <c r="AI35" s="24">
        <v>2</v>
      </c>
      <c r="AJ35" s="35">
        <v>4</v>
      </c>
      <c r="AK35" s="38">
        <v>1</v>
      </c>
      <c r="AL35" s="35">
        <v>1</v>
      </c>
      <c r="AM35" s="27">
        <v>1</v>
      </c>
      <c r="AN35" s="38">
        <v>1</v>
      </c>
      <c r="AO35" s="32">
        <v>1</v>
      </c>
      <c r="AP35" s="27">
        <v>1</v>
      </c>
      <c r="AQ35" s="35">
        <v>4</v>
      </c>
      <c r="AR35" s="32">
        <v>2</v>
      </c>
      <c r="AS35" s="27">
        <v>1</v>
      </c>
      <c r="AT35" s="38">
        <v>1</v>
      </c>
      <c r="AU35" s="38">
        <v>2</v>
      </c>
      <c r="AV35" s="43">
        <v>1</v>
      </c>
      <c r="AW35" s="46">
        <v>2</v>
      </c>
      <c r="AX35" s="50">
        <v>1</v>
      </c>
      <c r="AY35" s="46">
        <v>1</v>
      </c>
      <c r="AZ35" s="43">
        <v>1</v>
      </c>
      <c r="BA35" s="46">
        <v>4</v>
      </c>
      <c r="BB35" s="43">
        <v>1</v>
      </c>
      <c r="BC35" s="43">
        <v>2</v>
      </c>
      <c r="BD35" s="50">
        <v>1</v>
      </c>
      <c r="BE35" s="48">
        <v>2</v>
      </c>
      <c r="BF35" s="46">
        <v>5</v>
      </c>
      <c r="BG35" s="43">
        <v>1</v>
      </c>
      <c r="BH35" s="48">
        <v>3</v>
      </c>
      <c r="BI35" s="46">
        <v>1</v>
      </c>
      <c r="BJ35" s="46">
        <v>1</v>
      </c>
      <c r="BK35" s="43">
        <v>1</v>
      </c>
      <c r="BL35" s="50">
        <v>1</v>
      </c>
    </row>
    <row r="36" spans="1:64" ht="45">
      <c r="A36" s="7">
        <v>45209.656284722223</v>
      </c>
      <c r="B36" s="7">
        <v>45209.65761574074</v>
      </c>
      <c r="C36">
        <v>0</v>
      </c>
      <c r="D36" s="8" t="s">
        <v>246</v>
      </c>
      <c r="E36">
        <v>100</v>
      </c>
      <c r="F36">
        <v>114</v>
      </c>
      <c r="G36">
        <v>1</v>
      </c>
      <c r="H36" s="7">
        <v>45209.657632349539</v>
      </c>
      <c r="I36" s="8" t="s">
        <v>247</v>
      </c>
      <c r="J36">
        <v>51.588299999999997</v>
      </c>
      <c r="K36">
        <v>4.8041999999999998</v>
      </c>
      <c r="L36" s="8" t="s">
        <v>179</v>
      </c>
      <c r="M36" s="8" t="s">
        <v>180</v>
      </c>
      <c r="N36">
        <v>1</v>
      </c>
      <c r="O36">
        <v>1</v>
      </c>
      <c r="P36" s="24">
        <v>4</v>
      </c>
      <c r="Q36" s="32">
        <v>3</v>
      </c>
      <c r="R36">
        <v>2</v>
      </c>
      <c r="S36" s="27">
        <v>3</v>
      </c>
      <c r="T36">
        <v>2</v>
      </c>
      <c r="U36" s="40">
        <v>1</v>
      </c>
      <c r="V36" s="40">
        <v>1</v>
      </c>
      <c r="W36" s="40">
        <v>1</v>
      </c>
      <c r="X36" s="24">
        <v>1</v>
      </c>
      <c r="Y36" s="38">
        <v>3</v>
      </c>
      <c r="Z36" s="32">
        <v>4</v>
      </c>
      <c r="AA36" s="27">
        <v>2</v>
      </c>
      <c r="AB36">
        <v>1</v>
      </c>
      <c r="AC36" s="24">
        <v>1</v>
      </c>
      <c r="AD36" s="40">
        <v>1</v>
      </c>
      <c r="AE36" s="24">
        <v>1</v>
      </c>
      <c r="AF36" s="32">
        <v>1</v>
      </c>
      <c r="AG36" s="32">
        <v>3</v>
      </c>
      <c r="AH36">
        <v>2</v>
      </c>
      <c r="AI36" s="24">
        <v>1</v>
      </c>
      <c r="AJ36" s="35">
        <v>5</v>
      </c>
      <c r="AK36" s="38">
        <v>1</v>
      </c>
      <c r="AL36" s="35">
        <v>5</v>
      </c>
      <c r="AM36" s="27">
        <v>4</v>
      </c>
      <c r="AN36" s="38">
        <v>3</v>
      </c>
      <c r="AO36" s="32">
        <v>4</v>
      </c>
      <c r="AP36" s="27">
        <v>4</v>
      </c>
      <c r="AQ36" s="35">
        <v>5</v>
      </c>
      <c r="AR36" s="32">
        <v>2</v>
      </c>
      <c r="AS36" s="27">
        <v>4</v>
      </c>
      <c r="AT36" s="38">
        <v>1</v>
      </c>
      <c r="AU36" s="38">
        <v>4</v>
      </c>
      <c r="AV36" s="43">
        <v>4</v>
      </c>
      <c r="AW36" s="46">
        <v>2</v>
      </c>
      <c r="AX36" s="50">
        <v>1</v>
      </c>
      <c r="AY36" s="46">
        <v>4</v>
      </c>
      <c r="AZ36" s="43">
        <v>1</v>
      </c>
      <c r="BA36" s="46">
        <v>1</v>
      </c>
      <c r="BB36" s="43">
        <v>3</v>
      </c>
      <c r="BC36" s="43">
        <v>3</v>
      </c>
      <c r="BD36" s="50">
        <v>1</v>
      </c>
      <c r="BE36" s="48">
        <v>1</v>
      </c>
      <c r="BF36" s="46">
        <v>3</v>
      </c>
      <c r="BG36" s="43">
        <v>1</v>
      </c>
      <c r="BH36" s="48">
        <v>3</v>
      </c>
      <c r="BI36" s="46">
        <v>2</v>
      </c>
      <c r="BJ36" s="46">
        <v>2</v>
      </c>
      <c r="BK36" s="43">
        <v>1</v>
      </c>
      <c r="BL36" s="50">
        <v>1</v>
      </c>
    </row>
    <row r="37" spans="1:64" ht="45">
      <c r="A37" s="7">
        <v>45212.630648148152</v>
      </c>
      <c r="B37" s="7">
        <v>45212.632870370369</v>
      </c>
      <c r="C37">
        <v>0</v>
      </c>
      <c r="D37" s="8" t="s">
        <v>248</v>
      </c>
      <c r="E37">
        <v>100</v>
      </c>
      <c r="F37">
        <v>191</v>
      </c>
      <c r="G37">
        <v>1</v>
      </c>
      <c r="H37" s="7">
        <v>45212.632882800928</v>
      </c>
      <c r="I37" s="8" t="s">
        <v>249</v>
      </c>
      <c r="J37">
        <v>51.588299999999997</v>
      </c>
      <c r="K37">
        <v>4.8041999999999998</v>
      </c>
      <c r="L37" s="8" t="s">
        <v>179</v>
      </c>
      <c r="M37" s="8" t="s">
        <v>180</v>
      </c>
      <c r="N37">
        <v>1</v>
      </c>
      <c r="O37">
        <v>3</v>
      </c>
      <c r="P37" s="24">
        <v>1</v>
      </c>
      <c r="Q37" s="32">
        <v>1</v>
      </c>
      <c r="R37">
        <v>2</v>
      </c>
      <c r="S37" s="27">
        <v>2</v>
      </c>
      <c r="T37">
        <v>2</v>
      </c>
      <c r="U37" s="40">
        <v>1</v>
      </c>
      <c r="V37" s="40">
        <v>1</v>
      </c>
      <c r="W37" s="40">
        <v>2</v>
      </c>
      <c r="X37" s="24">
        <v>2</v>
      </c>
      <c r="Y37" s="38">
        <v>1</v>
      </c>
      <c r="Z37" s="32">
        <v>2</v>
      </c>
      <c r="AA37" s="27">
        <v>1</v>
      </c>
      <c r="AB37">
        <v>2</v>
      </c>
      <c r="AC37" s="24">
        <v>3</v>
      </c>
      <c r="AD37" s="40">
        <v>2</v>
      </c>
      <c r="AE37" s="24">
        <v>1</v>
      </c>
      <c r="AF37" s="32">
        <v>1</v>
      </c>
      <c r="AG37" s="32">
        <v>1</v>
      </c>
      <c r="AH37">
        <v>2</v>
      </c>
      <c r="AI37" s="24">
        <v>2</v>
      </c>
      <c r="AJ37" s="35">
        <v>1</v>
      </c>
      <c r="AK37" s="38">
        <v>1</v>
      </c>
      <c r="AL37" s="35">
        <v>1</v>
      </c>
      <c r="AM37" s="27">
        <v>1</v>
      </c>
      <c r="AN37" s="38">
        <v>1</v>
      </c>
      <c r="AO37" s="32">
        <v>1</v>
      </c>
      <c r="AP37" s="27">
        <v>1</v>
      </c>
      <c r="AQ37" s="35">
        <v>1</v>
      </c>
      <c r="AR37" s="32">
        <v>2</v>
      </c>
      <c r="AS37" s="27">
        <v>1</v>
      </c>
      <c r="AT37" s="38">
        <v>1</v>
      </c>
      <c r="AU37" s="38">
        <v>1</v>
      </c>
      <c r="AV37" s="43">
        <v>1</v>
      </c>
      <c r="AW37" s="46">
        <v>1</v>
      </c>
      <c r="AX37" s="50">
        <v>1</v>
      </c>
      <c r="AY37" s="46">
        <v>1</v>
      </c>
      <c r="AZ37" s="43">
        <v>1</v>
      </c>
      <c r="BA37" s="46">
        <v>2</v>
      </c>
      <c r="BB37" s="43">
        <v>1</v>
      </c>
      <c r="BC37" s="43">
        <v>2</v>
      </c>
      <c r="BD37" s="50">
        <v>1</v>
      </c>
      <c r="BE37" s="48">
        <v>1</v>
      </c>
      <c r="BF37" s="46">
        <v>3</v>
      </c>
      <c r="BG37" s="43">
        <v>1</v>
      </c>
      <c r="BH37" s="48">
        <v>1</v>
      </c>
      <c r="BI37" s="46">
        <v>1</v>
      </c>
      <c r="BJ37" s="46">
        <v>1</v>
      </c>
      <c r="BK37" s="43">
        <v>1</v>
      </c>
      <c r="BL37" s="50">
        <v>1</v>
      </c>
    </row>
    <row r="38" spans="1:64" ht="45">
      <c r="A38" s="7">
        <v>45212.634282407409</v>
      </c>
      <c r="B38" s="7">
        <v>45212.636122685188</v>
      </c>
      <c r="C38">
        <v>0</v>
      </c>
      <c r="D38" s="8" t="s">
        <v>250</v>
      </c>
      <c r="E38">
        <v>100</v>
      </c>
      <c r="F38">
        <v>159</v>
      </c>
      <c r="G38">
        <v>1</v>
      </c>
      <c r="H38" s="7">
        <v>45212.63614141204</v>
      </c>
      <c r="I38" s="8" t="s">
        <v>251</v>
      </c>
      <c r="J38">
        <v>51.588299999999997</v>
      </c>
      <c r="K38">
        <v>4.8041999999999998</v>
      </c>
      <c r="L38" s="8" t="s">
        <v>179</v>
      </c>
      <c r="M38" s="8" t="s">
        <v>180</v>
      </c>
      <c r="N38">
        <v>1</v>
      </c>
      <c r="O38">
        <v>2</v>
      </c>
      <c r="P38" s="24">
        <v>2</v>
      </c>
      <c r="Q38" s="32">
        <v>1</v>
      </c>
      <c r="R38">
        <v>2</v>
      </c>
      <c r="S38" s="27">
        <v>3</v>
      </c>
      <c r="T38">
        <v>2</v>
      </c>
      <c r="U38" s="40">
        <v>1</v>
      </c>
      <c r="V38" s="40">
        <v>3</v>
      </c>
      <c r="W38" s="40">
        <v>4</v>
      </c>
      <c r="X38" s="24">
        <v>2</v>
      </c>
      <c r="Y38" s="38">
        <v>1</v>
      </c>
      <c r="Z38" s="32">
        <v>4</v>
      </c>
      <c r="AA38" s="27">
        <v>3</v>
      </c>
      <c r="AB38">
        <v>2</v>
      </c>
      <c r="AC38" s="24">
        <v>3</v>
      </c>
      <c r="AD38" s="40">
        <v>4</v>
      </c>
      <c r="AE38" s="24">
        <v>2</v>
      </c>
      <c r="AF38" s="32">
        <v>1</v>
      </c>
      <c r="AG38" s="32">
        <v>1</v>
      </c>
      <c r="AH38">
        <v>2</v>
      </c>
      <c r="AI38" s="24">
        <v>2</v>
      </c>
      <c r="AJ38" s="35">
        <v>2</v>
      </c>
      <c r="AK38" s="38">
        <v>1</v>
      </c>
      <c r="AL38" s="35">
        <v>2</v>
      </c>
      <c r="AM38" s="27">
        <v>1</v>
      </c>
      <c r="AN38" s="38">
        <v>2</v>
      </c>
      <c r="AO38" s="32">
        <v>2</v>
      </c>
      <c r="AP38" s="27">
        <v>2</v>
      </c>
      <c r="AQ38" s="35">
        <v>3</v>
      </c>
      <c r="AR38" s="32">
        <v>1</v>
      </c>
      <c r="AS38" s="27">
        <v>2</v>
      </c>
      <c r="AT38" s="38">
        <v>3</v>
      </c>
      <c r="AU38" s="38">
        <v>2</v>
      </c>
      <c r="AV38" s="43">
        <v>3</v>
      </c>
      <c r="AW38" s="46">
        <v>1</v>
      </c>
      <c r="AX38" s="50">
        <v>1</v>
      </c>
      <c r="AY38" s="46">
        <v>1</v>
      </c>
      <c r="AZ38" s="43">
        <v>1</v>
      </c>
      <c r="BA38" s="46">
        <v>2</v>
      </c>
      <c r="BB38" s="43">
        <v>1</v>
      </c>
      <c r="BC38" s="43">
        <v>1</v>
      </c>
      <c r="BD38" s="50">
        <v>1</v>
      </c>
      <c r="BE38" s="48">
        <v>1</v>
      </c>
      <c r="BF38" s="46">
        <v>3</v>
      </c>
      <c r="BG38" s="43">
        <v>1</v>
      </c>
      <c r="BH38" s="48">
        <v>1</v>
      </c>
      <c r="BI38" s="46">
        <v>2</v>
      </c>
      <c r="BJ38" s="46">
        <v>1</v>
      </c>
      <c r="BK38" s="43">
        <v>2</v>
      </c>
      <c r="BL38" s="50">
        <v>1</v>
      </c>
    </row>
    <row r="39" spans="1:64" ht="45">
      <c r="A39" s="7">
        <v>45212.636481481481</v>
      </c>
      <c r="B39" s="7">
        <v>45212.639108796298</v>
      </c>
      <c r="C39">
        <v>0</v>
      </c>
      <c r="D39" s="8" t="s">
        <v>252</v>
      </c>
      <c r="E39">
        <v>100</v>
      </c>
      <c r="F39">
        <v>226</v>
      </c>
      <c r="G39">
        <v>1</v>
      </c>
      <c r="H39" s="7">
        <v>45212.639118425926</v>
      </c>
      <c r="I39" s="8" t="s">
        <v>253</v>
      </c>
      <c r="J39">
        <v>51.588299999999997</v>
      </c>
      <c r="K39">
        <v>4.8041999999999998</v>
      </c>
      <c r="L39" s="8" t="s">
        <v>179</v>
      </c>
      <c r="M39" s="8" t="s">
        <v>180</v>
      </c>
      <c r="N39">
        <v>1</v>
      </c>
      <c r="O39">
        <v>3</v>
      </c>
      <c r="P39" s="24">
        <v>2</v>
      </c>
      <c r="Q39" s="32">
        <v>1</v>
      </c>
      <c r="R39">
        <v>2</v>
      </c>
      <c r="S39" s="27">
        <v>3</v>
      </c>
      <c r="T39">
        <v>3</v>
      </c>
      <c r="U39" s="40">
        <v>1</v>
      </c>
      <c r="V39" s="40">
        <v>3</v>
      </c>
      <c r="W39" s="40">
        <v>2</v>
      </c>
      <c r="X39" s="24">
        <v>2</v>
      </c>
      <c r="Y39" s="38">
        <v>3</v>
      </c>
      <c r="Z39" s="32">
        <v>3</v>
      </c>
      <c r="AA39" s="27">
        <v>2</v>
      </c>
      <c r="AB39">
        <v>2</v>
      </c>
      <c r="AC39" s="24">
        <v>2</v>
      </c>
      <c r="AD39" s="40">
        <v>2</v>
      </c>
      <c r="AE39" s="24">
        <v>3</v>
      </c>
      <c r="AF39" s="32">
        <v>2</v>
      </c>
      <c r="AG39" s="32">
        <v>1</v>
      </c>
      <c r="AH39">
        <v>3</v>
      </c>
      <c r="AI39" s="24">
        <v>2</v>
      </c>
      <c r="AJ39" s="35">
        <v>2</v>
      </c>
      <c r="AK39" s="38">
        <v>1</v>
      </c>
      <c r="AL39" s="35">
        <v>1</v>
      </c>
      <c r="AM39" s="27">
        <v>2</v>
      </c>
      <c r="AN39" s="38">
        <v>1</v>
      </c>
      <c r="AO39" s="32">
        <v>2</v>
      </c>
      <c r="AP39" s="27">
        <v>2</v>
      </c>
      <c r="AQ39" s="35">
        <v>1</v>
      </c>
      <c r="AR39" s="32">
        <v>2</v>
      </c>
      <c r="AS39" s="27">
        <v>1</v>
      </c>
      <c r="AT39" s="38">
        <v>2</v>
      </c>
      <c r="AU39" s="38">
        <v>2</v>
      </c>
      <c r="AV39" s="43">
        <v>1</v>
      </c>
      <c r="AW39" s="46">
        <v>1</v>
      </c>
      <c r="AX39" s="50">
        <v>1</v>
      </c>
      <c r="AY39" s="46">
        <v>1</v>
      </c>
      <c r="AZ39" s="43">
        <v>2</v>
      </c>
      <c r="BA39" s="46">
        <v>1</v>
      </c>
      <c r="BB39" s="43">
        <v>2</v>
      </c>
      <c r="BC39" s="43">
        <v>2</v>
      </c>
      <c r="BD39" s="50">
        <v>1</v>
      </c>
      <c r="BE39" s="48">
        <v>1</v>
      </c>
      <c r="BF39" s="46">
        <v>3</v>
      </c>
      <c r="BG39" s="43">
        <v>2</v>
      </c>
      <c r="BH39" s="48">
        <v>1</v>
      </c>
      <c r="BI39" s="46">
        <v>1</v>
      </c>
      <c r="BJ39" s="46">
        <v>1</v>
      </c>
      <c r="BK39" s="43">
        <v>2</v>
      </c>
      <c r="BL39" s="50">
        <v>1</v>
      </c>
    </row>
    <row r="40" spans="1:64" ht="45">
      <c r="A40" s="7">
        <v>45212.629861111112</v>
      </c>
      <c r="B40" s="7">
        <v>45212.639409722222</v>
      </c>
      <c r="C40">
        <v>0</v>
      </c>
      <c r="D40" s="8" t="s">
        <v>254</v>
      </c>
      <c r="E40">
        <v>100</v>
      </c>
      <c r="F40">
        <v>824</v>
      </c>
      <c r="G40">
        <v>1</v>
      </c>
      <c r="H40" s="7">
        <v>45212.639429884257</v>
      </c>
      <c r="I40" s="8" t="s">
        <v>255</v>
      </c>
      <c r="J40">
        <v>51.588299999999997</v>
      </c>
      <c r="K40">
        <v>4.8041999999999998</v>
      </c>
      <c r="L40" s="8" t="s">
        <v>179</v>
      </c>
      <c r="M40" s="8" t="s">
        <v>180</v>
      </c>
      <c r="N40">
        <v>1</v>
      </c>
      <c r="O40">
        <v>3</v>
      </c>
      <c r="P40" s="24">
        <v>2</v>
      </c>
      <c r="Q40" s="32">
        <v>4</v>
      </c>
      <c r="R40">
        <v>4</v>
      </c>
      <c r="S40" s="27">
        <v>3</v>
      </c>
      <c r="T40">
        <v>4</v>
      </c>
      <c r="U40" s="40">
        <v>1</v>
      </c>
      <c r="V40" s="40">
        <v>5</v>
      </c>
      <c r="W40" s="40">
        <v>2</v>
      </c>
      <c r="X40" s="24">
        <v>1</v>
      </c>
      <c r="Y40" s="38">
        <v>5</v>
      </c>
      <c r="Z40" s="32">
        <v>4</v>
      </c>
      <c r="AA40" s="27">
        <v>2</v>
      </c>
      <c r="AB40">
        <v>3</v>
      </c>
      <c r="AC40" s="24">
        <v>2</v>
      </c>
      <c r="AD40" s="40">
        <v>3</v>
      </c>
      <c r="AE40" s="24">
        <v>1</v>
      </c>
      <c r="AF40" s="32">
        <v>5</v>
      </c>
      <c r="AG40" s="32">
        <v>2</v>
      </c>
      <c r="AH40">
        <v>4</v>
      </c>
      <c r="AI40" s="24">
        <v>3</v>
      </c>
      <c r="AJ40" s="35">
        <v>2</v>
      </c>
      <c r="AK40" s="38">
        <v>4</v>
      </c>
      <c r="AL40" s="35">
        <v>3</v>
      </c>
      <c r="AM40" s="27">
        <v>4</v>
      </c>
      <c r="AN40" s="38">
        <v>4</v>
      </c>
      <c r="AO40" s="32">
        <v>4</v>
      </c>
      <c r="AP40" s="27">
        <v>2</v>
      </c>
      <c r="AQ40" s="35">
        <v>3</v>
      </c>
      <c r="AR40" s="32">
        <v>3</v>
      </c>
      <c r="AS40" s="27">
        <v>1</v>
      </c>
      <c r="AT40" s="38">
        <v>1</v>
      </c>
      <c r="AU40" s="38">
        <v>3</v>
      </c>
      <c r="AV40" s="43">
        <v>1</v>
      </c>
      <c r="AW40" s="46">
        <v>1</v>
      </c>
      <c r="AX40" s="50">
        <v>1</v>
      </c>
      <c r="AY40" s="46">
        <v>2</v>
      </c>
      <c r="AZ40" s="43">
        <v>1</v>
      </c>
      <c r="BA40" s="46">
        <v>2</v>
      </c>
      <c r="BB40" s="43">
        <v>3</v>
      </c>
      <c r="BC40" s="43">
        <v>2</v>
      </c>
      <c r="BD40" s="50">
        <v>4</v>
      </c>
      <c r="BE40" s="48">
        <v>1</v>
      </c>
      <c r="BF40" s="46">
        <v>5</v>
      </c>
      <c r="BG40" s="43">
        <v>2</v>
      </c>
      <c r="BH40" s="48">
        <v>1</v>
      </c>
      <c r="BI40" s="46">
        <v>1</v>
      </c>
      <c r="BJ40" s="46">
        <v>1</v>
      </c>
      <c r="BK40" s="43">
        <v>2</v>
      </c>
      <c r="BL40" s="50">
        <v>1</v>
      </c>
    </row>
    <row r="41" spans="1:64" ht="45">
      <c r="A41" s="7">
        <v>45212.639710648145</v>
      </c>
      <c r="B41" s="7">
        <v>45212.641747685186</v>
      </c>
      <c r="C41">
        <v>0</v>
      </c>
      <c r="D41" s="8" t="s">
        <v>256</v>
      </c>
      <c r="E41">
        <v>100</v>
      </c>
      <c r="F41">
        <v>175</v>
      </c>
      <c r="G41">
        <v>1</v>
      </c>
      <c r="H41" s="7">
        <v>45212.641766273147</v>
      </c>
      <c r="I41" s="8" t="s">
        <v>257</v>
      </c>
      <c r="J41">
        <v>51.588299999999997</v>
      </c>
      <c r="K41">
        <v>4.8041999999999998</v>
      </c>
      <c r="L41" s="8" t="s">
        <v>179</v>
      </c>
      <c r="M41" s="8" t="s">
        <v>180</v>
      </c>
      <c r="N41">
        <v>1</v>
      </c>
      <c r="O41">
        <v>2</v>
      </c>
      <c r="P41" s="24">
        <v>4</v>
      </c>
      <c r="Q41" s="32">
        <v>2</v>
      </c>
      <c r="R41">
        <v>4</v>
      </c>
      <c r="S41" s="27">
        <v>4</v>
      </c>
      <c r="T41">
        <v>4</v>
      </c>
      <c r="U41" s="40">
        <v>2</v>
      </c>
      <c r="V41" s="40">
        <v>2</v>
      </c>
      <c r="W41" s="40">
        <v>1</v>
      </c>
      <c r="X41" s="24">
        <v>3</v>
      </c>
      <c r="Y41" s="38">
        <v>1</v>
      </c>
      <c r="Z41" s="32">
        <v>1</v>
      </c>
      <c r="AA41" s="27">
        <v>1</v>
      </c>
      <c r="AB41">
        <v>3</v>
      </c>
      <c r="AC41" s="24">
        <v>3</v>
      </c>
      <c r="AD41" s="40">
        <v>2</v>
      </c>
      <c r="AE41" s="24">
        <v>4</v>
      </c>
      <c r="AF41" s="32">
        <v>2</v>
      </c>
      <c r="AG41" s="32">
        <v>1</v>
      </c>
      <c r="AH41">
        <v>4</v>
      </c>
      <c r="AI41" s="24">
        <v>1</v>
      </c>
      <c r="AJ41" s="35">
        <v>1</v>
      </c>
      <c r="AK41" s="38">
        <v>1</v>
      </c>
      <c r="AL41" s="35">
        <v>2</v>
      </c>
      <c r="AM41" s="27">
        <v>1</v>
      </c>
      <c r="AN41" s="38">
        <v>2</v>
      </c>
      <c r="AO41" s="32">
        <v>1</v>
      </c>
      <c r="AP41" s="27">
        <v>2</v>
      </c>
      <c r="AQ41" s="35">
        <v>2</v>
      </c>
      <c r="AR41" s="32">
        <v>1</v>
      </c>
      <c r="AS41" s="27">
        <v>1</v>
      </c>
      <c r="AT41" s="38">
        <v>1</v>
      </c>
      <c r="AU41" s="38">
        <v>1</v>
      </c>
      <c r="AV41" s="43">
        <v>1</v>
      </c>
      <c r="AW41" s="46">
        <v>1</v>
      </c>
      <c r="AX41" s="50">
        <v>1</v>
      </c>
      <c r="AY41" s="46">
        <v>1</v>
      </c>
      <c r="AZ41" s="43">
        <v>3</v>
      </c>
      <c r="BA41" s="46">
        <v>2</v>
      </c>
      <c r="BB41" s="43">
        <v>1</v>
      </c>
      <c r="BC41" s="43">
        <v>4</v>
      </c>
      <c r="BD41" s="50">
        <v>3</v>
      </c>
      <c r="BE41" s="48">
        <v>1</v>
      </c>
      <c r="BF41" s="46">
        <v>2</v>
      </c>
      <c r="BG41" s="43">
        <v>1</v>
      </c>
      <c r="BH41" s="48">
        <v>1</v>
      </c>
      <c r="BI41" s="46">
        <v>1</v>
      </c>
      <c r="BJ41" s="46">
        <v>1</v>
      </c>
      <c r="BK41" s="43">
        <v>2</v>
      </c>
      <c r="BL41" s="50">
        <v>1</v>
      </c>
    </row>
    <row r="42" spans="1:64" ht="45">
      <c r="A42" s="7">
        <v>45212.644421296296</v>
      </c>
      <c r="B42" s="7">
        <v>45212.646307870367</v>
      </c>
      <c r="C42">
        <v>0</v>
      </c>
      <c r="D42" s="8" t="s">
        <v>258</v>
      </c>
      <c r="E42">
        <v>100</v>
      </c>
      <c r="F42">
        <v>163</v>
      </c>
      <c r="G42">
        <v>1</v>
      </c>
      <c r="H42" s="7">
        <v>45212.646320601852</v>
      </c>
      <c r="I42" s="8" t="s">
        <v>259</v>
      </c>
      <c r="J42">
        <v>51.588299999999997</v>
      </c>
      <c r="K42">
        <v>4.8041999999999998</v>
      </c>
      <c r="L42" s="8" t="s">
        <v>179</v>
      </c>
      <c r="M42" s="8" t="s">
        <v>180</v>
      </c>
      <c r="N42">
        <v>1</v>
      </c>
      <c r="O42">
        <v>1</v>
      </c>
      <c r="P42" s="24">
        <v>1</v>
      </c>
      <c r="Q42" s="32">
        <v>1</v>
      </c>
      <c r="R42">
        <v>1</v>
      </c>
      <c r="S42" s="27">
        <v>1</v>
      </c>
      <c r="T42">
        <v>1</v>
      </c>
      <c r="U42" s="40">
        <v>2</v>
      </c>
      <c r="V42" s="40">
        <v>5</v>
      </c>
      <c r="W42" s="40">
        <v>5</v>
      </c>
      <c r="X42" s="24">
        <v>1</v>
      </c>
      <c r="Y42" s="38">
        <v>1</v>
      </c>
      <c r="Z42" s="32">
        <v>5</v>
      </c>
      <c r="AA42" s="27">
        <v>1</v>
      </c>
      <c r="AB42">
        <v>1</v>
      </c>
      <c r="AC42" s="24">
        <v>5</v>
      </c>
      <c r="AD42" s="40">
        <v>5</v>
      </c>
      <c r="AE42" s="24">
        <v>1</v>
      </c>
      <c r="AF42" s="32">
        <v>1</v>
      </c>
      <c r="AG42" s="32">
        <v>1</v>
      </c>
      <c r="AH42">
        <v>2</v>
      </c>
      <c r="AI42" s="24">
        <v>5</v>
      </c>
      <c r="AJ42" s="35">
        <v>4</v>
      </c>
      <c r="AK42" s="38">
        <v>2</v>
      </c>
      <c r="AL42" s="35">
        <v>4</v>
      </c>
      <c r="AM42" s="27">
        <v>1</v>
      </c>
      <c r="AN42" s="38">
        <v>1</v>
      </c>
      <c r="AO42" s="32">
        <v>1</v>
      </c>
      <c r="AP42" s="27">
        <v>1</v>
      </c>
      <c r="AQ42" s="35">
        <v>5</v>
      </c>
      <c r="AR42" s="32">
        <v>1</v>
      </c>
      <c r="AS42" s="27">
        <v>1</v>
      </c>
      <c r="AT42" s="38">
        <v>2</v>
      </c>
      <c r="AU42" s="38">
        <v>1</v>
      </c>
      <c r="AV42" s="43">
        <v>1</v>
      </c>
      <c r="AW42" s="46">
        <v>4</v>
      </c>
      <c r="AX42" s="50">
        <v>1</v>
      </c>
      <c r="AY42" s="46">
        <v>1</v>
      </c>
      <c r="AZ42" s="43">
        <v>1</v>
      </c>
      <c r="BA42" s="46">
        <v>5</v>
      </c>
      <c r="BB42" s="43">
        <v>1</v>
      </c>
      <c r="BC42" s="43">
        <v>1</v>
      </c>
      <c r="BD42" s="50">
        <v>1</v>
      </c>
      <c r="BE42" s="48">
        <v>1</v>
      </c>
      <c r="BF42" s="46">
        <v>5</v>
      </c>
      <c r="BG42" s="43">
        <v>1</v>
      </c>
      <c r="BH42" s="48">
        <v>1</v>
      </c>
      <c r="BI42" s="46">
        <v>1</v>
      </c>
      <c r="BJ42" s="46">
        <v>1</v>
      </c>
      <c r="BK42" s="43">
        <v>1</v>
      </c>
      <c r="BL42" s="50">
        <v>1</v>
      </c>
    </row>
    <row r="43" spans="1:64" ht="45">
      <c r="A43" s="7">
        <v>45212.644328703704</v>
      </c>
      <c r="B43" s="7">
        <v>45212.648194444446</v>
      </c>
      <c r="C43">
        <v>0</v>
      </c>
      <c r="D43" s="8" t="s">
        <v>260</v>
      </c>
      <c r="E43">
        <v>100</v>
      </c>
      <c r="F43">
        <v>334</v>
      </c>
      <c r="G43">
        <v>1</v>
      </c>
      <c r="H43" s="7">
        <v>45212.648214016204</v>
      </c>
      <c r="I43" s="8" t="s">
        <v>261</v>
      </c>
      <c r="J43">
        <v>51.588299999999997</v>
      </c>
      <c r="K43">
        <v>4.8041999999999998</v>
      </c>
      <c r="L43" s="8" t="s">
        <v>179</v>
      </c>
      <c r="M43" s="8" t="s">
        <v>180</v>
      </c>
      <c r="N43">
        <v>1</v>
      </c>
      <c r="O43">
        <v>4</v>
      </c>
      <c r="P43" s="24">
        <v>3</v>
      </c>
      <c r="Q43" s="32">
        <v>3</v>
      </c>
      <c r="R43">
        <v>4</v>
      </c>
      <c r="S43" s="27">
        <v>5</v>
      </c>
      <c r="T43">
        <v>4</v>
      </c>
      <c r="U43" s="40">
        <v>1</v>
      </c>
      <c r="V43" s="40">
        <v>1</v>
      </c>
      <c r="W43" s="40">
        <v>1</v>
      </c>
      <c r="X43" s="24">
        <v>3</v>
      </c>
      <c r="Y43" s="38">
        <v>2</v>
      </c>
      <c r="Z43" s="32">
        <v>4</v>
      </c>
      <c r="AA43" s="27">
        <v>2</v>
      </c>
      <c r="AB43">
        <v>4</v>
      </c>
      <c r="AC43" s="24">
        <v>3</v>
      </c>
      <c r="AD43" s="40">
        <v>2</v>
      </c>
      <c r="AE43" s="24">
        <v>3</v>
      </c>
      <c r="AF43" s="32">
        <v>3</v>
      </c>
      <c r="AG43" s="32">
        <v>3</v>
      </c>
      <c r="AH43">
        <v>4</v>
      </c>
      <c r="AI43" s="24">
        <v>2</v>
      </c>
      <c r="AJ43" s="35">
        <v>3</v>
      </c>
      <c r="AK43" s="38">
        <v>3</v>
      </c>
      <c r="AL43" s="35">
        <v>2</v>
      </c>
      <c r="AM43" s="27">
        <v>2</v>
      </c>
      <c r="AN43" s="38">
        <v>3</v>
      </c>
      <c r="AO43" s="32">
        <v>4</v>
      </c>
      <c r="AP43" s="27">
        <v>3</v>
      </c>
      <c r="AQ43" s="35">
        <v>2</v>
      </c>
      <c r="AR43" s="32">
        <v>4</v>
      </c>
      <c r="AS43" s="27">
        <v>1</v>
      </c>
      <c r="AT43" s="38">
        <v>3</v>
      </c>
      <c r="AU43" s="38">
        <v>2</v>
      </c>
      <c r="AV43" s="43">
        <v>3</v>
      </c>
      <c r="AW43" s="46">
        <v>2</v>
      </c>
      <c r="AX43" s="50">
        <v>1</v>
      </c>
      <c r="AY43" s="46">
        <v>2</v>
      </c>
      <c r="AZ43" s="43">
        <v>3</v>
      </c>
      <c r="BA43" s="46">
        <v>1</v>
      </c>
      <c r="BB43" s="43">
        <v>3</v>
      </c>
      <c r="BC43" s="43">
        <v>3</v>
      </c>
      <c r="BD43" s="50">
        <v>1</v>
      </c>
      <c r="BE43" s="48">
        <v>1</v>
      </c>
      <c r="BF43" s="46">
        <v>1</v>
      </c>
      <c r="BG43" s="43">
        <v>3</v>
      </c>
      <c r="BH43" s="48">
        <v>2</v>
      </c>
      <c r="BI43" s="46">
        <v>1</v>
      </c>
      <c r="BJ43" s="46">
        <v>1</v>
      </c>
      <c r="BK43" s="43">
        <v>3</v>
      </c>
      <c r="BL43" s="50">
        <v>2</v>
      </c>
    </row>
    <row r="44" spans="1:64" ht="45">
      <c r="A44" s="7">
        <v>45212.651400462964</v>
      </c>
      <c r="B44" s="7">
        <v>45212.653067129628</v>
      </c>
      <c r="C44">
        <v>0</v>
      </c>
      <c r="D44" s="8" t="s">
        <v>262</v>
      </c>
      <c r="E44">
        <v>100</v>
      </c>
      <c r="F44">
        <v>144</v>
      </c>
      <c r="G44">
        <v>1</v>
      </c>
      <c r="H44" s="7">
        <v>45212.653079374999</v>
      </c>
      <c r="I44" s="8" t="s">
        <v>263</v>
      </c>
      <c r="J44">
        <v>51.588299999999997</v>
      </c>
      <c r="K44">
        <v>4.8041999999999998</v>
      </c>
      <c r="L44" s="8" t="s">
        <v>179</v>
      </c>
      <c r="M44" s="8" t="s">
        <v>180</v>
      </c>
      <c r="N44">
        <v>1</v>
      </c>
      <c r="O44">
        <v>3</v>
      </c>
      <c r="P44" s="24">
        <v>2</v>
      </c>
      <c r="Q44" s="32">
        <v>1</v>
      </c>
      <c r="R44">
        <v>3</v>
      </c>
      <c r="S44" s="27">
        <v>3</v>
      </c>
      <c r="T44">
        <v>2</v>
      </c>
      <c r="U44" s="40">
        <v>1</v>
      </c>
      <c r="V44" s="40">
        <v>2</v>
      </c>
      <c r="W44" s="40">
        <v>1</v>
      </c>
      <c r="X44" s="24">
        <v>2</v>
      </c>
      <c r="Y44" s="38">
        <v>1</v>
      </c>
      <c r="Z44" s="32">
        <v>4</v>
      </c>
      <c r="AA44" s="27">
        <v>1</v>
      </c>
      <c r="AB44">
        <v>3</v>
      </c>
      <c r="AC44" s="24">
        <v>3</v>
      </c>
      <c r="AD44" s="40">
        <v>1</v>
      </c>
      <c r="AE44" s="24">
        <v>2</v>
      </c>
      <c r="AF44" s="32">
        <v>1</v>
      </c>
      <c r="AG44" s="32">
        <v>1</v>
      </c>
      <c r="AH44">
        <v>3</v>
      </c>
      <c r="AI44" s="24">
        <v>1</v>
      </c>
      <c r="AJ44" s="35">
        <v>1</v>
      </c>
      <c r="AK44" s="38">
        <v>1</v>
      </c>
      <c r="AL44" s="35">
        <v>1</v>
      </c>
      <c r="AM44" s="27">
        <v>2</v>
      </c>
      <c r="AN44" s="38">
        <v>1</v>
      </c>
      <c r="AO44" s="32">
        <v>3</v>
      </c>
      <c r="AP44" s="27">
        <v>2</v>
      </c>
      <c r="AQ44" s="35">
        <v>1</v>
      </c>
      <c r="AR44" s="32">
        <v>2</v>
      </c>
      <c r="AS44" s="27">
        <v>1</v>
      </c>
      <c r="AT44" s="38">
        <v>1</v>
      </c>
      <c r="AU44" s="38">
        <v>1</v>
      </c>
      <c r="AV44" s="43">
        <v>1</v>
      </c>
      <c r="AW44" s="46">
        <v>1</v>
      </c>
      <c r="AX44" s="50">
        <v>1</v>
      </c>
      <c r="AY44" s="46">
        <v>1</v>
      </c>
      <c r="AZ44" s="43">
        <v>1</v>
      </c>
      <c r="BA44" s="46">
        <v>1</v>
      </c>
      <c r="BB44" s="43">
        <v>1</v>
      </c>
      <c r="BC44" s="43">
        <v>2</v>
      </c>
      <c r="BD44" s="50">
        <v>1</v>
      </c>
      <c r="BE44" s="48">
        <v>1</v>
      </c>
      <c r="BF44" s="46">
        <v>1</v>
      </c>
      <c r="BG44" s="43">
        <v>1</v>
      </c>
      <c r="BH44" s="48">
        <v>1</v>
      </c>
      <c r="BI44" s="46">
        <v>1</v>
      </c>
      <c r="BJ44" s="46">
        <v>1</v>
      </c>
      <c r="BK44" s="43">
        <v>1</v>
      </c>
      <c r="BL44" s="50">
        <v>1</v>
      </c>
    </row>
    <row r="45" spans="1:64" ht="45">
      <c r="A45" s="7">
        <v>45212.648472222223</v>
      </c>
      <c r="B45" s="7">
        <v>45212.654803240737</v>
      </c>
      <c r="C45">
        <v>0</v>
      </c>
      <c r="D45" s="8" t="s">
        <v>264</v>
      </c>
      <c r="E45">
        <v>100</v>
      </c>
      <c r="F45">
        <v>547</v>
      </c>
      <c r="G45">
        <v>1</v>
      </c>
      <c r="H45" s="7">
        <v>45212.654824178244</v>
      </c>
      <c r="I45" s="8" t="s">
        <v>265</v>
      </c>
      <c r="J45">
        <v>51.588299999999997</v>
      </c>
      <c r="K45">
        <v>4.8041999999999998</v>
      </c>
      <c r="L45" s="8" t="s">
        <v>179</v>
      </c>
      <c r="M45" s="8" t="s">
        <v>180</v>
      </c>
      <c r="N45">
        <v>1</v>
      </c>
      <c r="O45">
        <v>3</v>
      </c>
      <c r="P45" s="24">
        <v>2</v>
      </c>
      <c r="Q45" s="32">
        <v>1</v>
      </c>
      <c r="R45">
        <v>3</v>
      </c>
      <c r="S45" s="27">
        <v>3</v>
      </c>
      <c r="T45">
        <v>2</v>
      </c>
      <c r="U45" s="40">
        <v>1</v>
      </c>
      <c r="V45" s="40">
        <v>1</v>
      </c>
      <c r="W45" s="40">
        <v>2</v>
      </c>
      <c r="X45" s="24">
        <v>1</v>
      </c>
      <c r="Y45" s="38">
        <v>3</v>
      </c>
      <c r="Z45" s="32">
        <v>3</v>
      </c>
      <c r="AA45" s="27">
        <v>2</v>
      </c>
      <c r="AB45">
        <v>2</v>
      </c>
      <c r="AC45" s="24">
        <v>1</v>
      </c>
      <c r="AD45" s="40">
        <v>1</v>
      </c>
      <c r="AE45" s="24">
        <v>1</v>
      </c>
      <c r="AF45" s="32">
        <v>1</v>
      </c>
      <c r="AG45" s="32">
        <v>1</v>
      </c>
      <c r="AH45">
        <v>2</v>
      </c>
      <c r="AI45" s="24">
        <v>2</v>
      </c>
      <c r="AJ45" s="35">
        <v>1</v>
      </c>
      <c r="AK45" s="38">
        <v>1</v>
      </c>
      <c r="AL45" s="35">
        <v>1</v>
      </c>
      <c r="AM45" s="27">
        <v>2</v>
      </c>
      <c r="AN45" s="38">
        <v>1</v>
      </c>
      <c r="AO45" s="32">
        <v>2</v>
      </c>
      <c r="AP45" s="27">
        <v>2</v>
      </c>
      <c r="AQ45" s="35">
        <v>2</v>
      </c>
      <c r="AR45" s="32">
        <v>2</v>
      </c>
      <c r="AS45" s="27">
        <v>1</v>
      </c>
      <c r="AT45" s="38">
        <v>1</v>
      </c>
      <c r="AU45" s="38">
        <v>1</v>
      </c>
      <c r="AV45" s="43">
        <v>2</v>
      </c>
      <c r="AW45" s="46">
        <v>1</v>
      </c>
      <c r="AX45" s="50">
        <v>1</v>
      </c>
      <c r="AY45" s="46">
        <v>1</v>
      </c>
      <c r="AZ45" s="43">
        <v>2</v>
      </c>
      <c r="BA45" s="46">
        <v>1</v>
      </c>
      <c r="BB45" s="43">
        <v>2</v>
      </c>
      <c r="BC45" s="43">
        <v>2</v>
      </c>
      <c r="BD45" s="50">
        <v>1</v>
      </c>
      <c r="BE45" s="48">
        <v>1</v>
      </c>
      <c r="BF45" s="46">
        <v>2</v>
      </c>
      <c r="BG45" s="43">
        <v>2</v>
      </c>
      <c r="BH45" s="48">
        <v>1</v>
      </c>
      <c r="BI45" s="46">
        <v>1</v>
      </c>
      <c r="BJ45" s="46">
        <v>1</v>
      </c>
      <c r="BK45" s="43">
        <v>1</v>
      </c>
      <c r="BL45" s="50">
        <v>1</v>
      </c>
    </row>
    <row r="46" spans="1:64">
      <c r="A46" s="7">
        <v>45197.643449074072</v>
      </c>
      <c r="B46" s="7">
        <v>45197.645208333335</v>
      </c>
      <c r="C46">
        <v>0</v>
      </c>
      <c r="D46" t="s">
        <v>181</v>
      </c>
      <c r="E46">
        <v>100</v>
      </c>
      <c r="F46">
        <v>152</v>
      </c>
      <c r="G46">
        <v>1</v>
      </c>
      <c r="H46" s="7">
        <v>45197.645224537038</v>
      </c>
      <c r="I46" t="s">
        <v>270</v>
      </c>
      <c r="J46">
        <v>51.588299999999997</v>
      </c>
      <c r="K46">
        <v>4.8041999999999998</v>
      </c>
      <c r="L46" t="s">
        <v>179</v>
      </c>
      <c r="M46" t="s">
        <v>180</v>
      </c>
      <c r="N46">
        <v>2</v>
      </c>
      <c r="O46">
        <v>3</v>
      </c>
      <c r="P46" s="24">
        <v>2</v>
      </c>
      <c r="Q46" s="32">
        <v>3</v>
      </c>
      <c r="R46">
        <v>4</v>
      </c>
      <c r="S46" s="27">
        <v>4</v>
      </c>
      <c r="T46">
        <v>4</v>
      </c>
      <c r="U46" s="40">
        <v>1</v>
      </c>
      <c r="V46" s="40">
        <v>2</v>
      </c>
      <c r="W46" s="40">
        <v>3</v>
      </c>
      <c r="X46" s="24">
        <v>1</v>
      </c>
      <c r="Y46" s="38">
        <v>2</v>
      </c>
      <c r="Z46" s="32">
        <v>3</v>
      </c>
      <c r="AA46" s="27">
        <v>2</v>
      </c>
      <c r="AB46">
        <v>4</v>
      </c>
      <c r="AC46" s="24">
        <v>3</v>
      </c>
      <c r="AD46" s="40">
        <v>2</v>
      </c>
      <c r="AE46" s="24">
        <v>2</v>
      </c>
      <c r="AF46" s="32">
        <v>1</v>
      </c>
      <c r="AG46" s="32">
        <v>1</v>
      </c>
      <c r="AH46">
        <v>4</v>
      </c>
      <c r="AI46" s="24">
        <v>3</v>
      </c>
      <c r="AJ46" s="35">
        <v>2</v>
      </c>
      <c r="AK46" s="38">
        <v>1</v>
      </c>
      <c r="AL46" s="35">
        <v>1</v>
      </c>
      <c r="AM46" s="27">
        <v>2</v>
      </c>
      <c r="AN46" s="38">
        <v>1</v>
      </c>
      <c r="AO46" s="32">
        <v>4</v>
      </c>
      <c r="AP46" s="27">
        <v>3</v>
      </c>
      <c r="AQ46" s="35">
        <v>2</v>
      </c>
      <c r="AR46" s="32">
        <v>1</v>
      </c>
      <c r="AS46" s="27">
        <v>1</v>
      </c>
      <c r="AT46" s="38">
        <v>1</v>
      </c>
      <c r="AU46" s="38">
        <v>1</v>
      </c>
      <c r="AV46" s="43">
        <v>1</v>
      </c>
      <c r="AW46" s="46">
        <v>1</v>
      </c>
      <c r="AX46" s="50">
        <v>1</v>
      </c>
      <c r="AY46" s="46">
        <v>1</v>
      </c>
      <c r="AZ46" s="43">
        <v>1</v>
      </c>
      <c r="BA46" s="46">
        <v>2</v>
      </c>
      <c r="BB46" s="43">
        <v>1</v>
      </c>
      <c r="BC46" s="43">
        <v>2</v>
      </c>
      <c r="BD46" s="50">
        <v>2</v>
      </c>
      <c r="BE46" s="48">
        <v>1</v>
      </c>
      <c r="BF46" s="46">
        <v>3</v>
      </c>
      <c r="BG46" s="43">
        <v>1</v>
      </c>
      <c r="BH46" s="48">
        <v>1</v>
      </c>
      <c r="BI46" s="46">
        <v>1</v>
      </c>
      <c r="BJ46" s="46">
        <v>1</v>
      </c>
      <c r="BK46" s="43">
        <v>3</v>
      </c>
      <c r="BL46" s="50">
        <v>1</v>
      </c>
    </row>
    <row r="47" spans="1:64" ht="45">
      <c r="A47" s="7">
        <v>45197.64371527778</v>
      </c>
      <c r="B47" s="7">
        <v>45197.645787037036</v>
      </c>
      <c r="C47">
        <v>0</v>
      </c>
      <c r="D47" s="8" t="s">
        <v>177</v>
      </c>
      <c r="E47">
        <v>100</v>
      </c>
      <c r="F47">
        <v>179</v>
      </c>
      <c r="G47">
        <v>1</v>
      </c>
      <c r="H47" s="7">
        <v>45197.645805173612</v>
      </c>
      <c r="I47" s="8" t="s">
        <v>271</v>
      </c>
      <c r="J47">
        <v>51.588299999999997</v>
      </c>
      <c r="K47">
        <v>4.8041999999999998</v>
      </c>
      <c r="L47" s="8" t="s">
        <v>179</v>
      </c>
      <c r="M47" s="8" t="s">
        <v>180</v>
      </c>
      <c r="N47">
        <v>2</v>
      </c>
      <c r="O47">
        <v>1</v>
      </c>
      <c r="P47" s="24">
        <v>1</v>
      </c>
      <c r="Q47" s="32">
        <v>1</v>
      </c>
      <c r="R47">
        <v>1</v>
      </c>
      <c r="S47" s="27">
        <v>4</v>
      </c>
      <c r="T47">
        <v>1</v>
      </c>
      <c r="U47" s="40">
        <v>4</v>
      </c>
      <c r="V47" s="40">
        <v>2</v>
      </c>
      <c r="W47" s="40">
        <v>4</v>
      </c>
      <c r="X47" s="24">
        <v>1</v>
      </c>
      <c r="Y47" s="38">
        <v>1</v>
      </c>
      <c r="Z47" s="32">
        <v>2</v>
      </c>
      <c r="AA47" s="27">
        <v>4</v>
      </c>
      <c r="AB47">
        <v>1</v>
      </c>
      <c r="AC47" s="24">
        <v>1</v>
      </c>
      <c r="AD47" s="40">
        <v>3</v>
      </c>
      <c r="AE47" s="24">
        <v>1</v>
      </c>
      <c r="AF47" s="32">
        <v>1</v>
      </c>
      <c r="AG47" s="32">
        <v>1</v>
      </c>
      <c r="AH47">
        <v>2</v>
      </c>
      <c r="AI47" s="24">
        <v>1</v>
      </c>
      <c r="AJ47" s="35">
        <v>4</v>
      </c>
      <c r="AK47" s="38">
        <v>2</v>
      </c>
      <c r="AL47" s="35">
        <v>3</v>
      </c>
      <c r="AM47" s="27">
        <v>3</v>
      </c>
      <c r="AN47" s="38">
        <v>1</v>
      </c>
      <c r="AO47" s="32">
        <v>1</v>
      </c>
      <c r="AP47" s="27">
        <v>3</v>
      </c>
      <c r="AQ47" s="35">
        <v>4</v>
      </c>
      <c r="AR47" s="32">
        <v>1</v>
      </c>
      <c r="AS47" s="27">
        <v>4</v>
      </c>
      <c r="AT47" s="38">
        <v>3</v>
      </c>
      <c r="AU47" s="38">
        <v>1</v>
      </c>
      <c r="AV47" s="43">
        <v>1</v>
      </c>
      <c r="AW47" s="46">
        <v>1</v>
      </c>
      <c r="AX47" s="50">
        <v>1</v>
      </c>
      <c r="AY47" s="46">
        <v>1</v>
      </c>
      <c r="AZ47" s="43">
        <v>1</v>
      </c>
      <c r="BA47" s="46">
        <v>3</v>
      </c>
      <c r="BB47" s="43">
        <v>1</v>
      </c>
      <c r="BC47" s="43">
        <v>2</v>
      </c>
      <c r="BD47" s="50">
        <v>4</v>
      </c>
      <c r="BE47" s="48">
        <v>5</v>
      </c>
      <c r="BF47" s="46">
        <v>4</v>
      </c>
      <c r="BG47" s="43">
        <v>1</v>
      </c>
      <c r="BH47" s="48">
        <v>1</v>
      </c>
      <c r="BI47" s="46">
        <v>3</v>
      </c>
      <c r="BJ47" s="46">
        <v>1</v>
      </c>
      <c r="BK47" s="43">
        <v>1</v>
      </c>
      <c r="BL47" s="50">
        <v>1</v>
      </c>
    </row>
    <row r="48" spans="1:64">
      <c r="A48">
        <v>45197.644479166665</v>
      </c>
      <c r="B48">
        <v>45197.645960648151</v>
      </c>
      <c r="C48">
        <v>0</v>
      </c>
      <c r="D48" t="s">
        <v>183</v>
      </c>
      <c r="E48">
        <v>100</v>
      </c>
      <c r="F48">
        <v>127</v>
      </c>
      <c r="G48">
        <v>1</v>
      </c>
      <c r="H48">
        <v>45197.645971631944</v>
      </c>
      <c r="I48" t="s">
        <v>272</v>
      </c>
      <c r="J48">
        <v>51.588299999999997</v>
      </c>
      <c r="K48">
        <v>4.8041999999999998</v>
      </c>
      <c r="L48" t="s">
        <v>179</v>
      </c>
      <c r="M48" t="s">
        <v>180</v>
      </c>
      <c r="N48">
        <v>2</v>
      </c>
      <c r="O48" s="1">
        <v>2</v>
      </c>
      <c r="P48" s="24">
        <v>4</v>
      </c>
      <c r="Q48" s="32">
        <v>1</v>
      </c>
      <c r="R48">
        <v>3</v>
      </c>
      <c r="S48" s="27">
        <v>3</v>
      </c>
      <c r="T48">
        <v>3</v>
      </c>
      <c r="U48" s="40">
        <v>1</v>
      </c>
      <c r="V48" s="40">
        <v>2</v>
      </c>
      <c r="W48" s="40">
        <v>1</v>
      </c>
      <c r="X48" s="24">
        <v>3</v>
      </c>
      <c r="Y48" s="38">
        <v>3</v>
      </c>
      <c r="Z48" s="32">
        <v>5</v>
      </c>
      <c r="AA48" s="27">
        <v>2</v>
      </c>
      <c r="AB48">
        <v>4</v>
      </c>
      <c r="AC48" s="24">
        <v>3</v>
      </c>
      <c r="AD48" s="40">
        <v>1</v>
      </c>
      <c r="AE48" s="24">
        <v>3</v>
      </c>
      <c r="AF48" s="32">
        <v>2</v>
      </c>
      <c r="AG48" s="32">
        <v>1</v>
      </c>
      <c r="AH48">
        <v>3</v>
      </c>
      <c r="AI48" s="24">
        <v>4</v>
      </c>
      <c r="AJ48" s="35">
        <v>2</v>
      </c>
      <c r="AK48" s="38">
        <v>1</v>
      </c>
      <c r="AL48" s="35">
        <v>1</v>
      </c>
      <c r="AM48" s="27">
        <v>1</v>
      </c>
      <c r="AN48" s="38">
        <v>3</v>
      </c>
      <c r="AO48" s="32">
        <v>3</v>
      </c>
      <c r="AP48" s="27">
        <v>2</v>
      </c>
      <c r="AQ48" s="35">
        <v>1</v>
      </c>
      <c r="AR48" s="32">
        <v>2</v>
      </c>
      <c r="AS48" s="27">
        <v>1</v>
      </c>
      <c r="AT48" s="38">
        <v>2</v>
      </c>
      <c r="AU48" s="38">
        <v>2</v>
      </c>
      <c r="AV48" s="43">
        <v>1</v>
      </c>
      <c r="AW48" s="46">
        <v>1</v>
      </c>
      <c r="AX48" s="50">
        <v>1</v>
      </c>
      <c r="AY48" s="46">
        <v>1</v>
      </c>
      <c r="AZ48" s="43">
        <v>3</v>
      </c>
      <c r="BA48" s="46">
        <v>1</v>
      </c>
      <c r="BB48" s="43">
        <v>2</v>
      </c>
      <c r="BC48" s="43">
        <v>3</v>
      </c>
      <c r="BD48" s="50">
        <v>1</v>
      </c>
      <c r="BE48" s="48">
        <v>1</v>
      </c>
      <c r="BF48" s="46">
        <v>3</v>
      </c>
      <c r="BG48" s="43">
        <v>3</v>
      </c>
      <c r="BH48" s="48">
        <v>2</v>
      </c>
      <c r="BI48" s="46">
        <v>1</v>
      </c>
      <c r="BJ48" s="46">
        <v>1</v>
      </c>
      <c r="BK48" s="43">
        <v>3</v>
      </c>
      <c r="BL48" s="50">
        <v>1</v>
      </c>
    </row>
    <row r="49" spans="1:64">
      <c r="A49">
        <v>45197.646122685182</v>
      </c>
      <c r="B49">
        <v>45197.650567129633</v>
      </c>
      <c r="C49">
        <v>0</v>
      </c>
      <c r="D49" t="s">
        <v>185</v>
      </c>
      <c r="E49">
        <v>100</v>
      </c>
      <c r="F49">
        <v>383</v>
      </c>
      <c r="G49">
        <v>1</v>
      </c>
      <c r="H49">
        <v>45197.650585405092</v>
      </c>
      <c r="I49" t="s">
        <v>273</v>
      </c>
      <c r="J49">
        <v>51.588299999999997</v>
      </c>
      <c r="K49">
        <v>4.8041999999999998</v>
      </c>
      <c r="L49" t="s">
        <v>179</v>
      </c>
      <c r="M49" t="s">
        <v>180</v>
      </c>
      <c r="N49">
        <v>2</v>
      </c>
      <c r="O49" s="1">
        <v>3</v>
      </c>
      <c r="P49" s="24">
        <v>4</v>
      </c>
      <c r="Q49" s="32">
        <v>1</v>
      </c>
      <c r="R49">
        <v>3</v>
      </c>
      <c r="S49" s="27">
        <v>4</v>
      </c>
      <c r="T49">
        <v>3</v>
      </c>
      <c r="U49" s="40">
        <v>1</v>
      </c>
      <c r="V49" s="40">
        <v>2</v>
      </c>
      <c r="W49" s="40">
        <v>2</v>
      </c>
      <c r="X49" s="24">
        <v>3</v>
      </c>
      <c r="Y49" s="38">
        <v>3</v>
      </c>
      <c r="Z49" s="32">
        <v>3</v>
      </c>
      <c r="AA49" s="27">
        <v>3</v>
      </c>
      <c r="AB49">
        <v>4</v>
      </c>
      <c r="AC49" s="24">
        <v>4</v>
      </c>
      <c r="AD49" s="40">
        <v>1</v>
      </c>
      <c r="AE49" s="24">
        <v>3</v>
      </c>
      <c r="AF49" s="32">
        <v>2</v>
      </c>
      <c r="AG49" s="32">
        <v>2</v>
      </c>
      <c r="AH49">
        <v>3</v>
      </c>
      <c r="AI49" s="24">
        <v>4</v>
      </c>
      <c r="AJ49" s="35">
        <v>2</v>
      </c>
      <c r="AK49" s="38">
        <v>2</v>
      </c>
      <c r="AL49" s="35">
        <v>2</v>
      </c>
      <c r="AM49" s="27">
        <v>3</v>
      </c>
      <c r="AN49" s="38">
        <v>3</v>
      </c>
      <c r="AO49" s="32">
        <v>2</v>
      </c>
      <c r="AP49" s="27">
        <v>3</v>
      </c>
      <c r="AQ49" s="35">
        <v>2</v>
      </c>
      <c r="AR49" s="32">
        <v>3</v>
      </c>
      <c r="AS49" s="27">
        <v>2</v>
      </c>
      <c r="AT49" s="38">
        <v>3</v>
      </c>
      <c r="AU49" s="38">
        <v>3</v>
      </c>
      <c r="AV49" s="43">
        <v>2</v>
      </c>
      <c r="AW49" s="46">
        <v>1</v>
      </c>
      <c r="AX49" s="50">
        <v>1</v>
      </c>
      <c r="AY49" s="46">
        <v>1</v>
      </c>
      <c r="AZ49" s="43">
        <v>3</v>
      </c>
      <c r="BA49" s="46">
        <v>1</v>
      </c>
      <c r="BB49" s="43">
        <v>2</v>
      </c>
      <c r="BC49" s="43">
        <v>3</v>
      </c>
      <c r="BD49" s="50">
        <v>2</v>
      </c>
      <c r="BE49" s="48">
        <v>2</v>
      </c>
      <c r="BF49" s="46">
        <v>1</v>
      </c>
      <c r="BG49" s="43">
        <v>2</v>
      </c>
      <c r="BH49" s="48">
        <v>1</v>
      </c>
      <c r="BI49" s="46">
        <v>1</v>
      </c>
      <c r="BJ49" s="46">
        <v>1</v>
      </c>
      <c r="BK49" s="43">
        <v>2</v>
      </c>
      <c r="BL49" s="50">
        <v>3</v>
      </c>
    </row>
    <row r="50" spans="1:64">
      <c r="A50">
        <v>45197.666539351849</v>
      </c>
      <c r="B50">
        <v>45197.668449074074</v>
      </c>
      <c r="C50">
        <v>0</v>
      </c>
      <c r="D50" t="s">
        <v>189</v>
      </c>
      <c r="E50">
        <v>100</v>
      </c>
      <c r="F50">
        <v>165</v>
      </c>
      <c r="G50">
        <v>1</v>
      </c>
      <c r="H50">
        <v>45197.66847084491</v>
      </c>
      <c r="I50" t="s">
        <v>274</v>
      </c>
      <c r="J50">
        <v>51.588299999999997</v>
      </c>
      <c r="K50">
        <v>4.8041999999999998</v>
      </c>
      <c r="L50" t="s">
        <v>179</v>
      </c>
      <c r="M50" t="s">
        <v>180</v>
      </c>
      <c r="N50">
        <v>2</v>
      </c>
      <c r="O50" s="1">
        <v>4</v>
      </c>
      <c r="P50" s="24">
        <v>2</v>
      </c>
      <c r="Q50" s="32">
        <v>1</v>
      </c>
      <c r="R50">
        <v>3</v>
      </c>
      <c r="S50" s="27">
        <v>2</v>
      </c>
      <c r="T50">
        <v>4</v>
      </c>
      <c r="U50" s="40">
        <v>2</v>
      </c>
      <c r="V50" s="40">
        <v>3</v>
      </c>
      <c r="W50" s="40">
        <v>2</v>
      </c>
      <c r="X50" s="24">
        <v>4</v>
      </c>
      <c r="Y50" s="38">
        <v>1</v>
      </c>
      <c r="Z50" s="32">
        <v>3</v>
      </c>
      <c r="AA50" s="27">
        <v>1</v>
      </c>
      <c r="AB50">
        <v>4</v>
      </c>
      <c r="AC50" s="24">
        <v>3</v>
      </c>
      <c r="AD50" s="40">
        <v>4</v>
      </c>
      <c r="AE50" s="24">
        <v>2</v>
      </c>
      <c r="AF50" s="32">
        <v>4</v>
      </c>
      <c r="AG50" s="32">
        <v>1</v>
      </c>
      <c r="AH50">
        <v>3</v>
      </c>
      <c r="AI50" s="24">
        <v>4</v>
      </c>
      <c r="AJ50" s="35">
        <v>2</v>
      </c>
      <c r="AK50" s="38">
        <v>1</v>
      </c>
      <c r="AL50" s="35">
        <v>1</v>
      </c>
      <c r="AM50" s="27">
        <v>2</v>
      </c>
      <c r="AN50" s="38">
        <v>2</v>
      </c>
      <c r="AO50" s="32">
        <v>2</v>
      </c>
      <c r="AP50" s="27">
        <v>2</v>
      </c>
      <c r="AQ50" s="35">
        <v>2</v>
      </c>
      <c r="AR50" s="32">
        <v>2</v>
      </c>
      <c r="AS50" s="27">
        <v>1</v>
      </c>
      <c r="AT50" s="38">
        <v>1</v>
      </c>
      <c r="AU50" s="38">
        <v>3</v>
      </c>
      <c r="AV50" s="43">
        <v>1</v>
      </c>
      <c r="AW50" s="46">
        <v>1</v>
      </c>
      <c r="AX50" s="50">
        <v>1</v>
      </c>
      <c r="AY50" s="46">
        <v>1</v>
      </c>
      <c r="AZ50" s="43">
        <v>5</v>
      </c>
      <c r="BA50" s="46">
        <v>2</v>
      </c>
      <c r="BB50" s="43">
        <v>2</v>
      </c>
      <c r="BC50" s="43">
        <v>3</v>
      </c>
      <c r="BD50" s="50">
        <v>1</v>
      </c>
      <c r="BE50" s="48">
        <v>1</v>
      </c>
      <c r="BF50" s="46">
        <v>4</v>
      </c>
      <c r="BG50" s="43">
        <v>2</v>
      </c>
      <c r="BH50" s="48">
        <v>1</v>
      </c>
      <c r="BI50" s="46">
        <v>2</v>
      </c>
      <c r="BJ50" s="46">
        <v>1</v>
      </c>
      <c r="BK50" s="43">
        <v>3</v>
      </c>
      <c r="BL50" s="50">
        <v>1</v>
      </c>
    </row>
    <row r="51" spans="1:64">
      <c r="A51">
        <v>45197.666331018518</v>
      </c>
      <c r="B51">
        <v>45197.668923611112</v>
      </c>
      <c r="C51">
        <v>0</v>
      </c>
      <c r="D51" t="s">
        <v>187</v>
      </c>
      <c r="E51">
        <v>100</v>
      </c>
      <c r="F51">
        <v>224</v>
      </c>
      <c r="G51">
        <v>1</v>
      </c>
      <c r="H51">
        <v>45197.668944710647</v>
      </c>
      <c r="I51" t="s">
        <v>275</v>
      </c>
      <c r="J51">
        <v>51.588299999999997</v>
      </c>
      <c r="K51">
        <v>4.8041999999999998</v>
      </c>
      <c r="L51" t="s">
        <v>179</v>
      </c>
      <c r="M51" t="s">
        <v>180</v>
      </c>
      <c r="N51">
        <v>2</v>
      </c>
      <c r="O51" s="1">
        <v>3</v>
      </c>
      <c r="P51" s="24">
        <v>1</v>
      </c>
      <c r="Q51" s="32">
        <v>1</v>
      </c>
      <c r="R51">
        <v>2</v>
      </c>
      <c r="S51" s="27">
        <v>2</v>
      </c>
      <c r="T51">
        <v>4</v>
      </c>
      <c r="U51" s="40">
        <v>1</v>
      </c>
      <c r="V51" s="40">
        <v>1</v>
      </c>
      <c r="W51" s="40">
        <v>4</v>
      </c>
      <c r="X51" s="24">
        <v>1</v>
      </c>
      <c r="Y51" s="38">
        <v>1</v>
      </c>
      <c r="Z51" s="32">
        <v>2</v>
      </c>
      <c r="AA51" s="27">
        <v>1</v>
      </c>
      <c r="AB51">
        <v>3</v>
      </c>
      <c r="AC51" s="24">
        <v>3</v>
      </c>
      <c r="AD51" s="40">
        <v>3</v>
      </c>
      <c r="AE51" s="24">
        <v>2</v>
      </c>
      <c r="AF51" s="32">
        <v>1</v>
      </c>
      <c r="AG51" s="32">
        <v>1</v>
      </c>
      <c r="AH51">
        <v>3</v>
      </c>
      <c r="AI51" s="24">
        <v>5</v>
      </c>
      <c r="AJ51" s="35">
        <v>1</v>
      </c>
      <c r="AK51" s="38">
        <v>1</v>
      </c>
      <c r="AL51" s="35">
        <v>1</v>
      </c>
      <c r="AM51" s="27">
        <v>1</v>
      </c>
      <c r="AN51" s="38">
        <v>1</v>
      </c>
      <c r="AO51" s="32">
        <v>1</v>
      </c>
      <c r="AP51" s="27">
        <v>1</v>
      </c>
      <c r="AQ51" s="35">
        <v>2</v>
      </c>
      <c r="AR51" s="32">
        <v>1</v>
      </c>
      <c r="AS51" s="27">
        <v>1</v>
      </c>
      <c r="AT51" s="38">
        <v>1</v>
      </c>
      <c r="AU51" s="38">
        <v>1</v>
      </c>
      <c r="AV51" s="43">
        <v>1</v>
      </c>
      <c r="AW51" s="46">
        <v>1</v>
      </c>
      <c r="AX51" s="50">
        <v>1</v>
      </c>
      <c r="AY51" s="46">
        <v>1</v>
      </c>
      <c r="AZ51" s="43">
        <v>1</v>
      </c>
      <c r="BA51" s="46">
        <v>2</v>
      </c>
      <c r="BB51" s="43">
        <v>1</v>
      </c>
      <c r="BC51" s="43">
        <v>2</v>
      </c>
      <c r="BD51" s="50">
        <v>1</v>
      </c>
      <c r="BE51" s="48">
        <v>2</v>
      </c>
      <c r="BF51" s="46">
        <v>1</v>
      </c>
      <c r="BG51" s="43">
        <v>1</v>
      </c>
      <c r="BH51" s="48">
        <v>1</v>
      </c>
      <c r="BI51" s="46">
        <v>1</v>
      </c>
      <c r="BJ51" s="46">
        <v>1</v>
      </c>
      <c r="BK51" s="43">
        <v>1</v>
      </c>
      <c r="BL51" s="50">
        <v>1</v>
      </c>
    </row>
    <row r="52" spans="1:64">
      <c r="A52">
        <v>45197.667708333334</v>
      </c>
      <c r="B52">
        <v>45197.670092592591</v>
      </c>
      <c r="C52">
        <v>0</v>
      </c>
      <c r="D52" t="s">
        <v>193</v>
      </c>
      <c r="E52">
        <v>100</v>
      </c>
      <c r="F52">
        <v>206</v>
      </c>
      <c r="G52">
        <v>1</v>
      </c>
      <c r="H52">
        <v>45197.670115543981</v>
      </c>
      <c r="I52" t="s">
        <v>276</v>
      </c>
      <c r="J52">
        <v>51.588299999999997</v>
      </c>
      <c r="K52">
        <v>4.8041999999999998</v>
      </c>
      <c r="L52" t="s">
        <v>179</v>
      </c>
      <c r="M52" t="s">
        <v>180</v>
      </c>
      <c r="N52">
        <v>2</v>
      </c>
      <c r="O52" s="1">
        <v>3</v>
      </c>
      <c r="P52" s="24">
        <v>1</v>
      </c>
      <c r="Q52" s="32">
        <v>1</v>
      </c>
      <c r="R52">
        <v>4</v>
      </c>
      <c r="S52" s="27">
        <v>4</v>
      </c>
      <c r="T52">
        <v>5</v>
      </c>
      <c r="U52" s="40">
        <v>1</v>
      </c>
      <c r="V52" s="40">
        <v>2</v>
      </c>
      <c r="W52" s="40">
        <v>2</v>
      </c>
      <c r="X52" s="24">
        <v>2</v>
      </c>
      <c r="Y52" s="38">
        <v>3</v>
      </c>
      <c r="Z52" s="32">
        <v>4</v>
      </c>
      <c r="AA52" s="27">
        <v>1</v>
      </c>
      <c r="AB52">
        <v>4</v>
      </c>
      <c r="AC52" s="24">
        <v>4</v>
      </c>
      <c r="AD52" s="40">
        <v>1</v>
      </c>
      <c r="AE52" s="24">
        <v>3</v>
      </c>
      <c r="AF52" s="32">
        <v>2</v>
      </c>
      <c r="AG52" s="32">
        <v>2</v>
      </c>
      <c r="AH52">
        <v>4</v>
      </c>
      <c r="AI52" s="24">
        <v>4</v>
      </c>
      <c r="AJ52" s="35">
        <v>2</v>
      </c>
      <c r="AK52" s="38">
        <v>2</v>
      </c>
      <c r="AL52" s="35">
        <v>2</v>
      </c>
      <c r="AM52" s="27">
        <v>2</v>
      </c>
      <c r="AN52" s="38">
        <v>3</v>
      </c>
      <c r="AO52" s="32">
        <v>2</v>
      </c>
      <c r="AP52" s="27">
        <v>3</v>
      </c>
      <c r="AQ52" s="35">
        <v>1</v>
      </c>
      <c r="AR52" s="32">
        <v>2</v>
      </c>
      <c r="AS52" s="27">
        <v>1</v>
      </c>
      <c r="AT52" s="38">
        <v>1</v>
      </c>
      <c r="AU52" s="38">
        <v>1</v>
      </c>
      <c r="AV52" s="43">
        <v>1</v>
      </c>
      <c r="AW52" s="46">
        <v>1</v>
      </c>
      <c r="AX52" s="50">
        <v>1</v>
      </c>
      <c r="AY52" s="46">
        <v>1</v>
      </c>
      <c r="AZ52" s="43">
        <v>1</v>
      </c>
      <c r="BA52" s="46">
        <v>3</v>
      </c>
      <c r="BB52" s="43">
        <v>1</v>
      </c>
      <c r="BC52" s="43">
        <v>4</v>
      </c>
      <c r="BD52" s="50">
        <v>4</v>
      </c>
      <c r="BE52" s="48">
        <v>1</v>
      </c>
      <c r="BF52" s="46">
        <v>4</v>
      </c>
      <c r="BG52" s="43">
        <v>1</v>
      </c>
      <c r="BH52" s="48">
        <v>1</v>
      </c>
      <c r="BI52" s="46">
        <v>1</v>
      </c>
      <c r="BJ52" s="46">
        <v>1</v>
      </c>
      <c r="BK52" s="43">
        <v>1</v>
      </c>
      <c r="BL52" s="50">
        <v>3</v>
      </c>
    </row>
    <row r="53" spans="1:64">
      <c r="A53">
        <v>45197.668599537035</v>
      </c>
      <c r="B53">
        <v>45197.671481481484</v>
      </c>
      <c r="C53">
        <v>0</v>
      </c>
      <c r="D53" t="s">
        <v>195</v>
      </c>
      <c r="E53">
        <v>100</v>
      </c>
      <c r="F53">
        <v>249</v>
      </c>
      <c r="G53">
        <v>1</v>
      </c>
      <c r="H53">
        <v>45197.671498194446</v>
      </c>
      <c r="I53" t="s">
        <v>277</v>
      </c>
      <c r="J53">
        <v>51.588299999999997</v>
      </c>
      <c r="K53">
        <v>4.8041999999999998</v>
      </c>
      <c r="L53" t="s">
        <v>179</v>
      </c>
      <c r="M53" t="s">
        <v>180</v>
      </c>
      <c r="N53">
        <v>2</v>
      </c>
      <c r="O53" s="1">
        <v>4</v>
      </c>
      <c r="P53" s="24">
        <v>1</v>
      </c>
      <c r="Q53" s="32">
        <v>1</v>
      </c>
      <c r="R53">
        <v>2</v>
      </c>
      <c r="S53" s="27">
        <v>2</v>
      </c>
      <c r="T53">
        <v>4</v>
      </c>
      <c r="U53" s="40">
        <v>1</v>
      </c>
      <c r="V53" s="40">
        <v>5</v>
      </c>
      <c r="W53" s="40">
        <v>3</v>
      </c>
      <c r="X53" s="24">
        <v>4</v>
      </c>
      <c r="Y53" s="38">
        <v>1</v>
      </c>
      <c r="Z53" s="32">
        <v>3</v>
      </c>
      <c r="AA53" s="27">
        <v>1</v>
      </c>
      <c r="AB53">
        <v>2</v>
      </c>
      <c r="AC53" s="24">
        <v>5</v>
      </c>
      <c r="AD53" s="40">
        <v>3</v>
      </c>
      <c r="AE53" s="24">
        <v>2</v>
      </c>
      <c r="AF53" s="32">
        <v>2</v>
      </c>
      <c r="AG53" s="32">
        <v>1</v>
      </c>
      <c r="AH53">
        <v>2</v>
      </c>
      <c r="AI53" s="24">
        <v>1</v>
      </c>
      <c r="AJ53" s="35">
        <v>1</v>
      </c>
      <c r="AK53" s="38">
        <v>1</v>
      </c>
      <c r="AL53" s="35">
        <v>1</v>
      </c>
      <c r="AM53" s="27">
        <v>1</v>
      </c>
      <c r="AN53" s="38">
        <v>1</v>
      </c>
      <c r="AO53" s="32">
        <v>1</v>
      </c>
      <c r="AP53" s="27">
        <v>1</v>
      </c>
      <c r="AQ53" s="35">
        <v>1</v>
      </c>
      <c r="AR53" s="32">
        <v>1</v>
      </c>
      <c r="AS53" s="27">
        <v>1</v>
      </c>
      <c r="AT53" s="38">
        <v>1</v>
      </c>
      <c r="AU53" s="38">
        <v>1</v>
      </c>
      <c r="AV53" s="43">
        <v>1</v>
      </c>
      <c r="AW53" s="46">
        <v>1</v>
      </c>
      <c r="AX53" s="50">
        <v>1</v>
      </c>
      <c r="AY53" s="46">
        <v>1</v>
      </c>
      <c r="AZ53" s="43">
        <v>2</v>
      </c>
      <c r="BA53" s="46">
        <v>3</v>
      </c>
      <c r="BB53" s="43">
        <v>1</v>
      </c>
      <c r="BC53" s="43">
        <v>2</v>
      </c>
      <c r="BD53" s="50">
        <v>1</v>
      </c>
      <c r="BE53" s="48">
        <v>1</v>
      </c>
      <c r="BF53" s="46">
        <v>3</v>
      </c>
      <c r="BG53" s="43">
        <v>1</v>
      </c>
      <c r="BH53" s="48">
        <v>1</v>
      </c>
      <c r="BI53" s="46">
        <v>1</v>
      </c>
      <c r="BJ53" s="46">
        <v>1</v>
      </c>
      <c r="BK53" s="43">
        <v>1</v>
      </c>
      <c r="BL53" s="50">
        <v>1</v>
      </c>
    </row>
    <row r="54" spans="1:64">
      <c r="A54">
        <v>45197.668993055559</v>
      </c>
      <c r="B54">
        <v>45197.673356481479</v>
      </c>
      <c r="C54">
        <v>0</v>
      </c>
      <c r="D54" t="s">
        <v>191</v>
      </c>
      <c r="E54">
        <v>100</v>
      </c>
      <c r="F54">
        <v>377</v>
      </c>
      <c r="G54">
        <v>1</v>
      </c>
      <c r="H54">
        <v>45197.673377719904</v>
      </c>
      <c r="I54" t="s">
        <v>278</v>
      </c>
      <c r="J54">
        <v>51.588299999999997</v>
      </c>
      <c r="K54">
        <v>4.8041999999999998</v>
      </c>
      <c r="L54" t="s">
        <v>179</v>
      </c>
      <c r="M54" t="s">
        <v>180</v>
      </c>
      <c r="N54">
        <v>2</v>
      </c>
      <c r="O54">
        <v>2</v>
      </c>
      <c r="P54" s="24">
        <v>1</v>
      </c>
      <c r="Q54" s="32">
        <v>1</v>
      </c>
      <c r="R54">
        <v>1</v>
      </c>
      <c r="S54" s="27">
        <v>2</v>
      </c>
      <c r="T54">
        <v>1</v>
      </c>
      <c r="U54" s="40">
        <v>2</v>
      </c>
      <c r="V54" s="40">
        <v>3</v>
      </c>
      <c r="W54" s="40">
        <v>4</v>
      </c>
      <c r="X54" s="24">
        <v>2</v>
      </c>
      <c r="Y54" s="38">
        <v>1</v>
      </c>
      <c r="Z54" s="32">
        <v>1</v>
      </c>
      <c r="AA54" s="27">
        <v>1</v>
      </c>
      <c r="AB54">
        <v>1</v>
      </c>
      <c r="AC54" s="24">
        <v>3</v>
      </c>
      <c r="AD54" s="40">
        <v>3</v>
      </c>
      <c r="AE54" s="24">
        <v>1</v>
      </c>
      <c r="AF54" s="32">
        <v>1</v>
      </c>
      <c r="AG54" s="32">
        <v>1</v>
      </c>
      <c r="AH54">
        <v>1</v>
      </c>
      <c r="AI54" s="24">
        <v>3</v>
      </c>
      <c r="AJ54" s="35">
        <v>4</v>
      </c>
      <c r="AK54" s="38">
        <v>1</v>
      </c>
      <c r="AL54" s="35">
        <v>2</v>
      </c>
      <c r="AM54" s="27">
        <v>1</v>
      </c>
      <c r="AN54" s="38">
        <v>1</v>
      </c>
      <c r="AO54" s="32">
        <v>1</v>
      </c>
      <c r="AP54" s="27">
        <v>1</v>
      </c>
      <c r="AQ54" s="35">
        <v>2</v>
      </c>
      <c r="AR54" s="32">
        <v>1</v>
      </c>
      <c r="AS54" s="27">
        <v>1</v>
      </c>
      <c r="AT54" s="38">
        <v>1</v>
      </c>
      <c r="AU54" s="38">
        <v>3</v>
      </c>
      <c r="AV54" s="43">
        <v>1</v>
      </c>
      <c r="AW54" s="46">
        <v>2</v>
      </c>
      <c r="AX54" s="50">
        <v>1</v>
      </c>
      <c r="AY54" s="46">
        <v>1</v>
      </c>
      <c r="AZ54" s="43">
        <v>2</v>
      </c>
      <c r="BA54" s="46">
        <v>4</v>
      </c>
      <c r="BB54" s="43">
        <v>1</v>
      </c>
      <c r="BC54" s="43">
        <v>1</v>
      </c>
      <c r="BD54" s="50">
        <v>3</v>
      </c>
      <c r="BE54" s="48">
        <v>1</v>
      </c>
      <c r="BF54" s="46">
        <v>4</v>
      </c>
      <c r="BG54" s="43">
        <v>1</v>
      </c>
      <c r="BH54" s="48">
        <v>1</v>
      </c>
      <c r="BI54" s="46">
        <v>1</v>
      </c>
      <c r="BJ54" s="46">
        <v>1</v>
      </c>
      <c r="BK54" s="43">
        <v>1</v>
      </c>
      <c r="BL54" s="50">
        <v>1</v>
      </c>
    </row>
    <row r="55" spans="1:64">
      <c r="A55">
        <v>45202.549560185187</v>
      </c>
      <c r="B55">
        <v>45202.558900462966</v>
      </c>
      <c r="C55">
        <v>0</v>
      </c>
      <c r="D55" t="s">
        <v>197</v>
      </c>
      <c r="E55">
        <v>100</v>
      </c>
      <c r="F55">
        <v>806</v>
      </c>
      <c r="G55">
        <v>1</v>
      </c>
      <c r="H55">
        <v>45202.558920081021</v>
      </c>
      <c r="I55" t="s">
        <v>279</v>
      </c>
      <c r="J55">
        <v>51.588299999999997</v>
      </c>
      <c r="K55">
        <v>4.8041999999999998</v>
      </c>
      <c r="L55" t="s">
        <v>179</v>
      </c>
      <c r="M55" t="s">
        <v>180</v>
      </c>
      <c r="N55">
        <v>2</v>
      </c>
      <c r="O55">
        <v>4</v>
      </c>
      <c r="P55" s="24">
        <v>4</v>
      </c>
      <c r="Q55" s="32">
        <v>2</v>
      </c>
      <c r="R55">
        <v>3</v>
      </c>
      <c r="S55" s="27">
        <v>3</v>
      </c>
      <c r="T55">
        <v>4</v>
      </c>
      <c r="U55" s="40">
        <v>1</v>
      </c>
      <c r="V55" s="40">
        <v>4</v>
      </c>
      <c r="W55" s="40">
        <v>3</v>
      </c>
      <c r="X55" s="24">
        <v>5</v>
      </c>
      <c r="Y55" s="38">
        <v>1</v>
      </c>
      <c r="Z55" s="32">
        <v>4</v>
      </c>
      <c r="AA55" s="27">
        <v>1</v>
      </c>
      <c r="AB55">
        <v>4</v>
      </c>
      <c r="AC55" s="24">
        <v>4</v>
      </c>
      <c r="AD55" s="40">
        <v>2</v>
      </c>
      <c r="AE55" s="24">
        <v>4</v>
      </c>
      <c r="AF55" s="32">
        <v>5</v>
      </c>
      <c r="AG55" s="32">
        <v>2</v>
      </c>
      <c r="AH55">
        <v>3</v>
      </c>
      <c r="AI55" s="24">
        <v>4</v>
      </c>
      <c r="AJ55" s="35">
        <v>2</v>
      </c>
      <c r="AK55" s="38">
        <v>1</v>
      </c>
      <c r="AL55" s="35">
        <v>1</v>
      </c>
      <c r="AM55" s="27">
        <v>2</v>
      </c>
      <c r="AN55" s="38">
        <v>1</v>
      </c>
      <c r="AO55" s="32">
        <v>3</v>
      </c>
      <c r="AP55" s="27">
        <v>3</v>
      </c>
      <c r="AQ55" s="35">
        <v>1</v>
      </c>
      <c r="AR55" s="32">
        <v>3</v>
      </c>
      <c r="AS55" s="27">
        <v>1</v>
      </c>
      <c r="AT55" s="38">
        <v>4</v>
      </c>
      <c r="AU55" s="38">
        <v>3</v>
      </c>
      <c r="AV55" s="43">
        <v>3</v>
      </c>
      <c r="AW55" s="46">
        <v>1</v>
      </c>
      <c r="AX55" s="50">
        <v>1</v>
      </c>
      <c r="AY55" s="46">
        <v>1</v>
      </c>
      <c r="AZ55" s="43">
        <v>3</v>
      </c>
      <c r="BA55" s="46">
        <v>2</v>
      </c>
      <c r="BB55" s="43">
        <v>2</v>
      </c>
      <c r="BC55" s="43">
        <v>4</v>
      </c>
      <c r="BD55" s="50">
        <v>1</v>
      </c>
      <c r="BE55" s="48">
        <v>1</v>
      </c>
      <c r="BF55" s="46">
        <v>3</v>
      </c>
      <c r="BG55" s="43">
        <v>1</v>
      </c>
      <c r="BH55" s="48">
        <v>1</v>
      </c>
      <c r="BI55" s="46">
        <v>1</v>
      </c>
      <c r="BJ55" s="46">
        <v>1</v>
      </c>
      <c r="BK55" s="43">
        <v>3</v>
      </c>
      <c r="BL55" s="50">
        <v>2</v>
      </c>
    </row>
    <row r="56" spans="1:64">
      <c r="A56">
        <v>45202.557569444441</v>
      </c>
      <c r="B56">
        <v>45202.56113425926</v>
      </c>
      <c r="C56">
        <v>0</v>
      </c>
      <c r="D56" t="s">
        <v>199</v>
      </c>
      <c r="E56">
        <v>100</v>
      </c>
      <c r="F56">
        <v>307</v>
      </c>
      <c r="G56">
        <v>1</v>
      </c>
      <c r="H56">
        <v>45202.561146886575</v>
      </c>
      <c r="I56" t="s">
        <v>280</v>
      </c>
      <c r="J56">
        <v>51.588299999999997</v>
      </c>
      <c r="K56">
        <v>4.8041999999999998</v>
      </c>
      <c r="L56" t="s">
        <v>179</v>
      </c>
      <c r="M56" t="s">
        <v>180</v>
      </c>
      <c r="N56">
        <v>2</v>
      </c>
      <c r="O56">
        <v>5</v>
      </c>
      <c r="P56" s="24">
        <v>3</v>
      </c>
      <c r="Q56" s="32">
        <v>5</v>
      </c>
      <c r="R56">
        <v>5</v>
      </c>
      <c r="S56" s="27">
        <v>2</v>
      </c>
      <c r="T56">
        <v>5</v>
      </c>
      <c r="U56" s="40">
        <v>1</v>
      </c>
      <c r="V56" s="40">
        <v>2</v>
      </c>
      <c r="W56" s="40">
        <v>1</v>
      </c>
      <c r="X56" s="24">
        <v>3</v>
      </c>
      <c r="Y56" s="38">
        <v>1</v>
      </c>
      <c r="Z56" s="32">
        <v>5</v>
      </c>
      <c r="AA56" s="27">
        <v>2</v>
      </c>
      <c r="AB56">
        <v>5</v>
      </c>
      <c r="AC56" s="24">
        <v>4</v>
      </c>
      <c r="AD56" s="40">
        <v>1</v>
      </c>
      <c r="AE56" s="24">
        <v>4</v>
      </c>
      <c r="AF56" s="32">
        <v>5</v>
      </c>
      <c r="AG56" s="32">
        <v>2</v>
      </c>
      <c r="AH56">
        <v>5</v>
      </c>
      <c r="AI56" s="24">
        <v>3</v>
      </c>
      <c r="AJ56" s="35">
        <v>1</v>
      </c>
      <c r="AK56" s="38">
        <v>1</v>
      </c>
      <c r="AL56" s="35">
        <v>1</v>
      </c>
      <c r="AM56" s="27">
        <v>3</v>
      </c>
      <c r="AN56" s="38">
        <v>1</v>
      </c>
      <c r="AO56" s="32">
        <v>2</v>
      </c>
      <c r="AP56" s="27">
        <v>3</v>
      </c>
      <c r="AQ56" s="35">
        <v>1</v>
      </c>
      <c r="AR56" s="32">
        <v>5</v>
      </c>
      <c r="AS56" s="27">
        <v>2</v>
      </c>
      <c r="AT56" s="38">
        <v>1</v>
      </c>
      <c r="AU56" s="38">
        <v>2</v>
      </c>
      <c r="AV56" s="43">
        <v>1</v>
      </c>
      <c r="AW56" s="46">
        <v>1</v>
      </c>
      <c r="AX56" s="50">
        <v>2</v>
      </c>
      <c r="AY56" s="46">
        <v>1</v>
      </c>
      <c r="AZ56" s="43">
        <v>5</v>
      </c>
      <c r="BA56" s="46">
        <v>1</v>
      </c>
      <c r="BB56" s="43">
        <v>3</v>
      </c>
      <c r="BC56" s="43">
        <v>4</v>
      </c>
      <c r="BD56" s="50">
        <v>1</v>
      </c>
      <c r="BE56" s="48">
        <v>1</v>
      </c>
      <c r="BF56" s="46">
        <v>1</v>
      </c>
      <c r="BG56" s="43">
        <v>3</v>
      </c>
      <c r="BH56" s="48">
        <v>1</v>
      </c>
      <c r="BI56" s="46">
        <v>1</v>
      </c>
      <c r="BJ56" s="46">
        <v>1</v>
      </c>
      <c r="BK56" s="43">
        <v>4</v>
      </c>
      <c r="BL56" s="50">
        <v>1</v>
      </c>
    </row>
    <row r="57" spans="1:64">
      <c r="A57">
        <v>45202.560474537036</v>
      </c>
      <c r="B57">
        <v>45202.562835648147</v>
      </c>
      <c r="C57">
        <v>0</v>
      </c>
      <c r="D57" t="s">
        <v>201</v>
      </c>
      <c r="E57">
        <v>100</v>
      </c>
      <c r="F57">
        <v>203</v>
      </c>
      <c r="G57">
        <v>1</v>
      </c>
      <c r="H57">
        <v>45202.562849074071</v>
      </c>
      <c r="I57" t="s">
        <v>281</v>
      </c>
      <c r="J57">
        <v>51.588299999999997</v>
      </c>
      <c r="K57">
        <v>4.8041999999999998</v>
      </c>
      <c r="L57" t="s">
        <v>179</v>
      </c>
      <c r="M57" t="s">
        <v>180</v>
      </c>
      <c r="N57">
        <v>2</v>
      </c>
      <c r="O57">
        <v>4</v>
      </c>
      <c r="P57" s="24">
        <v>4</v>
      </c>
      <c r="Q57" s="32">
        <v>3</v>
      </c>
      <c r="R57">
        <v>3</v>
      </c>
      <c r="S57" s="27">
        <v>5</v>
      </c>
      <c r="T57">
        <v>4</v>
      </c>
      <c r="U57" s="40">
        <v>2</v>
      </c>
      <c r="V57" s="40">
        <v>2</v>
      </c>
      <c r="W57" s="40">
        <v>2</v>
      </c>
      <c r="X57" s="24">
        <v>4</v>
      </c>
      <c r="Y57" s="38">
        <v>1</v>
      </c>
      <c r="Z57" s="32">
        <v>3</v>
      </c>
      <c r="AA57" s="27">
        <v>3</v>
      </c>
      <c r="AB57">
        <v>4</v>
      </c>
      <c r="AC57" s="24">
        <v>4</v>
      </c>
      <c r="AD57" s="40">
        <v>1</v>
      </c>
      <c r="AE57" s="24">
        <v>4</v>
      </c>
      <c r="AF57" s="32">
        <v>3</v>
      </c>
      <c r="AG57" s="32">
        <v>5</v>
      </c>
      <c r="AH57">
        <v>4</v>
      </c>
      <c r="AI57" s="24">
        <v>5</v>
      </c>
      <c r="AJ57" s="35">
        <v>1</v>
      </c>
      <c r="AK57" s="38">
        <v>2</v>
      </c>
      <c r="AL57" s="35">
        <v>2</v>
      </c>
      <c r="AM57" s="27">
        <v>3</v>
      </c>
      <c r="AN57" s="38">
        <v>4</v>
      </c>
      <c r="AO57" s="32">
        <v>2</v>
      </c>
      <c r="AP57" s="27">
        <v>4</v>
      </c>
      <c r="AQ57" s="35">
        <v>1</v>
      </c>
      <c r="AR57" s="32">
        <v>3</v>
      </c>
      <c r="AS57" s="27">
        <v>2</v>
      </c>
      <c r="AT57" s="38">
        <v>1</v>
      </c>
      <c r="AU57" s="38">
        <v>2</v>
      </c>
      <c r="AV57" s="43">
        <v>3</v>
      </c>
      <c r="AW57" s="46">
        <v>1</v>
      </c>
      <c r="AX57" s="50">
        <v>1</v>
      </c>
      <c r="AY57" s="46">
        <v>1</v>
      </c>
      <c r="AZ57" s="43">
        <v>4</v>
      </c>
      <c r="BA57" s="46">
        <v>1</v>
      </c>
      <c r="BB57" s="43">
        <v>2</v>
      </c>
      <c r="BC57" s="43">
        <v>4</v>
      </c>
      <c r="BD57" s="50">
        <v>1</v>
      </c>
      <c r="BE57" s="48">
        <v>1</v>
      </c>
      <c r="BF57" s="46">
        <v>1</v>
      </c>
      <c r="BG57" s="43">
        <v>2</v>
      </c>
      <c r="BH57" s="48">
        <v>1</v>
      </c>
      <c r="BI57" s="46">
        <v>2</v>
      </c>
      <c r="BJ57" s="46">
        <v>1</v>
      </c>
      <c r="BK57" s="43">
        <v>3</v>
      </c>
      <c r="BL57" s="50">
        <v>1</v>
      </c>
    </row>
    <row r="58" spans="1:64">
      <c r="A58">
        <v>45202.596979166665</v>
      </c>
      <c r="B58">
        <v>45202.598460648151</v>
      </c>
      <c r="C58">
        <v>0</v>
      </c>
      <c r="D58" t="s">
        <v>203</v>
      </c>
      <c r="E58">
        <v>100</v>
      </c>
      <c r="F58">
        <v>127</v>
      </c>
      <c r="G58">
        <v>1</v>
      </c>
      <c r="H58">
        <v>45202.598473483798</v>
      </c>
      <c r="I58" t="s">
        <v>282</v>
      </c>
      <c r="J58">
        <v>51.588299999999997</v>
      </c>
      <c r="K58">
        <v>4.8041999999999998</v>
      </c>
      <c r="L58" t="s">
        <v>179</v>
      </c>
      <c r="M58" t="s">
        <v>180</v>
      </c>
      <c r="N58">
        <v>2</v>
      </c>
      <c r="O58">
        <v>3</v>
      </c>
      <c r="P58" s="24">
        <v>1</v>
      </c>
      <c r="Q58" s="32">
        <v>2</v>
      </c>
      <c r="R58">
        <v>3</v>
      </c>
      <c r="S58" s="27">
        <v>3</v>
      </c>
      <c r="T58">
        <v>4</v>
      </c>
      <c r="U58" s="40">
        <v>1</v>
      </c>
      <c r="V58" s="40">
        <v>4</v>
      </c>
      <c r="W58" s="40">
        <v>2</v>
      </c>
      <c r="X58" s="24">
        <v>1</v>
      </c>
      <c r="Y58" s="38">
        <v>1</v>
      </c>
      <c r="Z58" s="32">
        <v>3</v>
      </c>
      <c r="AA58" s="27">
        <v>3</v>
      </c>
      <c r="AB58">
        <v>3</v>
      </c>
      <c r="AC58" s="24">
        <v>1</v>
      </c>
      <c r="AD58" s="40">
        <v>2</v>
      </c>
      <c r="AE58" s="24">
        <v>1</v>
      </c>
      <c r="AF58" s="32">
        <v>3</v>
      </c>
      <c r="AG58" s="32">
        <v>1</v>
      </c>
      <c r="AH58">
        <v>3</v>
      </c>
      <c r="AI58" s="24">
        <v>4</v>
      </c>
      <c r="AJ58" s="35">
        <v>2</v>
      </c>
      <c r="AK58" s="38">
        <v>1</v>
      </c>
      <c r="AL58" s="35">
        <v>2</v>
      </c>
      <c r="AM58" s="27">
        <v>3</v>
      </c>
      <c r="AN58" s="38">
        <v>1</v>
      </c>
      <c r="AO58" s="32">
        <v>3</v>
      </c>
      <c r="AP58" s="27">
        <v>2</v>
      </c>
      <c r="AQ58" s="35">
        <v>2</v>
      </c>
      <c r="AR58" s="32">
        <v>3</v>
      </c>
      <c r="AS58" s="27">
        <v>3</v>
      </c>
      <c r="AT58" s="38">
        <v>1</v>
      </c>
      <c r="AU58" s="38">
        <v>1</v>
      </c>
      <c r="AV58" s="43">
        <v>1</v>
      </c>
      <c r="AW58" s="46">
        <v>2</v>
      </c>
      <c r="AX58" s="50">
        <v>1</v>
      </c>
      <c r="AY58" s="46">
        <v>1</v>
      </c>
      <c r="AZ58" s="43">
        <v>1</v>
      </c>
      <c r="BA58" s="46">
        <v>1</v>
      </c>
      <c r="BB58" s="43">
        <v>1</v>
      </c>
      <c r="BC58" s="43">
        <v>2</v>
      </c>
      <c r="BD58" s="50">
        <v>1</v>
      </c>
      <c r="BE58" s="48">
        <v>1</v>
      </c>
      <c r="BF58" s="46">
        <v>2</v>
      </c>
      <c r="BG58" s="43">
        <v>1</v>
      </c>
      <c r="BH58" s="48">
        <v>1</v>
      </c>
      <c r="BI58" s="46">
        <v>1</v>
      </c>
      <c r="BJ58" s="46">
        <v>1</v>
      </c>
      <c r="BK58" s="43">
        <v>1</v>
      </c>
      <c r="BL58" s="50">
        <v>2</v>
      </c>
    </row>
    <row r="59" spans="1:64">
      <c r="A59">
        <v>45202.63858796296</v>
      </c>
      <c r="B59">
        <v>45202.640972222223</v>
      </c>
      <c r="C59">
        <v>0</v>
      </c>
      <c r="D59" t="s">
        <v>211</v>
      </c>
      <c r="E59">
        <v>100</v>
      </c>
      <c r="F59">
        <v>206</v>
      </c>
      <c r="G59">
        <v>1</v>
      </c>
      <c r="H59">
        <v>45202.640994328707</v>
      </c>
      <c r="I59" t="s">
        <v>283</v>
      </c>
      <c r="J59">
        <v>51.588299999999997</v>
      </c>
      <c r="K59">
        <v>4.8041999999999998</v>
      </c>
      <c r="L59" t="s">
        <v>179</v>
      </c>
      <c r="M59" t="s">
        <v>180</v>
      </c>
      <c r="N59">
        <v>2</v>
      </c>
      <c r="O59">
        <v>3</v>
      </c>
      <c r="P59" s="24">
        <v>1</v>
      </c>
      <c r="Q59" s="32">
        <v>3</v>
      </c>
      <c r="R59">
        <v>1</v>
      </c>
      <c r="S59" s="27">
        <v>2</v>
      </c>
      <c r="T59">
        <v>4</v>
      </c>
      <c r="U59" s="40">
        <v>1</v>
      </c>
      <c r="V59" s="40">
        <v>5</v>
      </c>
      <c r="W59" s="40">
        <v>2</v>
      </c>
      <c r="X59" s="24">
        <v>1</v>
      </c>
      <c r="Y59" s="38">
        <v>1</v>
      </c>
      <c r="Z59" s="32">
        <v>2</v>
      </c>
      <c r="AA59" s="27">
        <v>1</v>
      </c>
      <c r="AB59">
        <v>2</v>
      </c>
      <c r="AC59" s="24">
        <v>1</v>
      </c>
      <c r="AD59" s="40">
        <v>4</v>
      </c>
      <c r="AE59" s="24">
        <v>1</v>
      </c>
      <c r="AF59" s="32">
        <v>2</v>
      </c>
      <c r="AG59" s="32">
        <v>4</v>
      </c>
      <c r="AH59">
        <v>3</v>
      </c>
      <c r="AI59" s="24">
        <v>4</v>
      </c>
      <c r="AJ59" s="35">
        <v>1</v>
      </c>
      <c r="AK59" s="38">
        <v>1</v>
      </c>
      <c r="AL59" s="35">
        <v>1</v>
      </c>
      <c r="AM59" s="27">
        <v>1</v>
      </c>
      <c r="AN59" s="38">
        <v>1</v>
      </c>
      <c r="AO59" s="32">
        <v>1</v>
      </c>
      <c r="AP59" s="27">
        <v>1</v>
      </c>
      <c r="AQ59" s="35">
        <v>2</v>
      </c>
      <c r="AR59" s="32">
        <v>1</v>
      </c>
      <c r="AS59" s="27">
        <v>1</v>
      </c>
      <c r="AT59" s="38">
        <v>3</v>
      </c>
      <c r="AU59" s="38">
        <v>2</v>
      </c>
      <c r="AV59" s="43">
        <v>1</v>
      </c>
      <c r="AW59" s="46">
        <v>1</v>
      </c>
      <c r="AX59" s="50">
        <v>1</v>
      </c>
      <c r="AY59" s="46">
        <v>2</v>
      </c>
      <c r="AZ59" s="43">
        <v>2</v>
      </c>
      <c r="BA59" s="46">
        <v>4</v>
      </c>
      <c r="BB59" s="43">
        <v>3</v>
      </c>
      <c r="BC59" s="43">
        <v>1</v>
      </c>
      <c r="BD59" s="50">
        <v>2</v>
      </c>
      <c r="BE59" s="48">
        <v>1</v>
      </c>
      <c r="BF59" s="46">
        <v>5</v>
      </c>
      <c r="BG59" s="43">
        <v>2</v>
      </c>
      <c r="BH59" s="48">
        <v>2</v>
      </c>
      <c r="BI59" s="46">
        <v>1</v>
      </c>
      <c r="BJ59" s="46">
        <v>1</v>
      </c>
      <c r="BK59" s="43">
        <v>2</v>
      </c>
      <c r="BL59" s="50">
        <v>1</v>
      </c>
    </row>
    <row r="60" spans="1:64">
      <c r="A60">
        <v>45202.634560185186</v>
      </c>
      <c r="B60">
        <v>45202.641041666669</v>
      </c>
      <c r="C60">
        <v>0</v>
      </c>
      <c r="D60" t="s">
        <v>209</v>
      </c>
      <c r="E60">
        <v>100</v>
      </c>
      <c r="F60">
        <v>560</v>
      </c>
      <c r="G60">
        <v>1</v>
      </c>
      <c r="H60">
        <v>45202.641054143518</v>
      </c>
      <c r="I60" t="s">
        <v>284</v>
      </c>
      <c r="J60">
        <v>51.588299999999997</v>
      </c>
      <c r="K60">
        <v>4.8041999999999998</v>
      </c>
      <c r="L60" t="s">
        <v>179</v>
      </c>
      <c r="M60" t="s">
        <v>180</v>
      </c>
      <c r="N60">
        <v>2</v>
      </c>
      <c r="O60">
        <v>4</v>
      </c>
      <c r="P60" s="24">
        <v>2</v>
      </c>
      <c r="Q60" s="32">
        <v>2</v>
      </c>
      <c r="R60">
        <v>3</v>
      </c>
      <c r="S60" s="27">
        <v>4</v>
      </c>
      <c r="T60">
        <v>5</v>
      </c>
      <c r="U60" s="40">
        <v>1</v>
      </c>
      <c r="V60" s="40">
        <v>2</v>
      </c>
      <c r="W60" s="40">
        <v>1</v>
      </c>
      <c r="X60" s="24">
        <v>2</v>
      </c>
      <c r="Y60" s="38">
        <v>1</v>
      </c>
      <c r="Z60" s="32">
        <v>3</v>
      </c>
      <c r="AA60" s="27">
        <v>1</v>
      </c>
      <c r="AB60">
        <v>3</v>
      </c>
      <c r="AC60" s="24">
        <v>2</v>
      </c>
      <c r="AD60" s="40">
        <v>2</v>
      </c>
      <c r="AE60" s="24">
        <v>3</v>
      </c>
      <c r="AF60" s="32">
        <v>3</v>
      </c>
      <c r="AG60" s="32">
        <v>3</v>
      </c>
      <c r="AH60">
        <v>4</v>
      </c>
      <c r="AI60" s="24">
        <v>4</v>
      </c>
      <c r="AJ60" s="35">
        <v>1</v>
      </c>
      <c r="AK60" s="38">
        <v>1</v>
      </c>
      <c r="AL60" s="35">
        <v>1</v>
      </c>
      <c r="AM60" s="27">
        <v>1</v>
      </c>
      <c r="AN60" s="38">
        <v>2</v>
      </c>
      <c r="AO60" s="32">
        <v>3</v>
      </c>
      <c r="AP60" s="27">
        <v>1</v>
      </c>
      <c r="AQ60" s="35">
        <v>1</v>
      </c>
      <c r="AR60" s="32">
        <v>2</v>
      </c>
      <c r="AS60" s="27">
        <v>1</v>
      </c>
      <c r="AT60" s="38">
        <v>2</v>
      </c>
      <c r="AU60" s="38">
        <v>1</v>
      </c>
      <c r="AV60" s="43">
        <v>1</v>
      </c>
      <c r="AW60" s="46">
        <v>1</v>
      </c>
      <c r="AX60" s="50">
        <v>1</v>
      </c>
      <c r="AY60" s="46">
        <v>1</v>
      </c>
      <c r="AZ60" s="43">
        <v>1</v>
      </c>
      <c r="BA60" s="46">
        <v>1</v>
      </c>
      <c r="BB60" s="43">
        <v>1</v>
      </c>
      <c r="BC60" s="43">
        <v>4</v>
      </c>
      <c r="BD60" s="50">
        <v>1</v>
      </c>
      <c r="BE60" s="48">
        <v>1</v>
      </c>
      <c r="BF60" s="46">
        <v>3</v>
      </c>
      <c r="BG60" s="43">
        <v>2</v>
      </c>
      <c r="BH60" s="48">
        <v>1</v>
      </c>
      <c r="BI60" s="46">
        <v>1</v>
      </c>
      <c r="BJ60" s="46">
        <v>1</v>
      </c>
      <c r="BK60" s="43">
        <v>2</v>
      </c>
      <c r="BL60" s="50">
        <v>1</v>
      </c>
    </row>
    <row r="61" spans="1:64">
      <c r="A61">
        <v>45202.632986111108</v>
      </c>
      <c r="B61">
        <v>45202.643043981479</v>
      </c>
      <c r="C61">
        <v>0</v>
      </c>
      <c r="D61" t="s">
        <v>213</v>
      </c>
      <c r="E61">
        <v>100</v>
      </c>
      <c r="F61">
        <v>869</v>
      </c>
      <c r="G61">
        <v>1</v>
      </c>
      <c r="H61">
        <v>45202.643060069444</v>
      </c>
      <c r="I61" t="s">
        <v>285</v>
      </c>
      <c r="J61">
        <v>51.588299999999997</v>
      </c>
      <c r="K61">
        <v>4.8041999999999998</v>
      </c>
      <c r="L61" t="s">
        <v>179</v>
      </c>
      <c r="M61" t="s">
        <v>180</v>
      </c>
      <c r="N61">
        <v>2</v>
      </c>
      <c r="O61">
        <v>3</v>
      </c>
      <c r="P61" s="24">
        <v>2</v>
      </c>
      <c r="Q61" s="32">
        <v>1</v>
      </c>
      <c r="R61">
        <v>1</v>
      </c>
      <c r="S61" s="27">
        <v>2</v>
      </c>
      <c r="T61">
        <v>2</v>
      </c>
      <c r="U61" s="40">
        <v>1</v>
      </c>
      <c r="V61" s="40">
        <v>5</v>
      </c>
      <c r="W61" s="40">
        <v>4</v>
      </c>
      <c r="X61" s="24">
        <v>4</v>
      </c>
      <c r="Y61" s="38">
        <v>1</v>
      </c>
      <c r="Z61" s="32">
        <v>2</v>
      </c>
      <c r="AA61" s="27">
        <v>1</v>
      </c>
      <c r="AB61">
        <v>2</v>
      </c>
      <c r="AC61" s="24">
        <v>3</v>
      </c>
      <c r="AD61" s="40">
        <v>4</v>
      </c>
      <c r="AE61" s="24">
        <v>4</v>
      </c>
      <c r="AF61" s="32">
        <v>3</v>
      </c>
      <c r="AG61" s="32">
        <v>1</v>
      </c>
      <c r="AH61">
        <v>1</v>
      </c>
      <c r="AI61" s="24" t="s">
        <v>286</v>
      </c>
      <c r="AJ61" s="35">
        <v>2</v>
      </c>
      <c r="AK61" s="38">
        <v>2</v>
      </c>
      <c r="AL61" s="35">
        <v>2</v>
      </c>
      <c r="AM61" s="27">
        <v>2</v>
      </c>
      <c r="AN61" s="38">
        <v>1</v>
      </c>
      <c r="AO61" s="32">
        <v>1</v>
      </c>
      <c r="AP61" s="27">
        <v>2</v>
      </c>
      <c r="AQ61" s="35">
        <v>1</v>
      </c>
      <c r="AR61" s="32">
        <v>1</v>
      </c>
      <c r="AS61" s="27">
        <v>1</v>
      </c>
      <c r="AT61" s="38">
        <v>2</v>
      </c>
      <c r="AU61" s="38">
        <v>1</v>
      </c>
      <c r="AV61" s="43">
        <v>1</v>
      </c>
      <c r="AW61" s="46">
        <v>1</v>
      </c>
      <c r="AX61" s="50">
        <v>1</v>
      </c>
      <c r="AY61" s="46">
        <v>1</v>
      </c>
      <c r="AZ61" s="43">
        <v>2</v>
      </c>
      <c r="BA61" s="46">
        <v>2</v>
      </c>
      <c r="BB61" s="43">
        <v>1</v>
      </c>
      <c r="BC61" s="43">
        <v>1</v>
      </c>
      <c r="BD61" s="50">
        <v>1</v>
      </c>
      <c r="BE61" s="48">
        <v>1</v>
      </c>
      <c r="BF61" s="46">
        <v>3</v>
      </c>
      <c r="BG61" s="43">
        <v>1</v>
      </c>
      <c r="BH61" s="48">
        <v>1</v>
      </c>
      <c r="BI61" s="46">
        <v>1</v>
      </c>
      <c r="BJ61" s="46">
        <v>1</v>
      </c>
      <c r="BK61" s="43">
        <v>1</v>
      </c>
      <c r="BL61" s="50">
        <v>1</v>
      </c>
    </row>
    <row r="62" spans="1:64">
      <c r="A62">
        <v>45202.647175925929</v>
      </c>
      <c r="B62">
        <v>45202.648958333331</v>
      </c>
      <c r="C62">
        <v>0</v>
      </c>
      <c r="D62" t="s">
        <v>205</v>
      </c>
      <c r="E62">
        <v>100</v>
      </c>
      <c r="F62">
        <v>154</v>
      </c>
      <c r="G62">
        <v>1</v>
      </c>
      <c r="H62">
        <v>45202.648970324073</v>
      </c>
      <c r="I62" t="s">
        <v>287</v>
      </c>
      <c r="J62">
        <v>51.588299999999997</v>
      </c>
      <c r="K62">
        <v>4.8041999999999998</v>
      </c>
      <c r="L62" t="s">
        <v>179</v>
      </c>
      <c r="M62" t="s">
        <v>180</v>
      </c>
      <c r="N62">
        <v>2</v>
      </c>
      <c r="O62">
        <v>1</v>
      </c>
      <c r="P62" s="24">
        <v>1</v>
      </c>
      <c r="Q62" s="32">
        <v>1</v>
      </c>
      <c r="R62">
        <v>2</v>
      </c>
      <c r="S62" s="27">
        <v>4</v>
      </c>
      <c r="T62">
        <v>3</v>
      </c>
      <c r="U62" s="40">
        <v>2</v>
      </c>
      <c r="V62" s="40">
        <v>2</v>
      </c>
      <c r="W62" s="40">
        <v>2</v>
      </c>
      <c r="X62" s="24">
        <v>2</v>
      </c>
      <c r="Y62" s="38">
        <v>1</v>
      </c>
      <c r="Z62" s="32">
        <v>2</v>
      </c>
      <c r="AA62" s="27">
        <v>3</v>
      </c>
      <c r="AB62">
        <v>2</v>
      </c>
      <c r="AC62" s="24">
        <v>3</v>
      </c>
      <c r="AD62" s="40">
        <v>2</v>
      </c>
      <c r="AE62" s="24">
        <v>2</v>
      </c>
      <c r="AF62" s="32">
        <v>1</v>
      </c>
      <c r="AG62" s="32">
        <v>1</v>
      </c>
      <c r="AH62">
        <v>1</v>
      </c>
      <c r="AI62" s="24">
        <v>4</v>
      </c>
      <c r="AJ62" s="35">
        <v>4</v>
      </c>
      <c r="AK62" s="38">
        <v>1</v>
      </c>
      <c r="AL62" s="35">
        <v>2</v>
      </c>
      <c r="AM62" s="27">
        <v>2</v>
      </c>
      <c r="AN62" s="38">
        <v>4</v>
      </c>
      <c r="AO62" s="32">
        <v>2</v>
      </c>
      <c r="AP62" s="27">
        <v>4</v>
      </c>
      <c r="AQ62" s="35">
        <v>5</v>
      </c>
      <c r="AR62" s="32">
        <v>1</v>
      </c>
      <c r="AS62" s="27">
        <v>3</v>
      </c>
      <c r="AT62" s="38">
        <v>1</v>
      </c>
      <c r="AU62" s="38">
        <v>1</v>
      </c>
      <c r="AV62" s="43">
        <v>3</v>
      </c>
      <c r="AW62" s="46">
        <v>2</v>
      </c>
      <c r="AX62" s="50">
        <v>1</v>
      </c>
      <c r="AY62" s="46">
        <v>1</v>
      </c>
      <c r="AZ62" s="43">
        <v>1</v>
      </c>
      <c r="BA62" s="46">
        <v>2</v>
      </c>
      <c r="BB62" s="43">
        <v>1</v>
      </c>
      <c r="BC62" s="43">
        <v>1</v>
      </c>
      <c r="BD62" s="50">
        <v>1</v>
      </c>
      <c r="BE62" s="48">
        <v>1</v>
      </c>
      <c r="BF62" s="46">
        <v>5</v>
      </c>
      <c r="BG62" s="43">
        <v>1</v>
      </c>
      <c r="BH62" s="48">
        <v>3</v>
      </c>
      <c r="BI62" s="46">
        <v>1</v>
      </c>
      <c r="BJ62" s="46">
        <v>1</v>
      </c>
      <c r="BK62" s="43">
        <v>1</v>
      </c>
      <c r="BL62" s="50">
        <v>1</v>
      </c>
    </row>
    <row r="63" spans="1:64">
      <c r="A63">
        <v>45202.64770833333</v>
      </c>
      <c r="B63">
        <v>45202.649710648147</v>
      </c>
      <c r="C63">
        <v>0</v>
      </c>
      <c r="D63" t="s">
        <v>207</v>
      </c>
      <c r="E63">
        <v>100</v>
      </c>
      <c r="F63">
        <v>172</v>
      </c>
      <c r="G63">
        <v>1</v>
      </c>
      <c r="H63">
        <v>45202.649723518516</v>
      </c>
      <c r="I63" t="s">
        <v>288</v>
      </c>
      <c r="J63">
        <v>51.588299999999997</v>
      </c>
      <c r="K63">
        <v>4.8041999999999998</v>
      </c>
      <c r="L63" t="s">
        <v>179</v>
      </c>
      <c r="M63" t="s">
        <v>180</v>
      </c>
      <c r="N63">
        <v>2</v>
      </c>
      <c r="O63">
        <v>4</v>
      </c>
      <c r="P63" s="24">
        <v>2</v>
      </c>
      <c r="Q63" s="32">
        <v>2</v>
      </c>
      <c r="R63">
        <v>3</v>
      </c>
      <c r="S63" s="27">
        <v>4</v>
      </c>
      <c r="T63">
        <v>4</v>
      </c>
      <c r="U63" s="40">
        <v>3</v>
      </c>
      <c r="V63" s="40">
        <v>1</v>
      </c>
      <c r="W63" s="40">
        <v>1</v>
      </c>
      <c r="X63" s="24">
        <v>3</v>
      </c>
      <c r="Y63" s="38">
        <v>1</v>
      </c>
      <c r="Z63" s="32">
        <v>1</v>
      </c>
      <c r="AA63" s="27">
        <v>2</v>
      </c>
      <c r="AB63">
        <v>4</v>
      </c>
      <c r="AC63" s="24">
        <v>3</v>
      </c>
      <c r="AD63" s="40">
        <v>1</v>
      </c>
      <c r="AE63" s="24">
        <v>4</v>
      </c>
      <c r="AF63" s="32">
        <v>4</v>
      </c>
      <c r="AG63" s="32">
        <v>2</v>
      </c>
      <c r="AH63">
        <v>5</v>
      </c>
      <c r="AI63" s="24">
        <v>3</v>
      </c>
      <c r="AJ63" s="35">
        <v>2</v>
      </c>
      <c r="AK63" s="38">
        <v>2</v>
      </c>
      <c r="AL63" s="35">
        <v>2</v>
      </c>
      <c r="AM63" s="27">
        <v>2</v>
      </c>
      <c r="AN63" s="38">
        <v>2</v>
      </c>
      <c r="AO63" s="32">
        <v>1</v>
      </c>
      <c r="AP63" s="27">
        <v>2</v>
      </c>
      <c r="AQ63" s="35">
        <v>2</v>
      </c>
      <c r="AR63" s="32">
        <v>1</v>
      </c>
      <c r="AS63" s="27">
        <v>1</v>
      </c>
      <c r="AT63" s="38">
        <v>2</v>
      </c>
      <c r="AU63" s="38">
        <v>2</v>
      </c>
      <c r="AV63" s="43">
        <v>1</v>
      </c>
      <c r="AW63" s="46">
        <v>1</v>
      </c>
      <c r="AX63" s="50">
        <v>1</v>
      </c>
      <c r="AY63" s="46">
        <v>1</v>
      </c>
      <c r="AZ63" s="43">
        <v>4</v>
      </c>
      <c r="BA63" s="46">
        <v>1</v>
      </c>
      <c r="BB63" s="43">
        <v>4</v>
      </c>
      <c r="BC63" s="43">
        <v>4</v>
      </c>
      <c r="BD63" s="50">
        <v>1</v>
      </c>
      <c r="BE63" s="48">
        <v>2</v>
      </c>
      <c r="BF63" s="46">
        <v>3</v>
      </c>
      <c r="BG63" s="43">
        <v>1</v>
      </c>
      <c r="BH63" s="48">
        <v>1</v>
      </c>
      <c r="BI63" s="46">
        <v>2</v>
      </c>
      <c r="BJ63" s="46">
        <v>1</v>
      </c>
      <c r="BK63" s="43">
        <v>5</v>
      </c>
      <c r="BL63" s="50">
        <v>1</v>
      </c>
    </row>
    <row r="64" spans="1:64">
      <c r="A64">
        <v>45209.487986111111</v>
      </c>
      <c r="B64">
        <v>45209.489907407406</v>
      </c>
      <c r="C64">
        <v>0</v>
      </c>
      <c r="D64" t="s">
        <v>221</v>
      </c>
      <c r="E64">
        <v>100</v>
      </c>
      <c r="F64">
        <v>166</v>
      </c>
      <c r="G64">
        <v>1</v>
      </c>
      <c r="H64">
        <v>45209.489923194444</v>
      </c>
      <c r="I64" t="s">
        <v>289</v>
      </c>
      <c r="J64">
        <v>51.588299999999997</v>
      </c>
      <c r="K64">
        <v>4.8041999999999998</v>
      </c>
      <c r="L64" t="s">
        <v>179</v>
      </c>
      <c r="M64" t="s">
        <v>180</v>
      </c>
      <c r="N64">
        <v>2</v>
      </c>
      <c r="O64">
        <v>4</v>
      </c>
      <c r="P64" s="24">
        <v>4</v>
      </c>
      <c r="Q64" s="32">
        <v>2</v>
      </c>
      <c r="R64">
        <v>4</v>
      </c>
      <c r="S64" s="27">
        <v>5</v>
      </c>
      <c r="T64">
        <v>5</v>
      </c>
      <c r="U64" s="40">
        <v>1</v>
      </c>
      <c r="V64" s="40">
        <v>1</v>
      </c>
      <c r="W64" s="40">
        <v>4</v>
      </c>
      <c r="X64" s="24">
        <v>5</v>
      </c>
      <c r="Y64" s="38">
        <v>1</v>
      </c>
      <c r="Z64" s="32">
        <v>3</v>
      </c>
      <c r="AA64" s="27">
        <v>4</v>
      </c>
      <c r="AB64">
        <v>4</v>
      </c>
      <c r="AC64" s="24">
        <v>4</v>
      </c>
      <c r="AD64" s="40">
        <v>2</v>
      </c>
      <c r="AE64" s="24">
        <v>4</v>
      </c>
      <c r="AF64" s="32">
        <v>5</v>
      </c>
      <c r="AG64" s="32">
        <v>2</v>
      </c>
      <c r="AH64">
        <v>4</v>
      </c>
      <c r="AI64" s="24">
        <v>3</v>
      </c>
      <c r="AJ64" s="35">
        <v>1</v>
      </c>
      <c r="AK64" s="38">
        <v>1</v>
      </c>
      <c r="AL64" s="35">
        <v>1</v>
      </c>
      <c r="AM64" s="27">
        <v>4</v>
      </c>
      <c r="AN64" s="38">
        <v>2</v>
      </c>
      <c r="AO64" s="32">
        <v>3</v>
      </c>
      <c r="AP64" s="27">
        <v>4</v>
      </c>
      <c r="AQ64" s="35">
        <v>1</v>
      </c>
      <c r="AR64" s="32">
        <v>2</v>
      </c>
      <c r="AS64" s="27">
        <v>2</v>
      </c>
      <c r="AT64" s="38">
        <v>1</v>
      </c>
      <c r="AU64" s="38">
        <v>2</v>
      </c>
      <c r="AV64" s="43">
        <v>2</v>
      </c>
      <c r="AW64" s="46">
        <v>1</v>
      </c>
      <c r="AX64" s="50">
        <v>1</v>
      </c>
      <c r="AY64" s="46">
        <v>1</v>
      </c>
      <c r="AZ64" s="43">
        <v>3</v>
      </c>
      <c r="BA64" s="46">
        <v>1</v>
      </c>
      <c r="BB64" s="43">
        <v>2</v>
      </c>
      <c r="BC64" s="43">
        <v>4</v>
      </c>
      <c r="BD64" s="50">
        <v>1</v>
      </c>
      <c r="BE64" s="48">
        <v>1</v>
      </c>
      <c r="BF64" s="46">
        <v>1</v>
      </c>
      <c r="BG64" s="43">
        <v>2</v>
      </c>
      <c r="BH64" s="48">
        <v>1</v>
      </c>
      <c r="BI64" s="46">
        <v>1</v>
      </c>
      <c r="BJ64" s="46">
        <v>1</v>
      </c>
      <c r="BK64" s="43">
        <v>3</v>
      </c>
      <c r="BL64" s="50">
        <v>2</v>
      </c>
    </row>
    <row r="65" spans="1:64">
      <c r="A65">
        <v>45209.487766203703</v>
      </c>
      <c r="B65">
        <v>45209.490254629629</v>
      </c>
      <c r="C65">
        <v>0</v>
      </c>
      <c r="D65" t="s">
        <v>223</v>
      </c>
      <c r="E65">
        <v>100</v>
      </c>
      <c r="F65">
        <v>214</v>
      </c>
      <c r="G65">
        <v>1</v>
      </c>
      <c r="H65">
        <v>45209.490268668982</v>
      </c>
      <c r="I65" t="s">
        <v>290</v>
      </c>
      <c r="J65">
        <v>51.588299999999997</v>
      </c>
      <c r="K65">
        <v>4.8041999999999998</v>
      </c>
      <c r="L65" t="s">
        <v>179</v>
      </c>
      <c r="M65" t="s">
        <v>180</v>
      </c>
      <c r="N65">
        <v>2</v>
      </c>
      <c r="O65">
        <v>3</v>
      </c>
      <c r="P65" s="24">
        <v>1</v>
      </c>
      <c r="Q65" s="32">
        <v>1</v>
      </c>
      <c r="R65">
        <v>2</v>
      </c>
      <c r="S65" s="27">
        <v>2</v>
      </c>
      <c r="T65">
        <v>2</v>
      </c>
      <c r="U65" s="40">
        <v>1</v>
      </c>
      <c r="V65" s="40">
        <v>2</v>
      </c>
      <c r="W65" s="40">
        <v>4</v>
      </c>
      <c r="X65" s="24">
        <v>3</v>
      </c>
      <c r="Y65" s="38">
        <v>2</v>
      </c>
      <c r="Z65" s="32">
        <v>4</v>
      </c>
      <c r="AA65" s="27">
        <v>3</v>
      </c>
      <c r="AB65">
        <v>3</v>
      </c>
      <c r="AC65" s="24">
        <v>4</v>
      </c>
      <c r="AD65" s="40">
        <v>3</v>
      </c>
      <c r="AE65" s="24">
        <v>3</v>
      </c>
      <c r="AF65" s="32">
        <v>2</v>
      </c>
      <c r="AG65" s="32">
        <v>1</v>
      </c>
      <c r="AH65">
        <v>3</v>
      </c>
      <c r="AI65" s="24">
        <v>3</v>
      </c>
      <c r="AJ65" s="35">
        <v>4</v>
      </c>
      <c r="AK65" s="38">
        <v>2</v>
      </c>
      <c r="AL65" s="35">
        <v>4</v>
      </c>
      <c r="AM65" s="27">
        <v>3</v>
      </c>
      <c r="AN65" s="38">
        <v>2</v>
      </c>
      <c r="AO65" s="32">
        <v>1</v>
      </c>
      <c r="AP65" s="27">
        <v>2</v>
      </c>
      <c r="AQ65" s="35">
        <v>2</v>
      </c>
      <c r="AR65" s="32">
        <v>2</v>
      </c>
      <c r="AS65" s="27">
        <v>1</v>
      </c>
      <c r="AT65" s="38">
        <v>1</v>
      </c>
      <c r="AU65" s="38">
        <v>3</v>
      </c>
      <c r="AV65" s="43">
        <v>1</v>
      </c>
      <c r="AW65" s="46">
        <v>1</v>
      </c>
      <c r="AX65" s="50">
        <v>1</v>
      </c>
      <c r="AY65" s="46">
        <v>2</v>
      </c>
      <c r="AZ65" s="43">
        <v>3</v>
      </c>
      <c r="BA65" s="46">
        <v>4</v>
      </c>
      <c r="BB65" s="43">
        <v>3</v>
      </c>
      <c r="BC65" s="43">
        <v>3</v>
      </c>
      <c r="BD65" s="50">
        <v>3</v>
      </c>
      <c r="BE65" s="48">
        <v>1</v>
      </c>
      <c r="BF65" s="46">
        <v>4</v>
      </c>
      <c r="BG65" s="43">
        <v>1</v>
      </c>
      <c r="BH65" s="48">
        <v>3</v>
      </c>
      <c r="BI65" s="46">
        <v>2</v>
      </c>
      <c r="BJ65" s="46">
        <v>1</v>
      </c>
      <c r="BK65" s="43">
        <v>3</v>
      </c>
      <c r="BL65" s="50">
        <v>2</v>
      </c>
    </row>
    <row r="66" spans="1:64">
      <c r="A66">
        <v>45209.48945601852</v>
      </c>
      <c r="B66">
        <v>45209.495358796295</v>
      </c>
      <c r="C66">
        <v>0</v>
      </c>
      <c r="D66" t="s">
        <v>215</v>
      </c>
      <c r="E66">
        <v>100</v>
      </c>
      <c r="F66">
        <v>510</v>
      </c>
      <c r="G66">
        <v>1</v>
      </c>
      <c r="H66">
        <v>45209.495375949075</v>
      </c>
      <c r="I66" t="s">
        <v>291</v>
      </c>
      <c r="J66">
        <v>51.588299999999997</v>
      </c>
      <c r="K66">
        <v>4.8041999999999998</v>
      </c>
      <c r="L66" t="s">
        <v>179</v>
      </c>
      <c r="M66" t="s">
        <v>180</v>
      </c>
      <c r="N66">
        <v>2</v>
      </c>
      <c r="O66">
        <v>3</v>
      </c>
      <c r="P66" s="24">
        <v>3</v>
      </c>
      <c r="Q66" s="32">
        <v>1</v>
      </c>
      <c r="R66">
        <v>2</v>
      </c>
      <c r="S66" s="27">
        <v>1</v>
      </c>
      <c r="T66">
        <v>2</v>
      </c>
      <c r="U66" s="40">
        <v>2</v>
      </c>
      <c r="V66" s="40">
        <v>2</v>
      </c>
      <c r="W66" s="40">
        <v>3</v>
      </c>
      <c r="X66" s="24">
        <v>4</v>
      </c>
      <c r="Y66" s="38">
        <v>1</v>
      </c>
      <c r="Z66" s="32">
        <v>4</v>
      </c>
      <c r="AA66" s="27">
        <v>4</v>
      </c>
      <c r="AB66">
        <v>2</v>
      </c>
      <c r="AC66" s="24">
        <v>5</v>
      </c>
      <c r="AD66" s="40">
        <v>4</v>
      </c>
      <c r="AE66" s="24">
        <v>4</v>
      </c>
      <c r="AF66" s="32">
        <v>2</v>
      </c>
      <c r="AG66" s="32">
        <v>3</v>
      </c>
      <c r="AH66">
        <v>2</v>
      </c>
      <c r="AI66" s="24">
        <v>5</v>
      </c>
      <c r="AJ66" s="35">
        <v>2</v>
      </c>
      <c r="AK66" s="38">
        <v>1</v>
      </c>
      <c r="AL66" s="35">
        <v>1</v>
      </c>
      <c r="AM66" s="27">
        <v>4</v>
      </c>
      <c r="AN66" s="38">
        <v>2</v>
      </c>
      <c r="AO66" s="32">
        <v>2</v>
      </c>
      <c r="AP66" s="27">
        <v>5</v>
      </c>
      <c r="AQ66" s="35">
        <v>1</v>
      </c>
      <c r="AR66" s="32">
        <v>1</v>
      </c>
      <c r="AS66" s="27">
        <v>2</v>
      </c>
      <c r="AT66" s="38">
        <v>1</v>
      </c>
      <c r="AU66" s="38">
        <v>1</v>
      </c>
      <c r="AV66" s="43">
        <v>1</v>
      </c>
      <c r="AW66" s="46">
        <v>2</v>
      </c>
      <c r="AX66" s="50">
        <v>3</v>
      </c>
      <c r="AY66" s="46">
        <v>1</v>
      </c>
      <c r="AZ66" s="43">
        <v>3</v>
      </c>
      <c r="BA66" s="46">
        <v>4</v>
      </c>
      <c r="BB66" s="43">
        <v>1</v>
      </c>
      <c r="BC66" s="43">
        <v>2</v>
      </c>
      <c r="BD66" s="50">
        <v>1</v>
      </c>
      <c r="BE66" s="48">
        <v>1</v>
      </c>
      <c r="BF66" s="46">
        <v>4</v>
      </c>
      <c r="BG66" s="43">
        <v>1</v>
      </c>
      <c r="BH66" s="48">
        <v>1</v>
      </c>
      <c r="BI66" s="46">
        <v>2</v>
      </c>
      <c r="BJ66" s="46">
        <v>1</v>
      </c>
      <c r="BK66" s="43">
        <v>1</v>
      </c>
      <c r="BL66" s="50">
        <v>1</v>
      </c>
    </row>
    <row r="67" spans="1:64">
      <c r="A67">
        <v>45209.494606481479</v>
      </c>
      <c r="B67">
        <v>45209.496712962966</v>
      </c>
      <c r="C67">
        <v>0</v>
      </c>
      <c r="D67" t="s">
        <v>217</v>
      </c>
      <c r="E67">
        <v>100</v>
      </c>
      <c r="F67">
        <v>182</v>
      </c>
      <c r="G67">
        <v>1</v>
      </c>
      <c r="H67">
        <v>45209.496733067128</v>
      </c>
      <c r="I67" t="s">
        <v>292</v>
      </c>
      <c r="J67">
        <v>51.588299999999997</v>
      </c>
      <c r="K67">
        <v>4.8041999999999998</v>
      </c>
      <c r="L67" t="s">
        <v>179</v>
      </c>
      <c r="M67" t="s">
        <v>180</v>
      </c>
      <c r="N67">
        <v>2</v>
      </c>
      <c r="O67">
        <v>3</v>
      </c>
      <c r="P67" s="24">
        <v>1</v>
      </c>
      <c r="Q67" s="32">
        <v>1</v>
      </c>
      <c r="R67">
        <v>2</v>
      </c>
      <c r="S67" s="27">
        <v>1</v>
      </c>
      <c r="T67">
        <v>4</v>
      </c>
      <c r="U67" s="40">
        <v>1</v>
      </c>
      <c r="V67" s="40">
        <v>3</v>
      </c>
      <c r="W67" s="40">
        <v>2</v>
      </c>
      <c r="X67" s="24">
        <v>3</v>
      </c>
      <c r="Y67" s="38">
        <v>1</v>
      </c>
      <c r="Z67" s="32">
        <v>2</v>
      </c>
      <c r="AA67" s="27">
        <v>2</v>
      </c>
      <c r="AB67">
        <v>4</v>
      </c>
      <c r="AC67" s="24">
        <v>4</v>
      </c>
      <c r="AD67" s="40">
        <v>2</v>
      </c>
      <c r="AE67" s="24">
        <v>4</v>
      </c>
      <c r="AF67" s="32">
        <v>1</v>
      </c>
      <c r="AG67" s="32">
        <v>1</v>
      </c>
      <c r="AH67">
        <v>3</v>
      </c>
      <c r="AI67" s="24">
        <v>4</v>
      </c>
      <c r="AJ67" s="35">
        <v>3</v>
      </c>
      <c r="AK67" s="38">
        <v>1</v>
      </c>
      <c r="AL67" s="35">
        <v>2</v>
      </c>
      <c r="AM67" s="27">
        <v>2</v>
      </c>
      <c r="AN67" s="38">
        <v>1</v>
      </c>
      <c r="AO67" s="32">
        <v>1</v>
      </c>
      <c r="AP67" s="27">
        <v>2</v>
      </c>
      <c r="AQ67" s="35">
        <v>2</v>
      </c>
      <c r="AR67" s="32">
        <v>2</v>
      </c>
      <c r="AS67" s="27">
        <v>1</v>
      </c>
      <c r="AT67" s="38">
        <v>1</v>
      </c>
      <c r="AU67" s="38">
        <v>1</v>
      </c>
      <c r="AV67" s="43">
        <v>2</v>
      </c>
      <c r="AW67" s="46">
        <v>1</v>
      </c>
      <c r="AX67" s="50">
        <v>2</v>
      </c>
      <c r="AY67" s="46">
        <v>4</v>
      </c>
      <c r="AZ67" s="43">
        <v>3</v>
      </c>
      <c r="BA67" s="46">
        <v>2</v>
      </c>
      <c r="BB67" s="43">
        <v>2</v>
      </c>
      <c r="BC67" s="43">
        <v>2</v>
      </c>
      <c r="BD67" s="50">
        <v>1</v>
      </c>
      <c r="BE67" s="48">
        <v>3</v>
      </c>
      <c r="BF67" s="46">
        <v>3</v>
      </c>
      <c r="BG67" s="43">
        <v>5</v>
      </c>
      <c r="BH67" s="48">
        <v>3</v>
      </c>
      <c r="BI67" s="46">
        <v>1</v>
      </c>
      <c r="BJ67" s="46">
        <v>1</v>
      </c>
      <c r="BK67" s="43">
        <v>3</v>
      </c>
      <c r="BL67" s="50">
        <v>2</v>
      </c>
    </row>
    <row r="68" spans="1:64">
      <c r="A68">
        <v>45209.496817129628</v>
      </c>
      <c r="B68">
        <v>45209.499618055554</v>
      </c>
      <c r="C68">
        <v>0</v>
      </c>
      <c r="D68" t="s">
        <v>219</v>
      </c>
      <c r="E68">
        <v>100</v>
      </c>
      <c r="F68">
        <v>242</v>
      </c>
      <c r="G68">
        <v>1</v>
      </c>
      <c r="H68">
        <v>45209.499632951389</v>
      </c>
      <c r="I68" t="s">
        <v>293</v>
      </c>
      <c r="J68">
        <v>51.588299999999997</v>
      </c>
      <c r="K68">
        <v>4.8041999999999998</v>
      </c>
      <c r="L68" t="s">
        <v>179</v>
      </c>
      <c r="M68" t="s">
        <v>180</v>
      </c>
      <c r="N68">
        <v>2</v>
      </c>
      <c r="O68">
        <v>2</v>
      </c>
      <c r="P68" s="24">
        <v>3</v>
      </c>
      <c r="Q68" s="32">
        <v>1</v>
      </c>
      <c r="R68">
        <v>1</v>
      </c>
      <c r="S68" s="27">
        <v>1</v>
      </c>
      <c r="T68">
        <v>1</v>
      </c>
      <c r="U68" s="40">
        <v>2</v>
      </c>
      <c r="V68" s="40">
        <v>4</v>
      </c>
      <c r="W68" s="40">
        <v>3</v>
      </c>
      <c r="X68" s="24">
        <v>2</v>
      </c>
      <c r="Y68" s="38">
        <v>1</v>
      </c>
      <c r="Z68" s="32">
        <v>2</v>
      </c>
      <c r="AA68" s="27">
        <v>1</v>
      </c>
      <c r="AB68">
        <v>1</v>
      </c>
      <c r="AC68" s="24">
        <v>2</v>
      </c>
      <c r="AD68" s="40">
        <v>2</v>
      </c>
      <c r="AE68" s="24">
        <v>1</v>
      </c>
      <c r="AF68" s="32">
        <v>1</v>
      </c>
      <c r="AG68" s="32">
        <v>1</v>
      </c>
      <c r="AH68">
        <v>2</v>
      </c>
      <c r="AI68" s="24">
        <v>1</v>
      </c>
      <c r="AJ68" s="35">
        <v>2</v>
      </c>
      <c r="AK68" s="38">
        <v>1</v>
      </c>
      <c r="AL68" s="35">
        <v>1</v>
      </c>
      <c r="AM68" s="27">
        <v>1</v>
      </c>
      <c r="AN68" s="38">
        <v>1</v>
      </c>
      <c r="AO68" s="32">
        <v>1</v>
      </c>
      <c r="AP68" s="27">
        <v>1</v>
      </c>
      <c r="AQ68" s="35">
        <v>2</v>
      </c>
      <c r="AR68" s="32">
        <v>1</v>
      </c>
      <c r="AS68" s="27">
        <v>1</v>
      </c>
      <c r="AT68" s="38">
        <v>1</v>
      </c>
      <c r="AU68" s="38">
        <v>1</v>
      </c>
      <c r="AV68" s="43">
        <v>1</v>
      </c>
      <c r="AW68" s="46">
        <v>2</v>
      </c>
      <c r="AX68" s="50">
        <v>1</v>
      </c>
      <c r="AY68" s="46">
        <v>1</v>
      </c>
      <c r="AZ68" s="43">
        <v>1</v>
      </c>
      <c r="BA68" s="46">
        <v>3</v>
      </c>
      <c r="BB68" s="43">
        <v>1</v>
      </c>
      <c r="BC68" s="43">
        <v>1</v>
      </c>
      <c r="BD68" s="50">
        <v>1</v>
      </c>
      <c r="BE68" s="48">
        <v>1</v>
      </c>
      <c r="BF68" s="46">
        <v>3</v>
      </c>
      <c r="BG68" s="43">
        <v>1</v>
      </c>
      <c r="BH68" s="48">
        <v>1</v>
      </c>
      <c r="BI68" s="46">
        <v>2</v>
      </c>
      <c r="BJ68" s="46">
        <v>1</v>
      </c>
      <c r="BK68" s="43">
        <v>1</v>
      </c>
      <c r="BL68" s="50">
        <v>1</v>
      </c>
    </row>
    <row r="69" spans="1:64">
      <c r="A69">
        <v>45209.55164351852</v>
      </c>
      <c r="B69">
        <v>45209.553807870368</v>
      </c>
      <c r="C69">
        <v>0</v>
      </c>
      <c r="D69" t="s">
        <v>228</v>
      </c>
      <c r="E69">
        <v>100</v>
      </c>
      <c r="F69">
        <v>186</v>
      </c>
      <c r="G69">
        <v>1</v>
      </c>
      <c r="H69">
        <v>45209.55382228009</v>
      </c>
      <c r="I69" t="s">
        <v>294</v>
      </c>
      <c r="J69">
        <v>51.588299999999997</v>
      </c>
      <c r="K69">
        <v>4.8041999999999998</v>
      </c>
      <c r="L69" t="s">
        <v>179</v>
      </c>
      <c r="M69" t="s">
        <v>180</v>
      </c>
      <c r="N69">
        <v>2</v>
      </c>
      <c r="O69">
        <v>3</v>
      </c>
      <c r="P69" s="24">
        <v>2</v>
      </c>
      <c r="Q69" s="32">
        <v>2</v>
      </c>
      <c r="R69">
        <v>3</v>
      </c>
      <c r="S69" s="27">
        <v>3</v>
      </c>
      <c r="T69">
        <v>3</v>
      </c>
      <c r="U69" s="40">
        <v>1</v>
      </c>
      <c r="V69" s="40">
        <v>2</v>
      </c>
      <c r="W69" s="40">
        <v>1</v>
      </c>
      <c r="X69" s="24">
        <v>3</v>
      </c>
      <c r="Y69" s="38">
        <v>1</v>
      </c>
      <c r="Z69" s="32">
        <v>4</v>
      </c>
      <c r="AA69" s="27">
        <v>2</v>
      </c>
      <c r="AB69">
        <v>3</v>
      </c>
      <c r="AC69" s="24">
        <v>3</v>
      </c>
      <c r="AD69" s="40">
        <v>2</v>
      </c>
      <c r="AE69" s="24">
        <v>3</v>
      </c>
      <c r="AF69" s="32">
        <v>2</v>
      </c>
      <c r="AG69" s="32">
        <v>1</v>
      </c>
      <c r="AH69">
        <v>3</v>
      </c>
      <c r="AI69" s="24">
        <v>3</v>
      </c>
      <c r="AJ69" s="35">
        <v>1</v>
      </c>
      <c r="AK69" s="38">
        <v>1</v>
      </c>
      <c r="AL69" s="35">
        <v>1</v>
      </c>
      <c r="AM69" s="27">
        <v>1</v>
      </c>
      <c r="AN69" s="38">
        <v>2</v>
      </c>
      <c r="AO69" s="32">
        <v>3</v>
      </c>
      <c r="AP69" s="27">
        <v>3</v>
      </c>
      <c r="AQ69" s="35">
        <v>1</v>
      </c>
      <c r="AR69" s="32">
        <v>3</v>
      </c>
      <c r="AS69" s="27">
        <v>2</v>
      </c>
      <c r="AT69" s="38">
        <v>1</v>
      </c>
      <c r="AU69" s="38">
        <v>2</v>
      </c>
      <c r="AV69" s="43">
        <v>2</v>
      </c>
      <c r="AW69" s="46">
        <v>1</v>
      </c>
      <c r="AX69" s="50">
        <v>1</v>
      </c>
      <c r="AY69" s="46">
        <v>1</v>
      </c>
      <c r="AZ69" s="43">
        <v>3</v>
      </c>
      <c r="BA69" s="46">
        <v>1</v>
      </c>
      <c r="BB69" s="43">
        <v>3</v>
      </c>
      <c r="BC69" s="43">
        <v>4</v>
      </c>
      <c r="BD69" s="50">
        <v>2</v>
      </c>
      <c r="BE69" s="48">
        <v>1</v>
      </c>
      <c r="BF69" s="46">
        <v>1</v>
      </c>
      <c r="BG69" s="43">
        <v>2</v>
      </c>
      <c r="BH69" s="48">
        <v>1</v>
      </c>
      <c r="BI69" s="46">
        <v>1</v>
      </c>
      <c r="BJ69" s="46">
        <v>1</v>
      </c>
      <c r="BK69" s="43">
        <v>1</v>
      </c>
      <c r="BL69" s="50">
        <v>1</v>
      </c>
    </row>
    <row r="70" spans="1:64">
      <c r="A70">
        <v>45209.553553240738</v>
      </c>
      <c r="B70">
        <v>45209.556307870371</v>
      </c>
      <c r="C70">
        <v>0</v>
      </c>
      <c r="D70" t="s">
        <v>230</v>
      </c>
      <c r="E70">
        <v>100</v>
      </c>
      <c r="F70">
        <v>238</v>
      </c>
      <c r="G70">
        <v>1</v>
      </c>
      <c r="H70">
        <v>45209.556325925929</v>
      </c>
      <c r="I70" t="s">
        <v>295</v>
      </c>
      <c r="J70">
        <v>51.588299999999997</v>
      </c>
      <c r="K70">
        <v>4.8041999999999998</v>
      </c>
      <c r="L70" t="s">
        <v>179</v>
      </c>
      <c r="M70" t="s">
        <v>180</v>
      </c>
      <c r="N70">
        <v>2</v>
      </c>
      <c r="O70">
        <v>3</v>
      </c>
      <c r="P70" s="24">
        <v>1</v>
      </c>
      <c r="Q70" s="32">
        <v>1</v>
      </c>
      <c r="R70">
        <v>3</v>
      </c>
      <c r="S70" s="27">
        <v>4</v>
      </c>
      <c r="T70">
        <v>4</v>
      </c>
      <c r="U70" s="40">
        <v>1</v>
      </c>
      <c r="V70" s="40">
        <v>2</v>
      </c>
      <c r="W70" s="40">
        <v>1</v>
      </c>
      <c r="X70" s="24">
        <v>3</v>
      </c>
      <c r="Y70" s="38">
        <v>1</v>
      </c>
      <c r="Z70" s="32">
        <v>3</v>
      </c>
      <c r="AA70" s="27">
        <v>1</v>
      </c>
      <c r="AB70">
        <v>4</v>
      </c>
      <c r="AC70" s="24">
        <v>2</v>
      </c>
      <c r="AD70" s="40">
        <v>2</v>
      </c>
      <c r="AE70" s="24">
        <v>4</v>
      </c>
      <c r="AF70" s="32">
        <v>1</v>
      </c>
      <c r="AG70" s="32">
        <v>2</v>
      </c>
      <c r="AH70">
        <v>3</v>
      </c>
      <c r="AI70" s="24">
        <v>1</v>
      </c>
      <c r="AJ70" s="35">
        <v>1</v>
      </c>
      <c r="AK70" s="38">
        <v>4</v>
      </c>
      <c r="AL70" s="35">
        <v>1</v>
      </c>
      <c r="AM70" s="27">
        <v>2</v>
      </c>
      <c r="AN70" s="38">
        <v>2</v>
      </c>
      <c r="AO70" s="32">
        <v>4</v>
      </c>
      <c r="AP70" s="27">
        <v>3</v>
      </c>
      <c r="AQ70" s="35">
        <v>1</v>
      </c>
      <c r="AR70" s="32">
        <v>2</v>
      </c>
      <c r="AS70" s="27">
        <v>1</v>
      </c>
      <c r="AT70" s="38">
        <v>4</v>
      </c>
      <c r="AU70" s="38">
        <v>2</v>
      </c>
      <c r="AV70" s="43">
        <v>1</v>
      </c>
      <c r="AW70" s="46">
        <v>1</v>
      </c>
      <c r="AX70" s="50">
        <v>1</v>
      </c>
      <c r="AY70" s="46">
        <v>1</v>
      </c>
      <c r="AZ70" s="43">
        <v>2</v>
      </c>
      <c r="BA70" s="46">
        <v>1</v>
      </c>
      <c r="BB70" s="43">
        <v>1</v>
      </c>
      <c r="BC70" s="43">
        <v>3</v>
      </c>
      <c r="BD70" s="50">
        <v>1</v>
      </c>
      <c r="BE70" s="48">
        <v>1</v>
      </c>
      <c r="BF70" s="46">
        <v>1</v>
      </c>
      <c r="BG70" s="43">
        <v>1</v>
      </c>
      <c r="BH70" s="48">
        <v>1</v>
      </c>
      <c r="BI70" s="46">
        <v>1</v>
      </c>
      <c r="BJ70" s="46">
        <v>1</v>
      </c>
      <c r="BK70" s="43">
        <v>1</v>
      </c>
      <c r="BL70" s="50">
        <v>1</v>
      </c>
    </row>
    <row r="71" spans="1:64">
      <c r="A71">
        <v>45209.559849537036</v>
      </c>
      <c r="B71">
        <v>45209.562361111108</v>
      </c>
      <c r="C71">
        <v>0</v>
      </c>
      <c r="D71" t="s">
        <v>197</v>
      </c>
      <c r="E71">
        <v>100</v>
      </c>
      <c r="F71">
        <v>216</v>
      </c>
      <c r="G71">
        <v>1</v>
      </c>
      <c r="H71">
        <v>45209.562378437498</v>
      </c>
      <c r="I71" t="s">
        <v>296</v>
      </c>
      <c r="J71">
        <v>51.588299999999997</v>
      </c>
      <c r="K71">
        <v>4.8041999999999998</v>
      </c>
      <c r="L71" t="s">
        <v>179</v>
      </c>
      <c r="M71" t="s">
        <v>180</v>
      </c>
      <c r="N71">
        <v>2</v>
      </c>
      <c r="O71">
        <v>4</v>
      </c>
      <c r="P71" s="24">
        <v>1</v>
      </c>
      <c r="Q71" s="32">
        <v>2</v>
      </c>
      <c r="R71">
        <v>3</v>
      </c>
      <c r="S71" s="27">
        <v>2</v>
      </c>
      <c r="T71">
        <v>4</v>
      </c>
      <c r="U71" s="40">
        <v>1</v>
      </c>
      <c r="V71" s="40">
        <v>2</v>
      </c>
      <c r="W71" s="40">
        <v>2</v>
      </c>
      <c r="X71" s="24">
        <v>1</v>
      </c>
      <c r="Y71" s="38">
        <v>2</v>
      </c>
      <c r="Z71" s="32">
        <v>4</v>
      </c>
      <c r="AA71" s="27">
        <v>2</v>
      </c>
      <c r="AB71">
        <v>4</v>
      </c>
      <c r="AC71" s="24">
        <v>2</v>
      </c>
      <c r="AD71" s="40">
        <v>2</v>
      </c>
      <c r="AE71" s="24">
        <v>1</v>
      </c>
      <c r="AF71" s="32">
        <v>1</v>
      </c>
      <c r="AG71" s="32">
        <v>1</v>
      </c>
      <c r="AH71">
        <v>4</v>
      </c>
      <c r="AI71" s="24">
        <v>4</v>
      </c>
      <c r="AJ71" s="35">
        <v>2</v>
      </c>
      <c r="AK71" s="38">
        <v>1</v>
      </c>
      <c r="AL71" s="35">
        <v>1</v>
      </c>
      <c r="AM71" s="27">
        <v>2</v>
      </c>
      <c r="AN71" s="38">
        <v>1</v>
      </c>
      <c r="AO71" s="32">
        <v>1</v>
      </c>
      <c r="AP71" s="27">
        <v>2</v>
      </c>
      <c r="AQ71" s="35">
        <v>1</v>
      </c>
      <c r="AR71" s="32">
        <v>1</v>
      </c>
      <c r="AS71" s="27">
        <v>2</v>
      </c>
      <c r="AT71" s="38">
        <v>1</v>
      </c>
      <c r="AU71" s="38">
        <v>1</v>
      </c>
      <c r="AV71" s="43">
        <v>1</v>
      </c>
      <c r="AW71" s="46">
        <v>1</v>
      </c>
      <c r="AX71" s="50">
        <v>2</v>
      </c>
      <c r="AY71" s="46">
        <v>1</v>
      </c>
      <c r="AZ71" s="43">
        <v>3</v>
      </c>
      <c r="BA71" s="46">
        <v>3</v>
      </c>
      <c r="BB71" s="43">
        <v>2</v>
      </c>
      <c r="BC71" s="43">
        <v>4</v>
      </c>
      <c r="BD71" s="50">
        <v>2</v>
      </c>
      <c r="BE71" s="48">
        <v>1</v>
      </c>
      <c r="BF71" s="46">
        <v>3</v>
      </c>
      <c r="BG71" s="43">
        <v>1</v>
      </c>
      <c r="BH71" s="48">
        <v>1</v>
      </c>
      <c r="BI71" s="46">
        <v>1</v>
      </c>
      <c r="BJ71" s="46">
        <v>1</v>
      </c>
      <c r="BK71" s="43">
        <v>4</v>
      </c>
      <c r="BL71" s="50">
        <v>1</v>
      </c>
    </row>
    <row r="72" spans="1:64">
      <c r="A72">
        <v>45209.562268518515</v>
      </c>
      <c r="B72">
        <v>45209.568032407406</v>
      </c>
      <c r="C72">
        <v>0</v>
      </c>
      <c r="D72" t="s">
        <v>226</v>
      </c>
      <c r="E72">
        <v>100</v>
      </c>
      <c r="F72">
        <v>497</v>
      </c>
      <c r="G72">
        <v>1</v>
      </c>
      <c r="H72">
        <v>45209.568046435183</v>
      </c>
      <c r="I72" t="s">
        <v>297</v>
      </c>
      <c r="J72">
        <v>51.588299999999997</v>
      </c>
      <c r="K72">
        <v>4.8041999999999998</v>
      </c>
      <c r="L72" t="s">
        <v>179</v>
      </c>
      <c r="M72" t="s">
        <v>180</v>
      </c>
      <c r="N72">
        <v>2</v>
      </c>
      <c r="O72">
        <v>4</v>
      </c>
      <c r="P72" s="24">
        <v>3</v>
      </c>
      <c r="Q72" s="32">
        <v>1</v>
      </c>
      <c r="R72">
        <v>3</v>
      </c>
      <c r="S72" s="27">
        <v>3</v>
      </c>
      <c r="T72">
        <v>3</v>
      </c>
      <c r="U72" s="40">
        <v>1</v>
      </c>
      <c r="V72" s="40">
        <v>2</v>
      </c>
      <c r="W72" s="40">
        <v>1</v>
      </c>
      <c r="X72" s="24">
        <v>3</v>
      </c>
      <c r="Y72" s="38">
        <v>1</v>
      </c>
      <c r="Z72" s="32">
        <v>4</v>
      </c>
      <c r="AA72" s="27">
        <v>2</v>
      </c>
      <c r="AB72">
        <v>4</v>
      </c>
      <c r="AC72" s="24">
        <v>4</v>
      </c>
      <c r="AD72" s="40">
        <v>2</v>
      </c>
      <c r="AE72" s="24">
        <v>3</v>
      </c>
      <c r="AF72" s="32">
        <v>1</v>
      </c>
      <c r="AG72" s="32">
        <v>1</v>
      </c>
      <c r="AH72">
        <v>4</v>
      </c>
      <c r="AI72" s="24">
        <v>2</v>
      </c>
      <c r="AJ72" s="35">
        <v>1</v>
      </c>
      <c r="AK72" s="38">
        <v>1</v>
      </c>
      <c r="AL72" s="35">
        <v>1</v>
      </c>
      <c r="AM72" s="27">
        <v>2</v>
      </c>
      <c r="AN72" s="38">
        <v>2</v>
      </c>
      <c r="AO72" s="32">
        <v>4</v>
      </c>
      <c r="AP72" s="27">
        <v>2</v>
      </c>
      <c r="AQ72" s="35">
        <v>1</v>
      </c>
      <c r="AR72" s="32">
        <v>2</v>
      </c>
      <c r="AS72" s="27">
        <v>2</v>
      </c>
      <c r="AT72" s="38">
        <v>4</v>
      </c>
      <c r="AU72" s="38">
        <v>2</v>
      </c>
      <c r="AV72" s="43">
        <v>4</v>
      </c>
      <c r="AW72" s="46">
        <v>1</v>
      </c>
      <c r="AX72" s="50">
        <v>2</v>
      </c>
      <c r="AY72" s="46">
        <v>1</v>
      </c>
      <c r="AZ72" s="43">
        <v>2</v>
      </c>
      <c r="BA72" s="46">
        <v>1</v>
      </c>
      <c r="BB72" s="43">
        <v>2</v>
      </c>
      <c r="BC72" s="43">
        <v>4</v>
      </c>
      <c r="BD72" s="50">
        <v>2</v>
      </c>
      <c r="BE72" s="48">
        <v>1</v>
      </c>
      <c r="BF72" s="46">
        <v>2</v>
      </c>
      <c r="BG72" s="43">
        <v>2</v>
      </c>
      <c r="BH72" s="48">
        <v>1</v>
      </c>
      <c r="BI72" s="46">
        <v>1</v>
      </c>
      <c r="BJ72" s="46">
        <v>1</v>
      </c>
      <c r="BK72" s="43">
        <v>3</v>
      </c>
      <c r="BL72" s="50">
        <v>2</v>
      </c>
    </row>
    <row r="73" spans="1:64">
      <c r="A73">
        <v>45209.57366898148</v>
      </c>
      <c r="B73">
        <v>45209.575983796298</v>
      </c>
      <c r="C73">
        <v>0</v>
      </c>
      <c r="D73" t="s">
        <v>234</v>
      </c>
      <c r="E73">
        <v>100</v>
      </c>
      <c r="F73">
        <v>199</v>
      </c>
      <c r="G73">
        <v>1</v>
      </c>
      <c r="H73">
        <v>45209.575994710649</v>
      </c>
      <c r="I73" t="s">
        <v>298</v>
      </c>
      <c r="J73">
        <v>51.588299999999997</v>
      </c>
      <c r="K73">
        <v>4.8041999999999998</v>
      </c>
      <c r="L73" t="s">
        <v>179</v>
      </c>
      <c r="M73" t="s">
        <v>180</v>
      </c>
      <c r="N73">
        <v>2</v>
      </c>
      <c r="O73">
        <v>2</v>
      </c>
      <c r="P73" s="24">
        <v>1</v>
      </c>
      <c r="Q73" s="32">
        <v>3</v>
      </c>
      <c r="R73">
        <v>3</v>
      </c>
      <c r="S73" s="27">
        <v>2</v>
      </c>
      <c r="T73">
        <v>4</v>
      </c>
      <c r="U73" s="40">
        <v>1</v>
      </c>
      <c r="V73" s="40">
        <v>2</v>
      </c>
      <c r="W73" s="40">
        <v>1</v>
      </c>
      <c r="X73" s="24">
        <v>4</v>
      </c>
      <c r="Y73" s="38">
        <v>1</v>
      </c>
      <c r="Z73" s="32">
        <v>3</v>
      </c>
      <c r="AA73" s="27">
        <v>1</v>
      </c>
      <c r="AB73">
        <v>3</v>
      </c>
      <c r="AC73" s="24">
        <v>5</v>
      </c>
      <c r="AD73" s="40">
        <v>4</v>
      </c>
      <c r="AE73" s="24">
        <v>2</v>
      </c>
      <c r="AF73" s="32">
        <v>2</v>
      </c>
      <c r="AG73" s="32">
        <v>1</v>
      </c>
      <c r="AH73">
        <v>2</v>
      </c>
      <c r="AI73" s="24">
        <v>4</v>
      </c>
      <c r="AJ73" s="35">
        <v>2</v>
      </c>
      <c r="AK73" s="38">
        <v>1</v>
      </c>
      <c r="AL73" s="35">
        <v>1</v>
      </c>
      <c r="AM73" s="27">
        <v>1</v>
      </c>
      <c r="AN73" s="38">
        <v>1</v>
      </c>
      <c r="AO73" s="32">
        <v>3</v>
      </c>
      <c r="AP73" s="27">
        <v>2</v>
      </c>
      <c r="AQ73" s="35">
        <v>1</v>
      </c>
      <c r="AR73" s="32">
        <v>1</v>
      </c>
      <c r="AS73" s="27">
        <v>1</v>
      </c>
      <c r="AT73" s="38">
        <v>2</v>
      </c>
      <c r="AU73" s="38">
        <v>2</v>
      </c>
      <c r="AV73" s="43">
        <v>1</v>
      </c>
      <c r="AW73" s="46">
        <v>1</v>
      </c>
      <c r="AX73" s="50">
        <v>1</v>
      </c>
      <c r="AY73" s="46">
        <v>1</v>
      </c>
      <c r="AZ73" s="43">
        <v>1</v>
      </c>
      <c r="BA73" s="46">
        <v>2</v>
      </c>
      <c r="BB73" s="43">
        <v>2</v>
      </c>
      <c r="BC73" s="43" t="s">
        <v>286</v>
      </c>
      <c r="BD73" s="50">
        <v>1</v>
      </c>
      <c r="BE73" s="48">
        <v>2</v>
      </c>
      <c r="BF73" s="46">
        <v>3</v>
      </c>
      <c r="BG73" s="43">
        <v>1</v>
      </c>
      <c r="BH73" s="48">
        <v>1</v>
      </c>
      <c r="BI73" s="46">
        <v>1</v>
      </c>
      <c r="BJ73" s="46">
        <v>1</v>
      </c>
      <c r="BK73" s="43">
        <v>1</v>
      </c>
      <c r="BL73" s="50">
        <v>1</v>
      </c>
    </row>
    <row r="74" spans="1:64">
      <c r="A74">
        <v>45209.581875000003</v>
      </c>
      <c r="B74">
        <v>45209.583645833336</v>
      </c>
      <c r="C74">
        <v>0</v>
      </c>
      <c r="D74" t="s">
        <v>232</v>
      </c>
      <c r="E74">
        <v>100</v>
      </c>
      <c r="F74">
        <v>153</v>
      </c>
      <c r="G74">
        <v>1</v>
      </c>
      <c r="H74">
        <v>45209.583665069447</v>
      </c>
      <c r="I74" t="s">
        <v>299</v>
      </c>
      <c r="J74">
        <v>51.588299999999997</v>
      </c>
      <c r="K74">
        <v>4.8041999999999998</v>
      </c>
      <c r="L74" t="s">
        <v>179</v>
      </c>
      <c r="M74" t="s">
        <v>180</v>
      </c>
      <c r="N74">
        <v>2</v>
      </c>
      <c r="O74">
        <v>4</v>
      </c>
      <c r="P74" s="24">
        <v>1</v>
      </c>
      <c r="Q74" s="32">
        <v>4</v>
      </c>
      <c r="R74">
        <v>4</v>
      </c>
      <c r="S74" s="27">
        <v>3</v>
      </c>
      <c r="T74">
        <v>5</v>
      </c>
      <c r="U74" s="40">
        <v>1</v>
      </c>
      <c r="V74" s="40">
        <v>3</v>
      </c>
      <c r="W74" s="40">
        <v>1</v>
      </c>
      <c r="X74" s="24">
        <v>3</v>
      </c>
      <c r="Y74" s="38">
        <v>1</v>
      </c>
      <c r="Z74" s="32">
        <v>3</v>
      </c>
      <c r="AA74" s="27">
        <v>1</v>
      </c>
      <c r="AB74">
        <v>4</v>
      </c>
      <c r="AC74" s="24">
        <v>3</v>
      </c>
      <c r="AD74" s="40">
        <v>1</v>
      </c>
      <c r="AE74" s="24">
        <v>2</v>
      </c>
      <c r="AF74" s="32">
        <v>3</v>
      </c>
      <c r="AG74" s="32">
        <v>1</v>
      </c>
      <c r="AH74">
        <v>4</v>
      </c>
      <c r="AI74" s="24">
        <v>3</v>
      </c>
      <c r="AJ74" s="35">
        <v>1</v>
      </c>
      <c r="AK74" s="38">
        <v>1</v>
      </c>
      <c r="AL74" s="35">
        <v>1</v>
      </c>
      <c r="AM74" s="27">
        <v>2</v>
      </c>
      <c r="AN74" s="38">
        <v>1</v>
      </c>
      <c r="AO74" s="32">
        <v>2</v>
      </c>
      <c r="AP74" s="27">
        <v>1</v>
      </c>
      <c r="AQ74" s="35">
        <v>1</v>
      </c>
      <c r="AR74" s="32">
        <v>2</v>
      </c>
      <c r="AS74" s="27">
        <v>1</v>
      </c>
      <c r="AT74" s="38">
        <v>1</v>
      </c>
      <c r="AU74" s="38">
        <v>1</v>
      </c>
      <c r="AV74" s="43">
        <v>1</v>
      </c>
      <c r="AW74" s="46">
        <v>1</v>
      </c>
      <c r="AX74" s="50">
        <v>1</v>
      </c>
      <c r="AY74" s="46">
        <v>1</v>
      </c>
      <c r="AZ74" s="43">
        <v>2</v>
      </c>
      <c r="BA74" s="46">
        <v>1</v>
      </c>
      <c r="BB74" s="43">
        <v>2</v>
      </c>
      <c r="BC74" s="43">
        <v>3</v>
      </c>
      <c r="BD74" s="50">
        <v>1</v>
      </c>
      <c r="BE74" s="48">
        <v>1</v>
      </c>
      <c r="BF74" s="46">
        <v>1</v>
      </c>
      <c r="BG74" s="43">
        <v>1</v>
      </c>
      <c r="BH74" s="48">
        <v>1</v>
      </c>
      <c r="BI74" s="46">
        <v>1</v>
      </c>
      <c r="BJ74" s="46">
        <v>1</v>
      </c>
      <c r="BK74" s="43">
        <v>2</v>
      </c>
      <c r="BL74" s="50">
        <v>1</v>
      </c>
    </row>
    <row r="75" spans="1:64">
      <c r="A75">
        <v>45209.596678240741</v>
      </c>
      <c r="B75">
        <v>45209.599224537036</v>
      </c>
      <c r="C75">
        <v>0</v>
      </c>
      <c r="D75" t="s">
        <v>240</v>
      </c>
      <c r="E75">
        <v>100</v>
      </c>
      <c r="F75">
        <v>220</v>
      </c>
      <c r="G75">
        <v>1</v>
      </c>
      <c r="H75">
        <v>45209.59923670139</v>
      </c>
      <c r="I75" t="s">
        <v>300</v>
      </c>
      <c r="J75">
        <v>51.588299999999997</v>
      </c>
      <c r="K75">
        <v>4.8041999999999998</v>
      </c>
      <c r="L75" t="s">
        <v>179</v>
      </c>
      <c r="M75" t="s">
        <v>180</v>
      </c>
      <c r="N75">
        <v>2</v>
      </c>
      <c r="O75">
        <v>3</v>
      </c>
      <c r="P75" s="24">
        <v>1</v>
      </c>
      <c r="Q75" s="32">
        <v>1</v>
      </c>
      <c r="R75">
        <v>3</v>
      </c>
      <c r="S75" s="27">
        <v>1</v>
      </c>
      <c r="T75">
        <v>3</v>
      </c>
      <c r="U75" s="40">
        <v>1</v>
      </c>
      <c r="V75" s="40">
        <v>2</v>
      </c>
      <c r="W75" s="40">
        <v>1</v>
      </c>
      <c r="X75" s="24">
        <v>1</v>
      </c>
      <c r="Y75" s="38">
        <v>1</v>
      </c>
      <c r="Z75" s="32">
        <v>4</v>
      </c>
      <c r="AA75" s="27">
        <v>2</v>
      </c>
      <c r="AB75">
        <v>3</v>
      </c>
      <c r="AC75" s="24">
        <v>3</v>
      </c>
      <c r="AD75" s="40">
        <v>2</v>
      </c>
      <c r="AE75" s="24">
        <v>3</v>
      </c>
      <c r="AF75" s="32">
        <v>2</v>
      </c>
      <c r="AG75" s="32">
        <v>1</v>
      </c>
      <c r="AH75">
        <v>3</v>
      </c>
      <c r="AI75" s="24">
        <v>3</v>
      </c>
      <c r="AJ75" s="35">
        <v>1</v>
      </c>
      <c r="AK75" s="38">
        <v>1</v>
      </c>
      <c r="AL75" s="35">
        <v>1</v>
      </c>
      <c r="AM75" s="27">
        <v>1</v>
      </c>
      <c r="AN75" s="38">
        <v>1</v>
      </c>
      <c r="AO75" s="32">
        <v>1</v>
      </c>
      <c r="AP75" s="27">
        <v>1</v>
      </c>
      <c r="AQ75" s="35">
        <v>1</v>
      </c>
      <c r="AR75" s="32">
        <v>1</v>
      </c>
      <c r="AS75" s="27">
        <v>1</v>
      </c>
      <c r="AT75" s="38">
        <v>1</v>
      </c>
      <c r="AU75" s="38">
        <v>1</v>
      </c>
      <c r="AV75" s="43">
        <v>1</v>
      </c>
      <c r="AW75" s="46">
        <v>1</v>
      </c>
      <c r="AX75" s="50">
        <v>1</v>
      </c>
      <c r="AY75" s="46">
        <v>1</v>
      </c>
      <c r="AZ75" s="43">
        <v>1</v>
      </c>
      <c r="BA75" s="46">
        <v>4</v>
      </c>
      <c r="BB75" s="43">
        <v>1</v>
      </c>
      <c r="BC75" s="43">
        <v>3</v>
      </c>
      <c r="BD75" s="50">
        <v>1</v>
      </c>
      <c r="BE75" s="48">
        <v>1</v>
      </c>
      <c r="BF75" s="46">
        <v>5</v>
      </c>
      <c r="BG75" s="43">
        <v>1</v>
      </c>
      <c r="BH75" s="48">
        <v>1</v>
      </c>
      <c r="BI75" s="46">
        <v>1</v>
      </c>
      <c r="BJ75" s="46">
        <v>1</v>
      </c>
      <c r="BK75" s="43">
        <v>1</v>
      </c>
      <c r="BL75" s="50">
        <v>1</v>
      </c>
    </row>
    <row r="76" spans="1:64">
      <c r="A76">
        <v>45209.599710648145</v>
      </c>
      <c r="B76">
        <v>45209.602002314816</v>
      </c>
      <c r="C76">
        <v>0</v>
      </c>
      <c r="D76" t="s">
        <v>242</v>
      </c>
      <c r="E76">
        <v>100</v>
      </c>
      <c r="F76">
        <v>197</v>
      </c>
      <c r="G76">
        <v>1</v>
      </c>
      <c r="H76">
        <v>45209.602010347226</v>
      </c>
      <c r="I76" t="s">
        <v>301</v>
      </c>
      <c r="J76">
        <v>53.450699999999998</v>
      </c>
      <c r="K76">
        <v>-2.3186</v>
      </c>
      <c r="L76" t="s">
        <v>179</v>
      </c>
      <c r="M76" t="s">
        <v>180</v>
      </c>
      <c r="N76">
        <v>2</v>
      </c>
      <c r="O76">
        <v>2</v>
      </c>
      <c r="P76" s="24">
        <v>2</v>
      </c>
      <c r="Q76" s="32">
        <v>2</v>
      </c>
      <c r="R76">
        <v>4</v>
      </c>
      <c r="S76" s="27">
        <v>3</v>
      </c>
      <c r="T76">
        <v>4</v>
      </c>
      <c r="U76" s="40">
        <v>1</v>
      </c>
      <c r="V76" s="40">
        <v>3</v>
      </c>
      <c r="W76" s="40">
        <v>1</v>
      </c>
      <c r="X76" s="24">
        <v>2</v>
      </c>
      <c r="Y76" s="38">
        <v>3</v>
      </c>
      <c r="Z76" s="32">
        <v>4</v>
      </c>
      <c r="AA76" s="27">
        <v>1</v>
      </c>
      <c r="AB76">
        <v>3</v>
      </c>
      <c r="AC76" s="24">
        <v>4</v>
      </c>
      <c r="AD76" s="40">
        <v>2</v>
      </c>
      <c r="AE76" s="24">
        <v>4</v>
      </c>
      <c r="AF76" s="32">
        <v>3</v>
      </c>
      <c r="AG76" s="32">
        <v>2</v>
      </c>
      <c r="AH76">
        <v>4</v>
      </c>
      <c r="AI76" s="24">
        <v>4</v>
      </c>
      <c r="AJ76" s="35">
        <v>1</v>
      </c>
      <c r="AK76" s="38">
        <v>4</v>
      </c>
      <c r="AL76" s="35">
        <v>1</v>
      </c>
      <c r="AM76" s="27">
        <v>2</v>
      </c>
      <c r="AN76" s="38">
        <v>3</v>
      </c>
      <c r="AO76" s="32">
        <v>4</v>
      </c>
      <c r="AP76" s="27">
        <v>2</v>
      </c>
      <c r="AQ76" s="35">
        <v>1</v>
      </c>
      <c r="AR76" s="32">
        <v>3</v>
      </c>
      <c r="AS76" s="27">
        <v>2</v>
      </c>
      <c r="AT76" s="38">
        <v>1</v>
      </c>
      <c r="AU76" s="38">
        <v>3</v>
      </c>
      <c r="AV76" s="43">
        <v>2</v>
      </c>
      <c r="AW76" s="46">
        <v>1</v>
      </c>
      <c r="AX76" s="50">
        <v>1</v>
      </c>
      <c r="AY76" s="46">
        <v>1</v>
      </c>
      <c r="AZ76" s="43">
        <v>3</v>
      </c>
      <c r="BA76" s="46">
        <v>1</v>
      </c>
      <c r="BB76" s="43">
        <v>3</v>
      </c>
      <c r="BC76" s="43">
        <v>3</v>
      </c>
      <c r="BD76" s="50">
        <v>1</v>
      </c>
      <c r="BE76" s="48">
        <v>1</v>
      </c>
      <c r="BF76" s="46">
        <v>2</v>
      </c>
      <c r="BG76" s="43">
        <v>1</v>
      </c>
      <c r="BH76" s="48">
        <v>1</v>
      </c>
      <c r="BI76" s="46">
        <v>1</v>
      </c>
      <c r="BJ76" s="46">
        <v>1</v>
      </c>
      <c r="BK76" s="43">
        <v>3</v>
      </c>
      <c r="BL76" s="50">
        <v>3</v>
      </c>
    </row>
    <row r="77" spans="1:64">
      <c r="A77">
        <v>45209.605821759258</v>
      </c>
      <c r="B77">
        <v>45209.607557870368</v>
      </c>
      <c r="C77">
        <v>0</v>
      </c>
      <c r="D77" t="s">
        <v>236</v>
      </c>
      <c r="E77">
        <v>100</v>
      </c>
      <c r="F77">
        <v>150</v>
      </c>
      <c r="G77">
        <v>1</v>
      </c>
      <c r="H77">
        <v>45209.607572511573</v>
      </c>
      <c r="I77" t="s">
        <v>302</v>
      </c>
      <c r="J77">
        <v>51.588299999999997</v>
      </c>
      <c r="K77">
        <v>4.8041999999999998</v>
      </c>
      <c r="L77" t="s">
        <v>179</v>
      </c>
      <c r="M77" t="s">
        <v>180</v>
      </c>
      <c r="N77">
        <v>2</v>
      </c>
      <c r="O77">
        <v>2</v>
      </c>
      <c r="P77" s="24">
        <v>1</v>
      </c>
      <c r="Q77" s="32">
        <v>1</v>
      </c>
      <c r="R77">
        <v>2</v>
      </c>
      <c r="S77" s="27">
        <v>2</v>
      </c>
      <c r="T77">
        <v>2</v>
      </c>
      <c r="U77" s="40">
        <v>1</v>
      </c>
      <c r="V77" s="40">
        <v>3</v>
      </c>
      <c r="W77" s="40">
        <v>1</v>
      </c>
      <c r="X77" s="24">
        <v>1</v>
      </c>
      <c r="Y77" s="38">
        <v>2</v>
      </c>
      <c r="Z77" s="32">
        <v>1</v>
      </c>
      <c r="AA77" s="27">
        <v>1</v>
      </c>
      <c r="AB77">
        <v>2</v>
      </c>
      <c r="AC77" s="24">
        <v>1</v>
      </c>
      <c r="AD77" s="40">
        <v>2</v>
      </c>
      <c r="AE77" s="24">
        <v>1</v>
      </c>
      <c r="AF77" s="32">
        <v>1</v>
      </c>
      <c r="AG77" s="32">
        <v>2</v>
      </c>
      <c r="AH77">
        <v>2</v>
      </c>
      <c r="AI77" s="24">
        <v>1</v>
      </c>
      <c r="AJ77" s="35">
        <v>1</v>
      </c>
      <c r="AK77" s="38">
        <v>1</v>
      </c>
      <c r="AL77" s="35">
        <v>1</v>
      </c>
      <c r="AM77" s="27">
        <v>1</v>
      </c>
      <c r="AN77" s="38">
        <v>1</v>
      </c>
      <c r="AO77" s="32">
        <v>1</v>
      </c>
      <c r="AP77" s="27">
        <v>1</v>
      </c>
      <c r="AQ77" s="35">
        <v>1</v>
      </c>
      <c r="AR77" s="32">
        <v>1</v>
      </c>
      <c r="AS77" s="27">
        <v>1</v>
      </c>
      <c r="AT77" s="38">
        <v>1</v>
      </c>
      <c r="AU77" s="38">
        <v>1</v>
      </c>
      <c r="AV77" s="43">
        <v>1</v>
      </c>
      <c r="AW77" s="46">
        <v>1</v>
      </c>
      <c r="AX77" s="50">
        <v>1</v>
      </c>
      <c r="AY77" s="46">
        <v>1</v>
      </c>
      <c r="AZ77" s="43">
        <v>1</v>
      </c>
      <c r="BA77" s="46">
        <v>2</v>
      </c>
      <c r="BB77" s="43">
        <v>1</v>
      </c>
      <c r="BC77" s="43">
        <v>1</v>
      </c>
      <c r="BD77" s="50">
        <v>4</v>
      </c>
      <c r="BE77" s="48">
        <v>1</v>
      </c>
      <c r="BF77" s="46">
        <v>2</v>
      </c>
      <c r="BG77" s="43">
        <v>1</v>
      </c>
      <c r="BH77" s="48">
        <v>1</v>
      </c>
      <c r="BI77" s="46">
        <v>1</v>
      </c>
      <c r="BJ77" s="46">
        <v>1</v>
      </c>
      <c r="BK77" s="43">
        <v>1</v>
      </c>
      <c r="BL77" s="50">
        <v>1</v>
      </c>
    </row>
    <row r="78" spans="1:64">
      <c r="A78">
        <v>45209.60701388889</v>
      </c>
      <c r="B78">
        <v>45209.608599537038</v>
      </c>
      <c r="C78">
        <v>0</v>
      </c>
      <c r="D78" t="s">
        <v>238</v>
      </c>
      <c r="E78">
        <v>100</v>
      </c>
      <c r="F78">
        <v>137</v>
      </c>
      <c r="G78">
        <v>1</v>
      </c>
      <c r="H78">
        <v>45209.608618831022</v>
      </c>
      <c r="I78" t="s">
        <v>303</v>
      </c>
      <c r="J78">
        <v>51.588299999999997</v>
      </c>
      <c r="K78">
        <v>4.8041999999999998</v>
      </c>
      <c r="L78" t="s">
        <v>179</v>
      </c>
      <c r="M78" t="s">
        <v>180</v>
      </c>
      <c r="N78">
        <v>2</v>
      </c>
      <c r="O78">
        <v>2</v>
      </c>
      <c r="P78" s="24">
        <v>2</v>
      </c>
      <c r="Q78" s="32">
        <v>1</v>
      </c>
      <c r="R78">
        <v>2</v>
      </c>
      <c r="S78" s="27">
        <v>2</v>
      </c>
      <c r="T78">
        <v>3</v>
      </c>
      <c r="U78" s="40">
        <v>1</v>
      </c>
      <c r="V78" s="40">
        <v>2</v>
      </c>
      <c r="W78" s="40">
        <v>3</v>
      </c>
      <c r="X78" s="24">
        <v>2</v>
      </c>
      <c r="Y78" s="38">
        <v>2</v>
      </c>
      <c r="Z78" s="32">
        <v>3</v>
      </c>
      <c r="AA78" s="27">
        <v>1</v>
      </c>
      <c r="AB78">
        <v>3</v>
      </c>
      <c r="AC78" s="24">
        <v>2</v>
      </c>
      <c r="AD78" s="40">
        <v>2</v>
      </c>
      <c r="AE78" s="24">
        <v>2</v>
      </c>
      <c r="AF78" s="32">
        <v>1</v>
      </c>
      <c r="AG78" s="32">
        <v>3</v>
      </c>
      <c r="AH78">
        <v>3</v>
      </c>
      <c r="AI78" s="24">
        <v>2</v>
      </c>
      <c r="AJ78" s="35">
        <v>1</v>
      </c>
      <c r="AK78" s="38">
        <v>1</v>
      </c>
      <c r="AL78" s="35">
        <v>1</v>
      </c>
      <c r="AM78" s="27">
        <v>1</v>
      </c>
      <c r="AN78" s="38">
        <v>2</v>
      </c>
      <c r="AO78" s="32">
        <v>3</v>
      </c>
      <c r="AP78" s="27">
        <v>2</v>
      </c>
      <c r="AQ78" s="35">
        <v>1</v>
      </c>
      <c r="AR78" s="32">
        <v>2</v>
      </c>
      <c r="AS78" s="27">
        <v>1</v>
      </c>
      <c r="AT78" s="38">
        <v>1</v>
      </c>
      <c r="AU78" s="38">
        <v>2</v>
      </c>
      <c r="AV78" s="43">
        <v>2</v>
      </c>
      <c r="AW78" s="46">
        <v>1</v>
      </c>
      <c r="AX78" s="50">
        <v>1</v>
      </c>
      <c r="AY78" s="46">
        <v>1</v>
      </c>
      <c r="AZ78" s="43">
        <v>2</v>
      </c>
      <c r="BA78" s="46">
        <v>2</v>
      </c>
      <c r="BB78" s="43">
        <v>2</v>
      </c>
      <c r="BC78" s="43">
        <v>3</v>
      </c>
      <c r="BD78" s="50">
        <v>1</v>
      </c>
      <c r="BE78" s="48">
        <v>2</v>
      </c>
      <c r="BF78" s="46">
        <v>2</v>
      </c>
      <c r="BG78" s="43">
        <v>1</v>
      </c>
      <c r="BH78" s="48">
        <v>1</v>
      </c>
      <c r="BI78" s="46">
        <v>1</v>
      </c>
      <c r="BJ78" s="46">
        <v>1</v>
      </c>
      <c r="BK78" s="43">
        <v>1</v>
      </c>
      <c r="BL78" s="50">
        <v>2</v>
      </c>
    </row>
    <row r="79" spans="1:64">
      <c r="A79">
        <v>45209.609479166669</v>
      </c>
      <c r="B79">
        <v>45209.611840277779</v>
      </c>
      <c r="C79">
        <v>0</v>
      </c>
      <c r="D79" t="s">
        <v>244</v>
      </c>
      <c r="E79">
        <v>100</v>
      </c>
      <c r="F79">
        <v>203</v>
      </c>
      <c r="G79">
        <v>1</v>
      </c>
      <c r="H79">
        <v>45209.611850451387</v>
      </c>
      <c r="I79" t="s">
        <v>304</v>
      </c>
      <c r="J79">
        <v>51.588299999999997</v>
      </c>
      <c r="K79">
        <v>4.8041999999999998</v>
      </c>
      <c r="L79" t="s">
        <v>179</v>
      </c>
      <c r="M79" t="s">
        <v>180</v>
      </c>
      <c r="N79">
        <v>2</v>
      </c>
      <c r="O79">
        <v>3</v>
      </c>
      <c r="P79" s="24">
        <v>1</v>
      </c>
      <c r="Q79" s="32">
        <v>1</v>
      </c>
      <c r="R79">
        <v>1</v>
      </c>
      <c r="S79" s="27">
        <v>2</v>
      </c>
      <c r="T79">
        <v>2</v>
      </c>
      <c r="U79" s="40">
        <v>3</v>
      </c>
      <c r="V79" s="40">
        <v>4</v>
      </c>
      <c r="W79" s="40">
        <v>5</v>
      </c>
      <c r="X79" s="24">
        <v>2</v>
      </c>
      <c r="Y79" s="38">
        <v>1</v>
      </c>
      <c r="Z79" s="32">
        <v>4</v>
      </c>
      <c r="AA79" s="27">
        <v>1</v>
      </c>
      <c r="AB79">
        <v>2</v>
      </c>
      <c r="AC79" s="24">
        <v>2</v>
      </c>
      <c r="AD79" s="40">
        <v>5</v>
      </c>
      <c r="AE79" s="24">
        <v>3</v>
      </c>
      <c r="AF79" s="32">
        <v>1</v>
      </c>
      <c r="AG79" s="32">
        <v>1</v>
      </c>
      <c r="AH79">
        <v>2</v>
      </c>
      <c r="AI79" s="24">
        <v>3</v>
      </c>
      <c r="AJ79" s="35">
        <v>4</v>
      </c>
      <c r="AK79" s="38">
        <v>3</v>
      </c>
      <c r="AL79" s="35">
        <v>1</v>
      </c>
      <c r="AM79" s="27">
        <v>1</v>
      </c>
      <c r="AN79" s="38">
        <v>1</v>
      </c>
      <c r="AO79" s="32">
        <v>1</v>
      </c>
      <c r="AP79" s="27">
        <v>1</v>
      </c>
      <c r="AQ79" s="35">
        <v>4</v>
      </c>
      <c r="AR79" s="32">
        <v>1</v>
      </c>
      <c r="AS79" s="27">
        <v>1</v>
      </c>
      <c r="AT79" s="38">
        <v>1</v>
      </c>
      <c r="AU79" s="38">
        <v>3</v>
      </c>
      <c r="AV79" s="43">
        <v>1</v>
      </c>
      <c r="AW79" s="46">
        <v>1</v>
      </c>
      <c r="AX79" s="50">
        <v>1</v>
      </c>
      <c r="AY79" s="46">
        <v>1</v>
      </c>
      <c r="AZ79" s="43">
        <v>1</v>
      </c>
      <c r="BA79" s="46">
        <v>4</v>
      </c>
      <c r="BB79" s="43">
        <v>1</v>
      </c>
      <c r="BC79" s="43">
        <v>2</v>
      </c>
      <c r="BD79" s="50">
        <v>1</v>
      </c>
      <c r="BE79" s="48">
        <v>2</v>
      </c>
      <c r="BF79" s="46">
        <v>5</v>
      </c>
      <c r="BG79" s="43">
        <v>1</v>
      </c>
      <c r="BH79" s="48">
        <v>4</v>
      </c>
      <c r="BI79" s="46">
        <v>1</v>
      </c>
      <c r="BJ79" s="46">
        <v>1</v>
      </c>
      <c r="BK79" s="43">
        <v>1</v>
      </c>
      <c r="BL79" s="50">
        <v>1</v>
      </c>
    </row>
    <row r="80" spans="1:64">
      <c r="A80">
        <v>45209.650219907409</v>
      </c>
      <c r="B80">
        <v>45209.652939814812</v>
      </c>
      <c r="C80">
        <v>0</v>
      </c>
      <c r="D80" t="s">
        <v>246</v>
      </c>
      <c r="E80">
        <v>100</v>
      </c>
      <c r="F80">
        <v>234</v>
      </c>
      <c r="G80">
        <v>1</v>
      </c>
      <c r="H80">
        <v>45209.652950451389</v>
      </c>
      <c r="I80" t="s">
        <v>315</v>
      </c>
      <c r="J80">
        <v>51.588299999999997</v>
      </c>
      <c r="K80">
        <v>4.8041999999999998</v>
      </c>
      <c r="L80" t="s">
        <v>179</v>
      </c>
      <c r="M80" t="s">
        <v>180</v>
      </c>
      <c r="N80">
        <v>2</v>
      </c>
      <c r="O80">
        <v>1</v>
      </c>
      <c r="P80" s="24">
        <v>1</v>
      </c>
      <c r="Q80" s="32">
        <v>1</v>
      </c>
      <c r="R80">
        <v>2</v>
      </c>
      <c r="S80" s="27">
        <v>1</v>
      </c>
      <c r="T80">
        <v>1</v>
      </c>
      <c r="U80" s="40">
        <v>1</v>
      </c>
      <c r="V80" s="40">
        <v>2</v>
      </c>
      <c r="W80" s="40">
        <v>2</v>
      </c>
      <c r="X80" s="24">
        <v>1</v>
      </c>
      <c r="Y80" s="38">
        <v>1</v>
      </c>
      <c r="Z80" s="32">
        <v>4</v>
      </c>
      <c r="AA80" s="27">
        <v>1</v>
      </c>
      <c r="AB80">
        <v>2</v>
      </c>
      <c r="AC80" s="24">
        <v>2</v>
      </c>
      <c r="AD80" s="40">
        <v>4</v>
      </c>
      <c r="AE80" s="24">
        <v>4</v>
      </c>
      <c r="AF80" s="32">
        <v>5</v>
      </c>
      <c r="AG80" s="32">
        <v>1</v>
      </c>
      <c r="AH80">
        <v>1</v>
      </c>
      <c r="AI80" s="24">
        <v>5</v>
      </c>
      <c r="AJ80" s="35">
        <v>1</v>
      </c>
      <c r="AK80" s="38">
        <v>1</v>
      </c>
      <c r="AL80" s="35">
        <v>1</v>
      </c>
      <c r="AM80" s="27">
        <v>1</v>
      </c>
      <c r="AN80" s="38">
        <v>1</v>
      </c>
      <c r="AO80" s="32">
        <v>4</v>
      </c>
      <c r="AP80" s="27">
        <v>3</v>
      </c>
      <c r="AQ80" s="35">
        <v>2</v>
      </c>
      <c r="AR80" s="32">
        <v>1</v>
      </c>
      <c r="AS80" s="27">
        <v>1</v>
      </c>
      <c r="AT80" s="38">
        <v>1</v>
      </c>
      <c r="AU80" s="38">
        <v>2</v>
      </c>
      <c r="AV80" s="43">
        <v>1</v>
      </c>
      <c r="AW80" s="46">
        <v>1</v>
      </c>
      <c r="AX80" s="50">
        <v>1</v>
      </c>
      <c r="AY80" s="46">
        <v>1</v>
      </c>
      <c r="AZ80" s="43">
        <v>4</v>
      </c>
      <c r="BA80" s="46">
        <v>2</v>
      </c>
      <c r="BB80" s="43">
        <v>1</v>
      </c>
      <c r="BC80" s="43">
        <v>1</v>
      </c>
      <c r="BD80" s="50">
        <v>1</v>
      </c>
      <c r="BE80" s="48">
        <v>1</v>
      </c>
      <c r="BF80" s="46">
        <v>3</v>
      </c>
      <c r="BG80" s="43">
        <v>1</v>
      </c>
      <c r="BH80" s="48">
        <v>1</v>
      </c>
      <c r="BI80" s="46">
        <v>1</v>
      </c>
      <c r="BJ80" s="46">
        <v>1</v>
      </c>
      <c r="BK80" s="43">
        <v>1</v>
      </c>
      <c r="BL80" s="50">
        <v>1</v>
      </c>
    </row>
    <row r="81" spans="1:65">
      <c r="A81">
        <v>45212.632777777777</v>
      </c>
      <c r="B81">
        <v>45212.634594907409</v>
      </c>
      <c r="C81">
        <v>0</v>
      </c>
      <c r="D81" t="s">
        <v>256</v>
      </c>
      <c r="E81">
        <v>100</v>
      </c>
      <c r="F81">
        <v>156</v>
      </c>
      <c r="G81">
        <v>1</v>
      </c>
      <c r="H81">
        <v>45212.634608541666</v>
      </c>
      <c r="I81" t="s">
        <v>305</v>
      </c>
      <c r="J81">
        <v>51.588299999999997</v>
      </c>
      <c r="K81">
        <v>4.8041999999999998</v>
      </c>
      <c r="L81" t="s">
        <v>179</v>
      </c>
      <c r="M81" t="s">
        <v>180</v>
      </c>
      <c r="N81">
        <v>2</v>
      </c>
      <c r="O81">
        <v>3</v>
      </c>
      <c r="P81" s="24">
        <v>1</v>
      </c>
      <c r="Q81" s="32">
        <v>2</v>
      </c>
      <c r="R81">
        <v>2</v>
      </c>
      <c r="S81" s="27">
        <v>1</v>
      </c>
      <c r="T81">
        <v>2</v>
      </c>
      <c r="U81" s="40">
        <v>1</v>
      </c>
      <c r="V81" s="40">
        <v>1</v>
      </c>
      <c r="W81" s="40">
        <v>1</v>
      </c>
      <c r="X81" s="24">
        <v>3</v>
      </c>
      <c r="Y81" s="38">
        <v>4</v>
      </c>
      <c r="Z81" s="32">
        <v>2</v>
      </c>
      <c r="AA81" s="27">
        <v>5</v>
      </c>
      <c r="AB81">
        <v>4</v>
      </c>
      <c r="AC81" s="24">
        <v>2</v>
      </c>
      <c r="AD81" s="40">
        <v>4</v>
      </c>
      <c r="AE81" s="24">
        <v>2</v>
      </c>
      <c r="AF81" s="32">
        <v>2</v>
      </c>
      <c r="AG81" s="32">
        <v>1</v>
      </c>
      <c r="AH81">
        <v>2</v>
      </c>
      <c r="AI81" s="24">
        <v>3</v>
      </c>
      <c r="AJ81" s="35">
        <v>2</v>
      </c>
      <c r="AK81" s="38">
        <v>1</v>
      </c>
      <c r="AL81" s="35">
        <v>1</v>
      </c>
      <c r="AM81" s="27">
        <v>2</v>
      </c>
      <c r="AN81" s="38">
        <v>1</v>
      </c>
      <c r="AO81" s="32">
        <v>1</v>
      </c>
      <c r="AP81" s="27">
        <v>1</v>
      </c>
      <c r="AQ81" s="35">
        <v>1</v>
      </c>
      <c r="AR81" s="32">
        <v>1</v>
      </c>
      <c r="AS81" s="27">
        <v>1</v>
      </c>
      <c r="AT81" s="38">
        <v>1</v>
      </c>
      <c r="AU81" s="38">
        <v>2</v>
      </c>
      <c r="AV81" s="43">
        <v>1</v>
      </c>
      <c r="AW81" s="46">
        <v>1</v>
      </c>
      <c r="AX81" s="50">
        <v>1</v>
      </c>
      <c r="AY81" s="46">
        <v>1</v>
      </c>
      <c r="AZ81" s="43">
        <v>1</v>
      </c>
      <c r="BA81" s="46">
        <v>1</v>
      </c>
      <c r="BB81" s="43">
        <v>1</v>
      </c>
      <c r="BC81" s="43">
        <v>1</v>
      </c>
      <c r="BD81" s="50">
        <v>2</v>
      </c>
      <c r="BE81" s="48">
        <v>1</v>
      </c>
      <c r="BF81" s="46">
        <v>2</v>
      </c>
      <c r="BG81" s="43">
        <v>1</v>
      </c>
      <c r="BH81" s="48">
        <v>1</v>
      </c>
      <c r="BI81" s="46">
        <v>1</v>
      </c>
      <c r="BJ81" s="46">
        <v>1</v>
      </c>
      <c r="BK81" s="43">
        <v>1</v>
      </c>
      <c r="BL81" s="50">
        <v>1</v>
      </c>
    </row>
    <row r="82" spans="1:65">
      <c r="A82">
        <v>45212.628263888888</v>
      </c>
      <c r="B82">
        <v>45212.636770833335</v>
      </c>
      <c r="C82">
        <v>0</v>
      </c>
      <c r="D82" t="s">
        <v>306</v>
      </c>
      <c r="E82">
        <v>100</v>
      </c>
      <c r="F82">
        <v>735</v>
      </c>
      <c r="G82">
        <v>1</v>
      </c>
      <c r="H82">
        <v>45212.636787430558</v>
      </c>
      <c r="I82" t="s">
        <v>307</v>
      </c>
      <c r="J82">
        <v>51.588299999999997</v>
      </c>
      <c r="K82">
        <v>4.8041999999999998</v>
      </c>
      <c r="L82" t="s">
        <v>179</v>
      </c>
      <c r="M82" t="s">
        <v>180</v>
      </c>
      <c r="N82">
        <v>2</v>
      </c>
      <c r="O82">
        <v>3</v>
      </c>
      <c r="P82" s="24">
        <v>2</v>
      </c>
      <c r="Q82" s="32">
        <v>1</v>
      </c>
      <c r="R82">
        <v>2</v>
      </c>
      <c r="S82" s="27">
        <v>3</v>
      </c>
      <c r="T82">
        <v>2</v>
      </c>
      <c r="U82" s="40">
        <v>1</v>
      </c>
      <c r="V82" s="40">
        <v>2</v>
      </c>
      <c r="W82" s="40">
        <v>1</v>
      </c>
      <c r="X82" s="24">
        <v>1</v>
      </c>
      <c r="Y82" s="38">
        <v>1</v>
      </c>
      <c r="Z82" s="32">
        <v>2</v>
      </c>
      <c r="AA82" s="27">
        <v>1</v>
      </c>
      <c r="AB82">
        <v>3</v>
      </c>
      <c r="AC82" s="24">
        <v>3</v>
      </c>
      <c r="AD82" s="40">
        <v>2</v>
      </c>
      <c r="AE82" s="24">
        <v>3</v>
      </c>
      <c r="AF82" s="32">
        <v>1</v>
      </c>
      <c r="AG82" s="32">
        <v>1</v>
      </c>
      <c r="AH82">
        <v>2</v>
      </c>
      <c r="AI82" s="24">
        <v>3</v>
      </c>
      <c r="AJ82" s="35">
        <v>1</v>
      </c>
      <c r="AK82" s="38">
        <v>1</v>
      </c>
      <c r="AL82" s="35">
        <v>1</v>
      </c>
      <c r="AM82" s="27">
        <v>1</v>
      </c>
      <c r="AN82" s="38">
        <v>1</v>
      </c>
      <c r="AO82" s="32">
        <v>2</v>
      </c>
      <c r="AP82" s="27">
        <v>2</v>
      </c>
      <c r="AQ82" s="35">
        <v>1</v>
      </c>
      <c r="AR82" s="32">
        <v>1</v>
      </c>
      <c r="AS82" s="27">
        <v>1</v>
      </c>
      <c r="AT82" s="38">
        <v>2</v>
      </c>
      <c r="AU82" s="38">
        <v>1</v>
      </c>
      <c r="AV82" s="43">
        <v>1</v>
      </c>
      <c r="AW82" s="46">
        <v>1</v>
      </c>
      <c r="AX82" s="50">
        <v>1</v>
      </c>
      <c r="AY82" s="46">
        <v>1</v>
      </c>
      <c r="AZ82" s="43">
        <v>2</v>
      </c>
      <c r="BA82" s="46">
        <v>1</v>
      </c>
      <c r="BB82" s="43">
        <v>2</v>
      </c>
      <c r="BC82" s="43">
        <v>2</v>
      </c>
      <c r="BD82" s="50">
        <v>3</v>
      </c>
      <c r="BE82" s="48">
        <v>1</v>
      </c>
      <c r="BF82" s="46">
        <v>4</v>
      </c>
      <c r="BG82" s="43">
        <v>1</v>
      </c>
      <c r="BH82" s="48">
        <v>1</v>
      </c>
      <c r="BI82" s="46">
        <v>1</v>
      </c>
      <c r="BJ82" s="46">
        <v>1</v>
      </c>
      <c r="BK82" s="43">
        <v>2</v>
      </c>
      <c r="BL82" s="50">
        <v>1</v>
      </c>
    </row>
    <row r="83" spans="1:65">
      <c r="A83">
        <v>45212.637326388889</v>
      </c>
      <c r="B83">
        <v>45212.639386574076</v>
      </c>
      <c r="C83">
        <v>0</v>
      </c>
      <c r="D83" t="s">
        <v>248</v>
      </c>
      <c r="E83">
        <v>100</v>
      </c>
      <c r="F83">
        <v>178</v>
      </c>
      <c r="G83">
        <v>1</v>
      </c>
      <c r="H83">
        <v>45212.639406354167</v>
      </c>
      <c r="I83" t="s">
        <v>308</v>
      </c>
      <c r="J83">
        <v>51.588299999999997</v>
      </c>
      <c r="K83">
        <v>4.8041999999999998</v>
      </c>
      <c r="L83" t="s">
        <v>179</v>
      </c>
      <c r="M83" t="s">
        <v>180</v>
      </c>
      <c r="N83">
        <v>2</v>
      </c>
      <c r="O83">
        <v>2</v>
      </c>
      <c r="P83" s="24">
        <v>2</v>
      </c>
      <c r="Q83" s="32">
        <v>1</v>
      </c>
      <c r="R83">
        <v>2</v>
      </c>
      <c r="S83" s="27">
        <v>2</v>
      </c>
      <c r="T83">
        <v>2</v>
      </c>
      <c r="U83" s="40">
        <v>1</v>
      </c>
      <c r="V83" s="40">
        <v>3</v>
      </c>
      <c r="W83" s="40">
        <v>2</v>
      </c>
      <c r="X83" s="24">
        <v>1</v>
      </c>
      <c r="Y83" s="38">
        <v>1</v>
      </c>
      <c r="Z83" s="32">
        <v>1</v>
      </c>
      <c r="AA83" s="27">
        <v>1</v>
      </c>
      <c r="AB83">
        <v>2</v>
      </c>
      <c r="AC83" s="24">
        <v>2</v>
      </c>
      <c r="AD83" s="40">
        <v>1</v>
      </c>
      <c r="AE83" s="24">
        <v>3</v>
      </c>
      <c r="AF83" s="32">
        <v>1</v>
      </c>
      <c r="AG83" s="32">
        <v>1</v>
      </c>
      <c r="AH83">
        <v>2</v>
      </c>
      <c r="AI83" s="24">
        <v>1</v>
      </c>
      <c r="AJ83" s="35">
        <v>1</v>
      </c>
      <c r="AK83" s="38">
        <v>1</v>
      </c>
      <c r="AL83" s="35">
        <v>1</v>
      </c>
      <c r="AM83" s="27">
        <v>1</v>
      </c>
      <c r="AN83" s="38">
        <v>1</v>
      </c>
      <c r="AO83" s="32">
        <v>1</v>
      </c>
      <c r="AP83" s="27">
        <v>1</v>
      </c>
      <c r="AQ83" s="35">
        <v>1</v>
      </c>
      <c r="AR83" s="32">
        <v>1</v>
      </c>
      <c r="AS83" s="27">
        <v>1</v>
      </c>
      <c r="AT83" s="38">
        <v>1</v>
      </c>
      <c r="AU83" s="38">
        <v>1</v>
      </c>
      <c r="AV83" s="43">
        <v>2</v>
      </c>
      <c r="AW83" s="46">
        <v>1</v>
      </c>
      <c r="AX83" s="50">
        <v>1</v>
      </c>
      <c r="AY83" s="46">
        <v>1</v>
      </c>
      <c r="AZ83" s="43">
        <v>3</v>
      </c>
      <c r="BA83" s="46">
        <v>2</v>
      </c>
      <c r="BB83" s="43">
        <v>1</v>
      </c>
      <c r="BC83" s="43">
        <v>2</v>
      </c>
      <c r="BD83" s="50">
        <v>1</v>
      </c>
      <c r="BE83" s="48">
        <v>2</v>
      </c>
      <c r="BF83" s="46">
        <v>1</v>
      </c>
      <c r="BG83" s="43">
        <v>1</v>
      </c>
      <c r="BH83" s="48">
        <v>1</v>
      </c>
      <c r="BI83" s="46">
        <v>1</v>
      </c>
      <c r="BJ83" s="46">
        <v>1</v>
      </c>
      <c r="BK83" s="43">
        <v>2</v>
      </c>
      <c r="BL83" s="50">
        <v>1</v>
      </c>
    </row>
    <row r="84" spans="1:65">
      <c r="A84">
        <v>45212.636377314811</v>
      </c>
      <c r="B84">
        <v>45212.640717592592</v>
      </c>
      <c r="C84">
        <v>0</v>
      </c>
      <c r="D84" t="s">
        <v>258</v>
      </c>
      <c r="E84">
        <v>100</v>
      </c>
      <c r="F84">
        <v>374</v>
      </c>
      <c r="G84">
        <v>1</v>
      </c>
      <c r="H84">
        <v>45212.64073540509</v>
      </c>
      <c r="I84" t="s">
        <v>309</v>
      </c>
      <c r="J84">
        <v>51.588299999999997</v>
      </c>
      <c r="K84">
        <v>4.8041999999999998</v>
      </c>
      <c r="L84" t="s">
        <v>179</v>
      </c>
      <c r="M84" t="s">
        <v>180</v>
      </c>
      <c r="N84">
        <v>2</v>
      </c>
      <c r="O84">
        <v>2</v>
      </c>
      <c r="P84" s="24">
        <v>1</v>
      </c>
      <c r="Q84" s="32">
        <v>1</v>
      </c>
      <c r="R84">
        <v>2</v>
      </c>
      <c r="S84" s="27">
        <v>1</v>
      </c>
      <c r="T84">
        <v>4</v>
      </c>
      <c r="U84" s="40">
        <v>1</v>
      </c>
      <c r="V84" s="40">
        <v>5</v>
      </c>
      <c r="W84" s="40">
        <v>3</v>
      </c>
      <c r="X84" s="24">
        <v>1</v>
      </c>
      <c r="Y84" s="38">
        <v>1</v>
      </c>
      <c r="Z84" s="32">
        <v>5</v>
      </c>
      <c r="AA84" s="27">
        <v>2</v>
      </c>
      <c r="AB84">
        <v>2</v>
      </c>
      <c r="AC84" s="24">
        <v>5</v>
      </c>
      <c r="AD84" s="40">
        <v>5</v>
      </c>
      <c r="AE84" s="24">
        <v>2</v>
      </c>
      <c r="AF84" s="32">
        <v>2</v>
      </c>
      <c r="AG84" s="32">
        <v>1</v>
      </c>
      <c r="AH84">
        <v>2</v>
      </c>
      <c r="AI84" s="24">
        <v>4</v>
      </c>
      <c r="AJ84" s="35">
        <v>2</v>
      </c>
      <c r="AK84" s="38">
        <v>1</v>
      </c>
      <c r="AL84" s="35">
        <v>2</v>
      </c>
      <c r="AM84" s="27">
        <v>1</v>
      </c>
      <c r="AN84" s="38">
        <v>1</v>
      </c>
      <c r="AO84" s="32">
        <v>1</v>
      </c>
      <c r="AP84" s="27">
        <v>1</v>
      </c>
      <c r="AQ84" s="35">
        <v>4</v>
      </c>
      <c r="AR84" s="32">
        <v>1</v>
      </c>
      <c r="AS84" s="27">
        <v>1</v>
      </c>
      <c r="AT84" s="38">
        <v>1</v>
      </c>
      <c r="AU84" s="38">
        <v>1</v>
      </c>
      <c r="AV84" s="43">
        <v>1</v>
      </c>
      <c r="AW84" s="46">
        <v>2</v>
      </c>
      <c r="AX84" s="50">
        <v>1</v>
      </c>
      <c r="AY84" s="46">
        <v>1</v>
      </c>
      <c r="AZ84" s="43">
        <v>1</v>
      </c>
      <c r="BA84" s="46">
        <v>5</v>
      </c>
      <c r="BB84" s="43">
        <v>1</v>
      </c>
      <c r="BC84" s="43">
        <v>2</v>
      </c>
      <c r="BD84" s="50">
        <v>2</v>
      </c>
      <c r="BE84" s="48">
        <v>1</v>
      </c>
      <c r="BF84" s="46">
        <v>5</v>
      </c>
      <c r="BG84" s="43">
        <v>1</v>
      </c>
      <c r="BH84" s="48">
        <v>3</v>
      </c>
      <c r="BI84" s="46">
        <v>1</v>
      </c>
      <c r="BJ84" s="46">
        <v>1</v>
      </c>
      <c r="BK84" s="43">
        <v>1</v>
      </c>
      <c r="BL84" s="50">
        <v>1</v>
      </c>
    </row>
    <row r="85" spans="1:65">
      <c r="A85">
        <v>45212.643425925926</v>
      </c>
      <c r="B85">
        <v>45212.645196759258</v>
      </c>
      <c r="C85">
        <v>0</v>
      </c>
      <c r="D85" t="s">
        <v>254</v>
      </c>
      <c r="E85">
        <v>100</v>
      </c>
      <c r="F85">
        <v>153</v>
      </c>
      <c r="G85">
        <v>1</v>
      </c>
      <c r="H85">
        <v>45212.645209618058</v>
      </c>
      <c r="I85" t="s">
        <v>310</v>
      </c>
      <c r="J85">
        <v>51.588299999999997</v>
      </c>
      <c r="K85">
        <v>4.8041999999999998</v>
      </c>
      <c r="L85" t="s">
        <v>179</v>
      </c>
      <c r="M85" t="s">
        <v>180</v>
      </c>
      <c r="N85">
        <v>2</v>
      </c>
      <c r="O85">
        <v>2</v>
      </c>
      <c r="P85" s="24">
        <v>1</v>
      </c>
      <c r="Q85" s="32">
        <v>4</v>
      </c>
      <c r="R85">
        <v>3</v>
      </c>
      <c r="S85" s="27">
        <v>2</v>
      </c>
      <c r="T85">
        <v>2</v>
      </c>
      <c r="U85" s="40">
        <v>3</v>
      </c>
      <c r="V85" s="40">
        <v>4</v>
      </c>
      <c r="W85" s="40">
        <v>4</v>
      </c>
      <c r="X85" s="24">
        <v>2</v>
      </c>
      <c r="Y85" s="38">
        <v>4</v>
      </c>
      <c r="Z85" s="32">
        <v>4</v>
      </c>
      <c r="AA85" s="27">
        <v>1</v>
      </c>
      <c r="AB85">
        <v>1</v>
      </c>
      <c r="AC85" s="24">
        <v>2</v>
      </c>
      <c r="AD85" s="40">
        <v>4</v>
      </c>
      <c r="AE85" s="24">
        <v>2</v>
      </c>
      <c r="AF85" s="32">
        <v>3</v>
      </c>
      <c r="AG85" s="32">
        <v>1</v>
      </c>
      <c r="AH85">
        <v>2</v>
      </c>
      <c r="AI85" s="24">
        <v>3</v>
      </c>
      <c r="AJ85" s="35">
        <v>3</v>
      </c>
      <c r="AK85" s="38">
        <v>2</v>
      </c>
      <c r="AL85" s="35">
        <v>5</v>
      </c>
      <c r="AM85" s="27">
        <v>1</v>
      </c>
      <c r="AN85" s="38">
        <v>1</v>
      </c>
      <c r="AO85" s="32">
        <v>3</v>
      </c>
      <c r="AP85" s="27">
        <v>2</v>
      </c>
      <c r="AQ85" s="35">
        <v>4</v>
      </c>
      <c r="AR85" s="32">
        <v>1</v>
      </c>
      <c r="AS85" s="27">
        <v>1</v>
      </c>
      <c r="AT85" s="38">
        <v>1</v>
      </c>
      <c r="AU85" s="38">
        <v>1</v>
      </c>
      <c r="AV85" s="43">
        <v>1</v>
      </c>
      <c r="AW85" s="46">
        <v>3</v>
      </c>
      <c r="AX85" s="50">
        <v>1</v>
      </c>
      <c r="AY85" s="46">
        <v>1</v>
      </c>
      <c r="AZ85" s="43">
        <v>1</v>
      </c>
      <c r="BA85" s="46">
        <v>3</v>
      </c>
      <c r="BB85" s="43">
        <v>1</v>
      </c>
      <c r="BC85" s="43">
        <v>1</v>
      </c>
      <c r="BD85" s="50">
        <v>3</v>
      </c>
      <c r="BE85" s="48">
        <v>3</v>
      </c>
      <c r="BF85" s="46">
        <v>4</v>
      </c>
      <c r="BG85" s="43">
        <v>1</v>
      </c>
      <c r="BH85" s="48">
        <v>2</v>
      </c>
      <c r="BI85" s="46">
        <v>1</v>
      </c>
      <c r="BJ85" s="46">
        <v>1</v>
      </c>
      <c r="BK85" s="43">
        <v>1</v>
      </c>
      <c r="BL85" s="50">
        <v>1</v>
      </c>
    </row>
    <row r="86" spans="1:65">
      <c r="A86">
        <v>45212.645208333335</v>
      </c>
      <c r="B86">
        <v>45212.646643518521</v>
      </c>
      <c r="C86">
        <v>0</v>
      </c>
      <c r="D86" t="s">
        <v>262</v>
      </c>
      <c r="E86">
        <v>100</v>
      </c>
      <c r="F86">
        <v>123</v>
      </c>
      <c r="G86">
        <v>1</v>
      </c>
      <c r="H86">
        <v>45212.64665609954</v>
      </c>
      <c r="I86" t="s">
        <v>311</v>
      </c>
      <c r="J86">
        <v>51.588299999999997</v>
      </c>
      <c r="K86">
        <v>4.8041999999999998</v>
      </c>
      <c r="L86" t="s">
        <v>179</v>
      </c>
      <c r="M86" t="s">
        <v>180</v>
      </c>
      <c r="N86">
        <v>2</v>
      </c>
      <c r="O86">
        <v>2</v>
      </c>
      <c r="P86" s="24">
        <v>1</v>
      </c>
      <c r="Q86" s="32">
        <v>1</v>
      </c>
      <c r="R86">
        <v>2</v>
      </c>
      <c r="S86" s="27">
        <v>3</v>
      </c>
      <c r="T86">
        <v>3</v>
      </c>
      <c r="U86" s="40">
        <v>1</v>
      </c>
      <c r="V86" s="40">
        <v>3</v>
      </c>
      <c r="W86" s="40">
        <v>2</v>
      </c>
      <c r="X86" s="24">
        <v>2</v>
      </c>
      <c r="Y86" s="38">
        <v>1</v>
      </c>
      <c r="Z86" s="32">
        <v>2</v>
      </c>
      <c r="AA86" s="27">
        <v>2</v>
      </c>
      <c r="AB86">
        <v>3</v>
      </c>
      <c r="AC86" s="24">
        <v>4</v>
      </c>
      <c r="AD86" s="40">
        <v>3</v>
      </c>
      <c r="AE86" s="24">
        <v>3</v>
      </c>
      <c r="AF86" s="32">
        <v>2</v>
      </c>
      <c r="AG86" s="32">
        <v>1</v>
      </c>
      <c r="AH86">
        <v>3</v>
      </c>
      <c r="AI86" s="24">
        <v>2</v>
      </c>
      <c r="AJ86" s="35">
        <v>1</v>
      </c>
      <c r="AK86" s="38">
        <v>1</v>
      </c>
      <c r="AL86" s="35">
        <v>1</v>
      </c>
      <c r="AM86" s="27">
        <v>3</v>
      </c>
      <c r="AN86" s="38">
        <v>1</v>
      </c>
      <c r="AO86" s="32">
        <v>3</v>
      </c>
      <c r="AP86" s="27">
        <v>2</v>
      </c>
      <c r="AQ86" s="35">
        <v>1</v>
      </c>
      <c r="AR86" s="32">
        <v>2</v>
      </c>
      <c r="AS86" s="27">
        <v>1</v>
      </c>
      <c r="AT86" s="38">
        <v>1</v>
      </c>
      <c r="AU86" s="38">
        <v>1</v>
      </c>
      <c r="AV86" s="43">
        <v>1</v>
      </c>
      <c r="AW86" s="46">
        <v>1</v>
      </c>
      <c r="AX86" s="50">
        <v>1</v>
      </c>
      <c r="AY86" s="46">
        <v>1</v>
      </c>
      <c r="AZ86" s="43">
        <v>2</v>
      </c>
      <c r="BA86" s="46">
        <v>1</v>
      </c>
      <c r="BB86" s="43">
        <v>1</v>
      </c>
      <c r="BC86" s="43">
        <v>3</v>
      </c>
      <c r="BD86" s="50">
        <v>1</v>
      </c>
      <c r="BE86" s="48">
        <v>1</v>
      </c>
      <c r="BF86" s="46">
        <v>1</v>
      </c>
      <c r="BG86" s="43">
        <v>1</v>
      </c>
      <c r="BH86" s="48">
        <v>1</v>
      </c>
      <c r="BI86" s="46">
        <v>1</v>
      </c>
      <c r="BJ86" s="46">
        <v>1</v>
      </c>
      <c r="BK86" s="43">
        <v>1</v>
      </c>
      <c r="BL86" s="50">
        <v>1</v>
      </c>
    </row>
    <row r="87" spans="1:65">
      <c r="A87">
        <v>45212.644224537034</v>
      </c>
      <c r="B87">
        <v>45212.647604166668</v>
      </c>
      <c r="C87">
        <v>0</v>
      </c>
      <c r="D87" t="s">
        <v>252</v>
      </c>
      <c r="E87">
        <v>100</v>
      </c>
      <c r="F87">
        <v>292</v>
      </c>
      <c r="G87">
        <v>1</v>
      </c>
      <c r="H87">
        <v>45212.647622025463</v>
      </c>
      <c r="I87" t="s">
        <v>312</v>
      </c>
      <c r="J87">
        <v>51.588299999999997</v>
      </c>
      <c r="K87">
        <v>4.8041999999999998</v>
      </c>
      <c r="L87" t="s">
        <v>179</v>
      </c>
      <c r="M87" t="s">
        <v>180</v>
      </c>
      <c r="N87">
        <v>2</v>
      </c>
      <c r="O87">
        <v>3</v>
      </c>
      <c r="P87" s="24">
        <v>3</v>
      </c>
      <c r="Q87" s="32">
        <v>1</v>
      </c>
      <c r="R87">
        <v>3</v>
      </c>
      <c r="S87" s="27">
        <v>3</v>
      </c>
      <c r="T87">
        <v>2</v>
      </c>
      <c r="U87" s="40">
        <v>1</v>
      </c>
      <c r="V87" s="40">
        <v>1</v>
      </c>
      <c r="W87" s="40">
        <v>1</v>
      </c>
      <c r="X87" s="24">
        <v>3</v>
      </c>
      <c r="Y87" s="38">
        <v>1</v>
      </c>
      <c r="Z87" s="32">
        <v>2</v>
      </c>
      <c r="AA87" s="27">
        <v>2</v>
      </c>
      <c r="AB87">
        <v>3</v>
      </c>
      <c r="AC87" s="24">
        <v>3</v>
      </c>
      <c r="AD87" s="40">
        <v>2</v>
      </c>
      <c r="AE87" s="24">
        <v>4</v>
      </c>
      <c r="AF87" s="32">
        <v>3</v>
      </c>
      <c r="AG87" s="32">
        <v>2</v>
      </c>
      <c r="AH87">
        <v>3</v>
      </c>
      <c r="AI87" s="24">
        <v>4</v>
      </c>
      <c r="AJ87" s="35">
        <v>2</v>
      </c>
      <c r="AK87" s="38">
        <v>2</v>
      </c>
      <c r="AL87" s="35">
        <v>1</v>
      </c>
      <c r="AM87" s="27">
        <v>1</v>
      </c>
      <c r="AN87" s="38">
        <v>2</v>
      </c>
      <c r="AO87" s="32">
        <v>2</v>
      </c>
      <c r="AP87" s="27">
        <v>3</v>
      </c>
      <c r="AQ87" s="35">
        <v>1</v>
      </c>
      <c r="AR87" s="32">
        <v>2</v>
      </c>
      <c r="AS87" s="27">
        <v>2</v>
      </c>
      <c r="AT87" s="38">
        <v>2</v>
      </c>
      <c r="AU87" s="38">
        <v>2</v>
      </c>
      <c r="AV87" s="43">
        <v>2</v>
      </c>
      <c r="AW87" s="46">
        <v>1</v>
      </c>
      <c r="AX87" s="50">
        <v>1</v>
      </c>
      <c r="AY87" s="46">
        <v>1</v>
      </c>
      <c r="AZ87" s="43">
        <v>3</v>
      </c>
      <c r="BA87" s="46">
        <v>1</v>
      </c>
      <c r="BB87" s="43">
        <v>3</v>
      </c>
      <c r="BC87" s="43">
        <v>2</v>
      </c>
      <c r="BD87" s="50">
        <v>1</v>
      </c>
      <c r="BE87" s="48">
        <v>1</v>
      </c>
      <c r="BF87" s="46">
        <v>1</v>
      </c>
      <c r="BG87" s="43">
        <v>2</v>
      </c>
      <c r="BH87" s="48">
        <v>1</v>
      </c>
      <c r="BI87" s="46">
        <v>1</v>
      </c>
      <c r="BJ87" s="46">
        <v>1</v>
      </c>
      <c r="BK87" s="43">
        <v>3</v>
      </c>
      <c r="BL87" s="50">
        <v>1</v>
      </c>
    </row>
    <row r="88" spans="1:65">
      <c r="A88">
        <v>45212.645439814813</v>
      </c>
      <c r="B88">
        <v>45212.648379629631</v>
      </c>
      <c r="C88">
        <v>0</v>
      </c>
      <c r="D88" t="s">
        <v>264</v>
      </c>
      <c r="E88">
        <v>100</v>
      </c>
      <c r="F88">
        <v>254</v>
      </c>
      <c r="G88">
        <v>1</v>
      </c>
      <c r="H88">
        <v>45212.648391030096</v>
      </c>
      <c r="I88" t="s">
        <v>313</v>
      </c>
      <c r="J88">
        <v>51.588299999999997</v>
      </c>
      <c r="K88">
        <v>4.8041999999999998</v>
      </c>
      <c r="L88" t="s">
        <v>179</v>
      </c>
      <c r="M88" t="s">
        <v>180</v>
      </c>
      <c r="N88">
        <v>2</v>
      </c>
      <c r="O88">
        <v>3</v>
      </c>
      <c r="P88" s="24">
        <v>3</v>
      </c>
      <c r="Q88" s="32">
        <v>1</v>
      </c>
      <c r="R88">
        <v>2</v>
      </c>
      <c r="S88" s="27">
        <v>4</v>
      </c>
      <c r="T88">
        <v>2</v>
      </c>
      <c r="U88" s="40">
        <v>1</v>
      </c>
      <c r="V88" s="40">
        <v>2</v>
      </c>
      <c r="W88" s="40">
        <v>3</v>
      </c>
      <c r="X88" s="24">
        <v>4</v>
      </c>
      <c r="Y88" s="38">
        <v>1</v>
      </c>
      <c r="Z88" s="32">
        <v>4</v>
      </c>
      <c r="AA88" s="27">
        <v>2</v>
      </c>
      <c r="AB88">
        <v>2</v>
      </c>
      <c r="AC88" s="24">
        <v>4</v>
      </c>
      <c r="AD88" s="40">
        <v>3</v>
      </c>
      <c r="AE88" s="24">
        <v>3</v>
      </c>
      <c r="AF88" s="32">
        <v>2</v>
      </c>
      <c r="AG88" s="32">
        <v>2</v>
      </c>
      <c r="AH88">
        <v>3</v>
      </c>
      <c r="AI88" s="24">
        <v>4</v>
      </c>
      <c r="AJ88" s="35">
        <v>1</v>
      </c>
      <c r="AK88" s="38">
        <v>1</v>
      </c>
      <c r="AL88" s="35">
        <v>1</v>
      </c>
      <c r="AM88" s="27">
        <v>2</v>
      </c>
      <c r="AN88" s="38">
        <v>1</v>
      </c>
      <c r="AO88" s="32">
        <v>3</v>
      </c>
      <c r="AP88" s="27">
        <v>2</v>
      </c>
      <c r="AQ88" s="35">
        <v>1</v>
      </c>
      <c r="AR88" s="32">
        <v>3</v>
      </c>
      <c r="AS88" s="27">
        <v>3</v>
      </c>
      <c r="AT88" s="38">
        <v>1</v>
      </c>
      <c r="AU88" s="38">
        <v>1</v>
      </c>
      <c r="AV88" s="43">
        <v>2</v>
      </c>
      <c r="AW88" s="46">
        <v>1</v>
      </c>
      <c r="AX88" s="50">
        <v>1</v>
      </c>
      <c r="AY88" s="46">
        <v>1</v>
      </c>
      <c r="AZ88" s="43">
        <v>3</v>
      </c>
      <c r="BA88" s="46">
        <v>1</v>
      </c>
      <c r="BB88" s="43">
        <v>2</v>
      </c>
      <c r="BC88" s="43">
        <v>3</v>
      </c>
      <c r="BD88" s="50">
        <v>1</v>
      </c>
      <c r="BE88" s="48">
        <v>1</v>
      </c>
      <c r="BF88" s="46">
        <v>2</v>
      </c>
      <c r="BG88" s="43">
        <v>3</v>
      </c>
      <c r="BH88" s="48">
        <v>1</v>
      </c>
      <c r="BI88" s="46">
        <v>1</v>
      </c>
      <c r="BJ88" s="46">
        <v>1</v>
      </c>
      <c r="BK88" s="43">
        <v>3</v>
      </c>
      <c r="BL88" s="50">
        <v>1</v>
      </c>
    </row>
    <row r="89" spans="1:65">
      <c r="A89">
        <v>45212.652777777781</v>
      </c>
      <c r="B89">
        <v>45212.655949074076</v>
      </c>
      <c r="C89">
        <v>0</v>
      </c>
      <c r="D89" t="s">
        <v>260</v>
      </c>
      <c r="E89">
        <v>100</v>
      </c>
      <c r="F89">
        <v>274</v>
      </c>
      <c r="G89">
        <v>1</v>
      </c>
      <c r="H89">
        <v>45212.6559671875</v>
      </c>
      <c r="I89" t="s">
        <v>314</v>
      </c>
      <c r="J89">
        <v>51.588299999999997</v>
      </c>
      <c r="K89">
        <v>4.8041999999999998</v>
      </c>
      <c r="L89" t="s">
        <v>179</v>
      </c>
      <c r="M89" t="s">
        <v>180</v>
      </c>
      <c r="N89">
        <v>2</v>
      </c>
      <c r="O89">
        <v>3</v>
      </c>
      <c r="P89" s="24">
        <v>2</v>
      </c>
      <c r="Q89" s="32">
        <v>3</v>
      </c>
      <c r="R89">
        <v>3</v>
      </c>
      <c r="S89" s="27">
        <v>2</v>
      </c>
      <c r="T89">
        <v>3</v>
      </c>
      <c r="U89" s="40">
        <v>1</v>
      </c>
      <c r="V89" s="40">
        <v>2</v>
      </c>
      <c r="W89" s="40">
        <v>2</v>
      </c>
      <c r="X89" s="24">
        <v>3</v>
      </c>
      <c r="Y89" s="38">
        <v>1</v>
      </c>
      <c r="Z89" s="32">
        <v>3</v>
      </c>
      <c r="AA89" s="27">
        <v>1</v>
      </c>
      <c r="AB89">
        <v>3</v>
      </c>
      <c r="AC89" s="24">
        <v>4</v>
      </c>
      <c r="AD89" s="40">
        <v>2</v>
      </c>
      <c r="AE89" s="24">
        <v>3</v>
      </c>
      <c r="AF89" s="32">
        <v>2</v>
      </c>
      <c r="AG89" s="32">
        <v>3</v>
      </c>
      <c r="AH89">
        <v>3</v>
      </c>
      <c r="AI89" s="24">
        <v>4</v>
      </c>
      <c r="AJ89" s="35">
        <v>1</v>
      </c>
      <c r="AK89" s="38">
        <v>1</v>
      </c>
      <c r="AL89" s="35">
        <v>1</v>
      </c>
      <c r="AM89" s="27">
        <v>1</v>
      </c>
      <c r="AN89" s="38">
        <v>2</v>
      </c>
      <c r="AO89" s="32">
        <v>3</v>
      </c>
      <c r="AP89" s="27">
        <v>3</v>
      </c>
      <c r="AQ89" s="35">
        <v>1</v>
      </c>
      <c r="AR89" s="32">
        <v>3</v>
      </c>
      <c r="AS89" s="27">
        <v>1</v>
      </c>
      <c r="AT89" s="38">
        <v>1</v>
      </c>
      <c r="AU89" s="38">
        <v>1</v>
      </c>
      <c r="AV89" s="43">
        <v>3</v>
      </c>
      <c r="AW89" s="46">
        <v>1</v>
      </c>
      <c r="AX89" s="50">
        <v>1</v>
      </c>
      <c r="AY89" s="46">
        <v>2</v>
      </c>
      <c r="AZ89" s="43">
        <v>2</v>
      </c>
      <c r="BA89" s="46">
        <v>1</v>
      </c>
      <c r="BB89" s="43">
        <v>2</v>
      </c>
      <c r="BC89" s="43">
        <v>2</v>
      </c>
      <c r="BD89" s="50">
        <v>1</v>
      </c>
      <c r="BE89" s="48">
        <v>1</v>
      </c>
      <c r="BF89" s="46">
        <v>1</v>
      </c>
      <c r="BG89" s="43">
        <v>2</v>
      </c>
      <c r="BH89" s="48">
        <v>1</v>
      </c>
      <c r="BI89" s="46">
        <v>1</v>
      </c>
      <c r="BJ89" s="46">
        <v>1</v>
      </c>
      <c r="BK89" s="43">
        <v>2</v>
      </c>
      <c r="BL89" s="50">
        <v>1</v>
      </c>
    </row>
    <row r="90" spans="1:65" ht="45">
      <c r="A90" s="7">
        <v>45230.734502314815</v>
      </c>
      <c r="B90" s="7">
        <v>45230.736261574071</v>
      </c>
      <c r="C90">
        <v>0</v>
      </c>
      <c r="D90" s="8" t="s">
        <v>266</v>
      </c>
      <c r="E90">
        <v>100</v>
      </c>
      <c r="F90">
        <v>151</v>
      </c>
      <c r="G90">
        <v>1</v>
      </c>
      <c r="H90" s="7">
        <v>45230.736276122683</v>
      </c>
      <c r="I90" s="8" t="s">
        <v>267</v>
      </c>
      <c r="J90">
        <v>55.936100000000003</v>
      </c>
      <c r="K90">
        <v>-3.4735</v>
      </c>
      <c r="L90" s="8" t="s">
        <v>179</v>
      </c>
      <c r="M90" s="8" t="s">
        <v>180</v>
      </c>
      <c r="N90">
        <v>1</v>
      </c>
      <c r="O90">
        <v>5</v>
      </c>
      <c r="P90" s="24">
        <v>1</v>
      </c>
      <c r="Q90" s="32">
        <v>3</v>
      </c>
      <c r="R90">
        <v>4</v>
      </c>
      <c r="S90" s="27">
        <v>4</v>
      </c>
      <c r="T90">
        <v>4</v>
      </c>
      <c r="U90" s="40">
        <v>1</v>
      </c>
      <c r="V90" s="40">
        <v>2</v>
      </c>
      <c r="W90" s="40">
        <v>2</v>
      </c>
      <c r="X90" s="24">
        <v>2</v>
      </c>
      <c r="Y90" s="38">
        <v>1</v>
      </c>
      <c r="Z90" s="32">
        <v>4</v>
      </c>
      <c r="AA90" s="27">
        <v>4</v>
      </c>
      <c r="AB90">
        <v>4</v>
      </c>
      <c r="AC90" s="24">
        <v>3</v>
      </c>
      <c r="AD90" s="40">
        <v>2</v>
      </c>
      <c r="AE90" s="24">
        <v>3</v>
      </c>
      <c r="AF90" s="32">
        <v>2</v>
      </c>
      <c r="AG90" s="32">
        <v>3</v>
      </c>
      <c r="AH90">
        <v>3</v>
      </c>
      <c r="AI90" s="24">
        <v>4</v>
      </c>
      <c r="AJ90" s="35">
        <v>1</v>
      </c>
      <c r="AK90" s="38">
        <v>1</v>
      </c>
      <c r="AL90" s="35">
        <v>1</v>
      </c>
      <c r="AM90" s="27">
        <v>2</v>
      </c>
      <c r="AN90" s="38">
        <v>1</v>
      </c>
      <c r="AO90" s="32">
        <v>3</v>
      </c>
      <c r="AP90" s="27">
        <v>2</v>
      </c>
      <c r="AQ90" s="35">
        <v>1</v>
      </c>
      <c r="AR90" s="32">
        <v>2</v>
      </c>
      <c r="AS90" s="27">
        <v>2</v>
      </c>
      <c r="AT90" s="38">
        <v>1</v>
      </c>
      <c r="AU90" s="38">
        <v>1</v>
      </c>
      <c r="AV90" s="43">
        <v>3</v>
      </c>
      <c r="AW90" s="46">
        <v>1</v>
      </c>
      <c r="AX90" s="50">
        <v>1</v>
      </c>
      <c r="AY90" s="46">
        <v>1</v>
      </c>
      <c r="AZ90" s="43">
        <v>2</v>
      </c>
      <c r="BA90" s="46">
        <v>1</v>
      </c>
      <c r="BB90" s="43">
        <v>2</v>
      </c>
      <c r="BC90" s="43">
        <v>3</v>
      </c>
      <c r="BD90" s="50">
        <v>1</v>
      </c>
      <c r="BE90" s="48">
        <v>1</v>
      </c>
      <c r="BF90" s="46">
        <v>1</v>
      </c>
      <c r="BG90" s="43">
        <v>1</v>
      </c>
      <c r="BH90" s="48">
        <v>1</v>
      </c>
      <c r="BI90" s="46">
        <v>1</v>
      </c>
      <c r="BJ90" s="46">
        <v>1</v>
      </c>
      <c r="BK90" s="43">
        <v>2</v>
      </c>
      <c r="BL90" s="50">
        <v>2</v>
      </c>
    </row>
    <row r="91" spans="1:65" ht="45">
      <c r="A91" s="7">
        <v>45230.734502314815</v>
      </c>
      <c r="B91" s="7">
        <v>45230.736261574071</v>
      </c>
      <c r="C91">
        <v>0</v>
      </c>
      <c r="D91" s="8" t="s">
        <v>266</v>
      </c>
      <c r="E91">
        <v>100</v>
      </c>
      <c r="F91">
        <v>151</v>
      </c>
      <c r="G91">
        <v>1</v>
      </c>
      <c r="H91" s="7">
        <v>45230.736276122683</v>
      </c>
      <c r="I91" s="8" t="s">
        <v>267</v>
      </c>
      <c r="J91">
        <v>55.936100000000003</v>
      </c>
      <c r="K91">
        <v>-3.4735</v>
      </c>
      <c r="L91" s="8" t="s">
        <v>179</v>
      </c>
      <c r="M91" s="8" t="s">
        <v>180</v>
      </c>
      <c r="N91">
        <v>2</v>
      </c>
      <c r="O91">
        <v>4</v>
      </c>
      <c r="P91" s="24">
        <v>3</v>
      </c>
      <c r="Q91" s="32">
        <v>2</v>
      </c>
      <c r="R91">
        <v>2</v>
      </c>
      <c r="S91" s="27">
        <v>3</v>
      </c>
      <c r="T91">
        <v>3</v>
      </c>
      <c r="U91" s="40">
        <v>1</v>
      </c>
      <c r="V91" s="40">
        <v>2</v>
      </c>
      <c r="W91" s="40">
        <v>1</v>
      </c>
      <c r="X91" s="24">
        <v>4</v>
      </c>
      <c r="Y91" s="38">
        <v>1</v>
      </c>
      <c r="Z91" s="32">
        <v>4</v>
      </c>
      <c r="AA91" s="27">
        <v>2</v>
      </c>
      <c r="AB91">
        <v>3</v>
      </c>
      <c r="AC91" s="24">
        <v>4</v>
      </c>
      <c r="AD91" s="40">
        <v>2</v>
      </c>
      <c r="AE91" s="24">
        <v>3</v>
      </c>
      <c r="AF91" s="32">
        <v>3</v>
      </c>
      <c r="AG91" s="32">
        <v>3</v>
      </c>
      <c r="AH91">
        <v>3</v>
      </c>
      <c r="AI91" s="24">
        <v>4</v>
      </c>
      <c r="AJ91" s="35">
        <v>1</v>
      </c>
      <c r="AK91" s="38">
        <v>1</v>
      </c>
      <c r="AL91" s="35">
        <v>1</v>
      </c>
      <c r="AM91" s="27">
        <v>1</v>
      </c>
      <c r="AN91" s="38">
        <v>1</v>
      </c>
      <c r="AO91" s="32">
        <v>2</v>
      </c>
      <c r="AP91" s="27">
        <v>2</v>
      </c>
      <c r="AQ91" s="35">
        <v>1</v>
      </c>
      <c r="AR91" s="32">
        <v>2</v>
      </c>
      <c r="AS91" s="27">
        <v>1</v>
      </c>
      <c r="AT91" s="38">
        <v>1</v>
      </c>
      <c r="AU91" s="38">
        <v>1</v>
      </c>
      <c r="AV91" s="43">
        <v>3</v>
      </c>
      <c r="AW91" s="46">
        <v>1</v>
      </c>
      <c r="AX91" s="50">
        <v>1</v>
      </c>
      <c r="AY91" s="46">
        <v>1</v>
      </c>
      <c r="AZ91" s="43">
        <v>2</v>
      </c>
      <c r="BA91" s="46">
        <v>1</v>
      </c>
      <c r="BB91" s="43">
        <v>2</v>
      </c>
      <c r="BC91" s="43">
        <v>2</v>
      </c>
      <c r="BD91" s="50">
        <v>1</v>
      </c>
      <c r="BE91" s="48">
        <v>1</v>
      </c>
      <c r="BF91" s="46">
        <v>2</v>
      </c>
      <c r="BG91" s="43">
        <v>2</v>
      </c>
      <c r="BH91" s="48">
        <v>1</v>
      </c>
      <c r="BI91" s="46">
        <v>1</v>
      </c>
      <c r="BJ91" s="46">
        <v>1</v>
      </c>
      <c r="BK91" s="43">
        <v>2</v>
      </c>
      <c r="BL91" s="50">
        <v>2</v>
      </c>
    </row>
    <row r="92" spans="1:65">
      <c r="A92">
        <v>45243.644201388888</v>
      </c>
      <c r="B92">
        <v>45243.64671296296</v>
      </c>
      <c r="C92">
        <v>0</v>
      </c>
      <c r="D92" t="s">
        <v>268</v>
      </c>
      <c r="E92">
        <v>100</v>
      </c>
      <c r="F92">
        <v>216</v>
      </c>
      <c r="G92">
        <v>1</v>
      </c>
      <c r="H92">
        <v>45243.646729305554</v>
      </c>
      <c r="I92" t="s">
        <v>269</v>
      </c>
      <c r="J92">
        <v>51.459299999999999</v>
      </c>
      <c r="K92">
        <v>5.4644000000000004</v>
      </c>
      <c r="L92" t="s">
        <v>179</v>
      </c>
      <c r="M92" t="s">
        <v>180</v>
      </c>
      <c r="N92">
        <v>1</v>
      </c>
      <c r="O92">
        <v>3</v>
      </c>
      <c r="P92" s="24">
        <v>4</v>
      </c>
      <c r="Q92" s="32">
        <v>2</v>
      </c>
      <c r="R92">
        <v>3</v>
      </c>
      <c r="S92" s="27">
        <v>3</v>
      </c>
      <c r="T92">
        <v>4</v>
      </c>
      <c r="U92" s="40">
        <v>1</v>
      </c>
      <c r="V92" s="40">
        <v>2</v>
      </c>
      <c r="W92" s="40">
        <v>2</v>
      </c>
      <c r="X92" s="24">
        <v>4</v>
      </c>
      <c r="Y92" s="38">
        <v>2</v>
      </c>
      <c r="Z92" s="32">
        <v>2</v>
      </c>
      <c r="AA92" s="27">
        <v>2</v>
      </c>
      <c r="AB92">
        <v>4</v>
      </c>
      <c r="AC92" s="24">
        <v>4</v>
      </c>
      <c r="AD92" s="40">
        <v>1</v>
      </c>
      <c r="AE92" s="24">
        <v>3</v>
      </c>
      <c r="AF92" s="32">
        <v>2</v>
      </c>
      <c r="AG92" s="32">
        <v>2</v>
      </c>
      <c r="AH92">
        <v>4</v>
      </c>
      <c r="AI92" s="24">
        <v>5</v>
      </c>
      <c r="AJ92" s="35">
        <v>2</v>
      </c>
      <c r="AK92" s="38">
        <v>1</v>
      </c>
      <c r="AL92" s="35">
        <v>2</v>
      </c>
      <c r="AM92" s="27">
        <v>2</v>
      </c>
      <c r="AN92" s="38">
        <v>2</v>
      </c>
      <c r="AO92" s="32">
        <v>3</v>
      </c>
      <c r="AP92" s="27">
        <v>3</v>
      </c>
      <c r="AQ92" s="35">
        <v>2</v>
      </c>
      <c r="AR92" s="32">
        <v>2</v>
      </c>
      <c r="AS92" s="27">
        <v>2</v>
      </c>
      <c r="AT92" s="38">
        <v>1</v>
      </c>
      <c r="AU92" s="38">
        <v>2</v>
      </c>
      <c r="AV92" s="43">
        <v>2</v>
      </c>
      <c r="AW92" s="46">
        <v>1</v>
      </c>
      <c r="AX92" s="50">
        <v>1</v>
      </c>
      <c r="AY92" s="46">
        <v>1</v>
      </c>
      <c r="AZ92" s="43">
        <v>2</v>
      </c>
      <c r="BA92" s="46">
        <v>1</v>
      </c>
      <c r="BB92" s="43">
        <v>1</v>
      </c>
      <c r="BC92" s="43">
        <v>2</v>
      </c>
      <c r="BD92" s="50">
        <v>1</v>
      </c>
      <c r="BE92" s="48">
        <v>1</v>
      </c>
      <c r="BF92" s="46">
        <v>2</v>
      </c>
      <c r="BG92" s="43">
        <v>1</v>
      </c>
      <c r="BH92" s="48">
        <v>1</v>
      </c>
      <c r="BI92" s="46">
        <v>1</v>
      </c>
      <c r="BJ92" s="46">
        <v>1</v>
      </c>
      <c r="BK92" s="43">
        <v>3</v>
      </c>
      <c r="BL92" s="50">
        <v>1</v>
      </c>
    </row>
    <row r="93" spans="1:65" ht="45">
      <c r="A93" s="7">
        <v>45243.651018518518</v>
      </c>
      <c r="B93" s="7">
        <v>45243.653136574074</v>
      </c>
      <c r="C93">
        <v>0</v>
      </c>
      <c r="D93" s="8" t="s">
        <v>268</v>
      </c>
      <c r="E93">
        <v>100</v>
      </c>
      <c r="F93">
        <v>182</v>
      </c>
      <c r="G93">
        <v>1</v>
      </c>
      <c r="H93" s="7">
        <v>45243.653143495372</v>
      </c>
      <c r="I93" s="8" t="s">
        <v>317</v>
      </c>
      <c r="J93">
        <v>51.459299999999999</v>
      </c>
      <c r="K93">
        <v>5.4644000000000004</v>
      </c>
      <c r="L93" s="8" t="s">
        <v>179</v>
      </c>
      <c r="M93" s="8" t="s">
        <v>180</v>
      </c>
      <c r="N93">
        <v>2</v>
      </c>
      <c r="O93">
        <v>1</v>
      </c>
      <c r="P93">
        <v>2</v>
      </c>
      <c r="Q93">
        <v>2</v>
      </c>
      <c r="R93">
        <v>3</v>
      </c>
      <c r="S93">
        <v>3</v>
      </c>
      <c r="T93">
        <v>2</v>
      </c>
      <c r="U93">
        <v>3</v>
      </c>
      <c r="V93">
        <v>2</v>
      </c>
      <c r="W93">
        <v>2</v>
      </c>
      <c r="X93">
        <v>3</v>
      </c>
      <c r="Y93">
        <v>3</v>
      </c>
      <c r="Z93">
        <v>3</v>
      </c>
      <c r="AA93">
        <v>3</v>
      </c>
      <c r="AB93">
        <v>2</v>
      </c>
      <c r="AC93">
        <v>3</v>
      </c>
      <c r="AD93">
        <v>4</v>
      </c>
      <c r="AE93">
        <v>2</v>
      </c>
      <c r="AF93">
        <v>3</v>
      </c>
      <c r="AG93">
        <v>2</v>
      </c>
      <c r="AH93">
        <v>2</v>
      </c>
      <c r="AI93">
        <v>3</v>
      </c>
      <c r="AJ93">
        <v>4</v>
      </c>
      <c r="AK93">
        <v>2</v>
      </c>
      <c r="AL93">
        <v>1</v>
      </c>
      <c r="AM93">
        <v>1</v>
      </c>
      <c r="AN93">
        <v>2</v>
      </c>
      <c r="AO93">
        <v>3</v>
      </c>
      <c r="AP93">
        <v>2</v>
      </c>
      <c r="AQ93">
        <v>2</v>
      </c>
      <c r="AR93">
        <v>3</v>
      </c>
      <c r="AS93">
        <v>2</v>
      </c>
      <c r="AT93">
        <v>2</v>
      </c>
      <c r="AU93">
        <v>1</v>
      </c>
      <c r="AV93">
        <v>2</v>
      </c>
      <c r="AW93">
        <v>1</v>
      </c>
      <c r="AX93">
        <v>2</v>
      </c>
      <c r="AY93">
        <v>1</v>
      </c>
      <c r="AZ93">
        <v>2</v>
      </c>
      <c r="BA93">
        <v>1</v>
      </c>
      <c r="BB93">
        <v>1</v>
      </c>
      <c r="BC93">
        <v>1</v>
      </c>
      <c r="BD93">
        <v>3</v>
      </c>
      <c r="BE93">
        <v>2</v>
      </c>
      <c r="BF93">
        <v>1</v>
      </c>
      <c r="BG93">
        <v>2</v>
      </c>
      <c r="BH93">
        <v>1</v>
      </c>
      <c r="BI93">
        <v>3</v>
      </c>
      <c r="BJ93">
        <v>1</v>
      </c>
      <c r="BK93">
        <v>1</v>
      </c>
      <c r="BL93">
        <v>2</v>
      </c>
      <c r="BM93">
        <v>1</v>
      </c>
    </row>
  </sheetData>
  <sortState xmlns:xlrd2="http://schemas.microsoft.com/office/spreadsheetml/2017/richdata2" ref="A2:BL89">
    <sortCondition ref="N2:N8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14"/>
  <sheetViews>
    <sheetView workbookViewId="0">
      <selection activeCell="K13" sqref="K13"/>
    </sheetView>
  </sheetViews>
  <sheetFormatPr defaultRowHeight="15"/>
  <cols>
    <col min="2" max="2" width="21.28515625" customWidth="1"/>
    <col min="3" max="3" width="8.7109375" style="6"/>
    <col min="5" max="5" width="17.28515625" customWidth="1"/>
  </cols>
  <sheetData>
    <row r="1" spans="2:6" s="5" customFormat="1">
      <c r="B1" s="5" t="s">
        <v>318</v>
      </c>
      <c r="C1" s="11" t="s">
        <v>1</v>
      </c>
      <c r="D1" s="5" t="s">
        <v>2</v>
      </c>
      <c r="E1" s="5" t="s">
        <v>319</v>
      </c>
    </row>
    <row r="2" spans="2:6" s="12" customFormat="1">
      <c r="B2" s="12" t="s">
        <v>320</v>
      </c>
      <c r="C2" s="13">
        <f>ROUND(Compare!C7,2)</f>
        <v>2.71</v>
      </c>
      <c r="D2" s="12">
        <f>ROUND(Compare!E7,2)</f>
        <v>2.69</v>
      </c>
      <c r="E2" s="12">
        <f>C2-D2</f>
        <v>2.0000000000000018E-2</v>
      </c>
    </row>
    <row r="3" spans="2:6">
      <c r="B3" t="s">
        <v>321</v>
      </c>
      <c r="C3" s="6">
        <f>ROUND(Compare!C14,2)</f>
        <v>2.16</v>
      </c>
      <c r="D3">
        <f>ROUND(Compare!E14,2)</f>
        <v>2.09</v>
      </c>
      <c r="E3">
        <f t="shared" ref="E3:E8" si="0">C3-D3</f>
        <v>7.0000000000000284E-2</v>
      </c>
    </row>
    <row r="4" spans="2:6">
      <c r="B4" t="s">
        <v>322</v>
      </c>
      <c r="C4" s="6">
        <f>ROUND(Compare!C20,2)</f>
        <v>2.0299999999999998</v>
      </c>
      <c r="D4">
        <f>ROUND(Compare!E20,2)</f>
        <v>1.96</v>
      </c>
      <c r="E4">
        <f t="shared" si="0"/>
        <v>6.999999999999984E-2</v>
      </c>
    </row>
    <row r="5" spans="2:6">
      <c r="B5" s="16" t="s">
        <v>323</v>
      </c>
      <c r="C5" s="17">
        <f>ROUND(Compare!C24,2)</f>
        <v>1.72</v>
      </c>
      <c r="D5" s="16">
        <f>ROUND(Compare!E24,2)</f>
        <v>1.61</v>
      </c>
      <c r="E5" s="16">
        <f t="shared" si="0"/>
        <v>0.10999999999999988</v>
      </c>
    </row>
    <row r="6" spans="2:6">
      <c r="B6" t="s">
        <v>320</v>
      </c>
      <c r="C6" s="6">
        <f>ROUND(Compare!C30,2)</f>
        <v>1.51</v>
      </c>
      <c r="D6">
        <f>ROUND(Compare!E30,2)</f>
        <v>1.5</v>
      </c>
      <c r="E6">
        <f t="shared" si="0"/>
        <v>1.0000000000000009E-2</v>
      </c>
    </row>
    <row r="7" spans="2:6">
      <c r="B7" s="16" t="s">
        <v>324</v>
      </c>
      <c r="C7" s="17">
        <f>ROUND(Compare!C35,2)</f>
        <v>1.98</v>
      </c>
      <c r="D7" s="16">
        <f>ROUND(Compare!E35,2)</f>
        <v>2.14</v>
      </c>
      <c r="E7">
        <f t="shared" si="0"/>
        <v>-0.16000000000000014</v>
      </c>
    </row>
    <row r="8" spans="2:6">
      <c r="B8" t="s">
        <v>325</v>
      </c>
      <c r="C8" s="6">
        <f>ROUND(Compare!C40,2)</f>
        <v>3.07</v>
      </c>
      <c r="D8">
        <f>ROUND(Compare!E40,2)</f>
        <v>2.83</v>
      </c>
      <c r="E8">
        <f t="shared" si="0"/>
        <v>0.23999999999999977</v>
      </c>
    </row>
    <row r="10" spans="2:6" s="14" customFormat="1">
      <c r="B10" s="14" t="s">
        <v>326</v>
      </c>
      <c r="C10" s="15"/>
    </row>
    <row r="11" spans="2:6" s="12" customFormat="1">
      <c r="B11" s="12" t="s">
        <v>327</v>
      </c>
      <c r="C11" s="13">
        <f>ROUND(Compare!C50,2)</f>
        <v>1.91</v>
      </c>
      <c r="D11" s="12">
        <f>ROUND(Compare!E50,2)</f>
        <v>1.88</v>
      </c>
      <c r="E11">
        <f t="shared" ref="E11:E14" si="1">C11-D11</f>
        <v>3.0000000000000027E-2</v>
      </c>
      <c r="F11"/>
    </row>
    <row r="12" spans="2:6">
      <c r="B12" s="16" t="s">
        <v>328</v>
      </c>
      <c r="C12" s="6">
        <f>ROUND(Compare!C57,2)</f>
        <v>1.5</v>
      </c>
      <c r="D12">
        <f>ROUND(Compare!E57,2)</f>
        <v>1.52</v>
      </c>
      <c r="E12">
        <f t="shared" si="1"/>
        <v>-2.0000000000000018E-2</v>
      </c>
    </row>
    <row r="13" spans="2:6">
      <c r="B13" s="16" t="s">
        <v>329</v>
      </c>
      <c r="C13" s="17">
        <f>ROUND(Compare!C60,2)</f>
        <v>1.26</v>
      </c>
      <c r="D13" s="16">
        <f>ROUND(Compare!E60,2)</f>
        <v>1.32</v>
      </c>
      <c r="E13" s="16">
        <f t="shared" si="1"/>
        <v>-6.0000000000000053E-2</v>
      </c>
    </row>
    <row r="14" spans="2:6">
      <c r="B14" t="s">
        <v>330</v>
      </c>
      <c r="C14" s="6">
        <f>ROUND(Compare!C58,2)</f>
        <v>1.22</v>
      </c>
      <c r="D14">
        <f>ROUND(Compare!E58,2)</f>
        <v>1.34</v>
      </c>
      <c r="E14">
        <f t="shared" si="1"/>
        <v>-0.12000000000000011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64"/>
  <sheetViews>
    <sheetView tabSelected="1" topLeftCell="G1" zoomScaleNormal="100" workbookViewId="0">
      <selection activeCell="X8" sqref="W1:X8"/>
    </sheetView>
  </sheetViews>
  <sheetFormatPr defaultRowHeight="15"/>
  <cols>
    <col min="1" max="1" width="32.28515625" customWidth="1"/>
    <col min="7" max="7" width="17.7109375" customWidth="1"/>
    <col min="13" max="13" width="12" bestFit="1" customWidth="1"/>
    <col min="17" max="17" width="23.7109375" customWidth="1"/>
  </cols>
  <sheetData>
    <row r="1" spans="1:32" s="5" customFormat="1">
      <c r="A1" s="5" t="s">
        <v>331</v>
      </c>
      <c r="B1" s="5" t="s">
        <v>332</v>
      </c>
      <c r="C1" s="5" t="s">
        <v>333</v>
      </c>
      <c r="D1" s="5" t="s">
        <v>334</v>
      </c>
      <c r="E1" s="5" t="s">
        <v>335</v>
      </c>
      <c r="F1" s="5" t="s">
        <v>334</v>
      </c>
      <c r="G1" s="5" t="s">
        <v>336</v>
      </c>
      <c r="H1" s="5" t="s">
        <v>1</v>
      </c>
      <c r="I1" s="5" t="s">
        <v>2</v>
      </c>
      <c r="J1" s="5" t="s">
        <v>337</v>
      </c>
      <c r="K1" s="5" t="s">
        <v>338</v>
      </c>
      <c r="L1" s="5" t="s">
        <v>2</v>
      </c>
      <c r="M1" s="5" t="s">
        <v>339</v>
      </c>
      <c r="R1" s="5" t="s">
        <v>340</v>
      </c>
      <c r="S1" s="5" t="s">
        <v>341</v>
      </c>
      <c r="T1" s="5" t="s">
        <v>342</v>
      </c>
      <c r="U1" s="5" t="s">
        <v>343</v>
      </c>
      <c r="V1" s="5" t="s">
        <v>344</v>
      </c>
      <c r="W1" s="5" t="s">
        <v>345</v>
      </c>
      <c r="X1" s="5" t="s">
        <v>346</v>
      </c>
      <c r="Y1" s="5" t="s">
        <v>347</v>
      </c>
    </row>
    <row r="2" spans="1:32" ht="18">
      <c r="A2" t="s">
        <v>320</v>
      </c>
      <c r="B2">
        <v>2</v>
      </c>
      <c r="C2">
        <f xml:space="preserve"> AVERAGEIF('Version A'!P2:P100,"&lt;&gt;0")</f>
        <v>2.3043478260869565</v>
      </c>
      <c r="D2">
        <f>MEDIAN('Version A'!P2:P46)</f>
        <v>2</v>
      </c>
      <c r="E2">
        <f xml:space="preserve"> AVERAGEIF('Version B'!P2:P100,"&lt;&gt;0")</f>
        <v>1.9148936170212767</v>
      </c>
      <c r="F2">
        <f>MEDIAN('Version B'!P2:P47)</f>
        <v>2</v>
      </c>
      <c r="J2">
        <f>_xlfn.T.TEST('Version A'!P2:P46,'Version B'!P2:P47,1,2)</f>
        <v>5.2562928024593732E-2</v>
      </c>
      <c r="N2">
        <v>2.5671759917265238E-2</v>
      </c>
      <c r="O2">
        <f>AVERAGE(N2:N50)</f>
        <v>0.25964392121172614</v>
      </c>
      <c r="Q2" s="5" t="s">
        <v>320</v>
      </c>
      <c r="R2" s="5">
        <f>H7</f>
        <v>2.71</v>
      </c>
      <c r="S2" s="5">
        <f>I7</f>
        <v>2.69</v>
      </c>
      <c r="T2" s="5">
        <f>M7</f>
        <v>0.47305550149005021</v>
      </c>
      <c r="U2" s="109">
        <f>STDEV('P value calculator'!D3:D232)</f>
        <v>1.1511957115784262</v>
      </c>
      <c r="V2" s="109">
        <f>STDEV('P value calculator'!E3:E232)</f>
        <v>1.1945828850956155</v>
      </c>
      <c r="W2">
        <f>MODE('P value calculator'!D3:D232)</f>
        <v>2</v>
      </c>
      <c r="X2">
        <f>MODE('P value calculator'!E3:E232)</f>
        <v>3</v>
      </c>
      <c r="AA2" s="5"/>
      <c r="AB2" s="5"/>
      <c r="AC2" s="5"/>
      <c r="AD2" s="5"/>
      <c r="AE2" s="109"/>
      <c r="AF2" s="109"/>
    </row>
    <row r="3" spans="1:32" ht="18">
      <c r="B3">
        <v>10</v>
      </c>
      <c r="C3">
        <f xml:space="preserve"> AVERAGEIF('Version A'!X2:X100,"&lt;&gt;0")</f>
        <v>2.4130434782608696</v>
      </c>
      <c r="D3">
        <f>MEDIAN('Version A'!X2:X46)</f>
        <v>2</v>
      </c>
      <c r="E3">
        <f xml:space="preserve"> AVERAGEIF('Version B'!X2:X100,"&lt;&gt;0")</f>
        <v>2.5531914893617023</v>
      </c>
      <c r="F3">
        <f>MEDIAN('Version B'!X2:X47)</f>
        <v>3</v>
      </c>
      <c r="J3">
        <f>_xlfn.T.TEST('Version A'!X2:X46,'Version B'!X2:X47,1,2)</f>
        <v>0.24340195194943148</v>
      </c>
      <c r="N3">
        <v>0.3531650868366728</v>
      </c>
      <c r="Q3" s="5" t="s">
        <v>321</v>
      </c>
      <c r="R3" s="5">
        <f>H14</f>
        <v>2.16</v>
      </c>
      <c r="S3" s="5">
        <f>I14</f>
        <v>2.09</v>
      </c>
      <c r="T3" s="5">
        <f>M14</f>
        <v>0.1574630109441853</v>
      </c>
      <c r="U3" s="109">
        <f>STDEV('P value calculator'!F3:F279)</f>
        <v>1.0728695280528522</v>
      </c>
      <c r="V3" s="109">
        <f>STDEV('P value calculator'!G3:G279)</f>
        <v>1.1297247124936853</v>
      </c>
      <c r="W3">
        <f>MODE('P value calculator'!F3:F279)</f>
        <v>1</v>
      </c>
      <c r="X3">
        <f>MODE('P value calculator'!G3:G279)</f>
        <v>1</v>
      </c>
    </row>
    <row r="4" spans="1:32" ht="18">
      <c r="B4">
        <v>15</v>
      </c>
      <c r="C4">
        <f xml:space="preserve"> AVERAGEIF('Version A'!AC2:AC100,"&lt;&gt;0")</f>
        <v>3.0217391304347827</v>
      </c>
      <c r="D4">
        <f>MEDIAN('Version A'!AC2:AC46)</f>
        <v>3</v>
      </c>
      <c r="E4">
        <f xml:space="preserve"> AVERAGEIF('Version B'!AC2:AC100,"&lt;&gt;0")</f>
        <v>3.1063829787234041</v>
      </c>
      <c r="F4">
        <f>MEDIAN('Version B'!AC2:AC47)</f>
        <v>3</v>
      </c>
      <c r="J4">
        <f>_xlfn.T.TEST('Version A'!AC2:AC46,'Version B'!AC2:AC47,1,2)</f>
        <v>0.31832757135689982</v>
      </c>
      <c r="N4">
        <v>0.38636913378656812</v>
      </c>
      <c r="Q4" s="5" t="s">
        <v>322</v>
      </c>
      <c r="R4" s="5">
        <f>H20</f>
        <v>2.0299999999999998</v>
      </c>
      <c r="S4" s="5">
        <f>I20</f>
        <v>1.96</v>
      </c>
      <c r="T4" s="5">
        <f>M20</f>
        <v>0.2579412151638093</v>
      </c>
      <c r="U4" s="109">
        <f>STDEV('P value calculator'!H3:H232)</f>
        <v>0.99075851256798964</v>
      </c>
      <c r="V4" s="109">
        <f>STDEV('P value calculator'!I3:I232)</f>
        <v>1.0274013071747725</v>
      </c>
      <c r="W4">
        <f>MODE('P value calculator'!H3:H232)</f>
        <v>2</v>
      </c>
      <c r="X4">
        <f>MODE('P value calculator'!I3:I232)</f>
        <v>1</v>
      </c>
    </row>
    <row r="5" spans="1:32" ht="18">
      <c r="B5">
        <v>17</v>
      </c>
      <c r="C5">
        <f xml:space="preserve"> AVERAGEIF('Version A'!AE2:AE100,"&lt;&gt;0")</f>
        <v>2.6304347826086958</v>
      </c>
      <c r="D5">
        <f>MEDIAN('Version A'!AE2:AE46)</f>
        <v>3</v>
      </c>
      <c r="E5">
        <f xml:space="preserve"> AVERAGEIF('Version A'!AE2:AE100,"&lt;&gt;0")</f>
        <v>2.6304347826086958</v>
      </c>
      <c r="F5">
        <f>MEDIAN('Version B'!AE2:AE47)</f>
        <v>3</v>
      </c>
      <c r="J5">
        <f>_xlfn.T.TEST('Version A'!AE2:AE46,'Version B'!AE2:AE47,1,2)</f>
        <v>0.33771708419640145</v>
      </c>
      <c r="N5">
        <v>0.349298</v>
      </c>
      <c r="Q5" s="5" t="s">
        <v>323</v>
      </c>
      <c r="R5" s="5">
        <f>H24</f>
        <v>1.72</v>
      </c>
      <c r="S5" s="5">
        <f>I24</f>
        <v>1.61</v>
      </c>
      <c r="T5" s="5">
        <f>M24</f>
        <v>0.1974512100175867</v>
      </c>
      <c r="U5" s="109">
        <f>STDEV('P value calculator'!J3:J140)</f>
        <v>1.0322474271572386</v>
      </c>
      <c r="V5" s="109">
        <f>STDEV('P value calculator'!K3:K140)</f>
        <v>0.96812633058985709</v>
      </c>
      <c r="W5">
        <f>MODE('P value calculator'!J3:J140)</f>
        <v>1</v>
      </c>
      <c r="X5">
        <f>MODE('P value calculator'!K3:K140)</f>
        <v>1</v>
      </c>
    </row>
    <row r="6" spans="1:32" ht="18">
      <c r="B6">
        <v>21</v>
      </c>
      <c r="C6">
        <f xml:space="preserve"> AVERAGEIF('Version A'!AI2:AI100,"&lt;&gt;0")</f>
        <v>3.1739130434782608</v>
      </c>
      <c r="D6">
        <f>MEDIAN('Version A'!AI2:AI46)</f>
        <v>3</v>
      </c>
      <c r="E6">
        <f xml:space="preserve"> AVERAGEIF('Version B'!AI2:AI100,"&lt;&gt;0")</f>
        <v>3.2608695652173911</v>
      </c>
      <c r="F6">
        <f>MEDIAN('Version B'!AI2:AI45)</f>
        <v>3</v>
      </c>
      <c r="J6">
        <f>_xlfn.T.TEST('Version A'!AI2:AI46,'Version B'!AI2:AI45,1,2)</f>
        <v>0.35017754701138137</v>
      </c>
      <c r="N6">
        <v>0.32371699999999998</v>
      </c>
      <c r="Q6" s="5" t="s">
        <v>348</v>
      </c>
      <c r="R6" s="5">
        <f>H30</f>
        <v>1.51</v>
      </c>
      <c r="S6" s="5">
        <f>I30</f>
        <v>1.5</v>
      </c>
      <c r="T6" s="5">
        <f>M30</f>
        <v>0.43009277942390151</v>
      </c>
      <c r="U6" s="109">
        <f>STDEV('P value calculator'!L3:L232)</f>
        <v>0.78595995754869419</v>
      </c>
      <c r="V6" s="109">
        <f>STDEV('P value calculator'!M3:M232)</f>
        <v>0.81332410995941584</v>
      </c>
      <c r="W6">
        <f>MODE('P value calculator'!L3:L232)</f>
        <v>1</v>
      </c>
      <c r="X6">
        <f>MODE('P value calculator'!M3:M232)</f>
        <v>1</v>
      </c>
    </row>
    <row r="7" spans="1:32" s="5" customFormat="1" ht="18">
      <c r="B7" s="5" t="s">
        <v>349</v>
      </c>
      <c r="C7" s="5">
        <f>AVERAGE(C2:C6)</f>
        <v>2.7086956521739132</v>
      </c>
      <c r="D7" s="5">
        <f>MEDIAN(D2:D6)</f>
        <v>3</v>
      </c>
      <c r="E7" s="5">
        <f>AVERAGE(E2:E6)</f>
        <v>2.693154486586494</v>
      </c>
      <c r="F7" s="5">
        <f>MEDIAN(F2:F6)</f>
        <v>3</v>
      </c>
      <c r="G7" t="s">
        <v>320</v>
      </c>
      <c r="H7" s="5">
        <f>ROUND(C7,2)</f>
        <v>2.71</v>
      </c>
      <c r="I7" s="5">
        <f>ROUND(E7,2)</f>
        <v>2.69</v>
      </c>
      <c r="J7" s="5">
        <f>AVERAGE(J2:J6)</f>
        <v>0.26043741650774155</v>
      </c>
      <c r="K7" s="5">
        <f>MEDIAN('P value calculator'!D3:D227)</f>
        <v>3</v>
      </c>
      <c r="L7" s="5">
        <f>MEDIAN('P value calculator'!E3:E227)</f>
        <v>3</v>
      </c>
      <c r="M7" s="5">
        <f>_xlfn.T.TEST('P value calculator'!D3:D227,'P value calculator'!E3:E227,1,2)</f>
        <v>0.47305550149005021</v>
      </c>
      <c r="N7">
        <v>0.34929779989411475</v>
      </c>
      <c r="Q7" s="5" t="s">
        <v>324</v>
      </c>
      <c r="R7" s="5">
        <v>2</v>
      </c>
      <c r="S7" s="5">
        <v>2.15</v>
      </c>
      <c r="T7" s="5">
        <f>M35</f>
        <v>0.1087606259141342</v>
      </c>
      <c r="U7" s="109">
        <f>STDEV('P value calculator'!N3:N186)</f>
        <v>1.0685547334328032</v>
      </c>
      <c r="V7" s="109">
        <f>STDEV('P value calculator'!O3:O186)</f>
        <v>1.1397898627982308</v>
      </c>
      <c r="W7">
        <f>MODE('P value calculator'!N3:N186)</f>
        <v>1</v>
      </c>
      <c r="X7">
        <f>MODE('P value calculator'!O3:O186)</f>
        <v>1</v>
      </c>
      <c r="Y7"/>
    </row>
    <row r="8" spans="1:32" ht="18">
      <c r="A8" t="s">
        <v>321</v>
      </c>
      <c r="B8">
        <v>3</v>
      </c>
      <c r="C8">
        <f xml:space="preserve"> AVERAGEIF('Version A'!Q2:Q100,"&lt;&gt;0")</f>
        <v>1.8478260869565217</v>
      </c>
      <c r="D8">
        <f>MEDIAN('Version A'!Q2:Q46)</f>
        <v>2</v>
      </c>
      <c r="E8">
        <f xml:space="preserve"> AVERAGEIF('Version B'!Q2:Q100,"&lt;&gt;0")</f>
        <v>1.6808510638297873</v>
      </c>
      <c r="F8">
        <f>MEDIAN('Version B'!Q2:Q47)</f>
        <v>1</v>
      </c>
      <c r="J8">
        <f>_xlfn.T.TEST('Version A'!Q2:Q46,'Version B'!Q2:Q47,1,2)</f>
        <v>0.21041821270513317</v>
      </c>
      <c r="N8">
        <v>0.36364063139161057</v>
      </c>
      <c r="Q8" s="5" t="s">
        <v>325</v>
      </c>
      <c r="R8" s="5">
        <v>3.05</v>
      </c>
      <c r="S8" s="5">
        <v>2.86</v>
      </c>
      <c r="T8" s="5">
        <v>3.9540603381230256E-2</v>
      </c>
      <c r="U8" s="109">
        <v>0.99864391394274443</v>
      </c>
      <c r="V8" s="109">
        <v>1.0190358333927112</v>
      </c>
      <c r="W8">
        <v>3</v>
      </c>
      <c r="X8">
        <v>3</v>
      </c>
    </row>
    <row r="9" spans="1:32" ht="18">
      <c r="B9">
        <v>12</v>
      </c>
      <c r="C9">
        <f xml:space="preserve"> AVERAGEIF('Version A'!Z2:Z100,"&lt;&gt;0")</f>
        <v>3.1956521739130435</v>
      </c>
      <c r="D9">
        <f>MEDIAN('Version A'!Z2:Z46)</f>
        <v>3</v>
      </c>
      <c r="E9">
        <f xml:space="preserve"> AVERAGEIF('Version B'!Z2:Z100,"&lt;&gt;0")</f>
        <v>3.0425531914893615</v>
      </c>
      <c r="F9">
        <f>MEDIAN('Version B'!Z2:Z47)</f>
        <v>3</v>
      </c>
      <c r="J9">
        <f>_xlfn.T.TEST('Version A'!Z2:Z46,'Version B'!Z2:Z47,1,2)</f>
        <v>0.20899442887712305</v>
      </c>
      <c r="N9">
        <v>0.15677723930694715</v>
      </c>
      <c r="Q9" s="5"/>
      <c r="R9" s="5"/>
      <c r="S9" s="5"/>
      <c r="T9" s="5"/>
      <c r="U9" s="109"/>
      <c r="V9" s="109"/>
    </row>
    <row r="10" spans="1:32" ht="18">
      <c r="B10">
        <v>18</v>
      </c>
      <c r="C10">
        <f xml:space="preserve"> AVERAGEIF('Version A'!AF2:AF100,"&lt;&gt;0")</f>
        <v>1.9565217391304348</v>
      </c>
      <c r="D10">
        <f>MEDIAN('Version A'!AF2:AF46)</f>
        <v>2</v>
      </c>
      <c r="E10">
        <f xml:space="preserve"> AVERAGEIF('Version B'!AF2:AF100,"&lt;&gt;0")</f>
        <v>2.2553191489361701</v>
      </c>
      <c r="F10">
        <f>MEDIAN('Version B'!AF2:AF47)</f>
        <v>2</v>
      </c>
      <c r="J10">
        <f>_xlfn.T.TEST('Version A'!AF2:AF46,'Version B'!AF2:AF47,1,2)</f>
        <v>0.11993219760474466</v>
      </c>
      <c r="N10">
        <v>0.19634470152228811</v>
      </c>
      <c r="Q10" s="5"/>
      <c r="R10" s="5"/>
      <c r="S10" s="5"/>
      <c r="T10" s="5"/>
      <c r="U10" s="109"/>
      <c r="V10" s="109"/>
    </row>
    <row r="11" spans="1:32" ht="18">
      <c r="B11">
        <v>19</v>
      </c>
      <c r="C11">
        <f xml:space="preserve"> AVERAGEIF('Version A'!AG2:AG100,"&lt;&gt;0")</f>
        <v>1.7826086956521738</v>
      </c>
      <c r="D11">
        <f>MEDIAN('Version A'!AG2:AG46)</f>
        <v>2</v>
      </c>
      <c r="E11">
        <f xml:space="preserve"> AVERAGEIF('Version B'!AG2:AG100,"&lt;&gt;0")</f>
        <v>1.6595744680851063</v>
      </c>
      <c r="F11">
        <f>MEDIAN('Version B'!AG2:AG47)</f>
        <v>1</v>
      </c>
      <c r="J11">
        <f>_xlfn.T.TEST('Version A'!AG2:AG46,'Version B'!AG2:AG47,1,2)</f>
        <v>0.25088410684887252</v>
      </c>
      <c r="N11">
        <v>0.3418719170744498</v>
      </c>
      <c r="Q11" s="5" t="s">
        <v>350</v>
      </c>
      <c r="R11" s="5">
        <f>H50</f>
        <v>1.91</v>
      </c>
      <c r="S11" s="5">
        <f>I50</f>
        <v>1.88</v>
      </c>
      <c r="T11" s="5">
        <f>M50</f>
        <v>0.27410273289732434</v>
      </c>
      <c r="U11" s="109">
        <f>STDEV('P value calculator'!S3:S272)</f>
        <v>1.1458669872268583</v>
      </c>
      <c r="V11" s="109">
        <f>STDEV('P value calculator'!T3:T272)</f>
        <v>1.1460592225991333</v>
      </c>
      <c r="W11">
        <f>MODE('P value calculator'!S3:S272)</f>
        <v>2</v>
      </c>
      <c r="X11">
        <f>MODE('P value calculator'!T3:T272)</f>
        <v>2</v>
      </c>
    </row>
    <row r="12" spans="1:32" ht="18">
      <c r="B12">
        <v>27</v>
      </c>
      <c r="C12">
        <f xml:space="preserve"> AVERAGEIF('Version A'!AO2:AO110,"&lt;&gt;0")</f>
        <v>2.2391304347826089</v>
      </c>
      <c r="D12">
        <f>MEDIAN('Version A'!AO2:AO46)</f>
        <v>2</v>
      </c>
      <c r="E12">
        <f xml:space="preserve"> AVERAGEIF('Version B'!AO2:AO110,"&lt;&gt;0")</f>
        <v>2.1276595744680851</v>
      </c>
      <c r="F12">
        <f>MEDIAN('Version B'!AO2:AO47)</f>
        <v>2</v>
      </c>
      <c r="J12">
        <f>_xlfn.T.TEST('Version A'!AO2:AO46,'Version B'!AO2:AO47,1,2)</f>
        <v>0.30002835648382198</v>
      </c>
      <c r="N12">
        <v>0.17536562649238824</v>
      </c>
      <c r="Q12" s="5" t="s">
        <v>351</v>
      </c>
      <c r="R12" s="5">
        <f>H57</f>
        <v>1.5</v>
      </c>
      <c r="S12" s="5">
        <f>I57</f>
        <v>1.52</v>
      </c>
      <c r="T12" s="5">
        <f>M57</f>
        <v>0.14664068745808367</v>
      </c>
      <c r="U12" s="109">
        <f>STDEV('P value calculator'!U3:U272)</f>
        <v>1.1534120493727147</v>
      </c>
      <c r="V12" s="109">
        <f>STDEV('P value calculator'!V3:V272)</f>
        <v>1.2182975551759996</v>
      </c>
      <c r="W12">
        <f>MODE('P value calculator'!U3:U272)</f>
        <v>3</v>
      </c>
      <c r="X12">
        <f>MODE('P value calculator'!V3:V272)</f>
        <v>1</v>
      </c>
    </row>
    <row r="13" spans="1:32" ht="18">
      <c r="B13">
        <v>30</v>
      </c>
      <c r="C13">
        <f xml:space="preserve"> AVERAGEIF('Version A'!AR2:AR100,"&lt;&gt;0")</f>
        <v>1.9347826086956521</v>
      </c>
      <c r="D13">
        <f>MEDIAN('Version A'!AR2:AR46)</f>
        <v>2</v>
      </c>
      <c r="E13">
        <f xml:space="preserve"> AVERAGEIF('Version B'!AR2:AR100,"&lt;&gt;0")</f>
        <v>1.7872340425531914</v>
      </c>
      <c r="F13">
        <f>MEDIAN('Version B'!AC2:AC47)</f>
        <v>3</v>
      </c>
      <c r="J13">
        <f>_xlfn.T.TEST('Version A'!AR2:AR46,'Version B'!AR2:AR47,1,2)</f>
        <v>0.18007255906925701</v>
      </c>
      <c r="N13">
        <v>0.27396992133223352</v>
      </c>
      <c r="Q13" s="5" t="s">
        <v>329</v>
      </c>
      <c r="R13" s="5">
        <f>H60</f>
        <v>1.26</v>
      </c>
      <c r="S13" s="5">
        <f>I60</f>
        <v>1.32</v>
      </c>
      <c r="T13" s="5">
        <f>M60</f>
        <v>0.36634357044925925</v>
      </c>
      <c r="U13" s="109">
        <f>STDEV('P value calculator'!W3:W92)</f>
        <v>1.0145015934665</v>
      </c>
      <c r="V13" s="109">
        <f>STDEV('P value calculator'!X3:X92)</f>
        <v>1.1595018087284057</v>
      </c>
      <c r="W13">
        <f>MODE('P value calculator'!W3:W92)</f>
        <v>1</v>
      </c>
      <c r="X13">
        <f>MODE('P value calculator'!X3:X92)</f>
        <v>1</v>
      </c>
    </row>
    <row r="14" spans="1:32" s="5" customFormat="1" ht="18">
      <c r="B14" s="5" t="s">
        <v>349</v>
      </c>
      <c r="C14" s="5">
        <f>AVERAGE(C8:C13)</f>
        <v>2.1594202898550727</v>
      </c>
      <c r="D14" s="5">
        <f>MEDIAN(D8:D13)</f>
        <v>2</v>
      </c>
      <c r="E14" s="5">
        <f>AVERAGE(E8:E13)</f>
        <v>2.0921985815602837</v>
      </c>
      <c r="F14" s="5">
        <f>MEDIAN(F8:F13)</f>
        <v>2</v>
      </c>
      <c r="G14" t="s">
        <v>321</v>
      </c>
      <c r="H14" s="5">
        <f>ROUND(C14,2)</f>
        <v>2.16</v>
      </c>
      <c r="I14" s="5">
        <f>ROUND(E14,2)</f>
        <v>2.09</v>
      </c>
      <c r="J14" s="5">
        <f>AVERAGE(J8:J13)</f>
        <v>0.21172164359815873</v>
      </c>
      <c r="K14" s="5">
        <f>MEDIAN('P value calculator'!F3:F273)</f>
        <v>2</v>
      </c>
      <c r="L14" s="5">
        <f>MEDIAN('P value calculator'!I3:I227)</f>
        <v>2</v>
      </c>
      <c r="M14" s="5">
        <f>_xlfn.T.TEST('P value calculator'!F3:F273,'P value calculator'!G3:G273,1,2)</f>
        <v>0.1574630109441853</v>
      </c>
      <c r="N14">
        <v>0.45604412585665255</v>
      </c>
      <c r="Q14" s="5" t="s">
        <v>330</v>
      </c>
      <c r="R14" s="5">
        <f>H64</f>
        <v>1.31</v>
      </c>
      <c r="S14" s="5">
        <f>I64</f>
        <v>1.35</v>
      </c>
      <c r="T14" s="5">
        <f>M64</f>
        <v>0.26127281940646324</v>
      </c>
      <c r="U14" s="109">
        <f>STDEV('P value calculator'!Y3:Y137)</f>
        <v>1.1360225630160659</v>
      </c>
      <c r="V14" s="109">
        <f>STDEV('P value calculator'!Z3:Z137)</f>
        <v>1.1451824247994953</v>
      </c>
      <c r="W14">
        <f>MODE('P value calculator'!Y3:Y137)</f>
        <v>1</v>
      </c>
      <c r="X14">
        <f>MODE('P value calculator'!Z3:Z137)</f>
        <v>1</v>
      </c>
    </row>
    <row r="15" spans="1:32">
      <c r="A15" t="s">
        <v>322</v>
      </c>
      <c r="B15">
        <v>5</v>
      </c>
      <c r="C15">
        <f xml:space="preserve"> AVERAGEIF('Version A'!S2:S100,"&lt;&gt;0")</f>
        <v>2.7826086956521738</v>
      </c>
      <c r="D15">
        <f>MEDIAN('Version A'!S2:S46)</f>
        <v>3</v>
      </c>
      <c r="E15">
        <f xml:space="preserve"> AVERAGEIF('Version B'!S2:S100,"&lt;&gt;0")</f>
        <v>2.6382978723404253</v>
      </c>
      <c r="F15">
        <f>MEDIAN('Version B'!S2:S47)</f>
        <v>2.5</v>
      </c>
      <c r="J15">
        <f>_xlfn.T.TEST('Version A'!S2:S46,'Version B'!S2:S47,1,2)</f>
        <v>0.25292865218017413</v>
      </c>
      <c r="N15">
        <v>0.25704450488462149</v>
      </c>
    </row>
    <row r="16" spans="1:32">
      <c r="B16">
        <v>13</v>
      </c>
      <c r="C16">
        <f xml:space="preserve"> AVERAGEIF('Version A'!AA2:AA100,"&lt;&gt;0")</f>
        <v>1.8478260869565217</v>
      </c>
      <c r="D16">
        <f>MEDIAN('Version A'!AA2:AA46)</f>
        <v>2</v>
      </c>
      <c r="E16">
        <f xml:space="preserve"> AVERAGEIF('Version B'!AA2:AA100,"&lt;&gt;0")</f>
        <v>1.8510638297872339</v>
      </c>
      <c r="F16">
        <f>MEDIAN('Version B'!AA2:AA47)</f>
        <v>2</v>
      </c>
      <c r="J16">
        <f>_xlfn.T.TEST('Version A'!AA2:AA46,'Version B'!AA2:AA47,1,2)</f>
        <v>0.46430617086266884</v>
      </c>
      <c r="N16">
        <v>0.24742804577205679</v>
      </c>
    </row>
    <row r="17" spans="1:21">
      <c r="B17">
        <v>25</v>
      </c>
      <c r="C17">
        <f xml:space="preserve"> AVERAGEIF('Version A'!AM2:AM100,"&lt;&gt;0")</f>
        <v>1.9347826086956521</v>
      </c>
      <c r="D17">
        <f>MEDIAN('Version A'!AM2:AM46)</f>
        <v>2</v>
      </c>
      <c r="E17">
        <f xml:space="preserve"> AVERAGEIF('Version B'!AM2:AM100,"&lt;&gt;0")</f>
        <v>1.7446808510638299</v>
      </c>
      <c r="F17">
        <f>MEDIAN('Version B'!AM2:AM47)</f>
        <v>2</v>
      </c>
      <c r="J17">
        <f>_xlfn.T.TEST('Version A'!AM2:AM46,'Version B'!AM2:AM47,1,2)</f>
        <v>0.19855605493790013</v>
      </c>
      <c r="N17">
        <v>0.18214236218313257</v>
      </c>
    </row>
    <row r="18" spans="1:21">
      <c r="B18">
        <v>28</v>
      </c>
      <c r="C18">
        <f xml:space="preserve"> AVERAGEIF('Version A'!AP2:AP100,"&lt;&gt;0")</f>
        <v>2.0434782608695654</v>
      </c>
      <c r="D18">
        <f>MEDIAN('Version A'!AP2:AP46)</f>
        <v>2</v>
      </c>
      <c r="E18">
        <f xml:space="preserve"> AVERAGEIF('Version B'!AP2:AP100,"&lt;&gt;0")</f>
        <v>2.1489361702127661</v>
      </c>
      <c r="F18">
        <f>MEDIAN('Version B'!AP2:AP47)</f>
        <v>2</v>
      </c>
      <c r="J18">
        <f>_xlfn.T.TEST('Version A'!AP2:AP46,'Version B'!AP2:AP47,1,2)</f>
        <v>0.25053570925584406</v>
      </c>
      <c r="N18">
        <v>0.3045933147377835</v>
      </c>
    </row>
    <row r="19" spans="1:21">
      <c r="B19">
        <v>31</v>
      </c>
      <c r="C19">
        <f xml:space="preserve"> AVERAGEIF('Version A'!AS2:AS100,"&lt;&gt;0")</f>
        <v>1.5434782608695652</v>
      </c>
      <c r="D19">
        <f>MEDIAN('Version A'!AS2:AS46)</f>
        <v>1</v>
      </c>
      <c r="E19">
        <f xml:space="preserve"> AVERAGEIF('Version B'!AS2:AS100,"&lt;&gt;0")</f>
        <v>1.425531914893617</v>
      </c>
      <c r="F19">
        <f>MEDIAN('Version B'!AS2:AS47)</f>
        <v>1</v>
      </c>
      <c r="J19">
        <f>_xlfn.T.TEST('Version A'!Z2:Z46,'Version B'!Z2:Z47,1,2)</f>
        <v>0.20899442887712305</v>
      </c>
      <c r="N19">
        <v>0.24259162366305986</v>
      </c>
    </row>
    <row r="20" spans="1:21" s="5" customFormat="1">
      <c r="B20" s="5" t="s">
        <v>349</v>
      </c>
      <c r="C20" s="5">
        <f>AVERAGE(C15:C19)</f>
        <v>2.0304347826086957</v>
      </c>
      <c r="D20" s="5">
        <f>MEDIAN(D15:D19)</f>
        <v>2</v>
      </c>
      <c r="E20" s="5">
        <f>AVERAGE(E15:E19)</f>
        <v>1.9617021276595743</v>
      </c>
      <c r="F20" s="5">
        <f>MEDIAN(F15:F19)</f>
        <v>2</v>
      </c>
      <c r="G20" t="s">
        <v>322</v>
      </c>
      <c r="H20" s="5">
        <f>ROUND(C20,2)</f>
        <v>2.0299999999999998</v>
      </c>
      <c r="I20" s="5">
        <f>ROUND(E20,2)</f>
        <v>1.96</v>
      </c>
      <c r="J20" s="5">
        <f>AVERAGE(J15:J19)</f>
        <v>0.27506420322274205</v>
      </c>
      <c r="K20" s="5">
        <f>MEDIAN('P value calculator'!H2:H233)</f>
        <v>2</v>
      </c>
      <c r="L20" s="5">
        <f>MEDIAN('P value calculator'!I2:I233)</f>
        <v>2</v>
      </c>
      <c r="M20" s="5">
        <f>_xlfn.T.TEST('P value calculator'!H3:H227,'P value calculator'!I3:I227,1,2)</f>
        <v>0.2579412151638093</v>
      </c>
      <c r="N20">
        <v>0.38103313123548777</v>
      </c>
      <c r="U20" s="5" t="s">
        <v>352</v>
      </c>
    </row>
    <row r="21" spans="1:21">
      <c r="A21" t="s">
        <v>323</v>
      </c>
      <c r="B21">
        <v>22</v>
      </c>
      <c r="C21">
        <f xml:space="preserve"> AVERAGEIF('Version A'!AJ2:AJ100,"&lt;&gt;0")</f>
        <v>1.8913043478260869</v>
      </c>
      <c r="D21">
        <f>MEDIAN('Version A'!AJ2:AJ46)</f>
        <v>2</v>
      </c>
      <c r="E21">
        <f xml:space="preserve"> AVERAGEIF('Version B'!AJ2:AJ100,"&lt;&gt;0")</f>
        <v>1.8085106382978724</v>
      </c>
      <c r="F21">
        <f>MEDIAN('Version B'!AJ2:AJ47)</f>
        <v>1.5</v>
      </c>
      <c r="J21">
        <f>_xlfn.T.TEST('Version A'!AJ2:AJ46,'Version B'!AJ2:AJ47,1,2)</f>
        <v>0.27782246799429339</v>
      </c>
      <c r="N21">
        <v>0.27180443756655909</v>
      </c>
    </row>
    <row r="22" spans="1:21">
      <c r="B22">
        <v>24</v>
      </c>
      <c r="C22">
        <f xml:space="preserve"> AVERAGEIF('Version A'!AL2:AL100,"&lt;&gt;0")</f>
        <v>1.5652173913043479</v>
      </c>
      <c r="D22">
        <f>MEDIAN('Version A'!AL2:AL46)</f>
        <v>1</v>
      </c>
      <c r="E22">
        <f xml:space="preserve"> AVERAGEIF('Version B'!AL2:AL100,"&lt;&gt;0")</f>
        <v>1.4042553191489362</v>
      </c>
      <c r="F22">
        <f>MEDIAN('Version B'!AL2:AL47)</f>
        <v>1</v>
      </c>
      <c r="J22">
        <f>_xlfn.T.TEST('Version A'!AL2:AL46,'Version B'!AL2:AL47,1,2)</f>
        <v>0.22632589753067944</v>
      </c>
      <c r="N22">
        <v>0.44260604957517413</v>
      </c>
    </row>
    <row r="23" spans="1:21">
      <c r="B23">
        <v>29</v>
      </c>
      <c r="C23">
        <f xml:space="preserve"> AVERAGEIF('Version A'!AQ2:AQ100,"&lt;&gt;0")</f>
        <v>1.6956521739130435</v>
      </c>
      <c r="D23">
        <f>MEDIAN('Version A'!AQ2:AQ46)</f>
        <v>1</v>
      </c>
      <c r="E23">
        <f xml:space="preserve"> AVERAGEIF('Version B'!AQ2:AQ100,"&lt;&gt;0")</f>
        <v>1.6170212765957446</v>
      </c>
      <c r="F23">
        <f>MEDIAN('Version B'!AQ2:AQ47)</f>
        <v>1</v>
      </c>
      <c r="J23">
        <f>_xlfn.T.TEST('Version A'!AQ2:AQ46,'Version B'!AQ2:AQ47,1,2)</f>
        <v>0.35720098079890683</v>
      </c>
      <c r="N23">
        <v>0.31142877472739461</v>
      </c>
    </row>
    <row r="24" spans="1:21" s="5" customFormat="1">
      <c r="B24" s="5" t="s">
        <v>349</v>
      </c>
      <c r="C24" s="5">
        <f>AVERAGE(C21:C23)</f>
        <v>1.7173913043478262</v>
      </c>
      <c r="D24" s="5">
        <f>MEDIAN(D21:D23)</f>
        <v>1</v>
      </c>
      <c r="E24" s="5">
        <f>AVERAGE(E21:E23)</f>
        <v>1.6099290780141844</v>
      </c>
      <c r="F24" s="5">
        <f>MEDIAN(F21:F23)</f>
        <v>1</v>
      </c>
      <c r="G24" t="s">
        <v>323</v>
      </c>
      <c r="H24" s="5">
        <f>ROUND(C24,2)</f>
        <v>1.72</v>
      </c>
      <c r="I24" s="5">
        <f>ROUND(E24,2)</f>
        <v>1.61</v>
      </c>
      <c r="J24" s="5">
        <f>AVERAGE(J21:J23)</f>
        <v>0.28711644877462655</v>
      </c>
      <c r="K24" s="5">
        <f>MEDIAN('P value calculator'!J3:J137)</f>
        <v>1</v>
      </c>
      <c r="L24" s="5">
        <f>MEDIAN('P value calculator'!K3:K137)</f>
        <v>1</v>
      </c>
      <c r="M24" s="5">
        <f>_xlfn.T.TEST('P value calculator'!J3:J137,'P value calculator'!K3:K137,1,2)</f>
        <v>0.1974512100175867</v>
      </c>
      <c r="N24">
        <v>0.39604392651687459</v>
      </c>
    </row>
    <row r="25" spans="1:21">
      <c r="A25" t="s">
        <v>348</v>
      </c>
      <c r="B25">
        <v>11</v>
      </c>
      <c r="C25">
        <f xml:space="preserve"> AVERAGEIF('Version A'!Y2:Y100,"&lt;&gt;0")</f>
        <v>1.5434782608695652</v>
      </c>
      <c r="D25">
        <f>MEDIAN('Version A'!AY2:AY46)</f>
        <v>1</v>
      </c>
      <c r="E25">
        <f xml:space="preserve"> AVERAGEIF('Version B'!Y2:Y100,"&lt;&gt;0")</f>
        <v>1.446808510638298</v>
      </c>
      <c r="F25">
        <f>MEDIAN('Version B'!AY2:AY47)</f>
        <v>1</v>
      </c>
      <c r="J25">
        <f>_xlfn.T.TEST('Version A'!Y2:Y46,'Version B'!Y2:Y47,1,2)</f>
        <v>0.25406080528547148</v>
      </c>
      <c r="N25">
        <v>0.34483470590919402</v>
      </c>
    </row>
    <row r="26" spans="1:21">
      <c r="B26">
        <v>23</v>
      </c>
      <c r="C26">
        <f xml:space="preserve"> AVERAGEIF('Version A'!AK2:AK100,"&lt;&gt;0")</f>
        <v>1.3478260869565217</v>
      </c>
      <c r="D26">
        <f>MEDIAN('Version A'!AK2:AK46)</f>
        <v>1</v>
      </c>
      <c r="E26">
        <f xml:space="preserve"> AVERAGEIF('Version B'!AK2:AK100,"&lt;&gt;0")</f>
        <v>1.3829787234042554</v>
      </c>
      <c r="F26">
        <f>MEDIAN('Version B'!AK2:AK47)</f>
        <v>1</v>
      </c>
      <c r="J26">
        <f>_xlfn.T.TEST('Version A'!AK2:AK46,'Version B'!AK2:AK47,1,2)</f>
        <v>0.46348438251144541</v>
      </c>
      <c r="N26">
        <v>0.26708599891201185</v>
      </c>
    </row>
    <row r="27" spans="1:21">
      <c r="B27">
        <v>26</v>
      </c>
      <c r="C27">
        <f xml:space="preserve"> AVERAGEIF('Version A'!AN2:AN100,"&lt;&gt;0")</f>
        <v>1.673913043478261</v>
      </c>
      <c r="D27">
        <f>MEDIAN('Version A'!AN2:AN46)</f>
        <v>1</v>
      </c>
      <c r="E27">
        <f xml:space="preserve"> AVERAGEIF('Version B'!AN2:AN100,"&lt;&gt;0")</f>
        <v>1.574468085106383</v>
      </c>
      <c r="F27">
        <f>MEDIAN('Version B'!AN2:AN47)</f>
        <v>1</v>
      </c>
      <c r="J27">
        <f>_xlfn.T.TEST('Version A'!AN2:AN46,'Version B'!AN2:AN47,1,2)</f>
        <v>0.28679652615739776</v>
      </c>
      <c r="N27">
        <v>0.35078352912092192</v>
      </c>
    </row>
    <row r="28" spans="1:21">
      <c r="B28">
        <v>32</v>
      </c>
      <c r="C28">
        <f xml:space="preserve"> AVERAGEIF('Version A'!AT2:AT100,"&lt;&gt;0")</f>
        <v>1.4347826086956521</v>
      </c>
      <c r="D28">
        <f>MEDIAN('Version A'!AT2:AT46)</f>
        <v>1</v>
      </c>
      <c r="E28">
        <f xml:space="preserve"> AVERAGEIF('Version B'!AT2:AT100,"&lt;&gt;0")</f>
        <v>1.4893617021276595</v>
      </c>
      <c r="F28">
        <f>MEDIAN('Version B'!AT2:AT47)</f>
        <v>1</v>
      </c>
      <c r="J28">
        <f>_xlfn.T.TEST('Version A'!AT2:AT46,'Version B'!AT2:AT47,1,2)</f>
        <v>0.42008578214542969</v>
      </c>
      <c r="N28">
        <v>2.5671759917265238E-2</v>
      </c>
    </row>
    <row r="29" spans="1:21">
      <c r="B29">
        <v>33</v>
      </c>
      <c r="C29">
        <f xml:space="preserve"> AVERAGEIF('Version A'!AU2:AU100,"&lt;&gt;0")</f>
        <v>1.5652173913043479</v>
      </c>
      <c r="D29">
        <f>MEDIAN('Version A'!AU2:AU46)</f>
        <v>1</v>
      </c>
      <c r="E29">
        <f xml:space="preserve"> AVERAGEIF('Version B'!AU2:AU100,"&lt;&gt;0")</f>
        <v>1.5957446808510638</v>
      </c>
      <c r="F29">
        <f>MEDIAN('Version B'!AU2:AU47)</f>
        <v>1</v>
      </c>
      <c r="J29">
        <f>_xlfn.T.TEST('Version A'!AD2:AD46,'Version B'!AD2:AD47,1,2)</f>
        <v>0.36062591854039577</v>
      </c>
      <c r="N29">
        <v>0.33639522043708725</v>
      </c>
    </row>
    <row r="30" spans="1:21" s="5" customFormat="1">
      <c r="B30" s="5" t="s">
        <v>349</v>
      </c>
      <c r="C30" s="5">
        <f>AVERAGE(C25:C29)</f>
        <v>1.5130434782608695</v>
      </c>
      <c r="D30" s="5">
        <f>MEDIAN(D25:D29)</f>
        <v>1</v>
      </c>
      <c r="E30" s="5">
        <f>AVERAGE(E25:E29)</f>
        <v>1.4978723404255319</v>
      </c>
      <c r="F30" s="5">
        <f>MEDIAN(F25:F29)</f>
        <v>1</v>
      </c>
      <c r="G30" t="s">
        <v>348</v>
      </c>
      <c r="H30" s="5">
        <f>ROUND(C30,2)</f>
        <v>1.51</v>
      </c>
      <c r="I30" s="5">
        <f>ROUND(E30,2)</f>
        <v>1.5</v>
      </c>
      <c r="J30" s="5">
        <f>AVERAGE(J25:J29)</f>
        <v>0.35701068292802807</v>
      </c>
      <c r="K30" s="5">
        <f>MEDIAN('P value calculator'!L3:L228)</f>
        <v>1</v>
      </c>
      <c r="L30" s="5">
        <f>MEDIAN('P value calculator'!M3:M228)</f>
        <v>1</v>
      </c>
      <c r="M30" s="5">
        <f>_xlfn.T.TEST('P value calculator'!L3:L227, 'P value calculator'!M3:M227,1,2)</f>
        <v>0.43009277942390151</v>
      </c>
      <c r="N30">
        <v>7.0708675061053106E-2</v>
      </c>
    </row>
    <row r="31" spans="1:21">
      <c r="A31" t="s">
        <v>324</v>
      </c>
      <c r="B31">
        <v>7</v>
      </c>
      <c r="C31">
        <f xml:space="preserve"> AVERAGEIF('Version A'!U2:U100,"&lt;&gt;0")</f>
        <v>1.2391304347826086</v>
      </c>
      <c r="D31">
        <f>MEDIAN('Version A'!U2:U46)</f>
        <v>1</v>
      </c>
      <c r="E31">
        <f xml:space="preserve"> AVERAGEIF('Version B'!U2:U100,"&lt;&gt;0")</f>
        <v>1.3617021276595744</v>
      </c>
      <c r="F31">
        <f>MEDIAN('Version B'!U2:U47)</f>
        <v>1</v>
      </c>
      <c r="J31">
        <f>_xlfn.T.TEST('Version A'!U2:U47,'Version B'!U2:U47,1,2)</f>
        <v>0.2678106384870404</v>
      </c>
      <c r="N31">
        <v>3.8917426091211044E-2</v>
      </c>
    </row>
    <row r="32" spans="1:21">
      <c r="B32">
        <v>8</v>
      </c>
      <c r="C32">
        <f xml:space="preserve"> AVERAGEIF('Version A'!V2:V100,"&lt;&gt;0")</f>
        <v>2.4565217391304346</v>
      </c>
      <c r="D32">
        <f>MEDIAN('Version A'!V2:V46)</f>
        <v>2</v>
      </c>
      <c r="E32">
        <f xml:space="preserve"> AVERAGEIF('Version B'!V2:V100,"&lt;&gt;0")</f>
        <v>2.5319148936170213</v>
      </c>
      <c r="F32">
        <f>MEDIAN('Version B'!V2:V47)</f>
        <v>2</v>
      </c>
      <c r="J32">
        <f>_xlfn.T.TEST('Version A'!V2:V48,'Version B'!V2:V48,1,2)</f>
        <v>0.36917811961316599</v>
      </c>
      <c r="N32">
        <v>0.28587432990261064</v>
      </c>
    </row>
    <row r="33" spans="1:14">
      <c r="B33">
        <v>9</v>
      </c>
      <c r="C33">
        <f xml:space="preserve"> AVERAGEIF('Version A'!W2:W100,"&lt;&gt;0")</f>
        <v>1.8913043478260869</v>
      </c>
      <c r="D33">
        <f>MEDIAN('Version A'!W2:W46)</f>
        <v>2</v>
      </c>
      <c r="E33">
        <f xml:space="preserve"> AVERAGEIF('Version B'!W2:W100,"&lt;&gt;0")</f>
        <v>2.1702127659574466</v>
      </c>
      <c r="F33">
        <f>MEDIAN('Version B'!W2:W47)</f>
        <v>2</v>
      </c>
      <c r="J33">
        <f>_xlfn.T.TEST('Version A'!P2:P49,'Version B'!P2:P49,1,2)</f>
        <v>3.6405808402125713E-2</v>
      </c>
      <c r="N33">
        <v>0.46007980984110675</v>
      </c>
    </row>
    <row r="34" spans="1:14">
      <c r="B34">
        <v>16</v>
      </c>
      <c r="C34">
        <f xml:space="preserve"> AVERAGEIF('Version A'!AD2:AD100,"&lt;&gt;0")</f>
        <v>2.347826086956522</v>
      </c>
      <c r="D34">
        <f>MEDIAN('Version A'!AD2:AD46)</f>
        <v>2</v>
      </c>
      <c r="E34">
        <f xml:space="preserve"> AVERAGEIF('Version B'!AD2:AD100,"&lt;&gt;0")</f>
        <v>2.4893617021276597</v>
      </c>
      <c r="F34">
        <f>MEDIAN('Version B'!AD2:AD47)</f>
        <v>2</v>
      </c>
      <c r="J34">
        <f>_xlfn.T.TEST('Version A'!AU2:AU50,'Version B'!AU2:AU50,1,2)</f>
        <v>0.42200006767909082</v>
      </c>
      <c r="N34">
        <v>0.20992114562787501</v>
      </c>
    </row>
    <row r="35" spans="1:14" s="5" customFormat="1">
      <c r="B35" s="5" t="s">
        <v>349</v>
      </c>
      <c r="C35" s="5">
        <f>AVERAGE(C31:C34)</f>
        <v>1.9836956521739131</v>
      </c>
      <c r="D35" s="5">
        <f>MEDIAN(D31:D34)</f>
        <v>2</v>
      </c>
      <c r="E35" s="5">
        <f>AVERAGE(E31:E34)</f>
        <v>2.1382978723404253</v>
      </c>
      <c r="F35" s="5">
        <f>MEDIAN(F31:F34)</f>
        <v>2</v>
      </c>
      <c r="G35" t="s">
        <v>324</v>
      </c>
      <c r="H35" s="5">
        <f>ROUND(C35,2)</f>
        <v>1.98</v>
      </c>
      <c r="I35" s="5">
        <f>ROUND(E35,2)</f>
        <v>2.14</v>
      </c>
      <c r="J35" s="5">
        <f>AVERAGE(J31:J34)</f>
        <v>0.27384865854535573</v>
      </c>
      <c r="K35" s="5">
        <f>MEDIAN('P value calculator'!N3:N187)</f>
        <v>2</v>
      </c>
      <c r="L35" s="5">
        <f>MEDIAN('P value calculator'!O3:O187)</f>
        <v>2</v>
      </c>
      <c r="M35" s="5">
        <f>_xlfn.T.TEST('P value calculator'!N3:N182,'P value calculator'!O3:O182,1,2)</f>
        <v>0.1087606259141342</v>
      </c>
      <c r="N35">
        <v>6.4874328606907852E-2</v>
      </c>
    </row>
    <row r="36" spans="1:14">
      <c r="A36" t="s">
        <v>325</v>
      </c>
      <c r="B36">
        <v>1</v>
      </c>
      <c r="C36">
        <f xml:space="preserve"> AVERAGEIF('Version A'!O2:O100,"&lt;&gt;0")</f>
        <v>3.2173913043478262</v>
      </c>
      <c r="D36">
        <f>MEDIAN('Version A'!O2:O46)</f>
        <v>3</v>
      </c>
      <c r="E36">
        <f xml:space="preserve"> AVERAGEIF('Version B'!O2:O100,"&lt;&gt;0")</f>
        <v>2.8936170212765959</v>
      </c>
      <c r="F36">
        <f>MEDIAN('Version B'!O2:O47)</f>
        <v>3</v>
      </c>
      <c r="J36">
        <f>_xlfn.T.TEST('Version A'!O2:O46,'Version B'!O2:O47,1,2)</f>
        <v>7.6583002984594944E-2</v>
      </c>
      <c r="K36" s="5"/>
      <c r="L36" s="5"/>
      <c r="N36">
        <v>0.21527643036226957</v>
      </c>
    </row>
    <row r="37" spans="1:14">
      <c r="B37">
        <v>4</v>
      </c>
      <c r="C37">
        <f xml:space="preserve"> AVERAGEIF('Version A'!R2:R100,"&lt;&gt;0")</f>
        <v>2.9347826086956523</v>
      </c>
      <c r="D37">
        <f>MEDIAN('Version A'!R2:R46)</f>
        <v>3</v>
      </c>
      <c r="E37">
        <f xml:space="preserve"> AVERAGEIF('Version B'!R2:R100,"&lt;&gt;0")</f>
        <v>2.5319148936170213</v>
      </c>
      <c r="F37">
        <f>MEDIAN('Version B'!R2:R47)</f>
        <v>2.5</v>
      </c>
      <c r="J37">
        <f>_xlfn.T.TEST('Version A'!R2:R46,'Version B'!R2:R47,1,2)</f>
        <v>2.0821947521701134E-2</v>
      </c>
      <c r="N37">
        <v>0.44225635929730428</v>
      </c>
    </row>
    <row r="38" spans="1:14">
      <c r="B38">
        <v>6</v>
      </c>
      <c r="C38">
        <f xml:space="preserve"> AVERAGEIF('Version A'!T2:T100,"&lt;&gt;0")</f>
        <v>3.0434782608695654</v>
      </c>
      <c r="D38">
        <f>MEDIAN('Version A'!T2:T46)</f>
        <v>3</v>
      </c>
      <c r="E38">
        <f xml:space="preserve"> AVERAGEIF('Version B'!T2:T100,"&lt;&gt;0")</f>
        <v>3.1063829787234041</v>
      </c>
      <c r="F38">
        <f>MEDIAN('Version B'!T2:T47)</f>
        <v>3</v>
      </c>
      <c r="J38">
        <f>_xlfn.T.TEST('Version A'!T2:T46,'Version B'!T2:T47,1,2)</f>
        <v>0.32195212696996783</v>
      </c>
      <c r="N38">
        <v>0.2182091231230312</v>
      </c>
    </row>
    <row r="39" spans="1:14">
      <c r="B39">
        <v>14</v>
      </c>
      <c r="C39">
        <f xml:space="preserve"> AVERAGEIF('Version A'!AB2:AB100,"&lt;&gt;0")</f>
        <v>2.9782608695652173</v>
      </c>
      <c r="D39">
        <f>MEDIAN('Version A'!AB2:AB46)</f>
        <v>3</v>
      </c>
      <c r="E39">
        <f xml:space="preserve"> AVERAGEIF('Version B'!AB2:AB100,"&lt;&gt;0")</f>
        <v>2.9361702127659575</v>
      </c>
      <c r="F39">
        <f>MEDIAN('Version B'!AB2:AB47)</f>
        <v>3</v>
      </c>
      <c r="J39">
        <f>_xlfn.T.TEST('Version A'!AB2:AB46,'Version B'!AB2:AB47,1,2)</f>
        <v>0.49825142273425715</v>
      </c>
      <c r="N39">
        <v>0.38530025728869233</v>
      </c>
    </row>
    <row r="40" spans="1:14" s="5" customFormat="1">
      <c r="B40">
        <v>20</v>
      </c>
      <c r="C40">
        <f xml:space="preserve"> AVERAGEIF('Version A'!AH2:AH100,"&lt;&gt;0")</f>
        <v>3.0652173913043477</v>
      </c>
      <c r="D40">
        <f>MEDIAN('Version A'!AH2:AH46)</f>
        <v>3</v>
      </c>
      <c r="E40">
        <f xml:space="preserve"> AVERAGEIF('Version B'!AH2:AH100,"&lt;&gt;0")</f>
        <v>2.8297872340425534</v>
      </c>
      <c r="F40" s="5">
        <f>MEDIAN('Version A'!AH2:AH46)</f>
        <v>3</v>
      </c>
      <c r="G40"/>
      <c r="J40">
        <f>_xlfn.T.TEST('Version A'!AH2:AH46,'Version B'!AH2:AH47,1,2)</f>
        <v>0.16829464259073035</v>
      </c>
      <c r="N40">
        <v>0.27650862808172894</v>
      </c>
    </row>
    <row r="41" spans="1:14">
      <c r="B41" s="5" t="s">
        <v>349</v>
      </c>
      <c r="C41" s="5">
        <f>AVERAGE(C36:C40)</f>
        <v>3.0478260869565217</v>
      </c>
      <c r="D41" s="5">
        <f>MEDIAN(D37:D40)</f>
        <v>3</v>
      </c>
      <c r="E41" s="5">
        <f>AVERAGE(E36:E40)</f>
        <v>2.8595744680851065</v>
      </c>
      <c r="F41" s="5">
        <f>MEDIAN(F37:F40)</f>
        <v>3</v>
      </c>
      <c r="G41" t="s">
        <v>325</v>
      </c>
      <c r="H41" s="5">
        <f>ROUND(C41,2)</f>
        <v>3.05</v>
      </c>
      <c r="I41" s="5">
        <f>ROUND(E41,2)</f>
        <v>2.86</v>
      </c>
      <c r="J41" s="5">
        <f>AVERAGE(J36:J40)</f>
        <v>0.21718062856025028</v>
      </c>
      <c r="K41" s="5">
        <f>MEDIAN('P value calculator'!P3:P229)</f>
        <v>3</v>
      </c>
      <c r="L41" s="5">
        <f>MEDIAN('P value calculator'!Q3:Q229)</f>
        <v>3</v>
      </c>
      <c r="M41" s="5">
        <f>_xlfn.T.TEST('P value calculator'!P3:P230,'P value calculator'!Q3:Q230,1,2)</f>
        <v>3.9540603381230256E-2</v>
      </c>
      <c r="N41">
        <v>0.27467080974816038</v>
      </c>
    </row>
    <row r="42" spans="1:14">
      <c r="N42">
        <v>0.24789461319363221</v>
      </c>
    </row>
    <row r="43" spans="1:14">
      <c r="A43" s="5" t="s">
        <v>353</v>
      </c>
      <c r="N43">
        <v>0.28552456111194763</v>
      </c>
    </row>
    <row r="44" spans="1:14">
      <c r="A44" t="s">
        <v>327</v>
      </c>
      <c r="B44">
        <v>1</v>
      </c>
      <c r="C44">
        <f xml:space="preserve"> AVERAGEIF('Version A'!AV2:AV100,"&lt;&gt;0")</f>
        <v>1.6304347826086956</v>
      </c>
      <c r="D44">
        <f>MEDIAN('Version A'!AV2:AV46)</f>
        <v>1</v>
      </c>
      <c r="E44">
        <f xml:space="preserve"> AVERAGEIF('Version B'!AV2:AV100,"&lt;&gt;0")</f>
        <v>1.5319148936170213</v>
      </c>
      <c r="F44">
        <f>MEDIAN('Version B'!AV2:AV47)</f>
        <v>1</v>
      </c>
      <c r="J44">
        <f>_xlfn.T.TEST('Version A'!AV2:AV46,'Version B'!AV2:AV47,1,2)</f>
        <v>0.28054631968101662</v>
      </c>
      <c r="N44">
        <v>0.30968359441325655</v>
      </c>
    </row>
    <row r="45" spans="1:14">
      <c r="B45">
        <v>5</v>
      </c>
      <c r="C45">
        <f xml:space="preserve"> AVERAGEIF('Version A'!AZ2:AZ100,"&lt;&gt;0")</f>
        <v>1.8695652173913044</v>
      </c>
      <c r="D45">
        <f>MEDIAN('Version A'!AZ2:AZ46)</f>
        <v>2</v>
      </c>
      <c r="E45">
        <f xml:space="preserve"> AVERAGEIF('Version B'!AZ2:AZ100,"&lt;&gt;0")</f>
        <v>2.2127659574468086</v>
      </c>
      <c r="F45">
        <f>MEDIAN('Version B'!AZ2:AZ47)</f>
        <v>2</v>
      </c>
      <c r="J45">
        <f>_xlfn.T.TEST('Version A'!AZ2:AZ46,'Version B'!AZ2:AZ47,1,2)</f>
        <v>6.5353853746401416E-2</v>
      </c>
      <c r="N45">
        <v>3.9818532382308175E-2</v>
      </c>
    </row>
    <row r="46" spans="1:14">
      <c r="B46">
        <v>7</v>
      </c>
      <c r="C46">
        <f xml:space="preserve"> AVERAGEIF('Version A'!BB2:BB100,"&lt;&gt;0")</f>
        <v>1.8043478260869565</v>
      </c>
      <c r="D46">
        <f>MEDIAN('Version A'!BB2:BB46)</f>
        <v>2</v>
      </c>
      <c r="E46">
        <f xml:space="preserve"> AVERAGEIF('Version B'!BB2:BB100,"&lt;&gt;0")</f>
        <v>1.6808510638297873</v>
      </c>
      <c r="F46">
        <f>MEDIAN('Version B'!BB2:BB47)</f>
        <v>2</v>
      </c>
      <c r="J46">
        <f>_xlfn.T.TEST('Version A'!BB2:BB46,'Version B'!BB2:BB47,1,2)</f>
        <v>0.22496582987229685</v>
      </c>
      <c r="N46">
        <v>4.1192924967779064E-2</v>
      </c>
    </row>
    <row r="47" spans="1:14">
      <c r="B47">
        <v>8</v>
      </c>
      <c r="C47">
        <f xml:space="preserve"> AVERAGEIF('Version A'!BC2:BC100,"&lt;&gt;0")</f>
        <v>2.5434782608695654</v>
      </c>
      <c r="D47">
        <f>MEDIAN('Version A'!BC2:BC46)</f>
        <v>3</v>
      </c>
      <c r="E47">
        <f xml:space="preserve"> AVERAGEIF('Version B'!BC2:BC100,"&lt;&gt;0")</f>
        <v>2.4565217391304346</v>
      </c>
      <c r="F47">
        <f>MEDIAN('Version B'!BC2:BC46)</f>
        <v>2</v>
      </c>
      <c r="J47">
        <f>_xlfn.T.TEST('Version A'!BC2:BC46,'Version B'!BC2:BC45,1,2)</f>
        <v>0.42442476587528827</v>
      </c>
      <c r="N47">
        <v>0.20490634403550373</v>
      </c>
    </row>
    <row r="48" spans="1:14">
      <c r="B48">
        <v>12</v>
      </c>
      <c r="C48">
        <f xml:space="preserve"> AVERAGEIF('Version A'!BG2:BG100,"&lt;&gt;0")</f>
        <v>1.5652173913043479</v>
      </c>
      <c r="D48">
        <f>MEDIAN('Version A'!BG2:BG46)</f>
        <v>1</v>
      </c>
      <c r="E48">
        <f xml:space="preserve"> AVERAGEIF('Version B'!BG2:BG100,"&lt;&gt;0")</f>
        <v>1.4893617021276595</v>
      </c>
      <c r="F48">
        <f>MEDIAN('Version B'!BG2:BG47)</f>
        <v>1</v>
      </c>
      <c r="J48">
        <f>_xlfn.T.TEST('Version A'!BG2:BG46,'Version B'!BG2:BG47,1,2)</f>
        <v>0.27979486180717439</v>
      </c>
      <c r="N48">
        <v>0.27467080974816038</v>
      </c>
    </row>
    <row r="49" spans="1:18">
      <c r="B49">
        <v>16</v>
      </c>
      <c r="C49">
        <f xml:space="preserve"> AVERAGEIF('Version A'!BK2:BK100,"&lt;&gt;0")</f>
        <v>2.0217391304347827</v>
      </c>
      <c r="D49">
        <f>MEDIAN('Version A'!BK2:BK46)</f>
        <v>2</v>
      </c>
      <c r="E49">
        <f xml:space="preserve"> AVERAGEIF('Version B'!BK2:BK100,"&lt;&gt;0")</f>
        <v>1.9148936170212767</v>
      </c>
      <c r="F49">
        <f>MEDIAN('Version B'!BK2:BK47)</f>
        <v>2</v>
      </c>
      <c r="J49">
        <f>_xlfn.T.TEST('Version A'!BK2:BK46,'Version B'!BK2:BK47,1,2)</f>
        <v>0.38646945719083797</v>
      </c>
      <c r="N49">
        <v>0.16136210510092835</v>
      </c>
    </row>
    <row r="50" spans="1:18" s="5" customFormat="1">
      <c r="B50" s="5" t="s">
        <v>349</v>
      </c>
      <c r="C50" s="5">
        <f>AVERAGE(C44:C49)</f>
        <v>1.9057971014492756</v>
      </c>
      <c r="D50" s="5">
        <f>MEDIAN(D44:D49)</f>
        <v>2</v>
      </c>
      <c r="E50" s="5">
        <f>AVERAGE(E44:E49)</f>
        <v>1.8810514955288313</v>
      </c>
      <c r="F50" s="5">
        <f>MEDIAN(F44:F49)</f>
        <v>2</v>
      </c>
      <c r="G50" t="s">
        <v>327</v>
      </c>
      <c r="H50" s="5">
        <f>ROUND(C50,2)</f>
        <v>1.91</v>
      </c>
      <c r="I50" s="5">
        <f>ROUND(E50,2)</f>
        <v>1.88</v>
      </c>
      <c r="J50" s="5">
        <f>AVERAGE(J44:J49)</f>
        <v>0.27692584802883591</v>
      </c>
      <c r="K50" s="5">
        <f>MEDIAN('P value calculator'!S3:S272)</f>
        <v>2</v>
      </c>
      <c r="L50" s="5">
        <f>MEDIAN('P value calculator'!T3:T272)</f>
        <v>2</v>
      </c>
      <c r="M50" s="5">
        <f>_xlfn.T.TEST('P value calculator'!S3:S272,'P value calculator'!T3:T272,1,2)</f>
        <v>0.27410273289732434</v>
      </c>
      <c r="N50">
        <v>0.10188100281930072</v>
      </c>
    </row>
    <row r="51" spans="1:18">
      <c r="A51" t="s">
        <v>328</v>
      </c>
      <c r="B51">
        <v>2</v>
      </c>
      <c r="C51">
        <f xml:space="preserve"> AVERAGEIF('Version A'!AW2:AW100,"&lt;&gt;0")</f>
        <v>1.2391304347826086</v>
      </c>
      <c r="D51">
        <f>MEDIAN('Version A'!AW2:AW46)</f>
        <v>1</v>
      </c>
      <c r="E51">
        <f xml:space="preserve"> AVERAGEIF('Version B'!AW2:AW100,"&lt;&gt;0")</f>
        <v>1.1702127659574468</v>
      </c>
      <c r="F51">
        <f>MEDIAN('Version B'!AW2:AW47)</f>
        <v>1</v>
      </c>
      <c r="J51">
        <f>_xlfn.T.TEST('Version A'!AW2:AW46,'Version B'!AW2:AW47,1,2)</f>
        <v>0.26329333117938813</v>
      </c>
    </row>
    <row r="52" spans="1:18">
      <c r="B52">
        <v>4</v>
      </c>
      <c r="C52">
        <f xml:space="preserve"> AVERAGEIF('Version A'!AY2:AY100,"&lt;&gt;0")</f>
        <v>1.1956521739130435</v>
      </c>
      <c r="D52">
        <f>MEDIAN('Version A'!AY2:AY46)</f>
        <v>1</v>
      </c>
      <c r="E52">
        <f xml:space="preserve"> AVERAGEIF('Version B'!AY2:AY100,"&lt;&gt;0")</f>
        <v>1.1276595744680851</v>
      </c>
      <c r="F52">
        <f>MEDIAN('Version B'!AY2:AY47)</f>
        <v>1</v>
      </c>
      <c r="J52">
        <f>_xlfn.T.TEST('Version A'!AY2:AY46,'Version B'!AY2:AY47,1,2)</f>
        <v>0.2640370644679586</v>
      </c>
      <c r="R52">
        <v>1</v>
      </c>
    </row>
    <row r="53" spans="1:18">
      <c r="B53">
        <v>6</v>
      </c>
      <c r="C53">
        <f xml:space="preserve"> AVERAGEIF('Version A'!BA2:BA100,"&lt;&gt;0")</f>
        <v>1.8478260869565217</v>
      </c>
      <c r="D53">
        <f>MEDIAN('Version A'!BA2:BA46)</f>
        <v>2</v>
      </c>
      <c r="E53">
        <f xml:space="preserve"> AVERAGEIF('Version B'!BA2:BA100,"&lt;&gt;0")</f>
        <v>1.9787234042553192</v>
      </c>
      <c r="F53">
        <f>MEDIAN('Version B'!BA2:BA47)</f>
        <v>2</v>
      </c>
      <c r="J53">
        <f>_xlfn.T.TEST('Version A'!BA2:BA46,'Version B'!BA2:BA47,1,2)</f>
        <v>0.28004351672338579</v>
      </c>
      <c r="R53">
        <v>2</v>
      </c>
    </row>
    <row r="54" spans="1:18">
      <c r="B54">
        <v>11</v>
      </c>
      <c r="C54">
        <f xml:space="preserve"> AVERAGEIF('Version A'!BF2:BF100,"&lt;&gt;0")</f>
        <v>2.5</v>
      </c>
      <c r="D54">
        <f>MEDIAN('Version A'!BF2:BF46)</f>
        <v>2</v>
      </c>
      <c r="E54">
        <f xml:space="preserve"> AVERAGEIF('Version B'!BF2:BF100,"&lt;&gt;0")</f>
        <v>2.6382978723404253</v>
      </c>
      <c r="F54">
        <f>MEDIAN('Version B'!BF2:BF47)</f>
        <v>3</v>
      </c>
      <c r="J54">
        <f>_xlfn.T.TEST('Version A'!BF2:BF46,'Version B'!BF2:BF47,1,2)</f>
        <v>0.27653695464320716</v>
      </c>
      <c r="R54">
        <v>3</v>
      </c>
    </row>
    <row r="55" spans="1:18">
      <c r="B55">
        <v>14</v>
      </c>
      <c r="C55">
        <f xml:space="preserve"> AVERAGEIF('Version A'!BI2:BI100,"&lt;&gt;0")</f>
        <v>1.1304347826086956</v>
      </c>
      <c r="D55">
        <f>MEDIAN('Version A'!BI2:BI46)</f>
        <v>1</v>
      </c>
      <c r="E55">
        <f xml:space="preserve"> AVERAGEIF('Version B'!BI2:BI100,"&lt;&gt;0")</f>
        <v>1.2127659574468086</v>
      </c>
      <c r="F55">
        <f>MEDIAN('Version B'!BI2:BI47)</f>
        <v>1</v>
      </c>
      <c r="J55">
        <f>_xlfn.T.TEST('Version A'!BI2:BI48,'Version B'!BI2:BI48,1,2)</f>
        <v>0.19419151484045355</v>
      </c>
      <c r="R55">
        <v>4</v>
      </c>
    </row>
    <row r="56" spans="1:18">
      <c r="B56">
        <v>15</v>
      </c>
      <c r="C56">
        <f xml:space="preserve"> AVERAGEIF('Version A'!BJ2:BJ100,"&lt;&gt;0")</f>
        <v>1.0652173913043479</v>
      </c>
      <c r="D56">
        <f>MEDIAN('Version A'!BJ2:BJ46)</f>
        <v>1</v>
      </c>
      <c r="E56">
        <f xml:space="preserve"> AVERAGEIF('Version B'!BJ2:BJ100,"&lt;&gt;0")</f>
        <v>1</v>
      </c>
      <c r="F56">
        <f>MEDIAN('Version B'!BJ2:BJ47)</f>
        <v>1</v>
      </c>
      <c r="H56" s="5"/>
      <c r="I56" s="5"/>
      <c r="J56">
        <f>_xlfn.T.TEST('Version A'!BJ2:BJ49,'Version B'!BJ2:BJ49,1,2)</f>
        <v>3.8289417067725651E-2</v>
      </c>
      <c r="R56">
        <v>5</v>
      </c>
    </row>
    <row r="57" spans="1:18" s="5" customFormat="1">
      <c r="B57" s="5" t="s">
        <v>349</v>
      </c>
      <c r="C57" s="5">
        <f>AVERAGE(C51:C56)</f>
        <v>1.4963768115942029</v>
      </c>
      <c r="D57" s="5">
        <f>MEDIAN(D51:D56)</f>
        <v>1</v>
      </c>
      <c r="E57" s="5">
        <f>AVERAGE(E51:E56)</f>
        <v>1.5212765957446808</v>
      </c>
      <c r="F57" s="5">
        <f>MEDIAN(F51:F56)</f>
        <v>1</v>
      </c>
      <c r="G57" t="s">
        <v>328</v>
      </c>
      <c r="H57" s="5">
        <f>ROUND(C57,2)</f>
        <v>1.5</v>
      </c>
      <c r="I57" s="5">
        <f>ROUND(E57,2)</f>
        <v>1.52</v>
      </c>
      <c r="J57" s="5">
        <f>AVERAGE(J51:J56)</f>
        <v>0.21939863315368649</v>
      </c>
      <c r="K57" s="5">
        <f>MEDIAN('P value calculator'!U3:U272)</f>
        <v>3</v>
      </c>
      <c r="L57" s="5">
        <f>MEDIAN('P value calculator'!V3:V272)</f>
        <v>2</v>
      </c>
      <c r="M57" s="5">
        <f>_xlfn.T.TEST('P value calculator'!U3:U272,'P value calculator'!V3:V272,1,2)</f>
        <v>0.14664068745808367</v>
      </c>
    </row>
    <row r="58" spans="1:18">
      <c r="A58" t="s">
        <v>329</v>
      </c>
      <c r="B58">
        <v>10</v>
      </c>
      <c r="C58">
        <f xml:space="preserve"> AVERAGEIF('Version A'!BE2:BE100,"&lt;&gt;0")</f>
        <v>1.2173913043478262</v>
      </c>
      <c r="D58">
        <f>MEDIAN('Version A'!BE2:BE46)</f>
        <v>1</v>
      </c>
      <c r="E58">
        <f xml:space="preserve"> AVERAGEIF('Version B'!BE2:BE100,"&lt;&gt;0")</f>
        <v>1.3404255319148937</v>
      </c>
      <c r="F58">
        <f>MEDIAN('Version B'!BE2:BE47)</f>
        <v>1</v>
      </c>
      <c r="J58">
        <f>_xlfn.T.TEST('Version A'!BE2:BE46,'Version B'!A2:AY45,1,2)</f>
        <v>3.9490883538517277E-2</v>
      </c>
    </row>
    <row r="59" spans="1:18">
      <c r="B59">
        <v>13</v>
      </c>
      <c r="C59">
        <f xml:space="preserve"> AVERAGEIF('Version A'!BH2:BH100,"&lt;&gt;0")</f>
        <v>1.3043478260869565</v>
      </c>
      <c r="D59">
        <f>MEDIAN('Version A'!BH2:BH46)</f>
        <v>1</v>
      </c>
      <c r="E59">
        <f xml:space="preserve"> AVERAGEIF('Version B'!BH2:BH100,"&lt;&gt;0")</f>
        <v>1.2978723404255319</v>
      </c>
      <c r="F59">
        <f>MEDIAN('Version B'!BH2:BH47)</f>
        <v>1</v>
      </c>
      <c r="J59">
        <f>_xlfn.T.TEST('Version A'!BE2:BE46,'Version B'!BE2:BE47,1,2)</f>
        <v>0.21869461349675501</v>
      </c>
    </row>
    <row r="60" spans="1:18" s="5" customFormat="1">
      <c r="B60" s="5" t="s">
        <v>349</v>
      </c>
      <c r="C60" s="5">
        <f>AVERAGE(C58:C59)</f>
        <v>1.2608695652173914</v>
      </c>
      <c r="D60" s="5">
        <f>MEDIAN(D58:D59)</f>
        <v>1</v>
      </c>
      <c r="E60" s="5">
        <f>AVERAGE(E58:E59)</f>
        <v>1.3191489361702127</v>
      </c>
      <c r="F60" s="5">
        <f>MEDIAN(F58:F59)</f>
        <v>1</v>
      </c>
      <c r="G60" t="s">
        <v>329</v>
      </c>
      <c r="H60" s="5">
        <f>ROUND(C60,2)</f>
        <v>1.26</v>
      </c>
      <c r="I60" s="5">
        <f>ROUND(E60,2)</f>
        <v>1.32</v>
      </c>
      <c r="J60" s="5">
        <f>AVERAGE(J58:J59)</f>
        <v>0.12909274851763614</v>
      </c>
      <c r="K60" s="5">
        <f>MEDIAN('P value calculator'!W3:W92)</f>
        <v>2</v>
      </c>
      <c r="L60" s="5">
        <f>MEDIAN('P value calculator'!X3:X92)</f>
        <v>2</v>
      </c>
      <c r="M60" s="5">
        <f>_xlfn.T.TEST('P value calculator'!W3:W92,'P value calculator'!X3:X92,1,2)</f>
        <v>0.36634357044925925</v>
      </c>
    </row>
    <row r="61" spans="1:18">
      <c r="A61" t="s">
        <v>330</v>
      </c>
      <c r="B61">
        <v>3</v>
      </c>
      <c r="C61">
        <f xml:space="preserve"> AVERAGEIF('Version A'!AX2:AX100,"&lt;&gt;0")</f>
        <v>1.0869565217391304</v>
      </c>
      <c r="D61">
        <f>MEDIAN('Version A'!AX2:AX46)</f>
        <v>1</v>
      </c>
      <c r="E61">
        <f xml:space="preserve"> AVERAGEIF('Version B'!AX2:AX100,"&lt;&gt;0")</f>
        <v>1.1489361702127661</v>
      </c>
      <c r="F61">
        <f>MEDIAN('Version B'!AX2:AX47)</f>
        <v>1</v>
      </c>
      <c r="J61">
        <f>_xlfn.T.TEST('Version A'!AX2:AX46,'Version B'!AX2:AX47,1,2)</f>
        <v>0.28600320655183498</v>
      </c>
    </row>
    <row r="62" spans="1:18">
      <c r="B62">
        <v>9</v>
      </c>
      <c r="C62">
        <f xml:space="preserve"> AVERAGEIF('Version A'!BD2:BD100,"&lt;&gt;0")</f>
        <v>1.3695652173913044</v>
      </c>
      <c r="D62">
        <f>MEDIAN('Version A'!BD2:BD46)</f>
        <v>1</v>
      </c>
      <c r="E62">
        <f xml:space="preserve"> AVERAGEIF('Version B'!BD2:BD100,"&lt;&gt;0")</f>
        <v>1.574468085106383</v>
      </c>
      <c r="F62">
        <f>MEDIAN('Version B'!BD2:BD47)</f>
        <v>1</v>
      </c>
      <c r="J62">
        <f>_xlfn.T.TEST('Version A'!BD2:BD46,'Version B'!BD2:BD47,1,2)</f>
        <v>0.176924282846467</v>
      </c>
    </row>
    <row r="63" spans="1:18">
      <c r="B63">
        <v>17</v>
      </c>
      <c r="C63">
        <f xml:space="preserve"> AVERAGEIF('Version A'!BL2:BL100,"&lt;&gt;0")</f>
        <v>1.4782608695652173</v>
      </c>
      <c r="D63">
        <f>MEDIAN('Version A'!BL2:BL46)</f>
        <v>1</v>
      </c>
      <c r="E63">
        <f xml:space="preserve"> AVERAGEIF('Version B'!BL2:BL100,"&lt;&gt;0")</f>
        <v>1.3404255319148937</v>
      </c>
      <c r="F63">
        <f>MEDIAN('Version B'!BL2:BL47)</f>
        <v>1</v>
      </c>
      <c r="J63">
        <f>_xlfn.T.TEST('Version A'!BL2:BL46,'Version B'!BL2:BL47,1,2)</f>
        <v>0.12302432819519206</v>
      </c>
    </row>
    <row r="64" spans="1:18" s="5" customFormat="1">
      <c r="B64" s="5" t="s">
        <v>349</v>
      </c>
      <c r="C64" s="5">
        <f>AVERAGE(C61:C63)</f>
        <v>1.3115942028985506</v>
      </c>
      <c r="D64" s="5">
        <f>MEDIAN(D61:D63)</f>
        <v>1</v>
      </c>
      <c r="E64" s="5">
        <f>AVERAGE(E61:E63)</f>
        <v>1.3546099290780145</v>
      </c>
      <c r="F64" s="5">
        <f>MEDIAN(F61:F63)</f>
        <v>1</v>
      </c>
      <c r="G64" t="s">
        <v>330</v>
      </c>
      <c r="H64" s="5">
        <f>ROUND(C64,2)</f>
        <v>1.31</v>
      </c>
      <c r="I64" s="5">
        <f>ROUND(E64,2)</f>
        <v>1.35</v>
      </c>
      <c r="J64" s="5">
        <f>AVERAGE(J61:J63)</f>
        <v>0.19531727253116468</v>
      </c>
      <c r="K64" s="5">
        <f>MEDIAN('P value calculator'!Y3:Y137)</f>
        <v>2</v>
      </c>
      <c r="L64" s="5">
        <f>MEDIAN('P value calculator'!Z3:Z137)</f>
        <v>2</v>
      </c>
      <c r="M64" s="5">
        <f>_xlfn.T.TEST('P value calculator'!Y3:Y137,'P value calculator'!Z3:Z137,1,2)</f>
        <v>0.26127281940646324</v>
      </c>
    </row>
  </sheetData>
  <pageMargins left="0.7" right="0.7" top="0.75" bottom="0.75" header="0.3" footer="0.3"/>
  <pageSetup paperSize="9" orientation="portrait" r:id="rId1"/>
  <ignoredErrors>
    <ignoredError sqref="D5 E40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7207-2287-4998-BEA4-262E1DF15EC6}">
  <dimension ref="A1:BS279"/>
  <sheetViews>
    <sheetView topLeftCell="Y39" workbookViewId="0">
      <selection activeCell="BC8" sqref="BC8"/>
    </sheetView>
  </sheetViews>
  <sheetFormatPr defaultRowHeight="15"/>
  <cols>
    <col min="4" max="4" width="9" style="107" customWidth="1"/>
    <col min="5" max="5" width="8.42578125" style="108" customWidth="1"/>
    <col min="6" max="6" width="14.7109375" style="70" customWidth="1"/>
    <col min="7" max="7" width="13.7109375" style="71" customWidth="1"/>
    <col min="8" max="8" width="12.140625" style="30" customWidth="1"/>
    <col min="9" max="9" width="10.7109375" style="30" customWidth="1"/>
    <col min="10" max="10" width="15.140625" style="81" customWidth="1"/>
    <col min="11" max="11" width="9.140625" style="82"/>
    <col min="12" max="12" width="16.7109375" style="37" customWidth="1"/>
    <col min="13" max="13" width="8.7109375" style="37"/>
    <col min="14" max="14" width="20.85546875" style="87" customWidth="1"/>
    <col min="15" max="15" width="9.140625" style="88"/>
    <col min="16" max="16" width="18.140625" customWidth="1"/>
    <col min="18" max="18" width="9.140625" style="74"/>
    <col min="19" max="19" width="13.28515625" style="93" customWidth="1"/>
    <col min="20" max="20" width="9.140625" style="94"/>
    <col min="21" max="21" width="13.28515625" style="53" customWidth="1"/>
    <col min="22" max="22" width="9.140625" style="53"/>
    <col min="23" max="23" width="13.28515625" style="101" customWidth="1"/>
    <col min="24" max="24" width="8.7109375" style="102"/>
    <col min="25" max="25" width="13.28515625" style="51" customWidth="1"/>
    <col min="26" max="26" width="9.140625" style="58"/>
    <col min="56" max="56" width="9.140625" style="117"/>
  </cols>
  <sheetData>
    <row r="1" spans="1:71" s="60" customFormat="1" ht="15.75" thickBot="1">
      <c r="A1" s="59"/>
      <c r="D1" s="103" t="s">
        <v>320</v>
      </c>
      <c r="E1" s="104"/>
      <c r="F1" s="66" t="s">
        <v>321</v>
      </c>
      <c r="G1" s="67"/>
      <c r="H1" s="30" t="s">
        <v>322</v>
      </c>
      <c r="I1" s="30"/>
      <c r="J1" s="77" t="s">
        <v>323</v>
      </c>
      <c r="K1" s="78"/>
      <c r="L1" s="37" t="s">
        <v>348</v>
      </c>
      <c r="M1" s="37"/>
      <c r="N1" s="83" t="s">
        <v>324</v>
      </c>
      <c r="O1" s="84"/>
      <c r="P1" s="61" t="s">
        <v>325</v>
      </c>
      <c r="R1" s="72" t="s">
        <v>353</v>
      </c>
      <c r="S1" s="89" t="s">
        <v>327</v>
      </c>
      <c r="T1" s="90"/>
      <c r="U1" s="53" t="s">
        <v>328</v>
      </c>
      <c r="V1" s="53"/>
      <c r="W1" s="95" t="s">
        <v>329</v>
      </c>
      <c r="X1" s="96"/>
      <c r="Y1" s="75" t="s">
        <v>330</v>
      </c>
      <c r="Z1" s="62"/>
      <c r="AB1" s="103" t="s">
        <v>320</v>
      </c>
      <c r="AG1" s="66" t="s">
        <v>321</v>
      </c>
      <c r="AJ1" s="30"/>
      <c r="AK1" s="30" t="s">
        <v>322</v>
      </c>
      <c r="AO1" s="77" t="s">
        <v>323</v>
      </c>
      <c r="AS1" s="37" t="s">
        <v>348</v>
      </c>
      <c r="AW1" s="83" t="s">
        <v>324</v>
      </c>
      <c r="BA1" s="61" t="s">
        <v>325</v>
      </c>
      <c r="BD1" s="115" t="s">
        <v>354</v>
      </c>
      <c r="BE1" s="89" t="s">
        <v>327</v>
      </c>
      <c r="BI1" s="53" t="s">
        <v>328</v>
      </c>
      <c r="BM1" s="95" t="s">
        <v>329</v>
      </c>
      <c r="BQ1" s="75" t="s">
        <v>330</v>
      </c>
    </row>
    <row r="2" spans="1:71" s="21" customFormat="1" ht="15.75" thickBot="1">
      <c r="A2" s="22" t="s">
        <v>331</v>
      </c>
      <c r="B2" s="23" t="s">
        <v>332</v>
      </c>
      <c r="D2" s="105" t="s">
        <v>1</v>
      </c>
      <c r="E2" s="106" t="s">
        <v>2</v>
      </c>
      <c r="F2" s="68" t="s">
        <v>1</v>
      </c>
      <c r="G2" s="69" t="s">
        <v>2</v>
      </c>
      <c r="H2" s="63" t="s">
        <v>1</v>
      </c>
      <c r="I2" s="63" t="s">
        <v>2</v>
      </c>
      <c r="J2" s="79" t="s">
        <v>1</v>
      </c>
      <c r="K2" s="80" t="s">
        <v>2</v>
      </c>
      <c r="L2" s="64" t="s">
        <v>1</v>
      </c>
      <c r="M2" s="64" t="s">
        <v>2</v>
      </c>
      <c r="N2" s="85" t="s">
        <v>1</v>
      </c>
      <c r="O2" s="86" t="s">
        <v>2</v>
      </c>
      <c r="P2" s="21" t="s">
        <v>1</v>
      </c>
      <c r="Q2" s="21" t="s">
        <v>2</v>
      </c>
      <c r="R2" s="73"/>
      <c r="S2" s="91" t="s">
        <v>1</v>
      </c>
      <c r="T2" s="92" t="s">
        <v>2</v>
      </c>
      <c r="U2" s="65" t="s">
        <v>1</v>
      </c>
      <c r="V2" s="65" t="s">
        <v>2</v>
      </c>
      <c r="W2" s="97" t="s">
        <v>1</v>
      </c>
      <c r="X2" s="98" t="s">
        <v>2</v>
      </c>
      <c r="Y2" s="76" t="s">
        <v>1</v>
      </c>
      <c r="Z2" s="56" t="s">
        <v>2</v>
      </c>
      <c r="AB2" s="21" t="s">
        <v>355</v>
      </c>
      <c r="AC2" s="21" t="s">
        <v>333</v>
      </c>
      <c r="AE2" s="21" t="s">
        <v>335</v>
      </c>
      <c r="AG2" s="21" t="s">
        <v>355</v>
      </c>
      <c r="AH2" s="21" t="s">
        <v>333</v>
      </c>
      <c r="AI2" s="21" t="s">
        <v>335</v>
      </c>
      <c r="AK2" s="21" t="s">
        <v>355</v>
      </c>
      <c r="AL2" s="21" t="s">
        <v>333</v>
      </c>
      <c r="AM2" s="21" t="s">
        <v>335</v>
      </c>
      <c r="AO2" s="21" t="s">
        <v>355</v>
      </c>
      <c r="AP2" s="21" t="s">
        <v>333</v>
      </c>
      <c r="AQ2" s="21" t="s">
        <v>335</v>
      </c>
      <c r="AS2" s="21" t="s">
        <v>355</v>
      </c>
      <c r="AT2" s="21" t="s">
        <v>333</v>
      </c>
      <c r="AU2" s="21" t="s">
        <v>335</v>
      </c>
      <c r="AW2" s="21" t="s">
        <v>355</v>
      </c>
      <c r="AX2" s="21" t="s">
        <v>333</v>
      </c>
      <c r="AY2" s="21" t="s">
        <v>335</v>
      </c>
      <c r="BA2" s="21" t="s">
        <v>355</v>
      </c>
      <c r="BB2" s="21" t="s">
        <v>333</v>
      </c>
      <c r="BC2" s="21" t="s">
        <v>335</v>
      </c>
      <c r="BD2" s="116"/>
      <c r="BE2" s="21" t="s">
        <v>355</v>
      </c>
      <c r="BF2" s="21" t="s">
        <v>333</v>
      </c>
      <c r="BG2" s="21" t="s">
        <v>335</v>
      </c>
      <c r="BI2" s="21" t="s">
        <v>355</v>
      </c>
      <c r="BJ2" s="21" t="s">
        <v>333</v>
      </c>
      <c r="BK2" s="21" t="s">
        <v>335</v>
      </c>
      <c r="BM2" s="21" t="s">
        <v>355</v>
      </c>
      <c r="BN2" s="21" t="s">
        <v>333</v>
      </c>
      <c r="BO2" s="21" t="s">
        <v>335</v>
      </c>
      <c r="BQ2" s="21" t="s">
        <v>355</v>
      </c>
      <c r="BR2" s="21" t="s">
        <v>333</v>
      </c>
      <c r="BS2" s="21" t="s">
        <v>335</v>
      </c>
    </row>
    <row r="3" spans="1:71">
      <c r="A3" s="29" t="s">
        <v>320</v>
      </c>
      <c r="B3" s="20">
        <v>2</v>
      </c>
      <c r="D3" s="107">
        <v>1</v>
      </c>
      <c r="E3" s="108">
        <v>2</v>
      </c>
      <c r="F3" s="70">
        <v>1</v>
      </c>
      <c r="G3" s="71">
        <v>3</v>
      </c>
      <c r="H3" s="30">
        <v>5</v>
      </c>
      <c r="I3" s="30">
        <v>4</v>
      </c>
      <c r="J3" s="81">
        <v>1</v>
      </c>
      <c r="K3" s="82">
        <v>2</v>
      </c>
      <c r="L3" s="37">
        <v>1</v>
      </c>
      <c r="M3" s="37">
        <v>2</v>
      </c>
      <c r="N3" s="87">
        <v>1</v>
      </c>
      <c r="O3" s="88">
        <v>1</v>
      </c>
      <c r="P3" s="20">
        <v>3</v>
      </c>
      <c r="Q3">
        <v>3</v>
      </c>
      <c r="S3" s="93">
        <v>3</v>
      </c>
      <c r="T3" s="94">
        <v>3</v>
      </c>
      <c r="U3" s="53">
        <v>1</v>
      </c>
      <c r="V3" s="53">
        <v>2</v>
      </c>
      <c r="W3" s="99">
        <v>3</v>
      </c>
      <c r="X3" s="100">
        <v>1</v>
      </c>
      <c r="Y3" s="55">
        <v>1</v>
      </c>
      <c r="Z3" s="57">
        <v>3</v>
      </c>
      <c r="AB3">
        <v>1</v>
      </c>
      <c r="AC3">
        <f>COUNTIF(D3:D232,1)</f>
        <v>37</v>
      </c>
      <c r="AD3">
        <v>1</v>
      </c>
      <c r="AE3">
        <f>COUNTIF(E3:E232,1)</f>
        <v>51</v>
      </c>
      <c r="AG3">
        <v>1</v>
      </c>
      <c r="AH3">
        <f>COUNTIF(F3:F279,1)</f>
        <v>93</v>
      </c>
      <c r="AI3">
        <f>COUNTIF(G3:G279,1)</f>
        <v>112</v>
      </c>
      <c r="AK3">
        <v>1</v>
      </c>
      <c r="AL3">
        <f>COUNTIF(H3:H279,1)</f>
        <v>82</v>
      </c>
      <c r="AM3">
        <f>COUNTIF(I3:I279,1)</f>
        <v>95</v>
      </c>
      <c r="AO3">
        <v>1</v>
      </c>
      <c r="AP3">
        <f>COUNTIF(J3:J279,1)</f>
        <v>79</v>
      </c>
      <c r="AQ3">
        <f>COUNTIF(K3:K279,1)</f>
        <v>83</v>
      </c>
      <c r="AS3">
        <v>1</v>
      </c>
      <c r="AT3">
        <f>COUNTIF(L3:L279,1)</f>
        <v>147</v>
      </c>
      <c r="AU3">
        <f>COUNTIF(M3:M279,1)</f>
        <v>151</v>
      </c>
      <c r="AW3">
        <v>1</v>
      </c>
      <c r="AX3">
        <f>COUNTIF(N3:N279,1)</f>
        <v>72</v>
      </c>
      <c r="AY3">
        <f>COUNTIF(O3:O279,1)</f>
        <v>64</v>
      </c>
      <c r="BA3">
        <v>1</v>
      </c>
      <c r="BB3">
        <f>COUNTIF(P3:P279,1)</f>
        <v>14</v>
      </c>
      <c r="BC3">
        <f>COUNTIF(Q3:Q279,1)</f>
        <v>21</v>
      </c>
      <c r="BE3">
        <v>1</v>
      </c>
      <c r="BF3">
        <f>COUNTIF(S3:S279,1)</f>
        <v>59</v>
      </c>
      <c r="BG3">
        <f>COUNTIF(T3:T279,1)</f>
        <v>61</v>
      </c>
      <c r="BI3">
        <v>1</v>
      </c>
      <c r="BJ3">
        <f>COUNTIF(U3:U279,1)</f>
        <v>59</v>
      </c>
      <c r="BK3">
        <f>COUNTIF(V3:V279,1)</f>
        <v>78</v>
      </c>
      <c r="BM3">
        <v>1</v>
      </c>
      <c r="BN3">
        <f>COUNTIF(W3:W279,1)</f>
        <v>33</v>
      </c>
      <c r="BO3">
        <f>COUNTIF(X3:X279,1)</f>
        <v>36</v>
      </c>
      <c r="BQ3">
        <v>1</v>
      </c>
      <c r="BR3">
        <f>COUNTIF(Y3:Y279,1)</f>
        <v>53</v>
      </c>
      <c r="BS3">
        <f>COUNTIF(Z3:Z279,1)</f>
        <v>51</v>
      </c>
    </row>
    <row r="4" spans="1:71">
      <c r="A4" s="20"/>
      <c r="B4" s="20">
        <v>10</v>
      </c>
      <c r="D4" s="107">
        <v>1</v>
      </c>
      <c r="E4" s="108">
        <v>1</v>
      </c>
      <c r="F4" s="70">
        <v>3</v>
      </c>
      <c r="G4" s="71">
        <v>1</v>
      </c>
      <c r="H4" s="30">
        <v>4</v>
      </c>
      <c r="I4" s="30">
        <v>4</v>
      </c>
      <c r="J4" s="81">
        <v>1</v>
      </c>
      <c r="K4" s="82">
        <v>4</v>
      </c>
      <c r="L4" s="37">
        <v>1</v>
      </c>
      <c r="M4" s="37">
        <v>1</v>
      </c>
      <c r="N4" s="87">
        <v>1</v>
      </c>
      <c r="O4" s="88">
        <v>4</v>
      </c>
      <c r="P4" s="20">
        <v>4</v>
      </c>
      <c r="Q4">
        <v>1</v>
      </c>
      <c r="S4" s="93">
        <v>4</v>
      </c>
      <c r="T4" s="94">
        <v>1</v>
      </c>
      <c r="U4" s="53">
        <v>1</v>
      </c>
      <c r="V4" s="53">
        <v>1</v>
      </c>
      <c r="W4" s="99">
        <v>1</v>
      </c>
      <c r="X4" s="100">
        <v>1</v>
      </c>
      <c r="Y4" s="55">
        <v>3</v>
      </c>
      <c r="Z4" s="57">
        <v>1</v>
      </c>
      <c r="AB4">
        <v>2</v>
      </c>
      <c r="AC4">
        <f>COUNTIF(D3:D232,2)</f>
        <v>68</v>
      </c>
      <c r="AD4">
        <v>2</v>
      </c>
      <c r="AE4">
        <f>COUNTIF(E3:E232,2)</f>
        <v>47</v>
      </c>
      <c r="AG4">
        <v>2</v>
      </c>
      <c r="AH4">
        <f>COUNTIF(F3:F280,2)</f>
        <v>86</v>
      </c>
      <c r="AI4">
        <f>COUNTIF(G3:G280,2)</f>
        <v>75</v>
      </c>
      <c r="AK4">
        <v>2</v>
      </c>
      <c r="AL4">
        <f>COUNTIF(H3:H279,2)</f>
        <v>83</v>
      </c>
      <c r="AM4">
        <f>COUNTIF(I3:I279,2)</f>
        <v>74</v>
      </c>
      <c r="AO4">
        <v>2</v>
      </c>
      <c r="AP4">
        <f>COUNTIF(J3:J279,2)</f>
        <v>34</v>
      </c>
      <c r="AQ4">
        <f>COUNTIF(K3:K279,2)</f>
        <v>39</v>
      </c>
      <c r="AS4">
        <v>2</v>
      </c>
      <c r="AT4">
        <f>COUNTIF(L3:L279,2)</f>
        <v>54</v>
      </c>
      <c r="AU4">
        <f>COUNTIF(M3:M279,2)</f>
        <v>50</v>
      </c>
      <c r="AW4">
        <v>2</v>
      </c>
      <c r="AX4">
        <f>COUNTIF(N3:N279,2)</f>
        <v>70</v>
      </c>
      <c r="AY4">
        <f>COUNTIF(O3:O279,2)</f>
        <v>64</v>
      </c>
      <c r="BA4">
        <v>2</v>
      </c>
      <c r="BB4">
        <f>COUNTIF(P3:P279,2)</f>
        <v>56</v>
      </c>
      <c r="BC4">
        <f>COUNTIF(Q3:Q279,2)</f>
        <v>64</v>
      </c>
      <c r="BE4">
        <v>2</v>
      </c>
      <c r="BF4">
        <f>COUNTIF(S3:S279,2)</f>
        <v>80</v>
      </c>
      <c r="BG4">
        <f>COUNTIF(T3:T279,2)</f>
        <v>90</v>
      </c>
      <c r="BI4">
        <v>2</v>
      </c>
      <c r="BJ4">
        <f>COUNTIF(U3:U279,2)</f>
        <v>72</v>
      </c>
      <c r="BK4">
        <f>COUNTIF(V3:V279,2)</f>
        <v>64</v>
      </c>
      <c r="BM4">
        <v>2</v>
      </c>
      <c r="BN4">
        <f>COUNTIF(W3:W279,2)</f>
        <v>26</v>
      </c>
      <c r="BO4">
        <f>COUNTIF(X3:X279,2)</f>
        <v>23</v>
      </c>
      <c r="BQ4">
        <v>2</v>
      </c>
      <c r="BR4">
        <f>COUNTIF(Y3:Y279,2)</f>
        <v>41</v>
      </c>
      <c r="BS4">
        <f>COUNTIF(Z3:Z279,2)</f>
        <v>34</v>
      </c>
    </row>
    <row r="5" spans="1:71">
      <c r="A5" s="20"/>
      <c r="B5" s="20">
        <v>15</v>
      </c>
      <c r="D5" s="107">
        <v>2</v>
      </c>
      <c r="E5" s="108">
        <v>4</v>
      </c>
      <c r="F5" s="70">
        <v>1</v>
      </c>
      <c r="G5" s="71">
        <v>1</v>
      </c>
      <c r="H5" s="30">
        <v>3</v>
      </c>
      <c r="I5" s="30">
        <v>3</v>
      </c>
      <c r="J5" s="81">
        <v>1</v>
      </c>
      <c r="K5" s="82">
        <v>2</v>
      </c>
      <c r="L5" s="37">
        <v>1</v>
      </c>
      <c r="M5" s="37">
        <v>3</v>
      </c>
      <c r="N5" s="87">
        <v>1</v>
      </c>
      <c r="O5" s="88">
        <v>1</v>
      </c>
      <c r="P5" s="20">
        <v>4</v>
      </c>
      <c r="Q5">
        <v>2</v>
      </c>
      <c r="S5" s="93">
        <v>4</v>
      </c>
      <c r="T5" s="94">
        <v>2</v>
      </c>
      <c r="U5" s="53">
        <v>2</v>
      </c>
      <c r="V5" s="53">
        <v>4</v>
      </c>
      <c r="W5" s="99">
        <v>3</v>
      </c>
      <c r="X5" s="100">
        <v>3</v>
      </c>
      <c r="Y5" s="55">
        <v>1</v>
      </c>
      <c r="Z5" s="57">
        <v>1</v>
      </c>
      <c r="AB5" s="20">
        <v>3</v>
      </c>
      <c r="AC5" s="20">
        <f>COUNTIF(D3:D232,3)</f>
        <v>66</v>
      </c>
      <c r="AD5" s="20">
        <v>3</v>
      </c>
      <c r="AE5">
        <f>COUNTIF(E3:E232,3)</f>
        <v>64</v>
      </c>
      <c r="AG5" s="20">
        <v>3</v>
      </c>
      <c r="AH5">
        <f>COUNTIF(F3:F281,3)</f>
        <v>65</v>
      </c>
      <c r="AI5">
        <f>COUNTIF(G3:G281,3)</f>
        <v>56</v>
      </c>
      <c r="AK5" s="20">
        <v>3</v>
      </c>
      <c r="AL5">
        <f>COUNTIF(H3:H279,3)</f>
        <v>44</v>
      </c>
      <c r="AM5">
        <f>COUNTIF(I3:I279,3)</f>
        <v>39</v>
      </c>
      <c r="AO5" s="20">
        <v>3</v>
      </c>
      <c r="AP5">
        <f>COUNTIF(J3:J279,3)</f>
        <v>14</v>
      </c>
      <c r="AQ5">
        <f>COUNTIF(K3:K279,3)</f>
        <v>3</v>
      </c>
      <c r="AS5" s="20">
        <v>3</v>
      </c>
      <c r="AT5">
        <f>COUNTIF(L3:L279,3)</f>
        <v>24</v>
      </c>
      <c r="AU5">
        <f>COUNTIF(M3:M279,3)</f>
        <v>20</v>
      </c>
      <c r="AW5" s="20">
        <v>3</v>
      </c>
      <c r="AX5">
        <f>COUNTIF(N3:N279,3)</f>
        <v>22</v>
      </c>
      <c r="AY5">
        <f>COUNTIF(O3:O279,3)</f>
        <v>27</v>
      </c>
      <c r="BA5" s="20">
        <v>3</v>
      </c>
      <c r="BB5">
        <f>COUNTIF(P3:P279,3)</f>
        <v>76</v>
      </c>
      <c r="BC5">
        <f>COUNTIF(Q3:Q279,3)</f>
        <v>81</v>
      </c>
      <c r="BE5" s="20">
        <v>3</v>
      </c>
      <c r="BF5">
        <f>COUNTIF(S3:S279,3)</f>
        <v>71</v>
      </c>
      <c r="BG5">
        <f>COUNTIF(T3:T279,3)</f>
        <v>61</v>
      </c>
      <c r="BI5" s="20">
        <v>3</v>
      </c>
      <c r="BJ5">
        <f>COUNTIF(U3:U279,3)</f>
        <v>74</v>
      </c>
      <c r="BK5">
        <f>COUNTIF(V3:V279,3)</f>
        <v>62</v>
      </c>
      <c r="BM5" s="20">
        <v>3</v>
      </c>
      <c r="BN5">
        <f>COUNTIF(W3:W279,3)</f>
        <v>25</v>
      </c>
      <c r="BO5">
        <f>COUNTIF(X3:X279,3)</f>
        <v>18</v>
      </c>
      <c r="BQ5" s="20">
        <v>3</v>
      </c>
      <c r="BR5">
        <f>COUNTIF(Y3:Y279,3)</f>
        <v>21</v>
      </c>
      <c r="BS5">
        <f>COUNTIF(Z3:Z279,3)</f>
        <v>27</v>
      </c>
    </row>
    <row r="6" spans="1:71">
      <c r="A6" s="20"/>
      <c r="B6" s="20">
        <v>17</v>
      </c>
      <c r="D6" s="107">
        <v>2</v>
      </c>
      <c r="E6" s="108">
        <v>4</v>
      </c>
      <c r="F6" s="70">
        <v>1</v>
      </c>
      <c r="G6" s="71">
        <v>1</v>
      </c>
      <c r="H6" s="30">
        <v>4</v>
      </c>
      <c r="I6" s="30">
        <v>4</v>
      </c>
      <c r="J6" s="81">
        <v>2</v>
      </c>
      <c r="K6" s="82">
        <v>2</v>
      </c>
      <c r="L6" s="37">
        <v>3</v>
      </c>
      <c r="M6" s="37">
        <v>3</v>
      </c>
      <c r="N6" s="87">
        <v>1</v>
      </c>
      <c r="O6" s="88">
        <v>1</v>
      </c>
      <c r="P6" s="20">
        <v>4</v>
      </c>
      <c r="Q6">
        <v>3</v>
      </c>
      <c r="S6" s="93">
        <v>4</v>
      </c>
      <c r="T6" s="94">
        <v>3</v>
      </c>
      <c r="U6" s="53">
        <v>2</v>
      </c>
      <c r="V6" s="53">
        <v>4</v>
      </c>
      <c r="W6" s="99">
        <v>3</v>
      </c>
      <c r="X6" s="100">
        <v>3</v>
      </c>
      <c r="Y6" s="55">
        <v>1</v>
      </c>
      <c r="Z6" s="57">
        <v>1</v>
      </c>
      <c r="AB6" s="20">
        <v>4</v>
      </c>
      <c r="AC6" s="20">
        <f>COUNTIF(D3:D232,4)</f>
        <v>43</v>
      </c>
      <c r="AD6" s="20">
        <v>4</v>
      </c>
      <c r="AE6">
        <f>COUNTIF(E3:E232,4)</f>
        <v>57</v>
      </c>
      <c r="AG6" s="20">
        <v>4</v>
      </c>
      <c r="AH6">
        <f>COUNTIF(F3:F282,4)</f>
        <v>26</v>
      </c>
      <c r="AI6">
        <f>COUNTIF(G3:G282,4)</f>
        <v>24</v>
      </c>
      <c r="AK6" s="20">
        <v>4</v>
      </c>
      <c r="AL6">
        <f>COUNTIF(H3:H279,4)</f>
        <v>18</v>
      </c>
      <c r="AM6">
        <f>COUNTIF(I3:I279,4)</f>
        <v>18</v>
      </c>
      <c r="AO6" s="20">
        <v>4</v>
      </c>
      <c r="AP6">
        <f>COUNTIF(J3:J279,4)</f>
        <v>7</v>
      </c>
      <c r="AQ6">
        <f>COUNTIF(K3:K279,4)</f>
        <v>11</v>
      </c>
      <c r="AS6" s="20">
        <v>4</v>
      </c>
      <c r="AT6">
        <f>COUNTIF(L3:L279,4)</f>
        <v>4</v>
      </c>
      <c r="AU6">
        <f>COUNTIF(M3:M279,4)</f>
        <v>9</v>
      </c>
      <c r="AW6" s="20">
        <v>4</v>
      </c>
      <c r="AX6">
        <f>COUNTIF(N3:N279,4)</f>
        <v>13</v>
      </c>
      <c r="AY6">
        <f>COUNTIF(O3:O279,4)</f>
        <v>22</v>
      </c>
      <c r="BA6" s="20">
        <v>4</v>
      </c>
      <c r="BB6">
        <f>COUNTIF(P3:P279,4)</f>
        <v>74</v>
      </c>
      <c r="BC6">
        <f>COUNTIF(Q3:Q279,4)</f>
        <v>55</v>
      </c>
      <c r="BE6" s="20">
        <v>4</v>
      </c>
      <c r="BF6">
        <f>COUNTIF(S3:S279,4)</f>
        <v>48</v>
      </c>
      <c r="BG6">
        <f>COUNTIF(T3:T279,4)</f>
        <v>46</v>
      </c>
      <c r="BI6" s="20">
        <v>4</v>
      </c>
      <c r="BJ6">
        <f>COUNTIF(U3:U279,4)</f>
        <v>54</v>
      </c>
      <c r="BK6">
        <f>COUNTIF(V3:V279,4)</f>
        <v>55</v>
      </c>
      <c r="BM6" s="20">
        <v>4</v>
      </c>
      <c r="BN6">
        <f>COUNTIF(W3:W279,4)</f>
        <v>4</v>
      </c>
      <c r="BO6">
        <f>COUNTIF(X3:X279,4)</f>
        <v>10</v>
      </c>
      <c r="BQ6" s="20">
        <v>4</v>
      </c>
      <c r="BR6">
        <f>COUNTIF(Y3:Y279,4)</f>
        <v>16</v>
      </c>
      <c r="BS6">
        <f>COUNTIF(Z3:Z279,4)</f>
        <v>21</v>
      </c>
    </row>
    <row r="7" spans="1:71">
      <c r="A7" s="20"/>
      <c r="B7" s="20">
        <v>21</v>
      </c>
      <c r="D7" s="107">
        <v>1</v>
      </c>
      <c r="E7" s="108">
        <v>2</v>
      </c>
      <c r="F7" s="70">
        <v>1</v>
      </c>
      <c r="G7" s="71">
        <v>1</v>
      </c>
      <c r="H7" s="30">
        <v>3</v>
      </c>
      <c r="I7" s="30">
        <v>2</v>
      </c>
      <c r="J7" s="81">
        <v>1</v>
      </c>
      <c r="K7" s="82">
        <v>2</v>
      </c>
      <c r="L7" s="37">
        <v>1</v>
      </c>
      <c r="M7" s="37">
        <v>1</v>
      </c>
      <c r="N7" s="87">
        <v>1</v>
      </c>
      <c r="O7" s="88">
        <v>2</v>
      </c>
      <c r="P7" s="20">
        <v>4</v>
      </c>
      <c r="Q7">
        <v>4</v>
      </c>
      <c r="S7" s="93">
        <v>4</v>
      </c>
      <c r="T7" s="94">
        <v>4</v>
      </c>
      <c r="U7" s="53">
        <v>1</v>
      </c>
      <c r="V7" s="53">
        <v>2</v>
      </c>
      <c r="W7" s="99">
        <v>1</v>
      </c>
      <c r="X7" s="100">
        <v>4</v>
      </c>
      <c r="Y7" s="55">
        <v>1</v>
      </c>
      <c r="Z7" s="57">
        <v>1</v>
      </c>
      <c r="AB7" s="20">
        <v>5</v>
      </c>
      <c r="AC7" s="20">
        <f>COUNTIF(D3:D232,5)</f>
        <v>16</v>
      </c>
      <c r="AD7" s="20">
        <v>5</v>
      </c>
      <c r="AE7">
        <f>COUNTIF(E3:E232,5)</f>
        <v>10</v>
      </c>
      <c r="AG7" s="20">
        <v>5</v>
      </c>
      <c r="AH7">
        <f>COUNTIF(F3:F283,5)</f>
        <v>7</v>
      </c>
      <c r="AI7">
        <f>COUNTIF(G3:G283,5)</f>
        <v>10</v>
      </c>
      <c r="AK7" s="20">
        <v>5</v>
      </c>
      <c r="AL7">
        <f>COUNTIF(H3:H279,5)</f>
        <v>3</v>
      </c>
      <c r="AM7">
        <f>COUNTIF(I3:I279,5)</f>
        <v>4</v>
      </c>
      <c r="AO7" s="20">
        <v>5</v>
      </c>
      <c r="AP7">
        <f>COUNTIF(J3:J279,5)</f>
        <v>4</v>
      </c>
      <c r="AQ7">
        <f>COUNTIF(K3:K279,5)</f>
        <v>2</v>
      </c>
      <c r="AS7" s="20">
        <v>5</v>
      </c>
      <c r="AT7">
        <f>COUNTIF(L3:L279,5)</f>
        <v>1</v>
      </c>
      <c r="AU7">
        <f>COUNTIF(M3:M279,5)</f>
        <v>0</v>
      </c>
      <c r="AW7" s="20">
        <v>5</v>
      </c>
      <c r="AX7">
        <f>COUNTIF(N3:N279,5)</f>
        <v>7</v>
      </c>
      <c r="AY7">
        <f>COUNTIF(O3:O279,5)</f>
        <v>7</v>
      </c>
      <c r="BA7" s="20">
        <v>5</v>
      </c>
      <c r="BB7">
        <f>COUNTIF(P3:P279,5)</f>
        <v>11</v>
      </c>
      <c r="BC7">
        <f>COUNTIF(Q3:Q279,5)</f>
        <v>10</v>
      </c>
      <c r="BE7" s="20">
        <v>5</v>
      </c>
      <c r="BF7">
        <f>COUNTIF(S3:S279,5)</f>
        <v>12</v>
      </c>
      <c r="BG7">
        <f>COUNTIF(T3:T279,5)</f>
        <v>12</v>
      </c>
      <c r="BI7" s="20">
        <v>5</v>
      </c>
      <c r="BJ7">
        <f>COUNTIF(U3:U279,5)</f>
        <v>11</v>
      </c>
      <c r="BK7">
        <f>COUNTIF(V3:V279,5)</f>
        <v>11</v>
      </c>
      <c r="BM7" s="20">
        <v>5</v>
      </c>
      <c r="BN7">
        <f>COUNTIF(W3:W279,5)</f>
        <v>2</v>
      </c>
      <c r="BO7">
        <f>COUNTIF(X3:X279,5)</f>
        <v>3</v>
      </c>
      <c r="BQ7" s="20">
        <v>5</v>
      </c>
      <c r="BR7">
        <f>COUNTIF(Y3:Y279,5)</f>
        <v>4</v>
      </c>
      <c r="BS7">
        <f>COUNTIF(Z3:Z279,5)</f>
        <v>2</v>
      </c>
    </row>
    <row r="8" spans="1:71">
      <c r="A8" s="19"/>
      <c r="B8" s="19" t="s">
        <v>349</v>
      </c>
      <c r="D8" s="107">
        <v>2</v>
      </c>
      <c r="E8" s="108">
        <v>1</v>
      </c>
      <c r="F8" s="70">
        <v>1</v>
      </c>
      <c r="G8" s="71">
        <v>1</v>
      </c>
      <c r="H8" s="30">
        <v>2</v>
      </c>
      <c r="I8" s="30">
        <v>2</v>
      </c>
      <c r="J8" s="81">
        <v>2</v>
      </c>
      <c r="K8" s="82">
        <v>1</v>
      </c>
      <c r="L8" s="37">
        <v>1</v>
      </c>
      <c r="M8" s="37">
        <v>1</v>
      </c>
      <c r="N8" s="87">
        <v>4</v>
      </c>
      <c r="O8" s="88">
        <v>1</v>
      </c>
      <c r="P8" s="20">
        <v>4</v>
      </c>
      <c r="Q8">
        <v>3</v>
      </c>
      <c r="S8" s="93">
        <v>4</v>
      </c>
      <c r="T8" s="94">
        <v>3</v>
      </c>
      <c r="U8" s="53">
        <v>2</v>
      </c>
      <c r="V8" s="53">
        <v>1</v>
      </c>
      <c r="W8" s="99">
        <v>3</v>
      </c>
      <c r="X8" s="100">
        <v>1</v>
      </c>
      <c r="Y8" s="55">
        <v>1</v>
      </c>
      <c r="Z8" s="57">
        <v>1</v>
      </c>
      <c r="AB8" s="19"/>
      <c r="AC8" s="19">
        <f>SUM(AC3:AC7)</f>
        <v>230</v>
      </c>
      <c r="AE8" s="19">
        <f>SUM(AE3:AE7)</f>
        <v>229</v>
      </c>
      <c r="AH8" s="19">
        <f>SUM(AH3:AH7)</f>
        <v>277</v>
      </c>
      <c r="AI8" s="19">
        <f>SUM(AI3:AI7)</f>
        <v>277</v>
      </c>
      <c r="AL8" s="19">
        <f>SUM(AL3:AL7)</f>
        <v>230</v>
      </c>
      <c r="AM8" s="19">
        <f>SUM(AM3:AM7)</f>
        <v>230</v>
      </c>
      <c r="AP8" s="19">
        <f>SUM(AP3:AP7)</f>
        <v>138</v>
      </c>
      <c r="AQ8" s="19">
        <f>SUM(AQ3:AQ7)</f>
        <v>138</v>
      </c>
      <c r="AT8" s="19">
        <f>SUM(AT3:AT7)</f>
        <v>230</v>
      </c>
      <c r="AU8" s="19">
        <f>SUM(AU3:AU7)</f>
        <v>230</v>
      </c>
      <c r="AX8" s="19">
        <f>SUM(AX3:AX7)</f>
        <v>184</v>
      </c>
      <c r="AY8" s="19">
        <f>SUM(AY3:AY7)</f>
        <v>184</v>
      </c>
      <c r="BB8" s="19">
        <f>SUM(BB3:BB7)</f>
        <v>231</v>
      </c>
      <c r="BC8" s="19">
        <f>SUM(BC3:BC7)</f>
        <v>231</v>
      </c>
      <c r="BF8" s="19">
        <f>SUM(BF3:BF7)</f>
        <v>270</v>
      </c>
      <c r="BG8" s="19">
        <f>SUM(BG3:BG7)</f>
        <v>270</v>
      </c>
      <c r="BJ8" s="19">
        <f>SUM(BJ3:BJ7)</f>
        <v>270</v>
      </c>
      <c r="BK8" s="19">
        <f>SUM(BK3:BK7)</f>
        <v>270</v>
      </c>
      <c r="BN8" s="19">
        <f>SUM(BN3:BN7)</f>
        <v>90</v>
      </c>
      <c r="BO8" s="19">
        <f>SUM(BO3:BO7)</f>
        <v>90</v>
      </c>
      <c r="BR8" s="19">
        <f>SUM(BR3:BR7)</f>
        <v>135</v>
      </c>
      <c r="BS8" s="19">
        <f>SUM(BS3:BS7)</f>
        <v>135</v>
      </c>
    </row>
    <row r="9" spans="1:71">
      <c r="A9" s="31" t="s">
        <v>321</v>
      </c>
      <c r="B9" s="20">
        <v>3</v>
      </c>
      <c r="D9" s="107">
        <v>1</v>
      </c>
      <c r="E9" s="108">
        <v>1</v>
      </c>
      <c r="F9" s="70">
        <v>1</v>
      </c>
      <c r="G9" s="71">
        <v>1</v>
      </c>
      <c r="H9" s="30">
        <v>2</v>
      </c>
      <c r="I9" s="30">
        <v>4</v>
      </c>
      <c r="J9" s="81">
        <v>2</v>
      </c>
      <c r="K9" s="82">
        <v>2</v>
      </c>
      <c r="L9" s="37">
        <v>2</v>
      </c>
      <c r="M9" s="37">
        <v>3</v>
      </c>
      <c r="N9" s="87">
        <v>2</v>
      </c>
      <c r="O9" s="88">
        <v>1</v>
      </c>
      <c r="P9" s="20">
        <v>2</v>
      </c>
      <c r="Q9">
        <v>3</v>
      </c>
      <c r="S9" s="93">
        <v>2</v>
      </c>
      <c r="T9" s="94">
        <v>3</v>
      </c>
      <c r="U9" s="53">
        <v>1</v>
      </c>
      <c r="V9" s="53">
        <v>1</v>
      </c>
      <c r="W9" s="99">
        <v>1</v>
      </c>
      <c r="X9" s="100">
        <v>2</v>
      </c>
      <c r="Y9" s="55">
        <v>1</v>
      </c>
      <c r="Z9" s="57">
        <v>1</v>
      </c>
      <c r="AB9">
        <v>1</v>
      </c>
      <c r="AC9" s="20">
        <f>AC3/AC8*100</f>
        <v>16.086956521739129</v>
      </c>
      <c r="AD9">
        <v>1</v>
      </c>
      <c r="AE9" s="20">
        <f>AE3/AE8*100</f>
        <v>22.270742358078603</v>
      </c>
      <c r="AG9">
        <v>1</v>
      </c>
      <c r="AH9" s="20">
        <f>AH3/AH8*100</f>
        <v>33.574007220216608</v>
      </c>
      <c r="AI9" s="20">
        <f>AI3/AI8*100</f>
        <v>40.433212996389891</v>
      </c>
      <c r="AK9">
        <v>1</v>
      </c>
      <c r="AL9" s="20">
        <f>AL3/AL8*100</f>
        <v>35.652173913043477</v>
      </c>
      <c r="AM9" s="20">
        <f>AM3/AM8*100</f>
        <v>41.304347826086953</v>
      </c>
      <c r="AO9">
        <v>1</v>
      </c>
      <c r="AP9" s="20">
        <f>AP3/AP8*100</f>
        <v>57.246376811594203</v>
      </c>
      <c r="AQ9" s="20">
        <f>AQ3/AQ8*100</f>
        <v>60.144927536231883</v>
      </c>
      <c r="AS9">
        <v>1</v>
      </c>
      <c r="AT9" s="20">
        <f>AT3/AT8*100</f>
        <v>63.913043478260867</v>
      </c>
      <c r="AU9" s="20">
        <f>AU3/AU8*100</f>
        <v>65.65217391304347</v>
      </c>
      <c r="AW9">
        <v>1</v>
      </c>
      <c r="AX9" s="20">
        <f>AX3/AX8*100</f>
        <v>39.130434782608695</v>
      </c>
      <c r="AY9" s="20">
        <f>AY3/AY8*100</f>
        <v>34.782608695652172</v>
      </c>
      <c r="BA9">
        <v>1</v>
      </c>
      <c r="BB9" s="20">
        <f>BB3/BB8*100</f>
        <v>6.0606060606060606</v>
      </c>
      <c r="BC9" s="20">
        <f>BC3/BC8*100</f>
        <v>9.0909090909090917</v>
      </c>
      <c r="BE9">
        <v>1</v>
      </c>
      <c r="BF9" s="20">
        <f>BF3/BF8*100</f>
        <v>21.851851851851851</v>
      </c>
      <c r="BG9" s="20">
        <f>BG3/BG8*100</f>
        <v>22.592592592592592</v>
      </c>
      <c r="BI9">
        <v>1</v>
      </c>
      <c r="BJ9" s="20">
        <f>BJ3/BJ8*100</f>
        <v>21.851851851851851</v>
      </c>
      <c r="BK9" s="20">
        <f>BK3/BK8*100</f>
        <v>28.888888888888886</v>
      </c>
      <c r="BM9">
        <v>1</v>
      </c>
      <c r="BN9" s="20">
        <f>BN3/BN8*100</f>
        <v>36.666666666666664</v>
      </c>
      <c r="BO9" s="20">
        <f>BO3/BO8*100</f>
        <v>40</v>
      </c>
      <c r="BQ9">
        <v>1</v>
      </c>
      <c r="BR9" s="20">
        <f>BR3/BR8*100</f>
        <v>39.25925925925926</v>
      </c>
      <c r="BS9" s="20">
        <f>BS3/BS8*100</f>
        <v>37.777777777777779</v>
      </c>
    </row>
    <row r="10" spans="1:71">
      <c r="A10" s="20"/>
      <c r="B10" s="20">
        <v>12</v>
      </c>
      <c r="D10" s="107">
        <v>4</v>
      </c>
      <c r="E10" s="108">
        <v>1</v>
      </c>
      <c r="F10" s="70">
        <v>1</v>
      </c>
      <c r="G10" s="71">
        <v>1</v>
      </c>
      <c r="H10" s="30">
        <v>4</v>
      </c>
      <c r="I10" s="30">
        <v>2</v>
      </c>
      <c r="J10" s="81">
        <v>1</v>
      </c>
      <c r="K10" s="82">
        <v>1</v>
      </c>
      <c r="L10" s="37">
        <v>1</v>
      </c>
      <c r="M10" s="37">
        <v>1</v>
      </c>
      <c r="N10" s="87">
        <v>1</v>
      </c>
      <c r="O10" s="88">
        <v>1</v>
      </c>
      <c r="P10" s="20">
        <v>4</v>
      </c>
      <c r="Q10">
        <v>4</v>
      </c>
      <c r="S10" s="93">
        <v>4</v>
      </c>
      <c r="T10" s="94">
        <v>4</v>
      </c>
      <c r="U10" s="53">
        <v>4</v>
      </c>
      <c r="V10" s="53">
        <v>1</v>
      </c>
      <c r="W10" s="99">
        <v>3</v>
      </c>
      <c r="X10" s="100">
        <v>4</v>
      </c>
      <c r="Y10" s="55">
        <v>1</v>
      </c>
      <c r="Z10" s="57">
        <v>1</v>
      </c>
      <c r="AB10">
        <v>2</v>
      </c>
      <c r="AC10" s="20">
        <f>AC4/AC8*100</f>
        <v>29.565217391304348</v>
      </c>
      <c r="AD10">
        <v>2</v>
      </c>
      <c r="AE10" s="20">
        <f>AE4/AE8*100</f>
        <v>20.52401746724891</v>
      </c>
      <c r="AG10">
        <v>2</v>
      </c>
      <c r="AH10" s="20">
        <f>AH4/AH8*100</f>
        <v>31.046931407942242</v>
      </c>
      <c r="AI10" s="20">
        <f>AI4/AI8*100</f>
        <v>27.075812274368232</v>
      </c>
      <c r="AK10">
        <v>2</v>
      </c>
      <c r="AL10" s="20">
        <f>AL4/AL8*100</f>
        <v>36.086956521739133</v>
      </c>
      <c r="AM10" s="20">
        <f>AM4/AM8*100</f>
        <v>32.173913043478258</v>
      </c>
      <c r="AO10">
        <v>2</v>
      </c>
      <c r="AP10" s="20">
        <f>AP4/AP8*100</f>
        <v>24.637681159420293</v>
      </c>
      <c r="AQ10" s="20">
        <f>AQ4/AQ8*100</f>
        <v>28.260869565217391</v>
      </c>
      <c r="AS10">
        <v>2</v>
      </c>
      <c r="AT10" s="20">
        <f>AT4/AT8*100</f>
        <v>23.478260869565219</v>
      </c>
      <c r="AU10" s="20">
        <f>AU4/AU8*100</f>
        <v>21.739130434782609</v>
      </c>
      <c r="AW10">
        <v>2</v>
      </c>
      <c r="AX10" s="20">
        <f>AX4/AX8*100</f>
        <v>38.04347826086957</v>
      </c>
      <c r="AY10" s="20">
        <f>AY4/AY8*100</f>
        <v>34.782608695652172</v>
      </c>
      <c r="BA10">
        <v>2</v>
      </c>
      <c r="BB10" s="20">
        <f>BB4/BB8*100</f>
        <v>24.242424242424242</v>
      </c>
      <c r="BC10" s="20">
        <f>BC4/BC8*100</f>
        <v>27.705627705627705</v>
      </c>
      <c r="BE10">
        <v>2</v>
      </c>
      <c r="BF10" s="20">
        <f>BF4/BF8*100</f>
        <v>29.629629629629626</v>
      </c>
      <c r="BG10" s="20">
        <f>BG4/BG8*100</f>
        <v>33.333333333333329</v>
      </c>
      <c r="BI10">
        <v>2</v>
      </c>
      <c r="BJ10" s="20">
        <f>BJ4/BJ8*100</f>
        <v>26.666666666666668</v>
      </c>
      <c r="BK10" s="20">
        <f>BK4/BK8*100</f>
        <v>23.703703703703706</v>
      </c>
      <c r="BM10">
        <v>2</v>
      </c>
      <c r="BN10" s="20">
        <f>BN4/BN8*100</f>
        <v>28.888888888888886</v>
      </c>
      <c r="BO10" s="20">
        <f>BO4/BO8*100</f>
        <v>25.555555555555554</v>
      </c>
      <c r="BQ10">
        <v>2</v>
      </c>
      <c r="BR10" s="20">
        <f>BR4/BR8*100</f>
        <v>30.37037037037037</v>
      </c>
      <c r="BS10" s="20">
        <f>BS4/BS8*100</f>
        <v>25.185185185185183</v>
      </c>
    </row>
    <row r="11" spans="1:71">
      <c r="A11" s="20"/>
      <c r="B11" s="20">
        <v>18</v>
      </c>
      <c r="D11" s="107">
        <v>2</v>
      </c>
      <c r="E11" s="108">
        <v>1</v>
      </c>
      <c r="F11" s="70">
        <v>1</v>
      </c>
      <c r="G11" s="71">
        <v>1</v>
      </c>
      <c r="H11" s="30">
        <v>1</v>
      </c>
      <c r="I11" s="30">
        <v>2</v>
      </c>
      <c r="J11" s="81">
        <v>3</v>
      </c>
      <c r="K11" s="82">
        <v>4</v>
      </c>
      <c r="L11" s="37">
        <v>1</v>
      </c>
      <c r="M11" s="37">
        <v>1</v>
      </c>
      <c r="N11" s="87">
        <v>1</v>
      </c>
      <c r="O11" s="88">
        <v>2</v>
      </c>
      <c r="P11" s="20">
        <v>4</v>
      </c>
      <c r="Q11">
        <v>2</v>
      </c>
      <c r="S11" s="93">
        <v>4</v>
      </c>
      <c r="T11" s="94">
        <v>2</v>
      </c>
      <c r="U11" s="53">
        <v>2</v>
      </c>
      <c r="V11" s="53">
        <v>1</v>
      </c>
      <c r="W11" s="99">
        <v>2</v>
      </c>
      <c r="X11" s="100">
        <v>2</v>
      </c>
      <c r="Y11" s="55">
        <v>1</v>
      </c>
      <c r="Z11" s="57">
        <v>1</v>
      </c>
      <c r="AB11" s="20">
        <v>3</v>
      </c>
      <c r="AC11" s="20">
        <f>AC5/AC8*100</f>
        <v>28.695652173913043</v>
      </c>
      <c r="AD11" s="20">
        <v>3</v>
      </c>
      <c r="AE11" s="20">
        <f>AE5/AE8*100</f>
        <v>27.947598253275107</v>
      </c>
      <c r="AG11" s="20">
        <v>3</v>
      </c>
      <c r="AH11" s="20">
        <f>AH5/AH8*100</f>
        <v>23.465703971119133</v>
      </c>
      <c r="AI11" s="20">
        <f>AI5/AI8*100</f>
        <v>20.216606498194945</v>
      </c>
      <c r="AK11" s="20">
        <v>3</v>
      </c>
      <c r="AL11" s="20">
        <f>AL5/AL8*100</f>
        <v>19.130434782608695</v>
      </c>
      <c r="AM11" s="20">
        <f>AM5/AM8*100</f>
        <v>16.956521739130434</v>
      </c>
      <c r="AO11" s="20">
        <v>3</v>
      </c>
      <c r="AP11" s="20">
        <f>AP5/AP8*100</f>
        <v>10.144927536231885</v>
      </c>
      <c r="AQ11" s="20">
        <f>AQ5/AQ8*100</f>
        <v>2.1739130434782608</v>
      </c>
      <c r="AS11" s="20">
        <v>3</v>
      </c>
      <c r="AT11" s="20">
        <f>AT5/AT8*100</f>
        <v>10.434782608695652</v>
      </c>
      <c r="AU11" s="20">
        <f>AU5/AU8*100</f>
        <v>8.695652173913043</v>
      </c>
      <c r="AW11" s="20">
        <v>3</v>
      </c>
      <c r="AX11" s="20">
        <f>AX5/AX8*100</f>
        <v>11.956521739130435</v>
      </c>
      <c r="AY11" s="20">
        <f>AY5/AY8*100</f>
        <v>14.673913043478262</v>
      </c>
      <c r="BA11" s="20">
        <v>3</v>
      </c>
      <c r="BB11" s="20">
        <f>BB5/BB8*100</f>
        <v>32.900432900432904</v>
      </c>
      <c r="BC11" s="20">
        <f>BC5/BC8*100</f>
        <v>35.064935064935064</v>
      </c>
      <c r="BE11" s="20">
        <v>3</v>
      </c>
      <c r="BF11" s="20">
        <f>BF5/BF8*100</f>
        <v>26.296296296296294</v>
      </c>
      <c r="BG11" s="20">
        <f>BG5/BG8*100</f>
        <v>22.592592592592592</v>
      </c>
      <c r="BI11" s="20">
        <v>3</v>
      </c>
      <c r="BJ11" s="20">
        <f>BJ5/BJ8*100</f>
        <v>27.407407407407408</v>
      </c>
      <c r="BK11" s="20">
        <f>BK5/BK8*100</f>
        <v>22.962962962962962</v>
      </c>
      <c r="BM11" s="20">
        <v>3</v>
      </c>
      <c r="BN11" s="20">
        <f>BN5/BN8*100</f>
        <v>27.777777777777779</v>
      </c>
      <c r="BO11" s="20">
        <f>BO5/BO8*100</f>
        <v>20</v>
      </c>
      <c r="BQ11" s="20">
        <v>3</v>
      </c>
      <c r="BR11" s="20">
        <f>BR5/BR8*100</f>
        <v>15.555555555555555</v>
      </c>
      <c r="BS11" s="20">
        <f>BS5/BS8*100</f>
        <v>20</v>
      </c>
    </row>
    <row r="12" spans="1:71">
      <c r="A12" s="20"/>
      <c r="B12" s="20">
        <v>19</v>
      </c>
      <c r="D12" s="107">
        <v>3</v>
      </c>
      <c r="E12" s="108">
        <v>4</v>
      </c>
      <c r="F12" s="70">
        <v>2</v>
      </c>
      <c r="G12" s="71">
        <v>2</v>
      </c>
      <c r="H12" s="30">
        <v>2</v>
      </c>
      <c r="I12" s="30">
        <v>3</v>
      </c>
      <c r="J12" s="81">
        <v>1</v>
      </c>
      <c r="K12" s="82">
        <v>2</v>
      </c>
      <c r="L12" s="37">
        <v>1</v>
      </c>
      <c r="M12" s="37">
        <v>1</v>
      </c>
      <c r="N12" s="87">
        <v>1</v>
      </c>
      <c r="O12" s="88">
        <v>1</v>
      </c>
      <c r="P12" s="20">
        <v>3</v>
      </c>
      <c r="Q12">
        <v>4</v>
      </c>
      <c r="S12" s="93">
        <v>3</v>
      </c>
      <c r="T12" s="94">
        <v>4</v>
      </c>
      <c r="U12" s="53">
        <v>3</v>
      </c>
      <c r="V12" s="53">
        <v>4</v>
      </c>
      <c r="W12" s="99">
        <v>3</v>
      </c>
      <c r="X12" s="100">
        <v>5</v>
      </c>
      <c r="Y12" s="55">
        <v>2</v>
      </c>
      <c r="Z12" s="57">
        <v>2</v>
      </c>
      <c r="AB12" s="20">
        <v>4</v>
      </c>
      <c r="AC12" s="20">
        <f>AC6/AC8*100</f>
        <v>18.695652173913043</v>
      </c>
      <c r="AD12" s="20">
        <v>4</v>
      </c>
      <c r="AE12" s="20">
        <f>AE6/AE8*100</f>
        <v>24.890829694323145</v>
      </c>
      <c r="AG12" s="20">
        <v>4</v>
      </c>
      <c r="AH12" s="20">
        <f>AH6/AH8*100</f>
        <v>9.3862815884476536</v>
      </c>
      <c r="AI12" s="20">
        <f>AI6/AI8*100</f>
        <v>8.6642599277978327</v>
      </c>
      <c r="AK12" s="20">
        <v>4</v>
      </c>
      <c r="AL12" s="20">
        <f>AL6/AL8*100</f>
        <v>7.8260869565217401</v>
      </c>
      <c r="AM12" s="20">
        <f>AM6/AM8*100</f>
        <v>7.8260869565217401</v>
      </c>
      <c r="AO12" s="20">
        <v>4</v>
      </c>
      <c r="AP12" s="20">
        <f>AP6/AP8*100</f>
        <v>5.0724637681159424</v>
      </c>
      <c r="AQ12" s="20">
        <f>AQ6/AQ8*100</f>
        <v>7.9710144927536222</v>
      </c>
      <c r="AS12" s="20">
        <v>4</v>
      </c>
      <c r="AT12" s="20">
        <f>AT6/AT8*100</f>
        <v>1.7391304347826086</v>
      </c>
      <c r="AU12" s="20">
        <f>AU6/AU8*100</f>
        <v>3.9130434782608701</v>
      </c>
      <c r="AW12" s="20">
        <v>4</v>
      </c>
      <c r="AX12" s="20">
        <f>AX6/AX8*100</f>
        <v>7.0652173913043477</v>
      </c>
      <c r="AY12" s="20">
        <f>AY6/AY8*100</f>
        <v>11.956521739130435</v>
      </c>
      <c r="BA12" s="20">
        <v>4</v>
      </c>
      <c r="BB12" s="20">
        <f>BB6/BB8*100</f>
        <v>32.034632034632033</v>
      </c>
      <c r="BC12" s="20">
        <f>BC6/BC8*100</f>
        <v>23.809523809523807</v>
      </c>
      <c r="BE12" s="20">
        <v>4</v>
      </c>
      <c r="BF12" s="20">
        <f>BF6/BF8*100</f>
        <v>17.777777777777779</v>
      </c>
      <c r="BG12" s="20">
        <f>BG6/BG8*100</f>
        <v>17.037037037037038</v>
      </c>
      <c r="BI12" s="20">
        <v>4</v>
      </c>
      <c r="BJ12" s="20">
        <f>BJ6/BJ8*100</f>
        <v>20</v>
      </c>
      <c r="BK12" s="20">
        <f>BK6/BK8*100</f>
        <v>20.37037037037037</v>
      </c>
      <c r="BM12" s="20">
        <v>4</v>
      </c>
      <c r="BN12" s="20">
        <f>BN6/BN8*100</f>
        <v>4.4444444444444446</v>
      </c>
      <c r="BO12" s="20">
        <f>BO6/BO8*100</f>
        <v>11.111111111111111</v>
      </c>
      <c r="BQ12" s="20">
        <v>4</v>
      </c>
      <c r="BR12" s="20">
        <f>BR6/BR8*100</f>
        <v>11.851851851851853</v>
      </c>
      <c r="BS12" s="20">
        <f>BS6/BS8*100</f>
        <v>15.555555555555555</v>
      </c>
    </row>
    <row r="13" spans="1:71">
      <c r="A13" s="20"/>
      <c r="B13" s="20">
        <v>27</v>
      </c>
      <c r="D13" s="107">
        <v>3</v>
      </c>
      <c r="E13" s="108">
        <v>3</v>
      </c>
      <c r="F13" s="70">
        <v>5</v>
      </c>
      <c r="G13" s="71">
        <v>5</v>
      </c>
      <c r="H13" s="30">
        <v>2</v>
      </c>
      <c r="I13" s="30">
        <v>2</v>
      </c>
      <c r="J13" s="81">
        <v>1</v>
      </c>
      <c r="K13" s="82">
        <v>1</v>
      </c>
      <c r="L13" s="37">
        <v>1</v>
      </c>
      <c r="M13" s="37">
        <v>1</v>
      </c>
      <c r="N13" s="87">
        <v>1</v>
      </c>
      <c r="O13" s="88">
        <v>1</v>
      </c>
      <c r="P13" s="20">
        <v>5</v>
      </c>
      <c r="Q13">
        <v>5</v>
      </c>
      <c r="S13" s="93">
        <v>5</v>
      </c>
      <c r="T13" s="94">
        <v>5</v>
      </c>
      <c r="U13" s="53">
        <v>3</v>
      </c>
      <c r="V13" s="53">
        <v>3</v>
      </c>
      <c r="W13" s="99">
        <v>5</v>
      </c>
      <c r="X13" s="100">
        <v>3</v>
      </c>
      <c r="Y13" s="55">
        <v>5</v>
      </c>
      <c r="Z13" s="57">
        <v>5</v>
      </c>
      <c r="AB13" s="20">
        <v>5</v>
      </c>
      <c r="AC13" s="20">
        <f>AC7/AC8*100</f>
        <v>6.9565217391304346</v>
      </c>
      <c r="AD13" s="20">
        <v>5</v>
      </c>
      <c r="AE13" s="20">
        <f>AE7/AE8*100</f>
        <v>4.3668122270742353</v>
      </c>
      <c r="AG13" s="20">
        <v>5</v>
      </c>
      <c r="AH13" s="20">
        <f>AH7/AH8*100</f>
        <v>2.5270758122743682</v>
      </c>
      <c r="AI13" s="20">
        <f>AI7/AI8*100</f>
        <v>3.6101083032490973</v>
      </c>
      <c r="AK13" s="20">
        <v>5</v>
      </c>
      <c r="AL13" s="20">
        <f>AL7/AL8*100</f>
        <v>1.3043478260869565</v>
      </c>
      <c r="AM13" s="20">
        <f>AM7/AM8*100</f>
        <v>1.7391304347826086</v>
      </c>
      <c r="AO13" s="20">
        <v>5</v>
      </c>
      <c r="AP13" s="20">
        <f>AP7/AP8*100</f>
        <v>2.8985507246376812</v>
      </c>
      <c r="AQ13" s="20">
        <f>AQ7/AQ8*100</f>
        <v>1.4492753623188406</v>
      </c>
      <c r="AS13" s="20">
        <v>5</v>
      </c>
      <c r="AT13" s="20">
        <f>AT7/AT8*100</f>
        <v>0.43478260869565216</v>
      </c>
      <c r="AU13" s="20">
        <f>AU7/AU8*100</f>
        <v>0</v>
      </c>
      <c r="AW13" s="20">
        <v>5</v>
      </c>
      <c r="AX13" s="20">
        <f>AX7/AX8*100</f>
        <v>3.804347826086957</v>
      </c>
      <c r="AY13" s="20">
        <f>AY7/AY8*100</f>
        <v>3.804347826086957</v>
      </c>
      <c r="BA13" s="20">
        <v>5</v>
      </c>
      <c r="BB13" s="20">
        <f>BB7/BB8*100</f>
        <v>4.7619047619047619</v>
      </c>
      <c r="BC13" s="20">
        <f>BC7/BC8*100</f>
        <v>4.329004329004329</v>
      </c>
      <c r="BE13" s="20">
        <v>5</v>
      </c>
      <c r="BF13" s="20">
        <f>BF7/BF8*100</f>
        <v>4.4444444444444446</v>
      </c>
      <c r="BG13" s="20">
        <f>BG7/BG8*100</f>
        <v>4.4444444444444446</v>
      </c>
      <c r="BI13" s="20">
        <v>5</v>
      </c>
      <c r="BJ13" s="20">
        <f>BJ7/BJ8*100</f>
        <v>4.0740740740740744</v>
      </c>
      <c r="BK13" s="20">
        <f>BK7/BK8*100</f>
        <v>4.0740740740740744</v>
      </c>
      <c r="BM13" s="20">
        <v>5</v>
      </c>
      <c r="BN13" s="20">
        <f>BN7/BN8*100</f>
        <v>2.2222222222222223</v>
      </c>
      <c r="BO13" s="20">
        <f>BO7/BO8*100</f>
        <v>3.3333333333333335</v>
      </c>
      <c r="BQ13" s="20">
        <v>5</v>
      </c>
      <c r="BR13" s="20">
        <f>BR7/BR8*100</f>
        <v>2.9629629629629632</v>
      </c>
      <c r="BS13" s="20">
        <f>BS7/BS8*100</f>
        <v>1.4814814814814816</v>
      </c>
    </row>
    <row r="14" spans="1:71">
      <c r="A14" s="20"/>
      <c r="B14" s="20">
        <v>30</v>
      </c>
      <c r="D14" s="107">
        <v>4</v>
      </c>
      <c r="E14" s="108">
        <v>4</v>
      </c>
      <c r="F14" s="70">
        <v>3</v>
      </c>
      <c r="G14" s="71">
        <v>3</v>
      </c>
      <c r="H14" s="30">
        <v>3</v>
      </c>
      <c r="I14" s="30">
        <v>5</v>
      </c>
      <c r="J14" s="81">
        <v>3</v>
      </c>
      <c r="K14" s="82">
        <v>1</v>
      </c>
      <c r="L14" s="37">
        <v>1</v>
      </c>
      <c r="M14" s="37">
        <v>1</v>
      </c>
      <c r="N14" s="87">
        <v>2</v>
      </c>
      <c r="O14" s="88">
        <v>2</v>
      </c>
      <c r="P14" s="20">
        <v>2</v>
      </c>
      <c r="Q14">
        <v>4</v>
      </c>
      <c r="S14" s="93">
        <v>2</v>
      </c>
      <c r="T14" s="94">
        <v>4</v>
      </c>
      <c r="U14" s="53">
        <v>4</v>
      </c>
      <c r="V14" s="53">
        <v>4</v>
      </c>
      <c r="W14" s="99">
        <v>2</v>
      </c>
      <c r="X14" s="100">
        <v>4</v>
      </c>
      <c r="Y14" s="55">
        <v>3</v>
      </c>
      <c r="Z14" s="57">
        <v>3</v>
      </c>
    </row>
    <row r="15" spans="1:71">
      <c r="A15" s="19"/>
      <c r="B15" s="19" t="s">
        <v>349</v>
      </c>
      <c r="D15" s="107">
        <v>2</v>
      </c>
      <c r="E15" s="108">
        <v>1</v>
      </c>
      <c r="F15" s="70">
        <v>2</v>
      </c>
      <c r="G15" s="71">
        <v>2</v>
      </c>
      <c r="H15" s="30">
        <v>4</v>
      </c>
      <c r="I15" s="30">
        <v>3</v>
      </c>
      <c r="J15" s="81">
        <v>2</v>
      </c>
      <c r="K15" s="82">
        <v>2</v>
      </c>
      <c r="L15" s="37">
        <v>1</v>
      </c>
      <c r="M15" s="37">
        <v>1</v>
      </c>
      <c r="N15" s="87">
        <v>1</v>
      </c>
      <c r="O15" s="88">
        <v>1</v>
      </c>
      <c r="P15" s="20">
        <v>4</v>
      </c>
      <c r="Q15">
        <v>3</v>
      </c>
      <c r="S15" s="93">
        <v>4</v>
      </c>
      <c r="T15" s="94">
        <v>3</v>
      </c>
      <c r="U15" s="53">
        <v>2</v>
      </c>
      <c r="V15" s="53">
        <v>1</v>
      </c>
      <c r="W15" s="99">
        <v>3</v>
      </c>
      <c r="X15" s="100">
        <v>1</v>
      </c>
      <c r="Y15" s="55">
        <v>2</v>
      </c>
      <c r="Z15" s="57">
        <v>2</v>
      </c>
    </row>
    <row r="16" spans="1:71">
      <c r="A16" s="30" t="s">
        <v>322</v>
      </c>
      <c r="B16" s="20">
        <v>5</v>
      </c>
      <c r="D16" s="107">
        <v>4</v>
      </c>
      <c r="E16" s="108">
        <v>1</v>
      </c>
      <c r="F16" s="70">
        <v>2</v>
      </c>
      <c r="G16" s="71">
        <v>3</v>
      </c>
      <c r="H16" s="30">
        <v>3</v>
      </c>
      <c r="I16" s="30">
        <v>2</v>
      </c>
      <c r="J16" s="81">
        <v>1</v>
      </c>
      <c r="K16" s="82">
        <v>1</v>
      </c>
      <c r="L16" s="37">
        <v>1</v>
      </c>
      <c r="M16" s="37">
        <v>1</v>
      </c>
      <c r="N16" s="87">
        <v>1</v>
      </c>
      <c r="O16" s="88">
        <v>1</v>
      </c>
      <c r="P16" s="20">
        <v>4</v>
      </c>
      <c r="Q16">
        <v>3</v>
      </c>
      <c r="S16" s="93">
        <v>4</v>
      </c>
      <c r="T16" s="94">
        <v>3</v>
      </c>
      <c r="U16" s="53">
        <v>4</v>
      </c>
      <c r="V16" s="53">
        <v>1</v>
      </c>
      <c r="W16" s="99">
        <v>3</v>
      </c>
      <c r="X16" s="100">
        <v>1</v>
      </c>
      <c r="Y16" s="55">
        <v>2</v>
      </c>
      <c r="Z16" s="57">
        <v>3</v>
      </c>
    </row>
    <row r="17" spans="1:26">
      <c r="A17" s="20"/>
      <c r="B17" s="20">
        <v>13</v>
      </c>
      <c r="D17" s="107">
        <v>2</v>
      </c>
      <c r="E17" s="108">
        <v>2</v>
      </c>
      <c r="F17" s="70">
        <v>3</v>
      </c>
      <c r="G17" s="71">
        <v>2</v>
      </c>
      <c r="H17" s="30">
        <v>2</v>
      </c>
      <c r="I17" s="30">
        <v>4</v>
      </c>
      <c r="J17" s="81">
        <v>1</v>
      </c>
      <c r="K17" s="82">
        <v>1</v>
      </c>
      <c r="L17" s="37">
        <v>2</v>
      </c>
      <c r="M17" s="37">
        <v>1</v>
      </c>
      <c r="N17" s="87">
        <v>1</v>
      </c>
      <c r="O17" s="88">
        <v>1</v>
      </c>
      <c r="P17" s="20">
        <v>4</v>
      </c>
      <c r="Q17">
        <v>4</v>
      </c>
      <c r="S17" s="93">
        <v>4</v>
      </c>
      <c r="T17" s="94">
        <v>4</v>
      </c>
      <c r="U17" s="53">
        <v>2</v>
      </c>
      <c r="V17" s="53">
        <v>2</v>
      </c>
      <c r="W17" s="99">
        <v>3</v>
      </c>
      <c r="X17" s="100">
        <v>2</v>
      </c>
      <c r="Y17" s="55">
        <v>3</v>
      </c>
      <c r="Z17" s="57">
        <v>2</v>
      </c>
    </row>
    <row r="18" spans="1:26">
      <c r="A18" s="20"/>
      <c r="B18" s="20">
        <v>25</v>
      </c>
      <c r="D18" s="107">
        <v>1</v>
      </c>
      <c r="E18" s="108">
        <v>2</v>
      </c>
      <c r="F18" s="70">
        <v>2</v>
      </c>
      <c r="G18" s="71">
        <v>1</v>
      </c>
      <c r="H18" s="30">
        <v>2</v>
      </c>
      <c r="I18" s="30">
        <v>2</v>
      </c>
      <c r="J18" s="81">
        <v>1</v>
      </c>
      <c r="K18" s="82">
        <v>2</v>
      </c>
      <c r="L18" s="37">
        <v>1</v>
      </c>
      <c r="M18" s="37">
        <v>1</v>
      </c>
      <c r="N18" s="87">
        <v>1</v>
      </c>
      <c r="O18" s="88">
        <v>1</v>
      </c>
      <c r="P18" s="20">
        <v>4</v>
      </c>
      <c r="Q18">
        <v>3</v>
      </c>
      <c r="S18" s="93">
        <v>4</v>
      </c>
      <c r="T18" s="94">
        <v>3</v>
      </c>
      <c r="U18" s="53">
        <v>1</v>
      </c>
      <c r="V18" s="53">
        <v>2</v>
      </c>
      <c r="W18" s="99">
        <v>3</v>
      </c>
      <c r="X18" s="100">
        <v>4</v>
      </c>
      <c r="Y18" s="55">
        <v>2</v>
      </c>
      <c r="Z18" s="57">
        <v>1</v>
      </c>
    </row>
    <row r="19" spans="1:26">
      <c r="A19" s="20"/>
      <c r="B19" s="20">
        <v>28</v>
      </c>
      <c r="D19" s="107">
        <v>2</v>
      </c>
      <c r="E19" s="108">
        <v>1</v>
      </c>
      <c r="F19" s="70">
        <v>1</v>
      </c>
      <c r="G19" s="71">
        <v>1</v>
      </c>
      <c r="H19" s="30">
        <v>1</v>
      </c>
      <c r="I19" s="30">
        <v>4</v>
      </c>
      <c r="J19" s="81">
        <v>2</v>
      </c>
      <c r="K19" s="82">
        <v>4</v>
      </c>
      <c r="L19" s="37">
        <v>1</v>
      </c>
      <c r="M19" s="37">
        <v>1</v>
      </c>
      <c r="N19" s="87">
        <v>1</v>
      </c>
      <c r="O19" s="88">
        <v>2</v>
      </c>
      <c r="P19" s="20">
        <v>2</v>
      </c>
      <c r="Q19">
        <v>1</v>
      </c>
      <c r="S19" s="93">
        <v>2</v>
      </c>
      <c r="T19" s="94">
        <v>1</v>
      </c>
      <c r="U19" s="53">
        <v>2</v>
      </c>
      <c r="V19" s="53">
        <v>1</v>
      </c>
      <c r="W19" s="99">
        <v>1</v>
      </c>
      <c r="X19" s="100">
        <v>2</v>
      </c>
      <c r="Y19" s="55">
        <v>1</v>
      </c>
      <c r="Z19" s="57">
        <v>1</v>
      </c>
    </row>
    <row r="20" spans="1:26">
      <c r="A20" s="20"/>
      <c r="B20" s="20">
        <v>31</v>
      </c>
      <c r="D20" s="107">
        <v>2</v>
      </c>
      <c r="E20" s="108">
        <v>2</v>
      </c>
      <c r="F20" s="70">
        <v>1</v>
      </c>
      <c r="G20" s="71">
        <v>2</v>
      </c>
      <c r="H20" s="30">
        <v>2</v>
      </c>
      <c r="I20" s="30">
        <v>4</v>
      </c>
      <c r="J20" s="81">
        <v>2</v>
      </c>
      <c r="K20" s="82">
        <v>2</v>
      </c>
      <c r="L20" s="37">
        <v>1</v>
      </c>
      <c r="M20" s="37">
        <v>1</v>
      </c>
      <c r="N20" s="87">
        <v>1</v>
      </c>
      <c r="O20" s="88">
        <v>3</v>
      </c>
      <c r="P20" s="20">
        <v>3</v>
      </c>
      <c r="Q20">
        <v>4</v>
      </c>
      <c r="S20" s="93">
        <v>3</v>
      </c>
      <c r="T20" s="94">
        <v>4</v>
      </c>
      <c r="U20" s="53">
        <v>2</v>
      </c>
      <c r="V20" s="53">
        <v>2</v>
      </c>
      <c r="W20" s="99">
        <v>3</v>
      </c>
      <c r="X20" s="100">
        <v>3</v>
      </c>
      <c r="Y20" s="55">
        <v>1</v>
      </c>
      <c r="Z20" s="57">
        <v>2</v>
      </c>
    </row>
    <row r="21" spans="1:26">
      <c r="A21" s="19"/>
      <c r="B21" s="19" t="s">
        <v>349</v>
      </c>
      <c r="D21" s="107">
        <v>2</v>
      </c>
      <c r="E21" s="108">
        <v>4</v>
      </c>
      <c r="F21" s="70">
        <v>1</v>
      </c>
      <c r="G21" s="71">
        <v>2</v>
      </c>
      <c r="H21" s="30">
        <v>2</v>
      </c>
      <c r="I21" s="30">
        <v>5</v>
      </c>
      <c r="J21" s="81">
        <v>3</v>
      </c>
      <c r="K21" s="82">
        <v>1</v>
      </c>
      <c r="L21" s="37">
        <v>1</v>
      </c>
      <c r="M21" s="37">
        <v>1</v>
      </c>
      <c r="N21" s="87">
        <v>3</v>
      </c>
      <c r="O21" s="88">
        <v>1</v>
      </c>
      <c r="P21" s="20">
        <v>2</v>
      </c>
      <c r="Q21">
        <v>4</v>
      </c>
      <c r="S21" s="93">
        <v>2</v>
      </c>
      <c r="T21" s="94">
        <v>4</v>
      </c>
      <c r="U21" s="53">
        <v>2</v>
      </c>
      <c r="V21" s="53">
        <v>4</v>
      </c>
      <c r="W21" s="99">
        <v>5</v>
      </c>
      <c r="X21" s="100">
        <v>5</v>
      </c>
      <c r="Y21" s="55">
        <v>1</v>
      </c>
      <c r="Z21" s="57">
        <v>2</v>
      </c>
    </row>
    <row r="22" spans="1:26">
      <c r="A22" s="34" t="s">
        <v>323</v>
      </c>
      <c r="B22" s="20">
        <v>22</v>
      </c>
      <c r="D22" s="107">
        <v>2</v>
      </c>
      <c r="E22" s="108">
        <v>1</v>
      </c>
      <c r="F22" s="70">
        <v>3</v>
      </c>
      <c r="G22" s="71">
        <v>1</v>
      </c>
      <c r="H22" s="30">
        <v>2</v>
      </c>
      <c r="I22" s="30">
        <v>2</v>
      </c>
      <c r="J22" s="81">
        <v>3</v>
      </c>
      <c r="K22" s="82">
        <v>4</v>
      </c>
      <c r="L22" s="37">
        <v>1</v>
      </c>
      <c r="M22" s="37">
        <v>2</v>
      </c>
      <c r="N22" s="87">
        <v>1</v>
      </c>
      <c r="O22" s="88">
        <v>1</v>
      </c>
      <c r="P22" s="20">
        <v>4</v>
      </c>
      <c r="Q22">
        <v>3</v>
      </c>
      <c r="S22" s="93">
        <v>4</v>
      </c>
      <c r="T22" s="94">
        <v>3</v>
      </c>
      <c r="U22" s="53">
        <v>2</v>
      </c>
      <c r="V22" s="53">
        <v>1</v>
      </c>
      <c r="W22" s="99">
        <v>3</v>
      </c>
      <c r="X22" s="100">
        <v>3</v>
      </c>
      <c r="Y22" s="55">
        <v>3</v>
      </c>
      <c r="Z22" s="57">
        <v>1</v>
      </c>
    </row>
    <row r="23" spans="1:26">
      <c r="A23" s="20"/>
      <c r="B23" s="20">
        <v>24</v>
      </c>
      <c r="D23" s="107">
        <v>2</v>
      </c>
      <c r="E23" s="108">
        <v>3</v>
      </c>
      <c r="F23" s="70">
        <v>2</v>
      </c>
      <c r="G23" s="71">
        <v>1</v>
      </c>
      <c r="H23" s="30">
        <v>3</v>
      </c>
      <c r="I23" s="30">
        <v>1</v>
      </c>
      <c r="J23" s="81">
        <v>2</v>
      </c>
      <c r="K23" s="82">
        <v>2</v>
      </c>
      <c r="L23" s="37">
        <v>1</v>
      </c>
      <c r="M23" s="37">
        <v>1</v>
      </c>
      <c r="N23" s="87">
        <v>1</v>
      </c>
      <c r="O23" s="88">
        <v>2</v>
      </c>
      <c r="P23" s="20">
        <v>2</v>
      </c>
      <c r="Q23">
        <v>3</v>
      </c>
      <c r="S23" s="93">
        <v>2</v>
      </c>
      <c r="T23" s="94">
        <v>3</v>
      </c>
      <c r="U23" s="53">
        <v>2</v>
      </c>
      <c r="V23" s="53">
        <v>3</v>
      </c>
      <c r="W23" s="99">
        <v>2</v>
      </c>
      <c r="X23" s="100">
        <v>4</v>
      </c>
      <c r="Y23" s="55">
        <v>2</v>
      </c>
      <c r="Z23" s="57">
        <v>1</v>
      </c>
    </row>
    <row r="24" spans="1:26">
      <c r="A24" s="20"/>
      <c r="B24" s="20">
        <v>29</v>
      </c>
      <c r="D24" s="107">
        <v>4</v>
      </c>
      <c r="E24" s="108">
        <v>1</v>
      </c>
      <c r="F24" s="70">
        <v>3</v>
      </c>
      <c r="G24" s="71">
        <v>1</v>
      </c>
      <c r="H24" s="30">
        <v>4</v>
      </c>
      <c r="I24" s="30">
        <v>1</v>
      </c>
      <c r="J24" s="81">
        <v>1</v>
      </c>
      <c r="K24" s="82">
        <v>3</v>
      </c>
      <c r="L24" s="37">
        <v>2</v>
      </c>
      <c r="M24" s="37">
        <v>1</v>
      </c>
      <c r="N24" s="87">
        <v>1</v>
      </c>
      <c r="O24" s="88">
        <v>1</v>
      </c>
      <c r="P24" s="20">
        <v>4</v>
      </c>
      <c r="Q24">
        <v>3</v>
      </c>
      <c r="S24" s="93">
        <v>4</v>
      </c>
      <c r="T24" s="94">
        <v>3</v>
      </c>
      <c r="U24" s="53">
        <v>4</v>
      </c>
      <c r="V24" s="53">
        <v>1</v>
      </c>
      <c r="W24" s="99">
        <v>4</v>
      </c>
      <c r="X24" s="100">
        <v>3</v>
      </c>
      <c r="Y24" s="55">
        <v>3</v>
      </c>
      <c r="Z24" s="57">
        <v>1</v>
      </c>
    </row>
    <row r="25" spans="1:26">
      <c r="A25" s="19"/>
      <c r="B25" s="19" t="s">
        <v>349</v>
      </c>
      <c r="D25" s="107">
        <v>3</v>
      </c>
      <c r="E25" s="108">
        <v>3</v>
      </c>
      <c r="F25" s="70">
        <v>1</v>
      </c>
      <c r="G25" s="71">
        <v>1</v>
      </c>
      <c r="H25" s="30">
        <v>3</v>
      </c>
      <c r="I25" s="30">
        <v>1</v>
      </c>
      <c r="J25" s="81">
        <v>4</v>
      </c>
      <c r="K25" s="82">
        <v>2</v>
      </c>
      <c r="L25" s="37">
        <v>3</v>
      </c>
      <c r="M25" s="37">
        <v>1</v>
      </c>
      <c r="N25" s="87">
        <v>1</v>
      </c>
      <c r="O25" s="88">
        <v>2</v>
      </c>
      <c r="P25" s="20">
        <v>4</v>
      </c>
      <c r="Q25">
        <v>2</v>
      </c>
      <c r="S25" s="93">
        <v>4</v>
      </c>
      <c r="T25" s="94">
        <v>2</v>
      </c>
      <c r="U25" s="53">
        <v>3</v>
      </c>
      <c r="V25" s="53">
        <v>3</v>
      </c>
      <c r="W25" s="99">
        <v>3</v>
      </c>
      <c r="X25" s="100">
        <v>2</v>
      </c>
      <c r="Y25" s="55">
        <v>1</v>
      </c>
      <c r="Z25" s="57">
        <v>1</v>
      </c>
    </row>
    <row r="26" spans="1:26">
      <c r="A26" s="37" t="s">
        <v>348</v>
      </c>
      <c r="B26" s="20">
        <v>11</v>
      </c>
      <c r="D26" s="107">
        <v>1</v>
      </c>
      <c r="E26" s="108">
        <v>2</v>
      </c>
      <c r="F26" s="70">
        <v>2</v>
      </c>
      <c r="G26" s="71">
        <v>2</v>
      </c>
      <c r="H26" s="30">
        <v>4</v>
      </c>
      <c r="I26" s="30">
        <v>3</v>
      </c>
      <c r="J26" s="81">
        <v>3</v>
      </c>
      <c r="K26" s="82">
        <v>1</v>
      </c>
      <c r="L26" s="37">
        <v>1</v>
      </c>
      <c r="M26" s="37">
        <v>1</v>
      </c>
      <c r="N26" s="87">
        <v>1</v>
      </c>
      <c r="O26" s="88">
        <v>1</v>
      </c>
      <c r="P26" s="20">
        <v>4</v>
      </c>
      <c r="Q26">
        <v>3</v>
      </c>
      <c r="S26" s="93">
        <v>4</v>
      </c>
      <c r="T26" s="94">
        <v>3</v>
      </c>
      <c r="U26" s="53">
        <v>1</v>
      </c>
      <c r="V26" s="53">
        <v>2</v>
      </c>
      <c r="W26" s="99">
        <v>1</v>
      </c>
      <c r="X26" s="100">
        <v>3</v>
      </c>
      <c r="Y26" s="55">
        <v>2</v>
      </c>
      <c r="Z26" s="57">
        <v>2</v>
      </c>
    </row>
    <row r="27" spans="1:26">
      <c r="A27" s="20"/>
      <c r="B27" s="20">
        <v>23</v>
      </c>
      <c r="D27" s="107">
        <v>2</v>
      </c>
      <c r="E27" s="108">
        <v>1</v>
      </c>
      <c r="F27" s="70">
        <v>2</v>
      </c>
      <c r="G27" s="71">
        <v>1</v>
      </c>
      <c r="H27" s="30">
        <v>2</v>
      </c>
      <c r="I27" s="30">
        <v>4</v>
      </c>
      <c r="J27" s="81">
        <v>2</v>
      </c>
      <c r="K27" s="82">
        <v>1</v>
      </c>
      <c r="L27" s="37">
        <v>2</v>
      </c>
      <c r="M27" s="37">
        <v>1</v>
      </c>
      <c r="N27" s="87">
        <v>1</v>
      </c>
      <c r="O27" s="88">
        <v>1</v>
      </c>
      <c r="P27" s="20">
        <v>4</v>
      </c>
      <c r="Q27">
        <v>3</v>
      </c>
      <c r="S27" s="93">
        <v>4</v>
      </c>
      <c r="T27" s="94">
        <v>3</v>
      </c>
      <c r="U27" s="53">
        <v>2</v>
      </c>
      <c r="V27" s="53">
        <v>1</v>
      </c>
      <c r="W27" s="99">
        <v>2</v>
      </c>
      <c r="X27" s="100">
        <v>3</v>
      </c>
      <c r="Y27" s="55">
        <v>2</v>
      </c>
      <c r="Z27" s="57">
        <v>1</v>
      </c>
    </row>
    <row r="28" spans="1:26">
      <c r="A28" s="20"/>
      <c r="B28" s="20">
        <v>26</v>
      </c>
      <c r="D28" s="107">
        <v>4</v>
      </c>
      <c r="E28" s="108">
        <v>1</v>
      </c>
      <c r="F28" s="70">
        <v>2</v>
      </c>
      <c r="G28" s="71">
        <v>2</v>
      </c>
      <c r="H28" s="30">
        <v>2</v>
      </c>
      <c r="I28" s="30">
        <v>2</v>
      </c>
      <c r="J28" s="81">
        <v>1</v>
      </c>
      <c r="K28" s="82">
        <v>2</v>
      </c>
      <c r="L28" s="37">
        <v>1</v>
      </c>
      <c r="M28" s="37">
        <v>2</v>
      </c>
      <c r="N28" s="87">
        <v>1</v>
      </c>
      <c r="O28" s="88">
        <v>1</v>
      </c>
      <c r="P28" s="20">
        <v>4</v>
      </c>
      <c r="Q28">
        <v>4</v>
      </c>
      <c r="S28" s="93">
        <v>4</v>
      </c>
      <c r="T28" s="94">
        <v>4</v>
      </c>
      <c r="U28" s="53">
        <v>4</v>
      </c>
      <c r="V28" s="53">
        <v>1</v>
      </c>
      <c r="W28" s="99">
        <v>3</v>
      </c>
      <c r="X28" s="100">
        <v>1</v>
      </c>
      <c r="Y28" s="55">
        <v>2</v>
      </c>
      <c r="Z28" s="57">
        <v>2</v>
      </c>
    </row>
    <row r="29" spans="1:26">
      <c r="A29" s="20"/>
      <c r="B29" s="20">
        <v>32</v>
      </c>
      <c r="D29" s="107">
        <v>3</v>
      </c>
      <c r="E29" s="108">
        <v>3</v>
      </c>
      <c r="F29" s="70">
        <v>1</v>
      </c>
      <c r="G29" s="71">
        <v>1</v>
      </c>
      <c r="H29" s="30">
        <v>3</v>
      </c>
      <c r="I29" s="30">
        <v>3</v>
      </c>
      <c r="J29" s="81">
        <v>2</v>
      </c>
      <c r="K29" s="82">
        <v>1</v>
      </c>
      <c r="L29" s="37">
        <v>1</v>
      </c>
      <c r="M29" s="37">
        <v>1</v>
      </c>
      <c r="N29" s="87">
        <v>1</v>
      </c>
      <c r="O29" s="88">
        <v>1</v>
      </c>
      <c r="P29" s="20">
        <v>3</v>
      </c>
      <c r="Q29">
        <v>4</v>
      </c>
      <c r="S29" s="93">
        <v>3</v>
      </c>
      <c r="T29" s="94">
        <v>4</v>
      </c>
      <c r="U29" s="53">
        <v>3</v>
      </c>
      <c r="V29" s="53">
        <v>3</v>
      </c>
      <c r="W29" s="99">
        <v>3</v>
      </c>
      <c r="X29" s="100">
        <v>3</v>
      </c>
      <c r="Y29" s="55">
        <v>1</v>
      </c>
      <c r="Z29" s="57">
        <v>1</v>
      </c>
    </row>
    <row r="30" spans="1:26">
      <c r="A30" s="20"/>
      <c r="B30" s="20">
        <v>33</v>
      </c>
      <c r="D30" s="107">
        <v>2</v>
      </c>
      <c r="E30" s="108">
        <v>1</v>
      </c>
      <c r="F30" s="70">
        <v>4</v>
      </c>
      <c r="G30" s="71">
        <v>3</v>
      </c>
      <c r="H30" s="30">
        <v>3</v>
      </c>
      <c r="I30" s="30">
        <v>2</v>
      </c>
      <c r="J30" s="81">
        <v>1</v>
      </c>
      <c r="K30" s="82">
        <v>2</v>
      </c>
      <c r="L30" s="37">
        <v>1</v>
      </c>
      <c r="M30" s="37">
        <v>1</v>
      </c>
      <c r="N30" s="87">
        <v>1</v>
      </c>
      <c r="O30" s="88">
        <v>1</v>
      </c>
      <c r="P30" s="20">
        <v>4</v>
      </c>
      <c r="Q30">
        <v>2</v>
      </c>
      <c r="S30" s="93">
        <v>4</v>
      </c>
      <c r="T30" s="94">
        <v>2</v>
      </c>
      <c r="U30" s="53">
        <v>2</v>
      </c>
      <c r="V30" s="53">
        <v>1</v>
      </c>
      <c r="W30" s="99">
        <v>4</v>
      </c>
      <c r="X30" s="100">
        <v>4</v>
      </c>
      <c r="Y30" s="55">
        <v>4</v>
      </c>
      <c r="Z30" s="57">
        <v>3</v>
      </c>
    </row>
    <row r="31" spans="1:26">
      <c r="A31" s="19"/>
      <c r="B31" s="19" t="s">
        <v>349</v>
      </c>
      <c r="D31" s="107">
        <v>3</v>
      </c>
      <c r="E31" s="108">
        <v>1</v>
      </c>
      <c r="F31" s="70">
        <v>2</v>
      </c>
      <c r="G31" s="71">
        <v>4</v>
      </c>
      <c r="H31" s="30">
        <v>3</v>
      </c>
      <c r="I31" s="30">
        <v>3</v>
      </c>
      <c r="J31" s="81">
        <v>1</v>
      </c>
      <c r="K31" s="82">
        <v>1</v>
      </c>
      <c r="L31" s="37">
        <v>2</v>
      </c>
      <c r="M31" s="37">
        <v>1</v>
      </c>
      <c r="N31" s="87">
        <v>1</v>
      </c>
      <c r="O31" s="88">
        <v>1</v>
      </c>
      <c r="P31" s="20">
        <v>3</v>
      </c>
      <c r="Q31">
        <v>4</v>
      </c>
      <c r="S31" s="93">
        <v>3</v>
      </c>
      <c r="T31" s="94">
        <v>4</v>
      </c>
      <c r="U31" s="53">
        <v>3</v>
      </c>
      <c r="V31" s="53">
        <v>1</v>
      </c>
      <c r="W31" s="99">
        <v>2</v>
      </c>
      <c r="X31" s="100">
        <v>3</v>
      </c>
      <c r="Y31" s="55">
        <v>2</v>
      </c>
      <c r="Z31" s="57">
        <v>4</v>
      </c>
    </row>
    <row r="32" spans="1:26">
      <c r="A32" s="42" t="s">
        <v>324</v>
      </c>
      <c r="B32" s="20">
        <v>7</v>
      </c>
      <c r="D32" s="107">
        <v>1</v>
      </c>
      <c r="E32" s="108">
        <v>1</v>
      </c>
      <c r="F32" s="70">
        <v>2</v>
      </c>
      <c r="G32" s="71">
        <v>1</v>
      </c>
      <c r="H32" s="30">
        <v>3</v>
      </c>
      <c r="I32" s="30">
        <v>1</v>
      </c>
      <c r="J32" s="81">
        <v>1</v>
      </c>
      <c r="K32" s="82">
        <v>1</v>
      </c>
      <c r="L32" s="37">
        <v>2</v>
      </c>
      <c r="M32" s="37">
        <v>1</v>
      </c>
      <c r="N32" s="87">
        <v>1</v>
      </c>
      <c r="O32" s="88">
        <v>1</v>
      </c>
      <c r="P32" s="20">
        <v>3</v>
      </c>
      <c r="Q32">
        <v>3</v>
      </c>
      <c r="S32" s="93">
        <v>3</v>
      </c>
      <c r="T32" s="94">
        <v>3</v>
      </c>
      <c r="U32" s="53">
        <v>1</v>
      </c>
      <c r="V32" s="53">
        <v>1</v>
      </c>
      <c r="W32" s="99">
        <v>1</v>
      </c>
      <c r="X32" s="100">
        <v>1</v>
      </c>
      <c r="Y32" s="55">
        <v>2</v>
      </c>
      <c r="Z32" s="57">
        <v>1</v>
      </c>
    </row>
    <row r="33" spans="1:26">
      <c r="A33" s="20"/>
      <c r="B33" s="20">
        <v>8</v>
      </c>
      <c r="D33" s="107">
        <v>3</v>
      </c>
      <c r="E33" s="108">
        <v>2</v>
      </c>
      <c r="F33" s="70">
        <v>1</v>
      </c>
      <c r="G33" s="71">
        <v>2</v>
      </c>
      <c r="H33" s="30">
        <v>3</v>
      </c>
      <c r="I33" s="30">
        <v>3</v>
      </c>
      <c r="J33" s="81">
        <v>1</v>
      </c>
      <c r="K33" s="82">
        <v>1</v>
      </c>
      <c r="L33" s="37">
        <v>2</v>
      </c>
      <c r="M33" s="37">
        <v>3</v>
      </c>
      <c r="N33" s="87">
        <v>1</v>
      </c>
      <c r="O33" s="88">
        <v>1</v>
      </c>
      <c r="P33" s="20">
        <v>2</v>
      </c>
      <c r="Q33">
        <v>2</v>
      </c>
      <c r="S33" s="93">
        <v>2</v>
      </c>
      <c r="T33" s="94">
        <v>2</v>
      </c>
      <c r="U33" s="53">
        <v>3</v>
      </c>
      <c r="V33" s="53">
        <v>2</v>
      </c>
      <c r="W33" s="99">
        <v>3</v>
      </c>
      <c r="X33" s="100">
        <v>2</v>
      </c>
      <c r="Y33" s="55">
        <v>1</v>
      </c>
      <c r="Z33" s="57">
        <v>2</v>
      </c>
    </row>
    <row r="34" spans="1:26">
      <c r="A34" s="20"/>
      <c r="B34" s="20">
        <v>9</v>
      </c>
      <c r="D34" s="107">
        <v>1</v>
      </c>
      <c r="E34" s="108">
        <v>1</v>
      </c>
      <c r="F34" s="70">
        <v>1</v>
      </c>
      <c r="G34" s="71">
        <v>1</v>
      </c>
      <c r="H34" s="30">
        <v>1</v>
      </c>
      <c r="I34" s="30">
        <v>2</v>
      </c>
      <c r="J34" s="81">
        <v>1</v>
      </c>
      <c r="K34" s="82">
        <v>1</v>
      </c>
      <c r="L34" s="37">
        <v>1</v>
      </c>
      <c r="M34" s="37">
        <v>2</v>
      </c>
      <c r="N34" s="87">
        <v>1</v>
      </c>
      <c r="O34" s="88">
        <v>1</v>
      </c>
      <c r="P34" s="20">
        <v>3</v>
      </c>
      <c r="Q34">
        <v>2</v>
      </c>
      <c r="S34" s="93">
        <v>3</v>
      </c>
      <c r="T34" s="94">
        <v>2</v>
      </c>
      <c r="U34" s="53">
        <v>1</v>
      </c>
      <c r="V34" s="53">
        <v>1</v>
      </c>
      <c r="W34" s="99">
        <v>1</v>
      </c>
      <c r="X34" s="100">
        <v>1</v>
      </c>
      <c r="Y34" s="55">
        <v>1</v>
      </c>
      <c r="Z34" s="57">
        <v>1</v>
      </c>
    </row>
    <row r="35" spans="1:26">
      <c r="A35" s="20"/>
      <c r="B35" s="20">
        <v>16</v>
      </c>
      <c r="D35" s="107">
        <v>3</v>
      </c>
      <c r="E35" s="108">
        <v>2</v>
      </c>
      <c r="F35" s="70">
        <v>2</v>
      </c>
      <c r="G35" s="71">
        <v>1</v>
      </c>
      <c r="H35" s="30">
        <v>2</v>
      </c>
      <c r="I35" s="30">
        <v>2</v>
      </c>
      <c r="J35" s="81">
        <v>4</v>
      </c>
      <c r="K35" s="82">
        <v>1</v>
      </c>
      <c r="L35" s="37">
        <v>3</v>
      </c>
      <c r="M35" s="37">
        <v>2</v>
      </c>
      <c r="N35" s="87">
        <v>1</v>
      </c>
      <c r="O35" s="88">
        <v>1</v>
      </c>
      <c r="P35" s="20">
        <v>3</v>
      </c>
      <c r="Q35">
        <v>2</v>
      </c>
      <c r="S35" s="93">
        <v>3</v>
      </c>
      <c r="T35" s="94">
        <v>2</v>
      </c>
      <c r="U35" s="53">
        <v>3</v>
      </c>
      <c r="V35" s="53">
        <v>2</v>
      </c>
      <c r="W35" s="99">
        <v>2</v>
      </c>
      <c r="X35" s="100">
        <v>2</v>
      </c>
      <c r="Y35" s="55">
        <v>2</v>
      </c>
      <c r="Z35" s="57">
        <v>1</v>
      </c>
    </row>
    <row r="36" spans="1:26">
      <c r="A36" s="19"/>
      <c r="B36" s="19" t="s">
        <v>349</v>
      </c>
      <c r="D36" s="107">
        <v>3</v>
      </c>
      <c r="E36" s="108">
        <v>1</v>
      </c>
      <c r="F36" s="70">
        <v>1</v>
      </c>
      <c r="G36" s="71">
        <v>1</v>
      </c>
      <c r="H36" s="30">
        <v>2</v>
      </c>
      <c r="I36" s="30">
        <v>2</v>
      </c>
      <c r="J36" s="81">
        <v>4</v>
      </c>
      <c r="K36" s="82">
        <v>4</v>
      </c>
      <c r="L36" s="37">
        <v>1</v>
      </c>
      <c r="M36" s="37">
        <v>1</v>
      </c>
      <c r="N36" s="87">
        <v>3</v>
      </c>
      <c r="O36" s="88">
        <v>3</v>
      </c>
      <c r="P36" s="20">
        <v>2</v>
      </c>
      <c r="Q36">
        <v>3</v>
      </c>
      <c r="S36" s="93">
        <v>2</v>
      </c>
      <c r="T36" s="94">
        <v>3</v>
      </c>
      <c r="U36" s="53">
        <v>3</v>
      </c>
      <c r="V36" s="53">
        <v>1</v>
      </c>
      <c r="W36" s="99">
        <v>2</v>
      </c>
      <c r="X36" s="100">
        <v>2</v>
      </c>
      <c r="Y36" s="55">
        <v>1</v>
      </c>
      <c r="Z36" s="57">
        <v>1</v>
      </c>
    </row>
    <row r="37" spans="1:26">
      <c r="A37" s="20" t="s">
        <v>325</v>
      </c>
      <c r="B37" s="20">
        <v>1</v>
      </c>
      <c r="D37" s="107">
        <v>4</v>
      </c>
      <c r="E37" s="108">
        <v>1</v>
      </c>
      <c r="F37" s="70">
        <v>3</v>
      </c>
      <c r="G37" s="71">
        <v>2</v>
      </c>
      <c r="H37" s="30">
        <v>3</v>
      </c>
      <c r="I37" s="30">
        <v>1</v>
      </c>
      <c r="J37" s="81">
        <v>5</v>
      </c>
      <c r="K37" s="82">
        <v>2</v>
      </c>
      <c r="L37" s="37">
        <v>3</v>
      </c>
      <c r="M37" s="37">
        <v>4</v>
      </c>
      <c r="N37" s="87">
        <v>1</v>
      </c>
      <c r="O37" s="88">
        <v>1</v>
      </c>
      <c r="P37" s="20">
        <v>1</v>
      </c>
      <c r="Q37">
        <v>3</v>
      </c>
      <c r="S37" s="93">
        <v>1</v>
      </c>
      <c r="T37" s="94">
        <v>3</v>
      </c>
      <c r="U37" s="53">
        <v>4</v>
      </c>
      <c r="V37" s="53">
        <v>1</v>
      </c>
      <c r="W37" s="99">
        <v>1</v>
      </c>
      <c r="X37" s="100">
        <v>3</v>
      </c>
      <c r="Y37" s="55">
        <v>3</v>
      </c>
      <c r="Z37" s="57">
        <v>2</v>
      </c>
    </row>
    <row r="38" spans="1:26">
      <c r="A38" s="20"/>
      <c r="B38" s="20">
        <v>4</v>
      </c>
      <c r="D38" s="107">
        <v>1</v>
      </c>
      <c r="E38" s="108">
        <v>2</v>
      </c>
      <c r="F38" s="70">
        <v>1</v>
      </c>
      <c r="G38" s="71">
        <v>1</v>
      </c>
      <c r="H38" s="30">
        <v>2</v>
      </c>
      <c r="I38" s="30">
        <v>3</v>
      </c>
      <c r="J38" s="81">
        <v>1</v>
      </c>
      <c r="K38" s="82">
        <v>1</v>
      </c>
      <c r="L38" s="37">
        <v>1</v>
      </c>
      <c r="M38" s="37">
        <v>1</v>
      </c>
      <c r="N38" s="87">
        <v>1</v>
      </c>
      <c r="O38" s="88">
        <v>1</v>
      </c>
      <c r="P38" s="20">
        <v>3</v>
      </c>
      <c r="Q38">
        <v>3</v>
      </c>
      <c r="S38" s="93">
        <v>3</v>
      </c>
      <c r="T38" s="94">
        <v>3</v>
      </c>
      <c r="U38" s="53">
        <v>1</v>
      </c>
      <c r="V38" s="53">
        <v>2</v>
      </c>
      <c r="W38" s="99">
        <v>2</v>
      </c>
      <c r="X38" s="100">
        <v>1</v>
      </c>
      <c r="Y38" s="55">
        <v>1</v>
      </c>
      <c r="Z38" s="57">
        <v>1</v>
      </c>
    </row>
    <row r="39" spans="1:26">
      <c r="A39" s="20"/>
      <c r="B39" s="20">
        <v>6</v>
      </c>
      <c r="D39" s="107">
        <v>2</v>
      </c>
      <c r="E39" s="108">
        <v>2</v>
      </c>
      <c r="F39" s="70">
        <v>1</v>
      </c>
      <c r="G39" s="71">
        <v>1</v>
      </c>
      <c r="H39" s="30">
        <v>3</v>
      </c>
      <c r="I39" s="30">
        <v>2</v>
      </c>
      <c r="J39" s="81">
        <v>2</v>
      </c>
      <c r="K39" s="82">
        <v>1</v>
      </c>
      <c r="L39" s="37">
        <v>1</v>
      </c>
      <c r="M39" s="37">
        <v>1</v>
      </c>
      <c r="N39" s="87">
        <v>1</v>
      </c>
      <c r="O39" s="88">
        <v>1</v>
      </c>
      <c r="P39" s="20">
        <v>2</v>
      </c>
      <c r="Q39">
        <v>2</v>
      </c>
      <c r="S39" s="93">
        <v>2</v>
      </c>
      <c r="T39" s="94">
        <v>2</v>
      </c>
      <c r="U39" s="53">
        <v>2</v>
      </c>
      <c r="V39" s="53">
        <v>2</v>
      </c>
      <c r="W39" s="99">
        <v>2</v>
      </c>
      <c r="X39" s="100">
        <v>1</v>
      </c>
      <c r="Y39" s="55">
        <v>1</v>
      </c>
      <c r="Z39" s="57">
        <v>1</v>
      </c>
    </row>
    <row r="40" spans="1:26">
      <c r="A40" s="20"/>
      <c r="B40" s="20">
        <v>14</v>
      </c>
      <c r="D40" s="107">
        <v>2</v>
      </c>
      <c r="E40" s="108">
        <v>1</v>
      </c>
      <c r="F40" s="70">
        <v>1</v>
      </c>
      <c r="G40" s="71">
        <v>1</v>
      </c>
      <c r="H40" s="30">
        <v>3</v>
      </c>
      <c r="I40" s="30">
        <v>1</v>
      </c>
      <c r="J40" s="81">
        <v>2</v>
      </c>
      <c r="K40" s="82">
        <v>2</v>
      </c>
      <c r="L40" s="37">
        <v>3</v>
      </c>
      <c r="M40" s="37">
        <v>1</v>
      </c>
      <c r="N40" s="87">
        <v>1</v>
      </c>
      <c r="O40" s="88">
        <v>1</v>
      </c>
      <c r="P40" s="20">
        <v>3</v>
      </c>
      <c r="Q40">
        <v>2</v>
      </c>
      <c r="S40" s="93">
        <v>3</v>
      </c>
      <c r="T40" s="94">
        <v>2</v>
      </c>
      <c r="U40" s="53">
        <v>2</v>
      </c>
      <c r="V40" s="53">
        <v>1</v>
      </c>
      <c r="W40" s="99">
        <v>2</v>
      </c>
      <c r="X40" s="100">
        <v>1</v>
      </c>
      <c r="Y40" s="55">
        <v>1</v>
      </c>
      <c r="Z40" s="57">
        <v>1</v>
      </c>
    </row>
    <row r="41" spans="1:26">
      <c r="A41" s="19"/>
      <c r="B41" s="20">
        <v>20</v>
      </c>
      <c r="D41" s="107">
        <v>2</v>
      </c>
      <c r="E41" s="108">
        <v>1</v>
      </c>
      <c r="F41" s="70">
        <v>4</v>
      </c>
      <c r="G41" s="71">
        <v>4</v>
      </c>
      <c r="H41" s="30">
        <v>3</v>
      </c>
      <c r="I41" s="30">
        <v>2</v>
      </c>
      <c r="J41" s="81">
        <v>2</v>
      </c>
      <c r="K41" s="82">
        <v>3</v>
      </c>
      <c r="L41" s="37">
        <v>5</v>
      </c>
      <c r="M41" s="37">
        <v>4</v>
      </c>
      <c r="N41" s="87">
        <v>1</v>
      </c>
      <c r="O41" s="88">
        <v>3</v>
      </c>
      <c r="P41" s="20">
        <v>3</v>
      </c>
      <c r="Q41">
        <v>2</v>
      </c>
      <c r="S41" s="93">
        <v>3</v>
      </c>
      <c r="T41" s="94">
        <v>2</v>
      </c>
      <c r="U41" s="53">
        <v>2</v>
      </c>
      <c r="V41" s="53">
        <v>1</v>
      </c>
      <c r="W41" s="99">
        <v>1</v>
      </c>
      <c r="X41" s="100">
        <v>2</v>
      </c>
      <c r="Y41" s="55">
        <v>4</v>
      </c>
      <c r="Z41" s="57">
        <v>4</v>
      </c>
    </row>
    <row r="42" spans="1:26">
      <c r="A42" s="20"/>
      <c r="B42" s="19" t="s">
        <v>349</v>
      </c>
      <c r="D42" s="107">
        <v>4</v>
      </c>
      <c r="E42" s="108">
        <v>1</v>
      </c>
      <c r="F42" s="70">
        <v>2</v>
      </c>
      <c r="G42" s="71">
        <v>1</v>
      </c>
      <c r="H42" s="30">
        <v>4</v>
      </c>
      <c r="I42" s="30">
        <v>3</v>
      </c>
      <c r="J42" s="81">
        <v>1</v>
      </c>
      <c r="K42" s="82">
        <v>1</v>
      </c>
      <c r="L42" s="37">
        <v>1</v>
      </c>
      <c r="M42" s="37">
        <v>1</v>
      </c>
      <c r="N42" s="87">
        <v>2</v>
      </c>
      <c r="O42" s="88">
        <v>1</v>
      </c>
      <c r="P42" s="20">
        <v>2</v>
      </c>
      <c r="Q42">
        <v>2</v>
      </c>
      <c r="S42" s="93">
        <v>2</v>
      </c>
      <c r="T42" s="94">
        <v>2</v>
      </c>
      <c r="U42" s="53">
        <v>4</v>
      </c>
      <c r="V42" s="53">
        <v>1</v>
      </c>
      <c r="W42" s="99">
        <v>3</v>
      </c>
      <c r="X42" s="100">
        <v>2</v>
      </c>
      <c r="Y42" s="55">
        <v>2</v>
      </c>
      <c r="Z42" s="57">
        <v>1</v>
      </c>
    </row>
    <row r="43" spans="1:26">
      <c r="A43" s="20"/>
      <c r="B43" s="20"/>
      <c r="D43" s="107">
        <v>1</v>
      </c>
      <c r="E43" s="108">
        <v>3</v>
      </c>
      <c r="F43" s="70">
        <v>1</v>
      </c>
      <c r="G43" s="71">
        <v>1</v>
      </c>
      <c r="H43" s="30">
        <v>1</v>
      </c>
      <c r="I43" s="30">
        <v>3</v>
      </c>
      <c r="J43" s="81">
        <v>4</v>
      </c>
      <c r="K43" s="82">
        <v>2</v>
      </c>
      <c r="L43" s="37">
        <v>1</v>
      </c>
      <c r="M43" s="37">
        <v>1</v>
      </c>
      <c r="N43" s="87">
        <v>2</v>
      </c>
      <c r="O43" s="88">
        <v>1</v>
      </c>
      <c r="P43" s="20">
        <v>1</v>
      </c>
      <c r="Q43">
        <v>3</v>
      </c>
      <c r="S43" s="93">
        <v>1</v>
      </c>
      <c r="T43" s="94">
        <v>3</v>
      </c>
      <c r="U43" s="53">
        <v>1</v>
      </c>
      <c r="V43" s="53">
        <v>3</v>
      </c>
      <c r="W43" s="99">
        <v>1</v>
      </c>
      <c r="X43" s="100">
        <v>3</v>
      </c>
      <c r="Y43" s="55">
        <v>1</v>
      </c>
      <c r="Z43" s="57">
        <v>1</v>
      </c>
    </row>
    <row r="44" spans="1:26">
      <c r="A44" s="19" t="s">
        <v>353</v>
      </c>
      <c r="B44" s="20"/>
      <c r="D44" s="107">
        <v>3</v>
      </c>
      <c r="E44" s="108">
        <v>3</v>
      </c>
      <c r="F44" s="70">
        <v>3</v>
      </c>
      <c r="G44" s="71">
        <v>1</v>
      </c>
      <c r="H44" s="30">
        <v>5</v>
      </c>
      <c r="I44" s="30">
        <v>4</v>
      </c>
      <c r="J44" s="81">
        <v>3</v>
      </c>
      <c r="K44" s="82">
        <v>1</v>
      </c>
      <c r="L44" s="37">
        <v>2</v>
      </c>
      <c r="M44" s="37">
        <v>1</v>
      </c>
      <c r="N44" s="87">
        <v>1</v>
      </c>
      <c r="O44" s="88">
        <v>1</v>
      </c>
      <c r="P44" s="20">
        <v>4</v>
      </c>
      <c r="Q44">
        <v>3</v>
      </c>
      <c r="S44" s="93">
        <v>4</v>
      </c>
      <c r="T44" s="94">
        <v>3</v>
      </c>
      <c r="U44" s="53">
        <v>3</v>
      </c>
      <c r="V44" s="53">
        <v>3</v>
      </c>
      <c r="W44" s="99">
        <v>3</v>
      </c>
      <c r="X44" s="100">
        <v>4</v>
      </c>
      <c r="Y44" s="55">
        <v>3</v>
      </c>
      <c r="Z44" s="57">
        <v>1</v>
      </c>
    </row>
    <row r="45" spans="1:26">
      <c r="A45" s="52" t="s">
        <v>327</v>
      </c>
      <c r="B45" s="20">
        <v>1</v>
      </c>
      <c r="D45" s="107">
        <v>2</v>
      </c>
      <c r="E45" s="108">
        <v>2</v>
      </c>
      <c r="F45" s="70">
        <v>1</v>
      </c>
      <c r="G45" s="71">
        <v>3</v>
      </c>
      <c r="H45" s="30">
        <v>3</v>
      </c>
      <c r="I45" s="30">
        <v>2</v>
      </c>
      <c r="J45" s="81">
        <v>1</v>
      </c>
      <c r="K45" s="82">
        <v>1</v>
      </c>
      <c r="L45" s="37">
        <v>1</v>
      </c>
      <c r="M45" s="37">
        <v>1</v>
      </c>
      <c r="N45" s="87">
        <v>1</v>
      </c>
      <c r="O45" s="88">
        <v>1</v>
      </c>
      <c r="P45" s="20">
        <v>3</v>
      </c>
      <c r="Q45">
        <v>3</v>
      </c>
      <c r="S45" s="93">
        <v>3</v>
      </c>
      <c r="T45" s="94">
        <v>3</v>
      </c>
      <c r="U45" s="53">
        <v>2</v>
      </c>
      <c r="V45" s="53">
        <v>2</v>
      </c>
      <c r="W45" s="99">
        <v>2</v>
      </c>
      <c r="X45" s="100">
        <v>3</v>
      </c>
      <c r="Y45" s="55">
        <v>1</v>
      </c>
      <c r="Z45" s="57">
        <v>3</v>
      </c>
    </row>
    <row r="46" spans="1:26">
      <c r="A46" s="20"/>
      <c r="B46" s="20">
        <v>5</v>
      </c>
      <c r="D46" s="107">
        <v>2</v>
      </c>
      <c r="E46" s="108">
        <v>1</v>
      </c>
      <c r="F46" s="70">
        <v>1</v>
      </c>
      <c r="G46" s="71">
        <v>1</v>
      </c>
      <c r="H46" s="30">
        <v>3</v>
      </c>
      <c r="I46" s="30">
        <v>1</v>
      </c>
      <c r="J46" s="81">
        <v>1</v>
      </c>
      <c r="K46" s="82">
        <v>1</v>
      </c>
      <c r="L46" s="37">
        <v>3</v>
      </c>
      <c r="M46" s="37">
        <v>1</v>
      </c>
      <c r="N46" s="87">
        <v>1</v>
      </c>
      <c r="O46" s="88">
        <v>1</v>
      </c>
      <c r="P46" s="20">
        <v>3</v>
      </c>
      <c r="Q46">
        <v>1</v>
      </c>
      <c r="S46" s="93">
        <v>3</v>
      </c>
      <c r="T46" s="94">
        <v>1</v>
      </c>
      <c r="U46" s="53">
        <v>2</v>
      </c>
      <c r="V46" s="53">
        <v>1</v>
      </c>
      <c r="W46" s="99">
        <v>1</v>
      </c>
      <c r="X46" s="100">
        <v>1</v>
      </c>
      <c r="Y46" s="55">
        <v>1</v>
      </c>
      <c r="Z46" s="57">
        <v>1</v>
      </c>
    </row>
    <row r="47" spans="1:26">
      <c r="A47" s="20"/>
      <c r="B47" s="20">
        <v>7</v>
      </c>
      <c r="D47" s="107">
        <v>3</v>
      </c>
      <c r="E47" s="108">
        <v>1</v>
      </c>
      <c r="F47" s="70">
        <v>4</v>
      </c>
      <c r="G47" s="71">
        <v>3</v>
      </c>
      <c r="H47" s="30">
        <v>3</v>
      </c>
      <c r="I47" s="30">
        <v>2</v>
      </c>
      <c r="J47" s="81">
        <v>1</v>
      </c>
      <c r="K47" s="82">
        <v>1</v>
      </c>
      <c r="L47" s="37">
        <v>1</v>
      </c>
      <c r="M47" s="37">
        <v>1</v>
      </c>
      <c r="N47" s="87">
        <v>1</v>
      </c>
      <c r="O47" s="88">
        <v>2</v>
      </c>
      <c r="P47" s="20">
        <v>3</v>
      </c>
      <c r="Q47" s="20">
        <v>4</v>
      </c>
      <c r="S47" s="93">
        <v>5</v>
      </c>
      <c r="T47" s="94">
        <v>4</v>
      </c>
      <c r="U47" s="53">
        <v>3</v>
      </c>
      <c r="V47" s="53">
        <v>4</v>
      </c>
      <c r="W47" s="99">
        <v>3</v>
      </c>
      <c r="X47" s="100">
        <v>2</v>
      </c>
      <c r="Y47" s="55">
        <v>1</v>
      </c>
      <c r="Z47" s="57">
        <v>3</v>
      </c>
    </row>
    <row r="48" spans="1:26">
      <c r="A48" s="20"/>
      <c r="B48" s="20">
        <v>8</v>
      </c>
      <c r="D48" s="107">
        <v>1</v>
      </c>
      <c r="E48" s="108">
        <v>1</v>
      </c>
      <c r="F48" s="70">
        <v>3</v>
      </c>
      <c r="G48" s="71">
        <v>2</v>
      </c>
      <c r="H48" s="30">
        <v>4</v>
      </c>
      <c r="I48" s="30">
        <v>4</v>
      </c>
      <c r="J48" s="81">
        <v>1</v>
      </c>
      <c r="K48" s="82">
        <v>3</v>
      </c>
      <c r="L48" s="37">
        <v>1</v>
      </c>
      <c r="M48" s="37">
        <v>2</v>
      </c>
      <c r="N48" s="87">
        <v>2</v>
      </c>
      <c r="O48" s="88">
        <v>2</v>
      </c>
      <c r="P48" s="20">
        <v>4</v>
      </c>
      <c r="Q48" s="20">
        <v>1</v>
      </c>
      <c r="S48" s="93">
        <v>4</v>
      </c>
      <c r="T48" s="94">
        <v>4</v>
      </c>
      <c r="U48" s="53">
        <v>4</v>
      </c>
      <c r="V48" s="53">
        <v>1</v>
      </c>
      <c r="W48" s="99">
        <v>4</v>
      </c>
      <c r="X48" s="100">
        <v>4</v>
      </c>
      <c r="Y48" s="55">
        <v>1</v>
      </c>
      <c r="Z48" s="57">
        <v>4</v>
      </c>
    </row>
    <row r="49" spans="1:26">
      <c r="A49" s="20"/>
      <c r="B49" s="20">
        <v>12</v>
      </c>
      <c r="D49" s="107">
        <v>3</v>
      </c>
      <c r="E49" s="108">
        <v>3</v>
      </c>
      <c r="F49" s="70">
        <v>5</v>
      </c>
      <c r="G49" s="71">
        <v>5</v>
      </c>
      <c r="H49" s="30">
        <v>2</v>
      </c>
      <c r="I49" s="30">
        <v>2</v>
      </c>
      <c r="J49" s="81">
        <v>1</v>
      </c>
      <c r="K49" s="82">
        <v>1</v>
      </c>
      <c r="L49" s="37">
        <v>2</v>
      </c>
      <c r="M49" s="37">
        <v>1</v>
      </c>
      <c r="N49" s="87">
        <v>2</v>
      </c>
      <c r="O49" s="88">
        <v>2</v>
      </c>
      <c r="P49" s="20">
        <v>4</v>
      </c>
      <c r="Q49" s="20">
        <v>3</v>
      </c>
      <c r="S49" s="93">
        <v>3</v>
      </c>
      <c r="T49" s="94">
        <v>3</v>
      </c>
      <c r="U49" s="53">
        <v>4</v>
      </c>
      <c r="V49" s="53">
        <v>3</v>
      </c>
      <c r="W49" s="99">
        <v>2</v>
      </c>
      <c r="X49" s="100">
        <v>2</v>
      </c>
      <c r="Y49" s="55">
        <v>2</v>
      </c>
      <c r="Z49" s="57">
        <v>1</v>
      </c>
    </row>
    <row r="50" spans="1:26">
      <c r="A50" s="20"/>
      <c r="B50" s="20">
        <v>16</v>
      </c>
      <c r="D50" s="107">
        <v>3</v>
      </c>
      <c r="E50" s="108">
        <v>3</v>
      </c>
      <c r="F50" s="70">
        <v>3</v>
      </c>
      <c r="G50" s="71">
        <v>3</v>
      </c>
      <c r="H50" s="30">
        <v>2</v>
      </c>
      <c r="I50" s="30">
        <v>3</v>
      </c>
      <c r="J50" s="81">
        <v>1</v>
      </c>
      <c r="K50" s="82">
        <v>2</v>
      </c>
      <c r="L50" s="37">
        <v>2</v>
      </c>
      <c r="M50" s="37">
        <v>2</v>
      </c>
      <c r="N50" s="87">
        <v>2</v>
      </c>
      <c r="O50" s="88">
        <v>2</v>
      </c>
      <c r="P50" s="20">
        <v>2</v>
      </c>
      <c r="Q50" s="20">
        <v>3</v>
      </c>
      <c r="S50" s="93">
        <v>4</v>
      </c>
      <c r="T50" s="94">
        <v>4</v>
      </c>
      <c r="U50" s="53">
        <v>2</v>
      </c>
      <c r="V50" s="53">
        <v>3</v>
      </c>
      <c r="W50" s="99">
        <v>2</v>
      </c>
      <c r="X50" s="100">
        <v>3</v>
      </c>
      <c r="Y50" s="55">
        <v>2</v>
      </c>
      <c r="Z50" s="57">
        <v>2</v>
      </c>
    </row>
    <row r="51" spans="1:26">
      <c r="A51" s="19"/>
      <c r="B51" s="19" t="s">
        <v>349</v>
      </c>
      <c r="D51" s="107">
        <v>1</v>
      </c>
      <c r="E51" s="108">
        <v>4</v>
      </c>
      <c r="F51" s="70">
        <v>1</v>
      </c>
      <c r="G51" s="71">
        <v>3</v>
      </c>
      <c r="H51" s="30">
        <v>1</v>
      </c>
      <c r="I51" s="30">
        <v>1</v>
      </c>
      <c r="J51" s="81">
        <v>1</v>
      </c>
      <c r="K51" s="82">
        <v>1</v>
      </c>
      <c r="L51" s="37">
        <v>1</v>
      </c>
      <c r="M51" s="37">
        <v>1</v>
      </c>
      <c r="N51" s="87">
        <v>2</v>
      </c>
      <c r="O51" s="88">
        <v>3</v>
      </c>
      <c r="P51" s="20">
        <v>3</v>
      </c>
      <c r="Q51" s="20">
        <v>3</v>
      </c>
      <c r="S51" s="93">
        <v>3</v>
      </c>
      <c r="T51" s="94">
        <v>2</v>
      </c>
      <c r="U51" s="53">
        <v>3</v>
      </c>
      <c r="V51" s="53">
        <v>3</v>
      </c>
      <c r="W51" s="99">
        <v>1</v>
      </c>
      <c r="X51" s="100">
        <v>1</v>
      </c>
      <c r="Y51" s="55">
        <v>2</v>
      </c>
      <c r="Z51" s="57">
        <v>2</v>
      </c>
    </row>
    <row r="52" spans="1:26">
      <c r="A52" s="53" t="s">
        <v>328</v>
      </c>
      <c r="B52" s="20">
        <v>2</v>
      </c>
      <c r="D52" s="107">
        <v>3</v>
      </c>
      <c r="E52" s="108">
        <v>1</v>
      </c>
      <c r="F52" s="70">
        <v>3</v>
      </c>
      <c r="G52" s="71">
        <v>2</v>
      </c>
      <c r="H52" s="30">
        <v>2</v>
      </c>
      <c r="I52" s="30">
        <v>1</v>
      </c>
      <c r="J52" s="81">
        <v>1</v>
      </c>
      <c r="K52" s="82">
        <v>1</v>
      </c>
      <c r="L52" s="37">
        <v>1</v>
      </c>
      <c r="M52" s="37">
        <v>1</v>
      </c>
      <c r="N52" s="87">
        <v>2</v>
      </c>
      <c r="O52" s="88">
        <v>1</v>
      </c>
      <c r="P52" s="20">
        <v>3</v>
      </c>
      <c r="Q52" s="20">
        <v>2</v>
      </c>
      <c r="S52" s="93">
        <v>2</v>
      </c>
      <c r="T52" s="94">
        <v>2</v>
      </c>
      <c r="U52" s="53">
        <v>3</v>
      </c>
      <c r="V52" s="53">
        <v>2</v>
      </c>
      <c r="W52" s="99">
        <v>2</v>
      </c>
      <c r="X52" s="100">
        <v>1</v>
      </c>
      <c r="Y52" s="55">
        <v>2</v>
      </c>
      <c r="Z52" s="57">
        <v>4</v>
      </c>
    </row>
    <row r="53" spans="1:26">
      <c r="A53" s="20"/>
      <c r="B53" s="20">
        <v>4</v>
      </c>
      <c r="D53" s="107">
        <v>1</v>
      </c>
      <c r="E53" s="108">
        <v>2</v>
      </c>
      <c r="F53" s="70">
        <v>2</v>
      </c>
      <c r="G53" s="71">
        <v>4</v>
      </c>
      <c r="H53" s="30">
        <v>1</v>
      </c>
      <c r="I53" s="30">
        <v>1</v>
      </c>
      <c r="J53" s="81">
        <v>3</v>
      </c>
      <c r="K53" s="82">
        <v>2</v>
      </c>
      <c r="L53" s="37">
        <v>1</v>
      </c>
      <c r="M53" s="37">
        <v>2</v>
      </c>
      <c r="N53" s="87">
        <v>4</v>
      </c>
      <c r="O53" s="88">
        <v>2</v>
      </c>
      <c r="P53" s="20">
        <v>1</v>
      </c>
      <c r="Q53" s="20">
        <v>4</v>
      </c>
      <c r="S53" s="93">
        <v>2</v>
      </c>
      <c r="T53" s="94">
        <v>4</v>
      </c>
      <c r="U53" s="53">
        <v>1</v>
      </c>
      <c r="V53" s="53">
        <v>4</v>
      </c>
      <c r="W53" s="99">
        <v>1</v>
      </c>
      <c r="X53" s="100">
        <v>1</v>
      </c>
      <c r="Y53" s="55">
        <v>3</v>
      </c>
      <c r="Z53" s="57">
        <v>2</v>
      </c>
    </row>
    <row r="54" spans="1:26">
      <c r="A54" s="20"/>
      <c r="B54" s="20">
        <v>6</v>
      </c>
      <c r="D54" s="107">
        <v>3</v>
      </c>
      <c r="E54" s="108">
        <v>4</v>
      </c>
      <c r="F54" s="70">
        <v>3</v>
      </c>
      <c r="G54" s="71">
        <v>3</v>
      </c>
      <c r="H54" s="30">
        <v>1</v>
      </c>
      <c r="I54" s="30">
        <v>1</v>
      </c>
      <c r="J54" s="81">
        <v>1</v>
      </c>
      <c r="K54" s="82">
        <v>1</v>
      </c>
      <c r="L54" s="37">
        <v>1</v>
      </c>
      <c r="M54" s="37">
        <v>1</v>
      </c>
      <c r="N54" s="87">
        <v>3</v>
      </c>
      <c r="O54" s="88">
        <v>5</v>
      </c>
      <c r="P54" s="20">
        <v>3</v>
      </c>
      <c r="Q54" s="20">
        <v>2</v>
      </c>
      <c r="S54" s="93">
        <v>4</v>
      </c>
      <c r="T54" s="94">
        <v>2</v>
      </c>
      <c r="U54" s="53">
        <v>3</v>
      </c>
      <c r="V54" s="53">
        <v>2</v>
      </c>
      <c r="W54" s="99">
        <v>1</v>
      </c>
      <c r="X54" s="100">
        <v>1</v>
      </c>
      <c r="Y54" s="55">
        <v>1</v>
      </c>
      <c r="Z54" s="57">
        <v>3</v>
      </c>
    </row>
    <row r="55" spans="1:26">
      <c r="A55" s="20"/>
      <c r="B55" s="20">
        <v>11</v>
      </c>
      <c r="D55" s="107">
        <v>2</v>
      </c>
      <c r="E55" s="108">
        <v>2</v>
      </c>
      <c r="F55" s="70">
        <v>4</v>
      </c>
      <c r="G55" s="71">
        <v>1</v>
      </c>
      <c r="H55" s="30">
        <v>1</v>
      </c>
      <c r="I55" s="30">
        <v>1</v>
      </c>
      <c r="J55" s="81">
        <v>2</v>
      </c>
      <c r="K55" s="82">
        <v>2</v>
      </c>
      <c r="L55" s="37">
        <v>1</v>
      </c>
      <c r="M55" s="37">
        <v>1</v>
      </c>
      <c r="N55" s="87">
        <v>5</v>
      </c>
      <c r="O55" s="88">
        <v>3</v>
      </c>
      <c r="P55" s="20">
        <v>4</v>
      </c>
      <c r="Q55" s="20">
        <v>1</v>
      </c>
      <c r="S55" s="93">
        <v>1</v>
      </c>
      <c r="T55" s="94">
        <v>2</v>
      </c>
      <c r="U55" s="53">
        <v>4</v>
      </c>
      <c r="V55" s="53">
        <v>1</v>
      </c>
      <c r="W55" s="99">
        <v>1</v>
      </c>
      <c r="X55" s="100">
        <v>1</v>
      </c>
      <c r="Y55" s="55">
        <v>1</v>
      </c>
      <c r="Z55" s="57">
        <v>4</v>
      </c>
    </row>
    <row r="56" spans="1:26">
      <c r="A56" s="20"/>
      <c r="B56" s="20">
        <v>14</v>
      </c>
      <c r="D56" s="107">
        <v>3</v>
      </c>
      <c r="E56" s="108">
        <v>5</v>
      </c>
      <c r="F56" s="70">
        <v>3</v>
      </c>
      <c r="G56" s="71">
        <v>4</v>
      </c>
      <c r="H56" s="30">
        <v>2</v>
      </c>
      <c r="I56" s="30">
        <v>1</v>
      </c>
      <c r="J56" s="81">
        <v>1</v>
      </c>
      <c r="K56" s="82">
        <v>1</v>
      </c>
      <c r="L56" s="37">
        <v>1</v>
      </c>
      <c r="M56" s="37">
        <v>1</v>
      </c>
      <c r="N56" s="87">
        <v>4</v>
      </c>
      <c r="O56" s="88">
        <v>4</v>
      </c>
      <c r="P56" s="20">
        <v>3</v>
      </c>
      <c r="Q56" s="20">
        <v>3</v>
      </c>
      <c r="S56" s="93">
        <v>2</v>
      </c>
      <c r="T56" s="94">
        <v>3</v>
      </c>
      <c r="U56" s="53">
        <v>3</v>
      </c>
      <c r="V56" s="53">
        <v>3</v>
      </c>
      <c r="W56" s="99">
        <v>2</v>
      </c>
      <c r="X56" s="100">
        <v>1</v>
      </c>
      <c r="Y56" s="55">
        <v>2</v>
      </c>
      <c r="Z56" s="57">
        <v>3</v>
      </c>
    </row>
    <row r="57" spans="1:26">
      <c r="A57" s="20"/>
      <c r="B57" s="20">
        <v>15</v>
      </c>
      <c r="D57" s="107">
        <v>5</v>
      </c>
      <c r="E57" s="108">
        <v>3</v>
      </c>
      <c r="F57" s="70">
        <v>5</v>
      </c>
      <c r="G57" s="71">
        <v>5</v>
      </c>
      <c r="H57" s="30">
        <v>2</v>
      </c>
      <c r="I57" s="30">
        <v>2</v>
      </c>
      <c r="J57" s="81">
        <v>1</v>
      </c>
      <c r="K57" s="82">
        <v>1</v>
      </c>
      <c r="L57" s="37">
        <v>1</v>
      </c>
      <c r="M57" s="37">
        <v>1</v>
      </c>
      <c r="N57" s="87">
        <v>2</v>
      </c>
      <c r="O57" s="88">
        <v>2</v>
      </c>
      <c r="P57" s="20">
        <v>5</v>
      </c>
      <c r="Q57" s="20">
        <v>5</v>
      </c>
      <c r="S57" s="93">
        <v>2</v>
      </c>
      <c r="T57" s="94">
        <v>2</v>
      </c>
      <c r="U57" s="53">
        <v>5</v>
      </c>
      <c r="V57" s="53">
        <v>5</v>
      </c>
      <c r="W57" s="99">
        <v>2</v>
      </c>
      <c r="X57" s="100">
        <v>2</v>
      </c>
      <c r="Y57" s="55">
        <v>1</v>
      </c>
      <c r="Z57" s="57">
        <v>1</v>
      </c>
    </row>
    <row r="58" spans="1:26">
      <c r="A58" s="19"/>
      <c r="B58" s="19" t="s">
        <v>349</v>
      </c>
      <c r="D58" s="107">
        <v>2</v>
      </c>
      <c r="E58" s="108">
        <v>4</v>
      </c>
      <c r="F58" s="70">
        <v>3</v>
      </c>
      <c r="G58" s="71">
        <v>3</v>
      </c>
      <c r="H58" s="30">
        <v>2</v>
      </c>
      <c r="I58" s="30">
        <v>3</v>
      </c>
      <c r="J58" s="81">
        <v>2</v>
      </c>
      <c r="K58" s="82">
        <v>2</v>
      </c>
      <c r="L58" s="37">
        <v>1</v>
      </c>
      <c r="M58" s="37">
        <v>2</v>
      </c>
      <c r="N58" s="87">
        <v>3</v>
      </c>
      <c r="O58" s="88">
        <v>2</v>
      </c>
      <c r="P58" s="20">
        <v>2</v>
      </c>
      <c r="Q58" s="20">
        <v>3</v>
      </c>
      <c r="S58" s="93">
        <v>3</v>
      </c>
      <c r="T58" s="94">
        <v>5</v>
      </c>
      <c r="U58" s="53">
        <v>2</v>
      </c>
      <c r="V58" s="53">
        <v>3</v>
      </c>
      <c r="W58" s="99">
        <v>2</v>
      </c>
      <c r="X58" s="100">
        <v>3</v>
      </c>
      <c r="Y58" s="55">
        <v>2</v>
      </c>
      <c r="Z58" s="57">
        <v>2</v>
      </c>
    </row>
    <row r="59" spans="1:26">
      <c r="A59" s="54" t="s">
        <v>329</v>
      </c>
      <c r="B59" s="20">
        <v>10</v>
      </c>
      <c r="D59" s="107">
        <v>3</v>
      </c>
      <c r="E59" s="108">
        <v>1</v>
      </c>
      <c r="F59" s="70">
        <v>4</v>
      </c>
      <c r="G59" s="71">
        <v>3</v>
      </c>
      <c r="H59" s="30">
        <v>4</v>
      </c>
      <c r="I59" s="30">
        <v>3</v>
      </c>
      <c r="J59" s="81">
        <v>1</v>
      </c>
      <c r="K59" s="82">
        <v>2</v>
      </c>
      <c r="L59" s="37">
        <v>1</v>
      </c>
      <c r="M59" s="37">
        <v>1</v>
      </c>
      <c r="N59" s="87">
        <v>4</v>
      </c>
      <c r="O59" s="88">
        <v>4</v>
      </c>
      <c r="P59" s="20">
        <v>4</v>
      </c>
      <c r="Q59" s="20">
        <v>3</v>
      </c>
      <c r="S59" s="93">
        <v>4</v>
      </c>
      <c r="T59" s="94">
        <v>3</v>
      </c>
      <c r="U59" s="53">
        <v>4</v>
      </c>
      <c r="V59" s="53">
        <v>3</v>
      </c>
      <c r="W59" s="99">
        <v>4</v>
      </c>
      <c r="X59" s="100">
        <v>3</v>
      </c>
      <c r="Y59" s="55">
        <v>1</v>
      </c>
      <c r="Z59" s="57">
        <v>2</v>
      </c>
    </row>
    <row r="60" spans="1:26">
      <c r="A60" s="20"/>
      <c r="B60" s="20">
        <v>13</v>
      </c>
      <c r="D60" s="107">
        <v>3</v>
      </c>
      <c r="E60" s="108">
        <v>1</v>
      </c>
      <c r="F60" s="70">
        <v>2</v>
      </c>
      <c r="G60" s="71">
        <v>2</v>
      </c>
      <c r="H60" s="30">
        <v>3</v>
      </c>
      <c r="I60" s="30">
        <v>1</v>
      </c>
      <c r="J60" s="81">
        <v>1</v>
      </c>
      <c r="K60" s="82">
        <v>1</v>
      </c>
      <c r="L60" s="37">
        <v>2</v>
      </c>
      <c r="M60" s="37">
        <v>1</v>
      </c>
      <c r="N60" s="87">
        <v>1</v>
      </c>
      <c r="O60" s="88">
        <v>5</v>
      </c>
      <c r="P60" s="20">
        <v>3</v>
      </c>
      <c r="Q60" s="20">
        <v>1</v>
      </c>
      <c r="S60" s="93">
        <v>3</v>
      </c>
      <c r="T60" s="94">
        <v>2</v>
      </c>
      <c r="U60" s="53">
        <v>3</v>
      </c>
      <c r="V60" s="53">
        <v>1</v>
      </c>
      <c r="W60" s="99">
        <v>3</v>
      </c>
      <c r="X60" s="100">
        <v>1</v>
      </c>
      <c r="Y60" s="55">
        <v>1</v>
      </c>
      <c r="Z60" s="57">
        <v>2</v>
      </c>
    </row>
    <row r="61" spans="1:26">
      <c r="A61" s="19"/>
      <c r="B61" s="19" t="s">
        <v>349</v>
      </c>
      <c r="D61" s="107">
        <v>3</v>
      </c>
      <c r="E61" s="108">
        <v>2</v>
      </c>
      <c r="F61" s="70">
        <v>3</v>
      </c>
      <c r="G61" s="71">
        <v>3</v>
      </c>
      <c r="H61" s="30">
        <v>3</v>
      </c>
      <c r="I61" s="30">
        <v>1</v>
      </c>
      <c r="J61" s="81">
        <v>1</v>
      </c>
      <c r="K61" s="82">
        <v>1</v>
      </c>
      <c r="L61" s="37">
        <v>3</v>
      </c>
      <c r="M61" s="37">
        <v>1</v>
      </c>
      <c r="N61" s="87">
        <v>2</v>
      </c>
      <c r="O61" s="88">
        <v>2</v>
      </c>
      <c r="P61" s="20">
        <v>4</v>
      </c>
      <c r="Q61" s="20">
        <v>3</v>
      </c>
      <c r="S61" s="93">
        <v>2</v>
      </c>
      <c r="T61" s="94">
        <v>4</v>
      </c>
      <c r="U61" s="53">
        <v>4</v>
      </c>
      <c r="V61" s="53">
        <v>3</v>
      </c>
      <c r="W61" s="99">
        <v>3</v>
      </c>
      <c r="X61" s="100">
        <v>1</v>
      </c>
      <c r="Y61" s="55">
        <v>2</v>
      </c>
      <c r="Z61" s="57">
        <v>1</v>
      </c>
    </row>
    <row r="62" spans="1:26">
      <c r="A62" s="55" t="s">
        <v>330</v>
      </c>
      <c r="B62" s="20">
        <v>3</v>
      </c>
      <c r="D62" s="107">
        <v>3</v>
      </c>
      <c r="E62" s="108">
        <v>4</v>
      </c>
      <c r="F62" s="70">
        <v>3</v>
      </c>
      <c r="G62" s="71">
        <v>2</v>
      </c>
      <c r="H62" s="30">
        <v>1</v>
      </c>
      <c r="I62" s="30">
        <v>1</v>
      </c>
      <c r="J62" s="81">
        <v>1</v>
      </c>
      <c r="K62" s="82">
        <v>2</v>
      </c>
      <c r="L62" s="37">
        <v>1</v>
      </c>
      <c r="M62" s="37">
        <v>2</v>
      </c>
      <c r="N62" s="87">
        <v>2</v>
      </c>
      <c r="O62" s="88">
        <v>5</v>
      </c>
      <c r="P62" s="20">
        <v>4</v>
      </c>
      <c r="Q62" s="20">
        <v>1</v>
      </c>
      <c r="S62" s="93">
        <v>2</v>
      </c>
      <c r="T62" s="94">
        <v>2</v>
      </c>
      <c r="U62" s="53">
        <v>4</v>
      </c>
      <c r="V62" s="53">
        <v>1</v>
      </c>
      <c r="W62" s="99">
        <v>1</v>
      </c>
      <c r="X62" s="100">
        <v>1</v>
      </c>
      <c r="Y62" s="55">
        <v>1</v>
      </c>
      <c r="Z62" s="57">
        <v>4</v>
      </c>
    </row>
    <row r="63" spans="1:26">
      <c r="A63" s="20"/>
      <c r="B63" s="20">
        <v>9</v>
      </c>
      <c r="D63" s="107">
        <v>1</v>
      </c>
      <c r="E63" s="108">
        <v>2</v>
      </c>
      <c r="F63" s="70">
        <v>2</v>
      </c>
      <c r="G63" s="71">
        <v>2</v>
      </c>
      <c r="H63" s="30">
        <v>1</v>
      </c>
      <c r="I63" s="30">
        <v>3</v>
      </c>
      <c r="J63" s="81">
        <v>1</v>
      </c>
      <c r="K63" s="82">
        <v>2</v>
      </c>
      <c r="L63" s="37">
        <v>1</v>
      </c>
      <c r="M63" s="37">
        <v>1</v>
      </c>
      <c r="N63" s="87">
        <v>4</v>
      </c>
      <c r="O63" s="88">
        <v>2</v>
      </c>
      <c r="P63" s="20">
        <v>2</v>
      </c>
      <c r="Q63" s="20">
        <v>2</v>
      </c>
      <c r="S63" s="93">
        <v>1</v>
      </c>
      <c r="T63" s="94">
        <v>4</v>
      </c>
      <c r="U63" s="53">
        <v>2</v>
      </c>
      <c r="V63" s="53">
        <v>2</v>
      </c>
      <c r="W63" s="99">
        <v>1</v>
      </c>
      <c r="X63" s="100">
        <v>3</v>
      </c>
      <c r="Y63" s="55">
        <v>2</v>
      </c>
      <c r="Z63" s="57">
        <v>2</v>
      </c>
    </row>
    <row r="64" spans="1:26">
      <c r="A64" s="20"/>
      <c r="B64" s="20">
        <v>17</v>
      </c>
      <c r="D64" s="107">
        <v>3</v>
      </c>
      <c r="E64" s="108">
        <v>3</v>
      </c>
      <c r="F64" s="70">
        <v>3</v>
      </c>
      <c r="G64" s="71">
        <v>1</v>
      </c>
      <c r="H64" s="30">
        <v>1</v>
      </c>
      <c r="I64" s="30">
        <v>2</v>
      </c>
      <c r="J64" s="81">
        <v>1</v>
      </c>
      <c r="K64" s="82">
        <v>2</v>
      </c>
      <c r="L64" s="37">
        <v>2</v>
      </c>
      <c r="M64" s="37">
        <v>2</v>
      </c>
      <c r="N64" s="87">
        <v>2</v>
      </c>
      <c r="O64" s="88">
        <v>1</v>
      </c>
      <c r="P64" s="20">
        <v>3</v>
      </c>
      <c r="Q64" s="20">
        <v>3</v>
      </c>
      <c r="S64" s="93">
        <v>2</v>
      </c>
      <c r="T64" s="94">
        <v>4</v>
      </c>
      <c r="U64" s="53">
        <v>3</v>
      </c>
      <c r="V64" s="53">
        <v>3</v>
      </c>
      <c r="W64" s="99">
        <v>1</v>
      </c>
      <c r="X64" s="100">
        <v>2</v>
      </c>
      <c r="Y64" s="55">
        <v>2</v>
      </c>
      <c r="Z64" s="57">
        <v>1</v>
      </c>
    </row>
    <row r="65" spans="1:26">
      <c r="A65" s="19"/>
      <c r="B65" s="19" t="s">
        <v>349</v>
      </c>
      <c r="D65" s="107">
        <v>5</v>
      </c>
      <c r="E65" s="108">
        <v>5</v>
      </c>
      <c r="F65" s="70">
        <v>4</v>
      </c>
      <c r="G65" s="71">
        <v>3</v>
      </c>
      <c r="H65" s="30">
        <v>1</v>
      </c>
      <c r="I65" s="30">
        <v>4</v>
      </c>
      <c r="J65" s="81">
        <v>4</v>
      </c>
      <c r="K65" s="82">
        <v>1</v>
      </c>
      <c r="L65" s="37">
        <v>1</v>
      </c>
      <c r="M65" s="37">
        <v>1</v>
      </c>
      <c r="N65" s="87">
        <v>4</v>
      </c>
      <c r="O65" s="88">
        <v>1</v>
      </c>
      <c r="P65" s="20">
        <v>1</v>
      </c>
      <c r="Q65" s="20">
        <v>4</v>
      </c>
      <c r="S65" s="93">
        <v>2</v>
      </c>
      <c r="T65" s="94">
        <v>5</v>
      </c>
      <c r="U65" s="53">
        <v>1</v>
      </c>
      <c r="V65" s="53">
        <v>4</v>
      </c>
      <c r="W65" s="99">
        <v>1</v>
      </c>
      <c r="X65" s="100">
        <v>4</v>
      </c>
      <c r="Y65" s="55">
        <v>5</v>
      </c>
      <c r="Z65" s="57">
        <v>4</v>
      </c>
    </row>
    <row r="66" spans="1:26">
      <c r="D66" s="107">
        <v>3</v>
      </c>
      <c r="E66" s="108">
        <v>3</v>
      </c>
      <c r="F66" s="70">
        <v>3</v>
      </c>
      <c r="G66" s="71">
        <v>4</v>
      </c>
      <c r="H66" s="30">
        <v>3</v>
      </c>
      <c r="I66" s="30">
        <v>3</v>
      </c>
      <c r="J66" s="81">
        <v>2</v>
      </c>
      <c r="K66" s="82">
        <v>4</v>
      </c>
      <c r="L66" s="37">
        <v>1</v>
      </c>
      <c r="M66" s="37">
        <v>2</v>
      </c>
      <c r="N66" s="87">
        <v>3</v>
      </c>
      <c r="O66" s="88">
        <v>2</v>
      </c>
      <c r="P66" s="20">
        <v>3</v>
      </c>
      <c r="Q66" s="20">
        <v>2</v>
      </c>
      <c r="S66" s="93">
        <v>2</v>
      </c>
      <c r="T66" s="94">
        <v>2</v>
      </c>
      <c r="U66" s="53">
        <v>3</v>
      </c>
      <c r="V66" s="53">
        <v>2</v>
      </c>
      <c r="W66" s="99">
        <v>3</v>
      </c>
      <c r="X66" s="100">
        <v>3</v>
      </c>
      <c r="Y66" s="55">
        <v>2</v>
      </c>
      <c r="Z66" s="57">
        <v>4</v>
      </c>
    </row>
    <row r="67" spans="1:26">
      <c r="D67" s="107">
        <v>2</v>
      </c>
      <c r="E67" s="108">
        <v>4</v>
      </c>
      <c r="F67" s="70">
        <v>3</v>
      </c>
      <c r="G67" s="71">
        <v>4</v>
      </c>
      <c r="H67" s="30">
        <v>3</v>
      </c>
      <c r="I67" s="30">
        <v>4</v>
      </c>
      <c r="J67" s="81">
        <v>2</v>
      </c>
      <c r="K67" s="82">
        <v>1</v>
      </c>
      <c r="L67" s="37">
        <v>1</v>
      </c>
      <c r="M67" s="37">
        <v>1</v>
      </c>
      <c r="N67" s="87">
        <v>2</v>
      </c>
      <c r="O67" s="88">
        <v>2</v>
      </c>
      <c r="P67" s="20">
        <v>3</v>
      </c>
      <c r="Q67" s="20">
        <v>2</v>
      </c>
      <c r="S67" s="93">
        <v>3</v>
      </c>
      <c r="T67" s="94">
        <v>1</v>
      </c>
      <c r="U67" s="53">
        <v>3</v>
      </c>
      <c r="V67" s="53">
        <v>2</v>
      </c>
      <c r="W67" s="99">
        <v>3</v>
      </c>
      <c r="X67" s="100">
        <v>4</v>
      </c>
      <c r="Y67" s="55">
        <v>3</v>
      </c>
      <c r="Z67" s="57">
        <v>3</v>
      </c>
    </row>
    <row r="68" spans="1:26">
      <c r="D68" s="107">
        <v>4</v>
      </c>
      <c r="E68" s="108">
        <v>3</v>
      </c>
      <c r="F68" s="70">
        <v>4</v>
      </c>
      <c r="G68" s="71">
        <v>2</v>
      </c>
      <c r="H68" s="30">
        <v>2</v>
      </c>
      <c r="I68" s="30">
        <v>2</v>
      </c>
      <c r="J68" s="81">
        <v>1</v>
      </c>
      <c r="K68" s="82">
        <v>2</v>
      </c>
      <c r="L68" s="37">
        <v>2</v>
      </c>
      <c r="M68" s="37">
        <v>1</v>
      </c>
      <c r="N68" s="87">
        <v>2</v>
      </c>
      <c r="O68" s="88">
        <v>3</v>
      </c>
      <c r="P68" s="20">
        <v>4</v>
      </c>
      <c r="Q68" s="20">
        <v>2</v>
      </c>
      <c r="S68" s="93">
        <v>4</v>
      </c>
      <c r="T68" s="94">
        <v>1</v>
      </c>
      <c r="U68" s="53">
        <v>4</v>
      </c>
      <c r="V68" s="53">
        <v>2</v>
      </c>
      <c r="W68" s="99">
        <v>2</v>
      </c>
      <c r="X68" s="100">
        <v>2</v>
      </c>
      <c r="Y68" s="55">
        <v>1</v>
      </c>
      <c r="Z68" s="57">
        <v>2</v>
      </c>
    </row>
    <row r="69" spans="1:26">
      <c r="D69" s="107">
        <v>3</v>
      </c>
      <c r="E69" s="108">
        <v>2</v>
      </c>
      <c r="F69" s="70">
        <v>2</v>
      </c>
      <c r="G69" s="71">
        <v>2</v>
      </c>
      <c r="H69" s="30">
        <v>3</v>
      </c>
      <c r="I69" s="30">
        <v>1</v>
      </c>
      <c r="J69" s="81">
        <v>2</v>
      </c>
      <c r="K69" s="82">
        <v>1</v>
      </c>
      <c r="L69" s="37">
        <v>1</v>
      </c>
      <c r="M69" s="37">
        <v>1</v>
      </c>
      <c r="N69" s="87">
        <v>2</v>
      </c>
      <c r="O69" s="88">
        <v>4</v>
      </c>
      <c r="P69" s="20">
        <v>3</v>
      </c>
      <c r="Q69" s="20">
        <v>1</v>
      </c>
      <c r="S69" s="93">
        <v>3</v>
      </c>
      <c r="T69" s="94">
        <v>1</v>
      </c>
      <c r="U69" s="53">
        <v>3</v>
      </c>
      <c r="V69" s="53">
        <v>1</v>
      </c>
      <c r="W69" s="99">
        <v>3</v>
      </c>
      <c r="X69" s="100">
        <v>1</v>
      </c>
      <c r="Y69" s="55">
        <v>1</v>
      </c>
      <c r="Z69" s="57">
        <v>3</v>
      </c>
    </row>
    <row r="70" spans="1:26">
      <c r="D70" s="107">
        <v>1</v>
      </c>
      <c r="E70" s="108">
        <v>3</v>
      </c>
      <c r="F70" s="70">
        <v>3</v>
      </c>
      <c r="G70" s="71">
        <v>4</v>
      </c>
      <c r="H70" s="30">
        <v>2</v>
      </c>
      <c r="I70" s="30">
        <v>2</v>
      </c>
      <c r="J70" s="81">
        <v>3</v>
      </c>
      <c r="K70" s="82">
        <v>1</v>
      </c>
      <c r="L70" s="37">
        <v>1</v>
      </c>
      <c r="M70" s="37">
        <v>1</v>
      </c>
      <c r="N70" s="87">
        <v>2</v>
      </c>
      <c r="O70" s="88">
        <v>2</v>
      </c>
      <c r="P70" s="20">
        <v>2</v>
      </c>
      <c r="Q70" s="20">
        <v>3</v>
      </c>
      <c r="S70" s="93">
        <v>4</v>
      </c>
      <c r="T70" s="94">
        <v>3</v>
      </c>
      <c r="U70" s="53">
        <v>2</v>
      </c>
      <c r="V70" s="53">
        <v>3</v>
      </c>
      <c r="W70" s="99">
        <v>2</v>
      </c>
      <c r="X70" s="100">
        <v>2</v>
      </c>
      <c r="Y70" s="55">
        <v>4</v>
      </c>
      <c r="Z70" s="57">
        <v>1</v>
      </c>
    </row>
    <row r="71" spans="1:26">
      <c r="D71" s="107">
        <v>2</v>
      </c>
      <c r="E71" s="108">
        <v>3</v>
      </c>
      <c r="F71" s="70">
        <v>5</v>
      </c>
      <c r="G71" s="71">
        <v>3</v>
      </c>
      <c r="H71" s="30">
        <v>2</v>
      </c>
      <c r="I71" s="30">
        <v>1</v>
      </c>
      <c r="J71" s="81">
        <v>1</v>
      </c>
      <c r="K71" s="82">
        <v>1</v>
      </c>
      <c r="L71" s="37">
        <v>1</v>
      </c>
      <c r="M71" s="37">
        <v>4</v>
      </c>
      <c r="N71" s="87">
        <v>2</v>
      </c>
      <c r="O71" s="88">
        <v>2</v>
      </c>
      <c r="P71" s="20">
        <v>3</v>
      </c>
      <c r="Q71" s="20">
        <v>3</v>
      </c>
      <c r="S71" s="93">
        <v>2</v>
      </c>
      <c r="T71" s="94">
        <v>4</v>
      </c>
      <c r="U71" s="53">
        <v>3</v>
      </c>
      <c r="V71" s="53">
        <v>3</v>
      </c>
      <c r="W71" s="99">
        <v>2</v>
      </c>
      <c r="X71" s="100">
        <v>1</v>
      </c>
      <c r="Y71" s="55">
        <v>1</v>
      </c>
      <c r="Z71" s="57">
        <v>1</v>
      </c>
    </row>
    <row r="72" spans="1:26">
      <c r="D72" s="107">
        <v>3</v>
      </c>
      <c r="E72" s="108">
        <v>1</v>
      </c>
      <c r="F72" s="70">
        <v>4</v>
      </c>
      <c r="G72" s="71">
        <v>4</v>
      </c>
      <c r="H72" s="30">
        <v>2</v>
      </c>
      <c r="I72" s="30">
        <v>2</v>
      </c>
      <c r="J72" s="81">
        <v>1</v>
      </c>
      <c r="K72" s="82">
        <v>1</v>
      </c>
      <c r="L72" s="37">
        <v>1</v>
      </c>
      <c r="M72" s="37">
        <v>1</v>
      </c>
      <c r="N72" s="87">
        <v>2</v>
      </c>
      <c r="O72" s="88">
        <v>2</v>
      </c>
      <c r="P72" s="20">
        <v>3</v>
      </c>
      <c r="Q72" s="20">
        <v>3</v>
      </c>
      <c r="S72" s="93">
        <v>2</v>
      </c>
      <c r="T72" s="94">
        <v>2</v>
      </c>
      <c r="U72" s="53">
        <v>3</v>
      </c>
      <c r="V72" s="53">
        <v>3</v>
      </c>
      <c r="W72" s="99">
        <v>2</v>
      </c>
      <c r="X72" s="100">
        <v>2</v>
      </c>
      <c r="Y72" s="55">
        <v>1</v>
      </c>
      <c r="Z72" s="57">
        <v>2</v>
      </c>
    </row>
    <row r="73" spans="1:26">
      <c r="D73" s="107">
        <v>3</v>
      </c>
      <c r="E73" s="108">
        <v>3</v>
      </c>
      <c r="F73" s="70">
        <v>3</v>
      </c>
      <c r="G73" s="71">
        <v>4</v>
      </c>
      <c r="H73" s="30">
        <v>1</v>
      </c>
      <c r="I73" s="30">
        <v>2</v>
      </c>
      <c r="J73" s="81">
        <v>1</v>
      </c>
      <c r="K73" s="82">
        <v>1</v>
      </c>
      <c r="L73" s="37">
        <v>2</v>
      </c>
      <c r="M73" s="37">
        <v>1</v>
      </c>
      <c r="N73" s="87">
        <v>2</v>
      </c>
      <c r="O73" s="88">
        <v>2</v>
      </c>
      <c r="P73" s="20">
        <v>4</v>
      </c>
      <c r="Q73" s="20">
        <v>3</v>
      </c>
      <c r="S73" s="93">
        <v>3</v>
      </c>
      <c r="T73" s="94">
        <v>3</v>
      </c>
      <c r="U73" s="53">
        <v>4</v>
      </c>
      <c r="V73" s="53">
        <v>3</v>
      </c>
      <c r="W73" s="99">
        <v>1</v>
      </c>
      <c r="X73" s="100">
        <v>2</v>
      </c>
      <c r="Y73" s="55">
        <v>2</v>
      </c>
      <c r="Z73" s="57">
        <v>1</v>
      </c>
    </row>
    <row r="74" spans="1:26">
      <c r="D74" s="107">
        <v>4</v>
      </c>
      <c r="E74" s="108">
        <v>4</v>
      </c>
      <c r="F74" s="70">
        <v>3</v>
      </c>
      <c r="G74" s="71">
        <v>3</v>
      </c>
      <c r="H74" s="30">
        <v>1</v>
      </c>
      <c r="I74" s="30">
        <v>1</v>
      </c>
      <c r="J74" s="81">
        <v>1</v>
      </c>
      <c r="K74" s="82">
        <v>1</v>
      </c>
      <c r="L74" s="37">
        <v>1</v>
      </c>
      <c r="M74" s="37">
        <v>1</v>
      </c>
      <c r="N74" s="87">
        <v>2</v>
      </c>
      <c r="O74" s="88">
        <v>2</v>
      </c>
      <c r="P74" s="20">
        <v>4</v>
      </c>
      <c r="Q74" s="20">
        <v>3</v>
      </c>
      <c r="S74" s="93">
        <v>3</v>
      </c>
      <c r="T74" s="94">
        <v>2</v>
      </c>
      <c r="U74" s="53">
        <v>4</v>
      </c>
      <c r="V74" s="53">
        <v>3</v>
      </c>
      <c r="W74" s="99">
        <v>1</v>
      </c>
      <c r="X74" s="100">
        <v>1</v>
      </c>
      <c r="Y74" s="55">
        <v>1</v>
      </c>
      <c r="Z74" s="57">
        <v>1</v>
      </c>
    </row>
    <row r="75" spans="1:26">
      <c r="D75" s="107">
        <v>2</v>
      </c>
      <c r="E75" s="108">
        <v>3</v>
      </c>
      <c r="F75" s="70">
        <v>3</v>
      </c>
      <c r="G75" s="71">
        <v>3</v>
      </c>
      <c r="H75" s="30">
        <v>1</v>
      </c>
      <c r="I75" s="30">
        <v>1</v>
      </c>
      <c r="J75" s="81">
        <v>1</v>
      </c>
      <c r="K75" s="82">
        <v>1</v>
      </c>
      <c r="L75" s="37">
        <v>1</v>
      </c>
      <c r="M75" s="37">
        <v>1</v>
      </c>
      <c r="N75" s="87">
        <v>2</v>
      </c>
      <c r="O75" s="88">
        <v>3</v>
      </c>
      <c r="P75" s="20">
        <v>2</v>
      </c>
      <c r="Q75" s="20">
        <v>4</v>
      </c>
      <c r="S75" s="93">
        <v>3</v>
      </c>
      <c r="T75" s="94">
        <v>3</v>
      </c>
      <c r="U75" s="53">
        <v>2</v>
      </c>
      <c r="V75" s="53">
        <v>4</v>
      </c>
      <c r="W75" s="99">
        <v>1</v>
      </c>
      <c r="X75" s="100">
        <v>1</v>
      </c>
      <c r="Y75" s="55">
        <v>2</v>
      </c>
      <c r="Z75" s="57">
        <v>1</v>
      </c>
    </row>
    <row r="76" spans="1:26">
      <c r="D76" s="107">
        <v>1</v>
      </c>
      <c r="E76" s="108">
        <v>1</v>
      </c>
      <c r="F76" s="70">
        <v>1</v>
      </c>
      <c r="G76" s="71">
        <v>4</v>
      </c>
      <c r="H76" s="30">
        <v>1</v>
      </c>
      <c r="I76" s="30">
        <v>2</v>
      </c>
      <c r="J76" s="81">
        <v>1</v>
      </c>
      <c r="K76" s="82">
        <v>1</v>
      </c>
      <c r="L76" s="37">
        <v>1</v>
      </c>
      <c r="M76" s="37">
        <v>1</v>
      </c>
      <c r="N76" s="87">
        <v>3</v>
      </c>
      <c r="O76" s="88">
        <v>2</v>
      </c>
      <c r="P76" s="20">
        <v>2</v>
      </c>
      <c r="Q76" s="20">
        <v>3</v>
      </c>
      <c r="S76" s="93">
        <v>3</v>
      </c>
      <c r="T76" s="94">
        <v>1</v>
      </c>
      <c r="U76" s="53">
        <v>2</v>
      </c>
      <c r="V76" s="53">
        <v>3</v>
      </c>
      <c r="W76" s="99">
        <v>1</v>
      </c>
      <c r="X76" s="100">
        <v>2</v>
      </c>
      <c r="Y76" s="55">
        <v>1</v>
      </c>
      <c r="Z76" s="57">
        <v>1</v>
      </c>
    </row>
    <row r="77" spans="1:26">
      <c r="D77" s="107">
        <v>3</v>
      </c>
      <c r="E77" s="108">
        <v>2</v>
      </c>
      <c r="F77" s="70">
        <v>3</v>
      </c>
      <c r="G77" s="71">
        <v>4</v>
      </c>
      <c r="H77" s="30">
        <v>1</v>
      </c>
      <c r="I77" s="30">
        <v>1</v>
      </c>
      <c r="J77" s="81">
        <v>1</v>
      </c>
      <c r="K77" s="82">
        <v>1</v>
      </c>
      <c r="L77" s="37">
        <v>1</v>
      </c>
      <c r="M77" s="37">
        <v>4</v>
      </c>
      <c r="N77" s="87">
        <v>2</v>
      </c>
      <c r="O77" s="88">
        <v>3</v>
      </c>
      <c r="P77" s="20">
        <v>2</v>
      </c>
      <c r="Q77" s="20">
        <v>4</v>
      </c>
      <c r="S77" s="93">
        <v>3</v>
      </c>
      <c r="T77" s="94">
        <v>3</v>
      </c>
      <c r="U77" s="53">
        <v>2</v>
      </c>
      <c r="V77" s="53">
        <v>4</v>
      </c>
      <c r="W77" s="99">
        <v>1</v>
      </c>
      <c r="X77" s="100">
        <v>1</v>
      </c>
      <c r="Y77" s="55">
        <v>3</v>
      </c>
      <c r="Z77" s="57">
        <v>1</v>
      </c>
    </row>
    <row r="78" spans="1:26">
      <c r="D78" s="107">
        <v>1</v>
      </c>
      <c r="E78" s="108">
        <v>1</v>
      </c>
      <c r="F78" s="70">
        <v>4</v>
      </c>
      <c r="G78" s="71">
        <v>1</v>
      </c>
      <c r="H78" s="30">
        <v>1</v>
      </c>
      <c r="I78" s="30">
        <v>1</v>
      </c>
      <c r="J78" s="81">
        <v>1</v>
      </c>
      <c r="K78" s="82">
        <v>1</v>
      </c>
      <c r="L78" s="37">
        <v>1</v>
      </c>
      <c r="M78" s="37">
        <v>1</v>
      </c>
      <c r="N78" s="87">
        <v>2</v>
      </c>
      <c r="O78" s="88">
        <v>3</v>
      </c>
      <c r="P78" s="20">
        <v>3</v>
      </c>
      <c r="Q78" s="20">
        <v>2</v>
      </c>
      <c r="S78" s="93">
        <v>1</v>
      </c>
      <c r="T78" s="94">
        <v>2</v>
      </c>
      <c r="U78" s="53">
        <v>3</v>
      </c>
      <c r="V78" s="53">
        <v>2</v>
      </c>
      <c r="W78" s="99">
        <v>1</v>
      </c>
      <c r="X78" s="100">
        <v>1</v>
      </c>
      <c r="Y78" s="55">
        <v>1</v>
      </c>
      <c r="Z78" s="57">
        <v>1</v>
      </c>
    </row>
    <row r="79" spans="1:26">
      <c r="D79" s="107">
        <v>2</v>
      </c>
      <c r="E79" s="108">
        <v>2</v>
      </c>
      <c r="F79" s="70">
        <v>3</v>
      </c>
      <c r="G79" s="71">
        <v>3</v>
      </c>
      <c r="H79" s="30">
        <v>1</v>
      </c>
      <c r="I79" s="30">
        <v>1</v>
      </c>
      <c r="J79" s="81">
        <v>2</v>
      </c>
      <c r="K79" s="82">
        <v>1</v>
      </c>
      <c r="L79" s="37">
        <v>3</v>
      </c>
      <c r="M79" s="37">
        <v>1</v>
      </c>
      <c r="N79" s="87">
        <v>3</v>
      </c>
      <c r="O79" s="88">
        <v>2</v>
      </c>
      <c r="P79" s="20">
        <v>3</v>
      </c>
      <c r="Q79" s="20">
        <v>2</v>
      </c>
      <c r="S79" s="93">
        <v>2</v>
      </c>
      <c r="T79" s="94">
        <v>2</v>
      </c>
      <c r="U79" s="53">
        <v>3</v>
      </c>
      <c r="V79" s="53">
        <v>2</v>
      </c>
      <c r="W79" s="99">
        <v>1</v>
      </c>
      <c r="X79" s="100">
        <v>1</v>
      </c>
      <c r="Y79" s="55">
        <v>1</v>
      </c>
      <c r="Z79" s="57">
        <v>3</v>
      </c>
    </row>
    <row r="80" spans="1:26">
      <c r="D80" s="107">
        <v>2</v>
      </c>
      <c r="E80" s="108">
        <v>2</v>
      </c>
      <c r="F80" s="70">
        <v>3</v>
      </c>
      <c r="G80" s="71">
        <v>4</v>
      </c>
      <c r="H80" s="30">
        <v>1</v>
      </c>
      <c r="I80" s="30">
        <v>1</v>
      </c>
      <c r="J80" s="81">
        <v>1</v>
      </c>
      <c r="K80" s="82">
        <v>1</v>
      </c>
      <c r="L80" s="37">
        <v>1</v>
      </c>
      <c r="M80" s="37">
        <v>3</v>
      </c>
      <c r="N80" s="87">
        <v>3</v>
      </c>
      <c r="O80" s="88">
        <v>4</v>
      </c>
      <c r="P80" s="20">
        <v>2</v>
      </c>
      <c r="Q80" s="20">
        <v>1</v>
      </c>
      <c r="S80" s="93">
        <v>2</v>
      </c>
      <c r="T80" s="94">
        <v>2</v>
      </c>
      <c r="U80" s="53">
        <v>2</v>
      </c>
      <c r="V80" s="53">
        <v>1</v>
      </c>
      <c r="W80" s="99">
        <v>1</v>
      </c>
      <c r="X80" s="100">
        <v>1</v>
      </c>
      <c r="Y80" s="55">
        <v>4</v>
      </c>
      <c r="Z80" s="57">
        <v>5</v>
      </c>
    </row>
    <row r="81" spans="4:26">
      <c r="D81" s="107">
        <v>1</v>
      </c>
      <c r="E81" s="108">
        <v>3</v>
      </c>
      <c r="F81" s="70">
        <v>4</v>
      </c>
      <c r="G81" s="71">
        <v>2</v>
      </c>
      <c r="H81" s="30">
        <v>2</v>
      </c>
      <c r="I81" s="30">
        <v>5</v>
      </c>
      <c r="J81" s="81">
        <v>5</v>
      </c>
      <c r="K81" s="82">
        <v>1</v>
      </c>
      <c r="L81" s="37">
        <v>1</v>
      </c>
      <c r="M81" s="37">
        <v>1</v>
      </c>
      <c r="N81" s="87">
        <v>1</v>
      </c>
      <c r="O81" s="88">
        <v>1</v>
      </c>
      <c r="P81" s="20">
        <v>2</v>
      </c>
      <c r="Q81" s="20">
        <v>2</v>
      </c>
      <c r="S81" s="93">
        <v>3</v>
      </c>
      <c r="T81" s="94">
        <v>1</v>
      </c>
      <c r="U81" s="53">
        <v>2</v>
      </c>
      <c r="V81" s="53">
        <v>2</v>
      </c>
      <c r="W81" s="99">
        <v>2</v>
      </c>
      <c r="X81" s="100">
        <v>5</v>
      </c>
      <c r="Y81" s="55">
        <v>1</v>
      </c>
      <c r="Z81" s="57">
        <v>1</v>
      </c>
    </row>
    <row r="82" spans="4:26">
      <c r="D82" s="107">
        <v>2</v>
      </c>
      <c r="E82" s="108">
        <v>1</v>
      </c>
      <c r="F82" s="70">
        <v>2</v>
      </c>
      <c r="G82" s="71">
        <v>2</v>
      </c>
      <c r="H82" s="30">
        <v>1</v>
      </c>
      <c r="I82" s="30">
        <v>1</v>
      </c>
      <c r="J82" s="81">
        <v>1</v>
      </c>
      <c r="K82" s="82">
        <v>1</v>
      </c>
      <c r="L82" s="37">
        <v>1</v>
      </c>
      <c r="M82" s="37">
        <v>1</v>
      </c>
      <c r="N82" s="87">
        <v>1</v>
      </c>
      <c r="O82" s="88">
        <v>2</v>
      </c>
      <c r="P82" s="20">
        <v>2</v>
      </c>
      <c r="Q82" s="20">
        <v>2</v>
      </c>
      <c r="S82" s="93">
        <v>2</v>
      </c>
      <c r="T82" s="94">
        <v>3</v>
      </c>
      <c r="U82" s="53">
        <v>2</v>
      </c>
      <c r="V82" s="53">
        <v>2</v>
      </c>
      <c r="W82" s="99">
        <v>1</v>
      </c>
      <c r="X82" s="100">
        <v>1</v>
      </c>
      <c r="Y82" s="55">
        <v>2</v>
      </c>
      <c r="Z82" s="57">
        <v>1</v>
      </c>
    </row>
    <row r="83" spans="4:26">
      <c r="D83" s="107">
        <v>2</v>
      </c>
      <c r="E83" s="108">
        <v>1</v>
      </c>
      <c r="F83" s="70">
        <v>4</v>
      </c>
      <c r="G83" s="71">
        <v>1</v>
      </c>
      <c r="H83" s="30">
        <v>3</v>
      </c>
      <c r="I83" s="30">
        <v>1</v>
      </c>
      <c r="J83" s="81">
        <v>2</v>
      </c>
      <c r="K83" s="82">
        <v>1</v>
      </c>
      <c r="L83" s="37">
        <v>1</v>
      </c>
      <c r="M83" s="37">
        <v>1</v>
      </c>
      <c r="N83" s="87">
        <v>3</v>
      </c>
      <c r="O83" s="88">
        <v>3</v>
      </c>
      <c r="P83" s="20">
        <v>2</v>
      </c>
      <c r="Q83" s="20">
        <v>2</v>
      </c>
      <c r="S83" s="93">
        <v>3</v>
      </c>
      <c r="T83" s="94">
        <v>2</v>
      </c>
      <c r="U83" s="53">
        <v>2</v>
      </c>
      <c r="V83" s="53">
        <v>2</v>
      </c>
      <c r="W83" s="99">
        <v>3</v>
      </c>
      <c r="X83" s="100">
        <v>1</v>
      </c>
      <c r="Y83" s="55">
        <v>4</v>
      </c>
      <c r="Z83" s="57">
        <v>2</v>
      </c>
    </row>
    <row r="84" spans="4:26">
      <c r="D84" s="107">
        <v>2</v>
      </c>
      <c r="E84" s="108">
        <v>1</v>
      </c>
      <c r="F84" s="70">
        <v>3</v>
      </c>
      <c r="G84" s="71">
        <v>5</v>
      </c>
      <c r="H84" s="30">
        <v>2</v>
      </c>
      <c r="I84" s="30">
        <v>2</v>
      </c>
      <c r="J84" s="81">
        <v>1</v>
      </c>
      <c r="K84" s="82">
        <v>2</v>
      </c>
      <c r="L84" s="37">
        <v>1</v>
      </c>
      <c r="M84" s="37">
        <v>1</v>
      </c>
      <c r="N84" s="87">
        <v>3</v>
      </c>
      <c r="O84" s="88">
        <v>5</v>
      </c>
      <c r="P84" s="20">
        <v>2</v>
      </c>
      <c r="Q84" s="20">
        <v>2</v>
      </c>
      <c r="S84" s="93">
        <v>3</v>
      </c>
      <c r="T84" s="94">
        <v>1</v>
      </c>
      <c r="U84" s="53">
        <v>2</v>
      </c>
      <c r="V84" s="53">
        <v>2</v>
      </c>
      <c r="W84" s="99">
        <v>2</v>
      </c>
      <c r="X84" s="100">
        <v>2</v>
      </c>
      <c r="Y84" s="55">
        <v>2</v>
      </c>
      <c r="Z84" s="57">
        <v>3</v>
      </c>
    </row>
    <row r="85" spans="4:26">
      <c r="D85" s="107">
        <v>1</v>
      </c>
      <c r="E85" s="108">
        <v>2</v>
      </c>
      <c r="F85" s="70">
        <v>4</v>
      </c>
      <c r="G85" s="71">
        <v>4</v>
      </c>
      <c r="H85" s="30">
        <v>2</v>
      </c>
      <c r="I85" s="30">
        <v>1</v>
      </c>
      <c r="J85" s="81">
        <v>3</v>
      </c>
      <c r="K85" s="82">
        <v>5</v>
      </c>
      <c r="L85" s="37">
        <v>4</v>
      </c>
      <c r="M85" s="37">
        <v>2</v>
      </c>
      <c r="N85" s="87">
        <v>5</v>
      </c>
      <c r="O85" s="88">
        <v>4</v>
      </c>
      <c r="P85" s="20">
        <v>4</v>
      </c>
      <c r="Q85" s="20">
        <v>3</v>
      </c>
      <c r="S85" s="93">
        <v>3</v>
      </c>
      <c r="T85" s="94">
        <v>2</v>
      </c>
      <c r="U85" s="53">
        <v>4</v>
      </c>
      <c r="V85" s="53">
        <v>3</v>
      </c>
      <c r="W85" s="99">
        <v>2</v>
      </c>
      <c r="X85" s="100">
        <v>1</v>
      </c>
      <c r="Y85" s="55">
        <v>2</v>
      </c>
      <c r="Z85" s="57">
        <v>4</v>
      </c>
    </row>
    <row r="86" spans="4:26">
      <c r="D86" s="107">
        <v>3</v>
      </c>
      <c r="E86" s="108">
        <v>2</v>
      </c>
      <c r="F86" s="70">
        <v>1</v>
      </c>
      <c r="G86" s="71">
        <v>2</v>
      </c>
      <c r="H86" s="30">
        <v>1</v>
      </c>
      <c r="I86" s="30">
        <v>2</v>
      </c>
      <c r="J86" s="81">
        <v>2</v>
      </c>
      <c r="K86" s="82">
        <v>1</v>
      </c>
      <c r="L86" s="37">
        <v>1</v>
      </c>
      <c r="M86" s="37">
        <v>1</v>
      </c>
      <c r="N86" s="87">
        <v>2</v>
      </c>
      <c r="O86" s="88">
        <v>3</v>
      </c>
      <c r="P86" s="20">
        <v>4</v>
      </c>
      <c r="Q86" s="20">
        <v>2</v>
      </c>
      <c r="S86" s="93">
        <v>4</v>
      </c>
      <c r="T86" s="94">
        <v>3</v>
      </c>
      <c r="U86" s="53">
        <v>4</v>
      </c>
      <c r="V86" s="53">
        <v>2</v>
      </c>
      <c r="W86" s="99">
        <v>1</v>
      </c>
      <c r="X86" s="100">
        <v>2</v>
      </c>
      <c r="Y86" s="55">
        <v>1</v>
      </c>
      <c r="Z86" s="57">
        <v>2</v>
      </c>
    </row>
    <row r="87" spans="4:26">
      <c r="D87" s="107">
        <v>1</v>
      </c>
      <c r="E87" s="108">
        <v>3</v>
      </c>
      <c r="F87" s="70">
        <v>5</v>
      </c>
      <c r="G87" s="71">
        <v>2</v>
      </c>
      <c r="H87" s="30">
        <v>1</v>
      </c>
      <c r="I87" s="30">
        <v>2</v>
      </c>
      <c r="J87" s="81">
        <v>4</v>
      </c>
      <c r="K87" s="82">
        <v>1</v>
      </c>
      <c r="L87" s="37">
        <v>2</v>
      </c>
      <c r="M87" s="37">
        <v>2</v>
      </c>
      <c r="N87" s="87">
        <v>5</v>
      </c>
      <c r="O87" s="88">
        <v>1</v>
      </c>
      <c r="P87" s="20">
        <v>1</v>
      </c>
      <c r="Q87" s="20">
        <v>3</v>
      </c>
      <c r="S87" s="93">
        <v>1</v>
      </c>
      <c r="T87" s="94">
        <v>3</v>
      </c>
      <c r="U87" s="53">
        <v>1</v>
      </c>
      <c r="V87" s="53">
        <v>3</v>
      </c>
      <c r="W87" s="99">
        <v>1</v>
      </c>
      <c r="X87" s="100">
        <v>2</v>
      </c>
      <c r="Y87" s="55">
        <v>5</v>
      </c>
      <c r="Z87" s="57">
        <v>1</v>
      </c>
    </row>
    <row r="88" spans="4:26">
      <c r="D88" s="107">
        <v>3</v>
      </c>
      <c r="E88" s="108">
        <v>4</v>
      </c>
      <c r="F88" s="70">
        <v>4</v>
      </c>
      <c r="G88" s="71">
        <v>4</v>
      </c>
      <c r="H88" s="30">
        <v>2</v>
      </c>
      <c r="I88" s="30">
        <v>2</v>
      </c>
      <c r="J88" s="81">
        <v>2</v>
      </c>
      <c r="K88" s="82">
        <v>1</v>
      </c>
      <c r="L88" s="37">
        <v>3</v>
      </c>
      <c r="M88" s="37">
        <v>1</v>
      </c>
      <c r="N88" s="87">
        <v>1</v>
      </c>
      <c r="O88" s="88">
        <v>2</v>
      </c>
      <c r="P88" s="20">
        <v>4</v>
      </c>
      <c r="Q88" s="20">
        <v>2</v>
      </c>
      <c r="S88" s="93">
        <v>5</v>
      </c>
      <c r="T88" s="94">
        <v>4</v>
      </c>
      <c r="U88" s="53">
        <v>4</v>
      </c>
      <c r="V88" s="53">
        <v>2</v>
      </c>
      <c r="W88" s="99">
        <v>2</v>
      </c>
      <c r="X88" s="100">
        <v>2</v>
      </c>
      <c r="Y88" s="55">
        <v>1</v>
      </c>
      <c r="Z88" s="57">
        <v>3</v>
      </c>
    </row>
    <row r="89" spans="4:26">
      <c r="D89" s="107">
        <v>2</v>
      </c>
      <c r="E89" s="108">
        <v>3</v>
      </c>
      <c r="F89" s="70">
        <v>4</v>
      </c>
      <c r="G89" s="71">
        <v>3</v>
      </c>
      <c r="H89" s="30">
        <v>1</v>
      </c>
      <c r="I89" s="30">
        <v>1</v>
      </c>
      <c r="J89" s="81">
        <v>1</v>
      </c>
      <c r="K89" s="82">
        <v>1</v>
      </c>
      <c r="L89" s="37">
        <v>1</v>
      </c>
      <c r="M89" s="37">
        <v>1</v>
      </c>
      <c r="N89" s="87">
        <v>2</v>
      </c>
      <c r="O89" s="88">
        <v>2</v>
      </c>
      <c r="P89" s="20">
        <v>3</v>
      </c>
      <c r="Q89" s="20">
        <v>3</v>
      </c>
      <c r="S89" s="93">
        <v>3</v>
      </c>
      <c r="T89" s="94">
        <v>2</v>
      </c>
      <c r="U89" s="53">
        <v>3</v>
      </c>
      <c r="V89" s="53">
        <v>3</v>
      </c>
      <c r="W89" s="99">
        <v>1</v>
      </c>
      <c r="X89" s="100">
        <v>1</v>
      </c>
      <c r="Y89" s="55">
        <v>1</v>
      </c>
      <c r="Z89" s="57">
        <v>2</v>
      </c>
    </row>
    <row r="90" spans="4:26">
      <c r="D90" s="107">
        <v>1</v>
      </c>
      <c r="E90" s="108">
        <v>1</v>
      </c>
      <c r="F90" s="70">
        <v>3</v>
      </c>
      <c r="G90" s="71">
        <v>4</v>
      </c>
      <c r="H90" s="30">
        <v>2</v>
      </c>
      <c r="I90" s="30">
        <v>1</v>
      </c>
      <c r="J90" s="81">
        <v>1</v>
      </c>
      <c r="K90" s="82">
        <v>1</v>
      </c>
      <c r="L90" s="37">
        <v>1</v>
      </c>
      <c r="M90" s="37">
        <v>1</v>
      </c>
      <c r="N90" s="87">
        <v>1</v>
      </c>
      <c r="O90" s="88">
        <v>2</v>
      </c>
      <c r="P90" s="20">
        <v>3</v>
      </c>
      <c r="Q90" s="20">
        <v>2</v>
      </c>
      <c r="S90" s="93">
        <v>3</v>
      </c>
      <c r="T90" s="94">
        <v>1</v>
      </c>
      <c r="U90" s="53">
        <v>3</v>
      </c>
      <c r="V90" s="53">
        <v>2</v>
      </c>
      <c r="W90" s="99">
        <v>2</v>
      </c>
      <c r="X90" s="100">
        <v>1</v>
      </c>
      <c r="Y90" s="55">
        <v>2</v>
      </c>
      <c r="Z90" s="57">
        <v>2</v>
      </c>
    </row>
    <row r="91" spans="4:26">
      <c r="D91" s="107">
        <v>2</v>
      </c>
      <c r="E91" s="108">
        <v>3</v>
      </c>
      <c r="F91" s="70">
        <v>1</v>
      </c>
      <c r="G91" s="71">
        <v>1</v>
      </c>
      <c r="H91" s="30">
        <v>3</v>
      </c>
      <c r="I91" s="30">
        <v>2</v>
      </c>
      <c r="J91" s="81">
        <v>1</v>
      </c>
      <c r="K91" s="82">
        <v>2</v>
      </c>
      <c r="L91" s="37">
        <v>1</v>
      </c>
      <c r="M91" s="37">
        <v>1</v>
      </c>
      <c r="N91" s="87">
        <v>1</v>
      </c>
      <c r="O91" s="88">
        <v>3</v>
      </c>
      <c r="P91" s="20">
        <v>3</v>
      </c>
      <c r="Q91">
        <v>4</v>
      </c>
      <c r="S91" s="93">
        <v>1</v>
      </c>
      <c r="T91" s="94">
        <v>1</v>
      </c>
      <c r="U91" s="53">
        <v>3</v>
      </c>
      <c r="V91" s="53">
        <v>4</v>
      </c>
      <c r="W91" s="101">
        <v>1</v>
      </c>
      <c r="X91" s="102">
        <v>1</v>
      </c>
      <c r="Y91" s="55">
        <v>4</v>
      </c>
      <c r="Z91" s="57">
        <v>2</v>
      </c>
    </row>
    <row r="92" spans="4:26">
      <c r="D92" s="107">
        <v>5</v>
      </c>
      <c r="E92" s="108">
        <v>1</v>
      </c>
      <c r="F92" s="70">
        <v>2</v>
      </c>
      <c r="G92" s="71">
        <v>1</v>
      </c>
      <c r="H92" s="30">
        <v>3</v>
      </c>
      <c r="I92" s="30">
        <v>3</v>
      </c>
      <c r="J92" s="81">
        <v>1</v>
      </c>
      <c r="K92" s="82">
        <v>4</v>
      </c>
      <c r="L92" s="37">
        <v>1</v>
      </c>
      <c r="M92" s="37">
        <v>1</v>
      </c>
      <c r="N92" s="87">
        <v>1</v>
      </c>
      <c r="O92" s="88">
        <v>4</v>
      </c>
      <c r="P92" s="20">
        <v>5</v>
      </c>
      <c r="Q92">
        <v>1</v>
      </c>
      <c r="S92" s="93">
        <v>1</v>
      </c>
      <c r="T92" s="94">
        <v>4</v>
      </c>
      <c r="U92" s="53">
        <v>5</v>
      </c>
      <c r="V92" s="53">
        <v>1</v>
      </c>
      <c r="W92" s="101">
        <v>1</v>
      </c>
      <c r="X92" s="102">
        <v>1</v>
      </c>
      <c r="Y92" s="55">
        <v>2</v>
      </c>
      <c r="Z92" s="57">
        <v>1</v>
      </c>
    </row>
    <row r="93" spans="4:26">
      <c r="D93" s="107">
        <v>4</v>
      </c>
      <c r="E93" s="108">
        <v>3</v>
      </c>
      <c r="F93" s="70">
        <v>2</v>
      </c>
      <c r="G93" s="71">
        <v>2</v>
      </c>
      <c r="H93" s="30">
        <v>2</v>
      </c>
      <c r="I93" s="30">
        <v>1</v>
      </c>
      <c r="J93" s="81">
        <v>1</v>
      </c>
      <c r="K93" s="82">
        <v>1</v>
      </c>
      <c r="L93" s="37">
        <v>2</v>
      </c>
      <c r="M93" s="37">
        <v>3</v>
      </c>
      <c r="N93" s="87">
        <v>2</v>
      </c>
      <c r="O93" s="88">
        <v>1</v>
      </c>
      <c r="P93" s="20">
        <v>4</v>
      </c>
      <c r="Q93">
        <v>3</v>
      </c>
      <c r="S93" s="93">
        <v>1</v>
      </c>
      <c r="T93" s="94">
        <v>1</v>
      </c>
      <c r="U93" s="53">
        <v>4</v>
      </c>
      <c r="V93" s="53">
        <v>3</v>
      </c>
      <c r="Y93" s="55">
        <v>4</v>
      </c>
      <c r="Z93" s="57">
        <v>3</v>
      </c>
    </row>
    <row r="94" spans="4:26">
      <c r="D94" s="107">
        <v>2</v>
      </c>
      <c r="E94" s="108">
        <v>4</v>
      </c>
      <c r="F94" s="70">
        <v>3</v>
      </c>
      <c r="G94" s="71">
        <v>2</v>
      </c>
      <c r="H94" s="30">
        <v>2</v>
      </c>
      <c r="I94" s="30">
        <v>3</v>
      </c>
      <c r="J94" s="81">
        <v>2</v>
      </c>
      <c r="K94" s="82">
        <v>2</v>
      </c>
      <c r="L94" s="37">
        <v>3</v>
      </c>
      <c r="M94" s="37">
        <v>3</v>
      </c>
      <c r="N94" s="87">
        <v>2</v>
      </c>
      <c r="O94" s="88">
        <v>2</v>
      </c>
      <c r="P94" s="20">
        <v>3</v>
      </c>
      <c r="Q94">
        <v>3</v>
      </c>
      <c r="S94" s="93">
        <v>1</v>
      </c>
      <c r="T94" s="94">
        <v>1</v>
      </c>
      <c r="U94" s="53">
        <v>3</v>
      </c>
      <c r="V94" s="53">
        <v>3</v>
      </c>
      <c r="Y94" s="55">
        <v>3</v>
      </c>
      <c r="Z94" s="57">
        <v>3</v>
      </c>
    </row>
    <row r="95" spans="4:26">
      <c r="D95" s="107">
        <v>3</v>
      </c>
      <c r="E95" s="108">
        <v>3</v>
      </c>
      <c r="F95" s="70">
        <v>1</v>
      </c>
      <c r="G95" s="71">
        <v>4</v>
      </c>
      <c r="H95" s="30">
        <v>1</v>
      </c>
      <c r="I95" s="30">
        <v>2</v>
      </c>
      <c r="J95" s="81">
        <v>1</v>
      </c>
      <c r="K95" s="82">
        <v>2</v>
      </c>
      <c r="L95" s="37">
        <v>1</v>
      </c>
      <c r="M95" s="37">
        <v>2</v>
      </c>
      <c r="N95" s="87">
        <v>2</v>
      </c>
      <c r="O95" s="88">
        <v>2</v>
      </c>
      <c r="P95" s="20">
        <v>3</v>
      </c>
      <c r="Q95">
        <v>4</v>
      </c>
      <c r="S95" s="93">
        <v>1</v>
      </c>
      <c r="T95" s="94">
        <v>2</v>
      </c>
      <c r="U95" s="53">
        <v>3</v>
      </c>
      <c r="V95" s="53">
        <v>4</v>
      </c>
      <c r="Y95" s="55">
        <v>1</v>
      </c>
      <c r="Z95" s="57">
        <v>2</v>
      </c>
    </row>
    <row r="96" spans="4:26">
      <c r="D96" s="107">
        <v>2</v>
      </c>
      <c r="E96" s="108">
        <v>3</v>
      </c>
      <c r="F96" s="70">
        <v>1</v>
      </c>
      <c r="G96" s="71">
        <v>1</v>
      </c>
      <c r="H96" s="30">
        <v>2</v>
      </c>
      <c r="I96" s="30">
        <v>1</v>
      </c>
      <c r="J96" s="81">
        <v>1</v>
      </c>
      <c r="K96" s="82">
        <v>2</v>
      </c>
      <c r="L96" s="37">
        <v>3</v>
      </c>
      <c r="M96" s="37">
        <v>1</v>
      </c>
      <c r="N96" s="87">
        <v>2</v>
      </c>
      <c r="O96" s="88">
        <v>4</v>
      </c>
      <c r="P96" s="20">
        <v>3</v>
      </c>
      <c r="Q96">
        <v>4</v>
      </c>
      <c r="S96" s="93">
        <v>4</v>
      </c>
      <c r="T96" s="94">
        <v>1</v>
      </c>
      <c r="U96" s="53">
        <v>3</v>
      </c>
      <c r="V96" s="53">
        <v>4</v>
      </c>
      <c r="Y96" s="55">
        <v>2</v>
      </c>
      <c r="Z96" s="57">
        <v>2</v>
      </c>
    </row>
    <row r="97" spans="4:26">
      <c r="D97" s="107">
        <v>3</v>
      </c>
      <c r="E97" s="108">
        <v>4</v>
      </c>
      <c r="F97" s="70">
        <v>1</v>
      </c>
      <c r="G97" s="71">
        <v>2</v>
      </c>
      <c r="H97" s="30">
        <v>1</v>
      </c>
      <c r="I97" s="30">
        <v>2</v>
      </c>
      <c r="J97" s="81">
        <v>2</v>
      </c>
      <c r="K97" s="82">
        <v>1</v>
      </c>
      <c r="L97" s="37">
        <v>1</v>
      </c>
      <c r="M97" s="37">
        <v>3</v>
      </c>
      <c r="N97" s="87">
        <v>3</v>
      </c>
      <c r="O97" s="88">
        <v>2</v>
      </c>
      <c r="P97" s="20">
        <v>1</v>
      </c>
      <c r="Q97">
        <v>5</v>
      </c>
      <c r="S97" s="93">
        <v>2</v>
      </c>
      <c r="T97" s="94">
        <v>1</v>
      </c>
      <c r="U97" s="53">
        <v>1</v>
      </c>
      <c r="V97" s="53">
        <v>5</v>
      </c>
      <c r="Y97" s="55">
        <v>2</v>
      </c>
      <c r="Z97" s="57">
        <v>3</v>
      </c>
    </row>
    <row r="98" spans="4:26">
      <c r="D98" s="107">
        <v>4</v>
      </c>
      <c r="E98" s="108">
        <v>5</v>
      </c>
      <c r="F98" s="70">
        <v>1</v>
      </c>
      <c r="G98" s="71">
        <v>2</v>
      </c>
      <c r="H98" s="30">
        <v>1</v>
      </c>
      <c r="I98" s="30">
        <v>1</v>
      </c>
      <c r="J98" s="81">
        <v>1</v>
      </c>
      <c r="K98" s="82">
        <v>1</v>
      </c>
      <c r="L98" s="37">
        <v>2</v>
      </c>
      <c r="M98" s="37">
        <v>1</v>
      </c>
      <c r="N98" s="87">
        <v>1</v>
      </c>
      <c r="O98" s="88">
        <v>3</v>
      </c>
      <c r="P98" s="20">
        <v>2</v>
      </c>
      <c r="Q98">
        <v>4</v>
      </c>
      <c r="S98" s="93">
        <v>1</v>
      </c>
      <c r="T98" s="94">
        <v>1</v>
      </c>
      <c r="U98" s="53">
        <v>2</v>
      </c>
      <c r="V98" s="53">
        <v>4</v>
      </c>
      <c r="Y98" s="55">
        <v>4</v>
      </c>
      <c r="Z98" s="57">
        <v>2</v>
      </c>
    </row>
    <row r="99" spans="4:26">
      <c r="D99" s="107">
        <v>4</v>
      </c>
      <c r="E99" s="108">
        <v>3</v>
      </c>
      <c r="F99" s="70">
        <v>1</v>
      </c>
      <c r="G99" s="71">
        <v>1</v>
      </c>
      <c r="H99" s="30">
        <v>1</v>
      </c>
      <c r="I99" s="30">
        <v>1</v>
      </c>
      <c r="J99" s="81">
        <v>1</v>
      </c>
      <c r="K99" s="82">
        <v>2</v>
      </c>
      <c r="L99" s="37">
        <v>1</v>
      </c>
      <c r="M99" s="37">
        <v>1</v>
      </c>
      <c r="N99" s="87">
        <v>1</v>
      </c>
      <c r="O99" s="88">
        <v>4</v>
      </c>
      <c r="P99" s="20">
        <v>2</v>
      </c>
      <c r="Q99">
        <v>1</v>
      </c>
      <c r="S99" s="93">
        <v>1</v>
      </c>
      <c r="T99" s="94">
        <v>2</v>
      </c>
      <c r="U99" s="53">
        <v>2</v>
      </c>
      <c r="V99" s="53">
        <v>1</v>
      </c>
      <c r="Y99" s="55">
        <v>1</v>
      </c>
      <c r="Z99" s="57">
        <v>1</v>
      </c>
    </row>
    <row r="100" spans="4:26">
      <c r="D100" s="107">
        <v>4</v>
      </c>
      <c r="E100" s="108">
        <v>4</v>
      </c>
      <c r="F100" s="70">
        <v>3</v>
      </c>
      <c r="G100" s="71">
        <v>5</v>
      </c>
      <c r="H100" s="30">
        <v>1</v>
      </c>
      <c r="I100" s="30">
        <v>2</v>
      </c>
      <c r="J100" s="81">
        <v>1</v>
      </c>
      <c r="K100" s="82">
        <v>1</v>
      </c>
      <c r="L100" s="37">
        <v>2</v>
      </c>
      <c r="M100" s="37">
        <v>1</v>
      </c>
      <c r="N100" s="87">
        <v>2</v>
      </c>
      <c r="O100" s="88">
        <v>3</v>
      </c>
      <c r="P100" s="20">
        <v>2</v>
      </c>
      <c r="Q100">
        <v>4</v>
      </c>
      <c r="S100" s="93">
        <v>1</v>
      </c>
      <c r="T100" s="94">
        <v>1</v>
      </c>
      <c r="U100" s="53">
        <v>2</v>
      </c>
      <c r="V100" s="53">
        <v>4</v>
      </c>
      <c r="Y100" s="55">
        <v>4</v>
      </c>
      <c r="Z100" s="57">
        <v>4</v>
      </c>
    </row>
    <row r="101" spans="4:26">
      <c r="D101" s="107">
        <v>5</v>
      </c>
      <c r="E101" s="108">
        <v>4</v>
      </c>
      <c r="F101" s="70">
        <v>4</v>
      </c>
      <c r="G101" s="71">
        <v>5</v>
      </c>
      <c r="H101" s="30">
        <v>2</v>
      </c>
      <c r="I101" s="30">
        <v>3</v>
      </c>
      <c r="J101" s="81">
        <v>1</v>
      </c>
      <c r="K101" s="82">
        <v>1</v>
      </c>
      <c r="L101" s="37">
        <v>2</v>
      </c>
      <c r="M101" s="37">
        <v>1</v>
      </c>
      <c r="N101" s="87">
        <v>1</v>
      </c>
      <c r="O101" s="88">
        <v>1</v>
      </c>
      <c r="P101" s="20">
        <v>5</v>
      </c>
      <c r="Q101">
        <v>5</v>
      </c>
      <c r="S101" s="93">
        <v>1</v>
      </c>
      <c r="T101" s="94">
        <v>1</v>
      </c>
      <c r="U101" s="53">
        <v>5</v>
      </c>
      <c r="V101" s="53">
        <v>5</v>
      </c>
      <c r="Y101" s="55">
        <v>4</v>
      </c>
      <c r="Z101" s="57">
        <v>4</v>
      </c>
    </row>
    <row r="102" spans="4:26">
      <c r="D102" s="107">
        <v>2</v>
      </c>
      <c r="E102" s="108">
        <v>4</v>
      </c>
      <c r="F102" s="70">
        <v>3</v>
      </c>
      <c r="G102" s="71">
        <v>3</v>
      </c>
      <c r="H102" s="30">
        <v>2</v>
      </c>
      <c r="I102" s="30">
        <v>3</v>
      </c>
      <c r="J102" s="81">
        <v>2</v>
      </c>
      <c r="K102" s="82">
        <v>1</v>
      </c>
      <c r="L102" s="37">
        <v>1</v>
      </c>
      <c r="M102" s="37">
        <v>4</v>
      </c>
      <c r="N102" s="87">
        <v>2</v>
      </c>
      <c r="O102" s="88">
        <v>2</v>
      </c>
      <c r="P102" s="20">
        <v>2</v>
      </c>
      <c r="Q102">
        <v>4</v>
      </c>
      <c r="S102" s="93">
        <v>2</v>
      </c>
      <c r="T102" s="94">
        <v>2</v>
      </c>
      <c r="U102" s="53">
        <v>2</v>
      </c>
      <c r="V102" s="53">
        <v>4</v>
      </c>
      <c r="Y102" s="55">
        <v>3</v>
      </c>
      <c r="Z102" s="57">
        <v>4</v>
      </c>
    </row>
    <row r="103" spans="4:26">
      <c r="D103" s="107">
        <v>3</v>
      </c>
      <c r="E103" s="108">
        <v>1</v>
      </c>
      <c r="F103" s="70">
        <v>4</v>
      </c>
      <c r="G103" s="71">
        <v>3</v>
      </c>
      <c r="H103" s="30">
        <v>4</v>
      </c>
      <c r="I103" s="30">
        <v>3</v>
      </c>
      <c r="J103" s="81">
        <v>1</v>
      </c>
      <c r="K103" s="82">
        <v>2</v>
      </c>
      <c r="L103" s="37">
        <v>1</v>
      </c>
      <c r="M103" s="37">
        <v>1</v>
      </c>
      <c r="N103" s="87">
        <v>1</v>
      </c>
      <c r="O103" s="88">
        <v>2</v>
      </c>
      <c r="P103" s="20">
        <v>4</v>
      </c>
      <c r="Q103">
        <v>4</v>
      </c>
      <c r="S103" s="93">
        <v>1</v>
      </c>
      <c r="T103" s="94">
        <v>1</v>
      </c>
      <c r="U103" s="53">
        <v>4</v>
      </c>
      <c r="V103" s="53">
        <v>4</v>
      </c>
      <c r="Y103" s="55">
        <v>3</v>
      </c>
      <c r="Z103" s="57">
        <v>1</v>
      </c>
    </row>
    <row r="104" spans="4:26">
      <c r="D104" s="107">
        <v>4</v>
      </c>
      <c r="E104" s="108">
        <v>1</v>
      </c>
      <c r="F104" s="70">
        <v>3</v>
      </c>
      <c r="G104" s="71">
        <v>2</v>
      </c>
      <c r="H104" s="30">
        <v>5</v>
      </c>
      <c r="I104" s="30">
        <v>1</v>
      </c>
      <c r="J104" s="81">
        <v>1</v>
      </c>
      <c r="K104" s="82">
        <v>2</v>
      </c>
      <c r="L104" s="37">
        <v>4</v>
      </c>
      <c r="M104" s="37">
        <v>1</v>
      </c>
      <c r="N104" s="87">
        <v>1</v>
      </c>
      <c r="O104" s="88">
        <v>2</v>
      </c>
      <c r="P104" s="20">
        <v>4</v>
      </c>
      <c r="Q104">
        <v>4</v>
      </c>
      <c r="S104" s="93">
        <v>1</v>
      </c>
      <c r="T104" s="94">
        <v>1</v>
      </c>
      <c r="U104" s="53">
        <v>4</v>
      </c>
      <c r="V104" s="53">
        <v>4</v>
      </c>
      <c r="Y104" s="55">
        <v>2</v>
      </c>
      <c r="Z104" s="57">
        <v>1</v>
      </c>
    </row>
    <row r="105" spans="4:26">
      <c r="D105" s="107">
        <v>4</v>
      </c>
      <c r="E105" s="108">
        <v>2</v>
      </c>
      <c r="F105" s="70">
        <v>3</v>
      </c>
      <c r="G105" s="71">
        <v>3</v>
      </c>
      <c r="H105" s="30">
        <v>4</v>
      </c>
      <c r="I105" s="30">
        <v>1</v>
      </c>
      <c r="J105" s="81">
        <v>1</v>
      </c>
      <c r="K105" s="82">
        <v>1</v>
      </c>
      <c r="L105" s="37">
        <v>2</v>
      </c>
      <c r="M105" s="37">
        <v>2</v>
      </c>
      <c r="N105" s="87">
        <v>2</v>
      </c>
      <c r="O105" s="88">
        <v>1</v>
      </c>
      <c r="P105" s="20">
        <v>4</v>
      </c>
      <c r="Q105">
        <v>5</v>
      </c>
      <c r="S105" s="93">
        <v>1</v>
      </c>
      <c r="T105" s="94">
        <v>1</v>
      </c>
      <c r="U105" s="53">
        <v>4</v>
      </c>
      <c r="V105" s="53">
        <v>5</v>
      </c>
      <c r="Y105" s="55">
        <v>4</v>
      </c>
      <c r="Z105" s="57">
        <v>3</v>
      </c>
    </row>
    <row r="106" spans="4:26">
      <c r="D106" s="107">
        <v>3</v>
      </c>
      <c r="E106" s="108">
        <v>3</v>
      </c>
      <c r="F106" s="70">
        <v>2</v>
      </c>
      <c r="G106" s="71">
        <v>3</v>
      </c>
      <c r="H106" s="30">
        <v>1</v>
      </c>
      <c r="I106" s="30">
        <v>2</v>
      </c>
      <c r="J106" s="81">
        <v>1</v>
      </c>
      <c r="K106" s="82">
        <v>1</v>
      </c>
      <c r="L106" s="37">
        <v>1</v>
      </c>
      <c r="M106" s="37">
        <v>1</v>
      </c>
      <c r="N106" s="87">
        <v>1</v>
      </c>
      <c r="O106" s="88">
        <v>4</v>
      </c>
      <c r="P106" s="20">
        <v>5</v>
      </c>
      <c r="Q106">
        <v>2</v>
      </c>
      <c r="S106" s="93">
        <v>1</v>
      </c>
      <c r="T106" s="94">
        <v>1</v>
      </c>
      <c r="U106" s="53">
        <v>5</v>
      </c>
      <c r="V106" s="53">
        <v>2</v>
      </c>
      <c r="Y106" s="55">
        <v>3</v>
      </c>
      <c r="Z106" s="57">
        <v>4</v>
      </c>
    </row>
    <row r="107" spans="4:26">
      <c r="D107" s="107">
        <v>1</v>
      </c>
      <c r="E107" s="108">
        <v>3</v>
      </c>
      <c r="F107" s="70">
        <v>1</v>
      </c>
      <c r="G107" s="71">
        <v>1</v>
      </c>
      <c r="H107" s="30">
        <v>1</v>
      </c>
      <c r="I107" s="30">
        <v>2</v>
      </c>
      <c r="J107" s="81">
        <v>2</v>
      </c>
      <c r="K107" s="82">
        <v>5</v>
      </c>
      <c r="L107" s="37">
        <v>1</v>
      </c>
      <c r="M107" s="37">
        <v>4</v>
      </c>
      <c r="N107" s="87">
        <v>2</v>
      </c>
      <c r="O107" s="88">
        <v>2</v>
      </c>
      <c r="P107" s="20">
        <v>3</v>
      </c>
      <c r="Q107">
        <v>3</v>
      </c>
      <c r="S107" s="93">
        <v>1</v>
      </c>
      <c r="T107" s="94">
        <v>2</v>
      </c>
      <c r="U107" s="53">
        <v>3</v>
      </c>
      <c r="V107" s="53">
        <v>3</v>
      </c>
      <c r="Y107" s="55">
        <v>3</v>
      </c>
      <c r="Z107" s="57">
        <v>2</v>
      </c>
    </row>
    <row r="108" spans="4:26">
      <c r="D108" s="107">
        <v>2</v>
      </c>
      <c r="E108" s="108">
        <v>3</v>
      </c>
      <c r="F108" s="70">
        <v>1</v>
      </c>
      <c r="G108" s="71">
        <v>4</v>
      </c>
      <c r="H108" s="30">
        <v>2</v>
      </c>
      <c r="I108" s="30">
        <v>2</v>
      </c>
      <c r="J108" s="81">
        <v>1</v>
      </c>
      <c r="K108" s="82">
        <v>2</v>
      </c>
      <c r="L108" s="37">
        <v>1</v>
      </c>
      <c r="M108" s="37">
        <v>2</v>
      </c>
      <c r="N108" s="87">
        <v>2</v>
      </c>
      <c r="O108" s="88">
        <v>1</v>
      </c>
      <c r="P108" s="20">
        <v>2</v>
      </c>
      <c r="Q108">
        <v>4</v>
      </c>
      <c r="S108" s="93">
        <v>1</v>
      </c>
      <c r="T108" s="94">
        <v>3</v>
      </c>
      <c r="U108" s="53">
        <v>2</v>
      </c>
      <c r="V108" s="53">
        <v>4</v>
      </c>
      <c r="Y108" s="55">
        <v>3</v>
      </c>
      <c r="Z108" s="57">
        <v>4</v>
      </c>
    </row>
    <row r="109" spans="4:26">
      <c r="D109" s="107">
        <v>5</v>
      </c>
      <c r="E109" s="108">
        <v>4</v>
      </c>
      <c r="F109" s="70">
        <v>3</v>
      </c>
      <c r="G109" s="71">
        <v>5</v>
      </c>
      <c r="H109" s="30">
        <v>1</v>
      </c>
      <c r="I109" s="30">
        <v>4</v>
      </c>
      <c r="J109" s="81">
        <v>1</v>
      </c>
      <c r="K109" s="82">
        <v>1</v>
      </c>
      <c r="L109" s="37">
        <v>1</v>
      </c>
      <c r="M109" s="37">
        <v>2</v>
      </c>
      <c r="N109" s="87">
        <v>5</v>
      </c>
      <c r="O109" s="88">
        <v>4</v>
      </c>
      <c r="P109" s="20">
        <v>2</v>
      </c>
      <c r="Q109">
        <v>5</v>
      </c>
      <c r="S109" s="93">
        <v>3</v>
      </c>
      <c r="T109" s="94">
        <v>1</v>
      </c>
      <c r="U109" s="53">
        <v>2</v>
      </c>
      <c r="V109" s="53">
        <v>5</v>
      </c>
      <c r="Y109" s="55">
        <v>5</v>
      </c>
      <c r="Z109" s="57">
        <v>4</v>
      </c>
    </row>
    <row r="110" spans="4:26">
      <c r="D110" s="107">
        <v>3</v>
      </c>
      <c r="E110" s="108">
        <v>4</v>
      </c>
      <c r="F110" s="70">
        <v>2</v>
      </c>
      <c r="G110" s="71">
        <v>2</v>
      </c>
      <c r="H110" s="30">
        <v>2</v>
      </c>
      <c r="I110" s="30">
        <v>3</v>
      </c>
      <c r="J110" s="81">
        <v>3</v>
      </c>
      <c r="K110" s="82">
        <v>2</v>
      </c>
      <c r="L110" s="37">
        <v>1</v>
      </c>
      <c r="M110" s="37">
        <v>2</v>
      </c>
      <c r="N110" s="87">
        <v>2</v>
      </c>
      <c r="O110" s="88">
        <v>4</v>
      </c>
      <c r="P110" s="20">
        <v>5</v>
      </c>
      <c r="Q110">
        <v>2</v>
      </c>
      <c r="S110" s="93">
        <v>1</v>
      </c>
      <c r="T110" s="94">
        <v>1</v>
      </c>
      <c r="U110" s="53">
        <v>5</v>
      </c>
      <c r="V110" s="53">
        <v>2</v>
      </c>
      <c r="Y110" s="55">
        <v>4</v>
      </c>
      <c r="Z110" s="57">
        <v>3</v>
      </c>
    </row>
    <row r="111" spans="4:26">
      <c r="D111" s="107">
        <v>2</v>
      </c>
      <c r="E111" s="108">
        <v>5</v>
      </c>
      <c r="F111" s="70">
        <v>1</v>
      </c>
      <c r="G111" s="71">
        <v>2</v>
      </c>
      <c r="H111" s="30">
        <v>3</v>
      </c>
      <c r="I111" s="30">
        <v>4</v>
      </c>
      <c r="J111" s="81">
        <v>1</v>
      </c>
      <c r="K111" s="82">
        <v>1</v>
      </c>
      <c r="L111" s="37">
        <v>1</v>
      </c>
      <c r="M111" s="37">
        <v>2</v>
      </c>
      <c r="N111" s="87">
        <v>3</v>
      </c>
      <c r="O111" s="88">
        <v>3</v>
      </c>
      <c r="P111" s="20">
        <v>2</v>
      </c>
      <c r="Q111">
        <v>2</v>
      </c>
      <c r="S111" s="93">
        <v>1</v>
      </c>
      <c r="T111" s="94">
        <v>2</v>
      </c>
      <c r="U111" s="53">
        <v>2</v>
      </c>
      <c r="V111" s="53">
        <v>2</v>
      </c>
      <c r="Y111" s="55">
        <v>2</v>
      </c>
      <c r="Z111" s="57">
        <v>4</v>
      </c>
    </row>
    <row r="112" spans="4:26">
      <c r="D112" s="107">
        <v>4</v>
      </c>
      <c r="E112" s="108">
        <v>4</v>
      </c>
      <c r="F112" s="70">
        <v>4</v>
      </c>
      <c r="G112" s="71">
        <v>1</v>
      </c>
      <c r="H112" s="30">
        <v>3</v>
      </c>
      <c r="I112" s="30">
        <v>2</v>
      </c>
      <c r="J112" s="81">
        <v>1</v>
      </c>
      <c r="K112" s="82">
        <v>2</v>
      </c>
      <c r="L112" s="37">
        <v>2</v>
      </c>
      <c r="M112" s="37">
        <v>1</v>
      </c>
      <c r="N112" s="87">
        <v>1</v>
      </c>
      <c r="O112" s="88">
        <v>2</v>
      </c>
      <c r="P112" s="20">
        <v>4</v>
      </c>
      <c r="Q112">
        <v>4</v>
      </c>
      <c r="S112" s="93">
        <v>1</v>
      </c>
      <c r="T112" s="94">
        <v>1</v>
      </c>
      <c r="U112" s="53">
        <v>4</v>
      </c>
      <c r="V112" s="53">
        <v>4</v>
      </c>
      <c r="Y112" s="55">
        <v>4</v>
      </c>
      <c r="Z112" s="57">
        <v>4</v>
      </c>
    </row>
    <row r="113" spans="4:26">
      <c r="D113" s="107">
        <v>4</v>
      </c>
      <c r="E113" s="108">
        <v>2</v>
      </c>
      <c r="F113" s="70">
        <v>3</v>
      </c>
      <c r="G113" s="71">
        <v>1</v>
      </c>
      <c r="H113" s="30">
        <v>2</v>
      </c>
      <c r="I113" s="30">
        <v>1</v>
      </c>
      <c r="J113" s="81">
        <v>2</v>
      </c>
      <c r="K113" s="82">
        <v>2</v>
      </c>
      <c r="L113" s="37">
        <v>2</v>
      </c>
      <c r="M113" s="37">
        <v>1</v>
      </c>
      <c r="N113" s="87">
        <v>1</v>
      </c>
      <c r="O113" s="88">
        <v>3</v>
      </c>
      <c r="P113" s="20">
        <v>3</v>
      </c>
      <c r="Q113">
        <v>1</v>
      </c>
      <c r="S113" s="93">
        <v>1</v>
      </c>
      <c r="T113" s="94">
        <v>2</v>
      </c>
      <c r="U113" s="53">
        <v>3</v>
      </c>
      <c r="V113" s="53">
        <v>1</v>
      </c>
      <c r="Y113" s="55">
        <v>4</v>
      </c>
      <c r="Z113" s="57">
        <v>1</v>
      </c>
    </row>
    <row r="114" spans="4:26">
      <c r="D114" s="107">
        <v>3</v>
      </c>
      <c r="E114" s="108">
        <v>3</v>
      </c>
      <c r="F114" s="70">
        <v>1</v>
      </c>
      <c r="G114" s="71">
        <v>2</v>
      </c>
      <c r="H114" s="30">
        <v>2</v>
      </c>
      <c r="I114" s="30">
        <v>1</v>
      </c>
      <c r="J114" s="81">
        <v>2</v>
      </c>
      <c r="K114" s="82">
        <v>1</v>
      </c>
      <c r="L114" s="37">
        <v>1</v>
      </c>
      <c r="M114" s="37">
        <v>2</v>
      </c>
      <c r="N114" s="87">
        <v>4</v>
      </c>
      <c r="O114" s="88">
        <v>1</v>
      </c>
      <c r="P114" s="20">
        <v>3</v>
      </c>
      <c r="Q114">
        <v>3</v>
      </c>
      <c r="S114" s="93">
        <v>1</v>
      </c>
      <c r="T114" s="94">
        <v>1</v>
      </c>
      <c r="U114" s="53">
        <v>3</v>
      </c>
      <c r="V114" s="53">
        <v>3</v>
      </c>
      <c r="Y114" s="55">
        <v>2</v>
      </c>
      <c r="Z114" s="57">
        <v>3</v>
      </c>
    </row>
    <row r="115" spans="4:26">
      <c r="D115" s="107">
        <v>3</v>
      </c>
      <c r="E115" s="108">
        <v>2</v>
      </c>
      <c r="F115" s="70">
        <v>2</v>
      </c>
      <c r="G115" s="71">
        <v>1</v>
      </c>
      <c r="H115" s="30">
        <v>2</v>
      </c>
      <c r="I115" s="30">
        <v>2</v>
      </c>
      <c r="J115" s="81">
        <v>3</v>
      </c>
      <c r="K115" s="82">
        <v>1</v>
      </c>
      <c r="L115" s="37">
        <v>3</v>
      </c>
      <c r="M115" s="37">
        <v>2</v>
      </c>
      <c r="N115" s="87">
        <v>1</v>
      </c>
      <c r="O115" s="88">
        <v>1</v>
      </c>
      <c r="P115" s="20">
        <v>4</v>
      </c>
      <c r="Q115">
        <v>4</v>
      </c>
      <c r="S115" s="93">
        <v>1</v>
      </c>
      <c r="T115" s="94">
        <v>1</v>
      </c>
      <c r="U115" s="53">
        <v>4</v>
      </c>
      <c r="V115" s="53">
        <v>4</v>
      </c>
      <c r="Y115" s="55">
        <v>3</v>
      </c>
      <c r="Z115" s="57">
        <v>4</v>
      </c>
    </row>
    <row r="116" spans="4:26">
      <c r="D116" s="107">
        <v>2</v>
      </c>
      <c r="E116" s="108">
        <v>2</v>
      </c>
      <c r="F116" s="70">
        <v>2</v>
      </c>
      <c r="G116" s="71">
        <v>1</v>
      </c>
      <c r="H116" s="30">
        <v>3</v>
      </c>
      <c r="I116" s="30">
        <v>2</v>
      </c>
      <c r="J116" s="81">
        <v>1</v>
      </c>
      <c r="K116" s="82">
        <v>1</v>
      </c>
      <c r="L116" s="37">
        <v>2</v>
      </c>
      <c r="M116" s="37">
        <v>1</v>
      </c>
      <c r="N116" s="87">
        <v>1</v>
      </c>
      <c r="O116" s="88">
        <v>2</v>
      </c>
      <c r="P116" s="20">
        <v>3</v>
      </c>
      <c r="Q116">
        <v>4</v>
      </c>
      <c r="S116" s="93">
        <v>1</v>
      </c>
      <c r="T116" s="94">
        <v>1</v>
      </c>
      <c r="U116" s="53">
        <v>3</v>
      </c>
      <c r="V116" s="53">
        <v>4</v>
      </c>
      <c r="Y116" s="55">
        <v>3</v>
      </c>
      <c r="Z116" s="57">
        <v>1</v>
      </c>
    </row>
    <row r="117" spans="4:26">
      <c r="D117" s="107">
        <v>3</v>
      </c>
      <c r="E117" s="108">
        <v>4</v>
      </c>
      <c r="F117" s="70">
        <v>1</v>
      </c>
      <c r="G117" s="71">
        <v>1</v>
      </c>
      <c r="H117" s="30">
        <v>1</v>
      </c>
      <c r="I117" s="30">
        <v>2</v>
      </c>
      <c r="J117" s="81">
        <v>2</v>
      </c>
      <c r="K117" s="82">
        <v>1</v>
      </c>
      <c r="L117" s="37">
        <v>1</v>
      </c>
      <c r="M117" s="37">
        <v>2</v>
      </c>
      <c r="N117" s="87">
        <v>2</v>
      </c>
      <c r="O117" s="88">
        <v>1</v>
      </c>
      <c r="P117" s="20">
        <v>3</v>
      </c>
      <c r="Q117">
        <v>3</v>
      </c>
      <c r="S117" s="93">
        <v>1</v>
      </c>
      <c r="T117" s="94">
        <v>1</v>
      </c>
      <c r="U117" s="53">
        <v>3</v>
      </c>
      <c r="V117" s="53">
        <v>3</v>
      </c>
      <c r="Y117" s="55">
        <v>4</v>
      </c>
      <c r="Z117" s="57">
        <v>3</v>
      </c>
    </row>
    <row r="118" spans="4:26">
      <c r="D118" s="107">
        <v>4</v>
      </c>
      <c r="E118" s="108">
        <v>5</v>
      </c>
      <c r="F118" s="70">
        <v>3</v>
      </c>
      <c r="G118" s="71">
        <v>2</v>
      </c>
      <c r="H118" s="30">
        <v>1</v>
      </c>
      <c r="I118" s="30">
        <v>1</v>
      </c>
      <c r="J118" s="81">
        <v>1</v>
      </c>
      <c r="K118" s="82">
        <v>1</v>
      </c>
      <c r="L118" s="37">
        <v>1</v>
      </c>
      <c r="M118" s="37">
        <v>1</v>
      </c>
      <c r="N118" s="87">
        <v>1</v>
      </c>
      <c r="O118" s="88">
        <v>1</v>
      </c>
      <c r="P118" s="20">
        <v>4</v>
      </c>
      <c r="Q118">
        <v>4</v>
      </c>
      <c r="S118" s="93">
        <v>1</v>
      </c>
      <c r="T118" s="94">
        <v>1</v>
      </c>
      <c r="U118" s="53">
        <v>4</v>
      </c>
      <c r="V118" s="53">
        <v>4</v>
      </c>
      <c r="Y118" s="55">
        <v>3</v>
      </c>
      <c r="Z118" s="57">
        <v>2</v>
      </c>
    </row>
    <row r="119" spans="4:26">
      <c r="D119" s="107">
        <v>4</v>
      </c>
      <c r="E119" s="108">
        <v>3</v>
      </c>
      <c r="F119" s="70">
        <v>2</v>
      </c>
      <c r="G119" s="71">
        <v>3</v>
      </c>
      <c r="H119" s="30">
        <v>2</v>
      </c>
      <c r="I119" s="30">
        <v>2</v>
      </c>
      <c r="J119" s="81">
        <v>1</v>
      </c>
      <c r="K119" s="82">
        <v>1</v>
      </c>
      <c r="L119" s="37">
        <v>2</v>
      </c>
      <c r="M119" s="37">
        <v>1</v>
      </c>
      <c r="N119" s="87">
        <v>2</v>
      </c>
      <c r="O119" s="88">
        <v>1</v>
      </c>
      <c r="P119" s="20">
        <v>3</v>
      </c>
      <c r="Q119">
        <v>5</v>
      </c>
      <c r="S119" s="93">
        <v>1</v>
      </c>
      <c r="T119" s="94">
        <v>1</v>
      </c>
      <c r="U119" s="53">
        <v>3</v>
      </c>
      <c r="V119" s="53">
        <v>5</v>
      </c>
      <c r="Y119" s="55">
        <v>2</v>
      </c>
      <c r="Z119" s="57">
        <v>2</v>
      </c>
    </row>
    <row r="120" spans="4:26">
      <c r="D120" s="107">
        <v>2</v>
      </c>
      <c r="E120" s="108">
        <v>3</v>
      </c>
      <c r="F120" s="70">
        <v>2</v>
      </c>
      <c r="G120" s="71">
        <v>2</v>
      </c>
      <c r="H120" s="30">
        <v>1</v>
      </c>
      <c r="I120" s="30">
        <v>1</v>
      </c>
      <c r="J120" s="81">
        <v>1</v>
      </c>
      <c r="K120" s="82">
        <v>1</v>
      </c>
      <c r="L120" s="37">
        <v>1</v>
      </c>
      <c r="M120" s="37">
        <v>1</v>
      </c>
      <c r="N120" s="87">
        <v>1</v>
      </c>
      <c r="O120" s="88">
        <v>1</v>
      </c>
      <c r="P120" s="20">
        <v>2</v>
      </c>
      <c r="Q120">
        <v>3</v>
      </c>
      <c r="S120" s="93">
        <v>1</v>
      </c>
      <c r="T120" s="94">
        <v>1</v>
      </c>
      <c r="U120" s="53">
        <v>2</v>
      </c>
      <c r="V120" s="53">
        <v>3</v>
      </c>
      <c r="Y120" s="55">
        <v>1</v>
      </c>
      <c r="Z120" s="57">
        <v>3</v>
      </c>
    </row>
    <row r="121" spans="4:26">
      <c r="D121" s="107">
        <v>2</v>
      </c>
      <c r="E121" s="108">
        <v>4</v>
      </c>
      <c r="F121" s="70">
        <v>1</v>
      </c>
      <c r="G121" s="71">
        <v>3</v>
      </c>
      <c r="H121" s="30">
        <v>1</v>
      </c>
      <c r="I121" s="30">
        <v>2</v>
      </c>
      <c r="J121" s="81">
        <v>1</v>
      </c>
      <c r="K121" s="82">
        <v>1</v>
      </c>
      <c r="L121" s="37">
        <v>3</v>
      </c>
      <c r="M121" s="37">
        <v>3</v>
      </c>
      <c r="N121" s="87">
        <v>3</v>
      </c>
      <c r="O121" s="88">
        <v>1</v>
      </c>
      <c r="P121" s="20">
        <v>3</v>
      </c>
      <c r="Q121">
        <v>4</v>
      </c>
      <c r="S121" s="93">
        <v>1</v>
      </c>
      <c r="T121" s="94">
        <v>1</v>
      </c>
      <c r="U121" s="53">
        <v>3</v>
      </c>
      <c r="V121" s="53">
        <v>4</v>
      </c>
      <c r="Y121" s="55">
        <v>2</v>
      </c>
      <c r="Z121" s="57">
        <v>4</v>
      </c>
    </row>
    <row r="122" spans="4:26">
      <c r="D122" s="107">
        <v>3</v>
      </c>
      <c r="E122" s="108">
        <v>1</v>
      </c>
      <c r="F122" s="70">
        <v>1</v>
      </c>
      <c r="G122" s="71">
        <v>1</v>
      </c>
      <c r="H122" s="30">
        <v>1</v>
      </c>
      <c r="I122" s="30">
        <v>1</v>
      </c>
      <c r="J122" s="81">
        <v>1</v>
      </c>
      <c r="K122" s="82">
        <v>1</v>
      </c>
      <c r="L122" s="37">
        <v>1</v>
      </c>
      <c r="M122" s="37">
        <v>1</v>
      </c>
      <c r="N122" s="87">
        <v>1</v>
      </c>
      <c r="O122" s="88">
        <v>1</v>
      </c>
      <c r="P122" s="20">
        <v>3</v>
      </c>
      <c r="Q122">
        <v>2</v>
      </c>
      <c r="S122" s="93">
        <v>1</v>
      </c>
      <c r="T122" s="94">
        <v>1</v>
      </c>
      <c r="U122" s="53">
        <v>3</v>
      </c>
      <c r="V122" s="53">
        <v>2</v>
      </c>
      <c r="Y122" s="55">
        <v>1</v>
      </c>
      <c r="Z122" s="57">
        <v>1</v>
      </c>
    </row>
    <row r="123" spans="4:26">
      <c r="D123" s="107">
        <v>3</v>
      </c>
      <c r="E123" s="108">
        <v>2</v>
      </c>
      <c r="F123" s="70">
        <v>2</v>
      </c>
      <c r="G123" s="71">
        <v>1</v>
      </c>
      <c r="H123" s="30">
        <v>1</v>
      </c>
      <c r="I123" s="30">
        <v>1</v>
      </c>
      <c r="J123" s="81">
        <v>3</v>
      </c>
      <c r="K123" s="82">
        <v>1</v>
      </c>
      <c r="L123" s="37">
        <v>2</v>
      </c>
      <c r="M123" s="37">
        <v>2</v>
      </c>
      <c r="N123" s="87">
        <v>1</v>
      </c>
      <c r="O123" s="88">
        <v>3</v>
      </c>
      <c r="P123" s="20">
        <v>3</v>
      </c>
      <c r="Q123">
        <v>3</v>
      </c>
      <c r="S123" s="93">
        <v>1</v>
      </c>
      <c r="T123" s="94">
        <v>1</v>
      </c>
      <c r="U123" s="53">
        <v>3</v>
      </c>
      <c r="V123" s="53">
        <v>3</v>
      </c>
      <c r="Y123" s="55">
        <v>2</v>
      </c>
      <c r="Z123" s="57">
        <v>2</v>
      </c>
    </row>
    <row r="124" spans="4:26">
      <c r="D124" s="107">
        <v>2</v>
      </c>
      <c r="E124" s="108">
        <v>2</v>
      </c>
      <c r="F124" s="70">
        <v>1</v>
      </c>
      <c r="G124" s="71">
        <v>1</v>
      </c>
      <c r="H124" s="30">
        <v>1</v>
      </c>
      <c r="I124" s="30">
        <v>1</v>
      </c>
      <c r="J124" s="81">
        <v>4</v>
      </c>
      <c r="K124" s="82">
        <v>4</v>
      </c>
      <c r="L124" s="37">
        <v>1</v>
      </c>
      <c r="M124" s="37">
        <v>1</v>
      </c>
      <c r="N124" s="87">
        <v>4</v>
      </c>
      <c r="O124" s="88">
        <v>5</v>
      </c>
      <c r="P124" s="20">
        <v>2</v>
      </c>
      <c r="Q124">
        <v>2</v>
      </c>
      <c r="S124" s="93">
        <v>3</v>
      </c>
      <c r="T124" s="94">
        <v>3</v>
      </c>
      <c r="U124" s="53">
        <v>2</v>
      </c>
      <c r="V124" s="53">
        <v>2</v>
      </c>
      <c r="Y124" s="55">
        <v>2</v>
      </c>
      <c r="Z124" s="57">
        <v>3</v>
      </c>
    </row>
    <row r="125" spans="4:26">
      <c r="D125" s="107">
        <v>1</v>
      </c>
      <c r="E125" s="108">
        <v>2</v>
      </c>
      <c r="F125" s="70">
        <v>1</v>
      </c>
      <c r="G125" s="71">
        <v>2</v>
      </c>
      <c r="H125" s="30">
        <v>4</v>
      </c>
      <c r="I125" s="30">
        <v>2</v>
      </c>
      <c r="J125" s="81">
        <v>5</v>
      </c>
      <c r="K125" s="82">
        <v>1</v>
      </c>
      <c r="L125" s="37">
        <v>3</v>
      </c>
      <c r="M125" s="37">
        <v>1</v>
      </c>
      <c r="N125" s="87">
        <v>1</v>
      </c>
      <c r="O125" s="88">
        <v>1</v>
      </c>
      <c r="P125" s="20">
        <v>2</v>
      </c>
      <c r="Q125">
        <v>2</v>
      </c>
      <c r="S125" s="93">
        <v>1</v>
      </c>
      <c r="T125" s="94">
        <v>1</v>
      </c>
      <c r="U125" s="53">
        <v>2</v>
      </c>
      <c r="V125" s="53">
        <v>2</v>
      </c>
      <c r="Y125" s="55">
        <v>1</v>
      </c>
      <c r="Z125" s="57">
        <v>2</v>
      </c>
    </row>
    <row r="126" spans="4:26">
      <c r="D126" s="107">
        <v>3</v>
      </c>
      <c r="E126" s="108">
        <v>3</v>
      </c>
      <c r="F126" s="70">
        <v>1</v>
      </c>
      <c r="G126" s="71">
        <v>1</v>
      </c>
      <c r="H126" s="30">
        <v>1</v>
      </c>
      <c r="I126" s="30">
        <v>1</v>
      </c>
      <c r="J126" s="81">
        <v>1</v>
      </c>
      <c r="K126" s="82">
        <v>1</v>
      </c>
      <c r="L126" s="37">
        <v>1</v>
      </c>
      <c r="M126" s="37">
        <v>1</v>
      </c>
      <c r="N126" s="87">
        <v>2</v>
      </c>
      <c r="O126" s="88">
        <v>1</v>
      </c>
      <c r="P126" s="20">
        <v>2</v>
      </c>
      <c r="Q126">
        <v>2</v>
      </c>
      <c r="S126" s="93">
        <v>1</v>
      </c>
      <c r="T126" s="94">
        <v>1</v>
      </c>
      <c r="U126" s="53">
        <v>2</v>
      </c>
      <c r="V126" s="53">
        <v>2</v>
      </c>
      <c r="Y126" s="55">
        <v>1</v>
      </c>
      <c r="Z126" s="57">
        <v>3</v>
      </c>
    </row>
    <row r="127" spans="4:26">
      <c r="D127" s="107">
        <v>3</v>
      </c>
      <c r="E127" s="108">
        <v>2</v>
      </c>
      <c r="F127" s="70">
        <v>1</v>
      </c>
      <c r="G127" s="71">
        <v>1</v>
      </c>
      <c r="H127" s="30">
        <v>1</v>
      </c>
      <c r="I127" s="30">
        <v>1</v>
      </c>
      <c r="J127" s="81">
        <v>3</v>
      </c>
      <c r="K127" s="82">
        <v>1</v>
      </c>
      <c r="L127" s="37">
        <v>2</v>
      </c>
      <c r="M127" s="37">
        <v>1</v>
      </c>
      <c r="N127" s="87">
        <v>4</v>
      </c>
      <c r="O127" s="88">
        <v>2</v>
      </c>
      <c r="P127" s="20">
        <v>2</v>
      </c>
      <c r="Q127">
        <v>2</v>
      </c>
      <c r="S127" s="93">
        <v>1</v>
      </c>
      <c r="T127" s="94">
        <v>1</v>
      </c>
      <c r="U127" s="53">
        <v>2</v>
      </c>
      <c r="V127" s="53">
        <v>2</v>
      </c>
      <c r="Y127" s="55">
        <v>2</v>
      </c>
      <c r="Z127" s="57">
        <v>3</v>
      </c>
    </row>
    <row r="128" spans="4:26">
      <c r="D128" s="107">
        <v>2</v>
      </c>
      <c r="E128" s="108">
        <v>5</v>
      </c>
      <c r="F128" s="70">
        <v>2</v>
      </c>
      <c r="G128" s="71">
        <v>2</v>
      </c>
      <c r="H128" s="30">
        <v>2</v>
      </c>
      <c r="I128" s="30">
        <v>1</v>
      </c>
      <c r="J128" s="81">
        <v>1</v>
      </c>
      <c r="K128" s="82">
        <v>4</v>
      </c>
      <c r="L128" s="37">
        <v>1</v>
      </c>
      <c r="M128" s="37">
        <v>1</v>
      </c>
      <c r="N128" s="87">
        <v>2</v>
      </c>
      <c r="O128" s="88">
        <v>3</v>
      </c>
      <c r="P128" s="20">
        <v>3</v>
      </c>
      <c r="Q128">
        <v>4</v>
      </c>
      <c r="S128" s="93">
        <v>1</v>
      </c>
      <c r="T128" s="94">
        <v>1</v>
      </c>
      <c r="U128" s="53">
        <v>3</v>
      </c>
      <c r="V128" s="53">
        <v>4</v>
      </c>
      <c r="Y128" s="55">
        <v>3</v>
      </c>
      <c r="Z128" s="57">
        <v>2</v>
      </c>
    </row>
    <row r="129" spans="4:26">
      <c r="D129" s="107">
        <v>2</v>
      </c>
      <c r="E129" s="108">
        <v>2</v>
      </c>
      <c r="F129" s="70">
        <v>5</v>
      </c>
      <c r="G129" s="71">
        <v>3</v>
      </c>
      <c r="H129" s="30">
        <v>4</v>
      </c>
      <c r="I129" s="30">
        <v>1</v>
      </c>
      <c r="J129" s="81">
        <v>3</v>
      </c>
      <c r="K129" s="82">
        <v>4</v>
      </c>
      <c r="L129" s="37">
        <v>4</v>
      </c>
      <c r="M129" s="37">
        <v>1</v>
      </c>
      <c r="N129" s="87">
        <v>2</v>
      </c>
      <c r="O129" s="88">
        <v>4</v>
      </c>
      <c r="P129" s="20">
        <v>4</v>
      </c>
      <c r="Q129">
        <v>2</v>
      </c>
      <c r="S129" s="93">
        <v>1</v>
      </c>
      <c r="T129" s="94">
        <v>3</v>
      </c>
      <c r="U129" s="53">
        <v>4</v>
      </c>
      <c r="V129" s="53">
        <v>2</v>
      </c>
      <c r="Y129" s="55">
        <v>1</v>
      </c>
      <c r="Z129" s="57">
        <v>2</v>
      </c>
    </row>
    <row r="130" spans="4:26">
      <c r="D130" s="107">
        <v>3</v>
      </c>
      <c r="E130" s="108">
        <v>4</v>
      </c>
      <c r="F130" s="70">
        <v>2</v>
      </c>
      <c r="G130" s="71">
        <v>2</v>
      </c>
      <c r="H130" s="30">
        <v>1</v>
      </c>
      <c r="I130" s="30">
        <v>3</v>
      </c>
      <c r="J130" s="81">
        <v>2</v>
      </c>
      <c r="K130" s="82">
        <v>1</v>
      </c>
      <c r="L130" s="37">
        <v>2</v>
      </c>
      <c r="M130" s="37">
        <v>1</v>
      </c>
      <c r="N130" s="87">
        <v>1</v>
      </c>
      <c r="O130" s="88">
        <v>2</v>
      </c>
      <c r="P130" s="20">
        <v>4</v>
      </c>
      <c r="Q130">
        <v>3</v>
      </c>
      <c r="S130" s="93">
        <v>2</v>
      </c>
      <c r="T130" s="94">
        <v>1</v>
      </c>
      <c r="U130" s="53">
        <v>4</v>
      </c>
      <c r="V130" s="53">
        <v>3</v>
      </c>
      <c r="Y130" s="55">
        <v>4</v>
      </c>
      <c r="Z130" s="57">
        <v>3</v>
      </c>
    </row>
    <row r="131" spans="4:26">
      <c r="D131" s="107">
        <v>5</v>
      </c>
      <c r="E131" s="108">
        <v>3</v>
      </c>
      <c r="F131" s="70">
        <v>1</v>
      </c>
      <c r="G131" s="71">
        <v>3</v>
      </c>
      <c r="H131" s="30">
        <v>1</v>
      </c>
      <c r="I131" s="30">
        <v>1</v>
      </c>
      <c r="J131" s="81">
        <v>5</v>
      </c>
      <c r="K131" s="82">
        <v>1</v>
      </c>
      <c r="L131" s="37">
        <v>1</v>
      </c>
      <c r="M131" s="37">
        <v>2</v>
      </c>
      <c r="N131" s="87">
        <v>5</v>
      </c>
      <c r="O131" s="88">
        <v>1</v>
      </c>
      <c r="P131" s="20">
        <v>1</v>
      </c>
      <c r="Q131">
        <v>2</v>
      </c>
      <c r="S131" s="93">
        <v>2</v>
      </c>
      <c r="T131" s="94">
        <v>1</v>
      </c>
      <c r="U131" s="53">
        <v>1</v>
      </c>
      <c r="V131" s="53">
        <v>2</v>
      </c>
      <c r="Y131" s="55">
        <v>1</v>
      </c>
      <c r="Z131" s="57">
        <v>4</v>
      </c>
    </row>
    <row r="132" spans="4:26">
      <c r="D132" s="107">
        <v>3</v>
      </c>
      <c r="E132" s="108">
        <v>4</v>
      </c>
      <c r="F132" s="70">
        <v>3</v>
      </c>
      <c r="G132" s="71">
        <v>2</v>
      </c>
      <c r="H132" s="30">
        <v>2</v>
      </c>
      <c r="I132" s="30">
        <v>2</v>
      </c>
      <c r="J132" s="81">
        <v>2</v>
      </c>
      <c r="K132" s="82">
        <v>1</v>
      </c>
      <c r="L132" s="37">
        <v>3</v>
      </c>
      <c r="M132" s="37">
        <v>1</v>
      </c>
      <c r="N132" s="87">
        <v>1</v>
      </c>
      <c r="O132" s="88">
        <v>3</v>
      </c>
      <c r="P132" s="20">
        <v>4</v>
      </c>
      <c r="Q132">
        <v>2</v>
      </c>
      <c r="S132" s="93">
        <v>1</v>
      </c>
      <c r="T132" s="94">
        <v>1</v>
      </c>
      <c r="U132" s="53">
        <v>4</v>
      </c>
      <c r="V132" s="53">
        <v>2</v>
      </c>
      <c r="Y132" s="55">
        <v>3</v>
      </c>
      <c r="Z132" s="57">
        <v>3</v>
      </c>
    </row>
    <row r="133" spans="4:26">
      <c r="D133" s="107">
        <v>3</v>
      </c>
      <c r="E133" s="108">
        <v>4</v>
      </c>
      <c r="F133" s="70">
        <v>1</v>
      </c>
      <c r="G133" s="71">
        <v>2</v>
      </c>
      <c r="H133" s="30">
        <v>2</v>
      </c>
      <c r="I133" s="30">
        <v>1</v>
      </c>
      <c r="J133" s="81">
        <v>1</v>
      </c>
      <c r="K133" s="82">
        <v>1</v>
      </c>
      <c r="L133" s="37">
        <v>1</v>
      </c>
      <c r="M133" s="37">
        <v>2</v>
      </c>
      <c r="N133" s="87">
        <v>1</v>
      </c>
      <c r="O133" s="88">
        <v>2</v>
      </c>
      <c r="P133" s="20">
        <v>2</v>
      </c>
      <c r="Q133">
        <v>3</v>
      </c>
      <c r="S133" s="93">
        <v>1</v>
      </c>
      <c r="T133" s="94">
        <v>1</v>
      </c>
      <c r="U133" s="53">
        <v>2</v>
      </c>
      <c r="V133" s="53">
        <v>3</v>
      </c>
      <c r="Y133" s="55">
        <v>2</v>
      </c>
      <c r="Z133" s="57">
        <v>3</v>
      </c>
    </row>
    <row r="134" spans="4:26">
      <c r="D134" s="107">
        <v>1</v>
      </c>
      <c r="E134" s="108">
        <v>2</v>
      </c>
      <c r="F134" s="70">
        <v>1</v>
      </c>
      <c r="G134" s="71">
        <v>5</v>
      </c>
      <c r="H134" s="30">
        <v>2</v>
      </c>
      <c r="I134" s="30">
        <v>1</v>
      </c>
      <c r="J134" s="81">
        <v>2</v>
      </c>
      <c r="K134" s="82">
        <v>2</v>
      </c>
      <c r="L134" s="37">
        <v>1</v>
      </c>
      <c r="M134" s="37">
        <v>1</v>
      </c>
      <c r="N134" s="87">
        <v>2</v>
      </c>
      <c r="O134" s="88">
        <v>2</v>
      </c>
      <c r="P134" s="20">
        <v>2</v>
      </c>
      <c r="Q134">
        <v>1</v>
      </c>
      <c r="S134" s="93">
        <v>1</v>
      </c>
      <c r="T134" s="94">
        <v>1</v>
      </c>
      <c r="U134" s="53">
        <v>2</v>
      </c>
      <c r="V134" s="53">
        <v>1</v>
      </c>
      <c r="Y134" s="55">
        <v>1</v>
      </c>
      <c r="Z134" s="57">
        <v>4</v>
      </c>
    </row>
    <row r="135" spans="4:26">
      <c r="D135" s="107">
        <v>4</v>
      </c>
      <c r="E135" s="108">
        <v>2</v>
      </c>
      <c r="F135" s="70">
        <v>1</v>
      </c>
      <c r="G135" s="71">
        <v>1</v>
      </c>
      <c r="H135" s="30">
        <v>3</v>
      </c>
      <c r="I135" s="30">
        <v>3</v>
      </c>
      <c r="J135" s="81">
        <v>1</v>
      </c>
      <c r="K135" s="82">
        <v>1</v>
      </c>
      <c r="L135" s="37">
        <v>1</v>
      </c>
      <c r="M135" s="37">
        <v>1</v>
      </c>
      <c r="N135" s="87">
        <v>3</v>
      </c>
      <c r="O135" s="88">
        <v>2</v>
      </c>
      <c r="P135" s="20">
        <v>4</v>
      </c>
      <c r="Q135">
        <v>4</v>
      </c>
      <c r="S135" s="93">
        <v>1</v>
      </c>
      <c r="T135" s="94">
        <v>2</v>
      </c>
      <c r="U135" s="53">
        <v>1</v>
      </c>
      <c r="V135" s="53">
        <v>2</v>
      </c>
      <c r="Y135" s="51">
        <v>1</v>
      </c>
      <c r="Z135" s="58">
        <v>1</v>
      </c>
    </row>
    <row r="136" spans="4:26">
      <c r="D136" s="107">
        <v>2</v>
      </c>
      <c r="E136" s="108">
        <v>1</v>
      </c>
      <c r="F136" s="70">
        <v>2</v>
      </c>
      <c r="G136" s="71">
        <v>1</v>
      </c>
      <c r="H136" s="30">
        <v>3</v>
      </c>
      <c r="I136" s="30">
        <v>3</v>
      </c>
      <c r="J136" s="81">
        <v>1</v>
      </c>
      <c r="K136" s="82">
        <v>1</v>
      </c>
      <c r="L136" s="37">
        <v>1</v>
      </c>
      <c r="M136" s="37">
        <v>3</v>
      </c>
      <c r="N136" s="87">
        <v>2</v>
      </c>
      <c r="O136" s="88">
        <v>3</v>
      </c>
      <c r="P136" s="20">
        <v>4</v>
      </c>
      <c r="Q136">
        <v>1</v>
      </c>
      <c r="S136" s="93">
        <v>2</v>
      </c>
      <c r="T136" s="94">
        <v>2</v>
      </c>
      <c r="U136" s="53">
        <v>1</v>
      </c>
      <c r="V136" s="53">
        <v>1</v>
      </c>
      <c r="Y136" s="51">
        <v>1</v>
      </c>
      <c r="Z136" s="58">
        <v>1</v>
      </c>
    </row>
    <row r="137" spans="4:26">
      <c r="D137" s="107">
        <v>4</v>
      </c>
      <c r="E137" s="108">
        <v>3</v>
      </c>
      <c r="F137" s="70">
        <v>2</v>
      </c>
      <c r="G137" s="71">
        <v>1</v>
      </c>
      <c r="H137" s="30">
        <v>3</v>
      </c>
      <c r="I137" s="30">
        <v>2</v>
      </c>
      <c r="J137" s="81">
        <v>1</v>
      </c>
      <c r="K137" s="82">
        <v>1</v>
      </c>
      <c r="L137" s="37">
        <v>1</v>
      </c>
      <c r="M137" s="37">
        <v>2</v>
      </c>
      <c r="N137" s="87">
        <v>1</v>
      </c>
      <c r="O137" s="88">
        <v>1</v>
      </c>
      <c r="P137" s="20">
        <v>3</v>
      </c>
      <c r="Q137">
        <v>4</v>
      </c>
      <c r="S137" s="93">
        <v>2</v>
      </c>
      <c r="T137" s="94">
        <v>2</v>
      </c>
      <c r="U137" s="53">
        <v>1</v>
      </c>
      <c r="V137" s="53">
        <v>3</v>
      </c>
      <c r="Y137" s="51">
        <v>2</v>
      </c>
      <c r="Z137" s="58">
        <v>2</v>
      </c>
    </row>
    <row r="138" spans="4:26">
      <c r="D138" s="107">
        <v>3</v>
      </c>
      <c r="E138" s="108">
        <v>3</v>
      </c>
      <c r="F138" s="70">
        <v>4</v>
      </c>
      <c r="G138" s="71">
        <v>2</v>
      </c>
      <c r="H138" s="30">
        <v>3</v>
      </c>
      <c r="I138" s="30">
        <v>3</v>
      </c>
      <c r="J138" s="81">
        <v>2</v>
      </c>
      <c r="K138" s="82">
        <v>4</v>
      </c>
      <c r="L138" s="37">
        <v>3</v>
      </c>
      <c r="M138" s="37">
        <v>3</v>
      </c>
      <c r="N138" s="87">
        <v>2</v>
      </c>
      <c r="O138" s="88">
        <v>1</v>
      </c>
      <c r="P138" s="20">
        <v>4</v>
      </c>
      <c r="Q138">
        <v>4</v>
      </c>
      <c r="S138" s="93">
        <v>2</v>
      </c>
      <c r="T138" s="94">
        <v>2</v>
      </c>
      <c r="U138" s="53">
        <v>3</v>
      </c>
      <c r="V138" s="53">
        <v>3</v>
      </c>
    </row>
    <row r="139" spans="4:26">
      <c r="D139" s="107">
        <v>1</v>
      </c>
      <c r="E139" s="108">
        <v>2</v>
      </c>
      <c r="F139" s="70">
        <v>1</v>
      </c>
      <c r="G139" s="71">
        <v>1</v>
      </c>
      <c r="H139" s="30">
        <v>1</v>
      </c>
      <c r="I139" s="30">
        <v>2</v>
      </c>
      <c r="J139" s="81">
        <v>2</v>
      </c>
      <c r="K139" s="82">
        <v>1</v>
      </c>
      <c r="L139" s="37">
        <v>1</v>
      </c>
      <c r="M139" s="37">
        <v>1</v>
      </c>
      <c r="N139" s="87">
        <v>2</v>
      </c>
      <c r="O139" s="88">
        <v>4</v>
      </c>
      <c r="P139" s="20">
        <v>3</v>
      </c>
      <c r="Q139">
        <v>4</v>
      </c>
      <c r="S139" s="93">
        <v>2</v>
      </c>
      <c r="T139" s="94">
        <v>3</v>
      </c>
      <c r="U139" s="53">
        <v>1</v>
      </c>
      <c r="V139" s="53">
        <v>1</v>
      </c>
    </row>
    <row r="140" spans="4:26">
      <c r="D140" s="107">
        <v>2</v>
      </c>
      <c r="E140" s="108">
        <v>2</v>
      </c>
      <c r="F140" s="70">
        <v>2</v>
      </c>
      <c r="G140" s="71">
        <v>1</v>
      </c>
      <c r="H140" s="30">
        <v>2</v>
      </c>
      <c r="I140" s="30">
        <v>1</v>
      </c>
      <c r="J140" s="81">
        <v>2</v>
      </c>
      <c r="K140" s="82">
        <v>2</v>
      </c>
      <c r="L140" s="37">
        <v>2</v>
      </c>
      <c r="M140" s="37">
        <v>1</v>
      </c>
      <c r="N140" s="87">
        <v>3</v>
      </c>
      <c r="O140" s="88">
        <v>3</v>
      </c>
      <c r="P140" s="20">
        <v>2</v>
      </c>
      <c r="Q140">
        <v>3</v>
      </c>
      <c r="S140" s="93">
        <v>2</v>
      </c>
      <c r="T140" s="94">
        <v>1</v>
      </c>
      <c r="U140" s="53">
        <v>1</v>
      </c>
      <c r="V140" s="53">
        <v>1</v>
      </c>
    </row>
    <row r="141" spans="4:26">
      <c r="D141" s="107">
        <v>2</v>
      </c>
      <c r="E141" s="108">
        <v>3</v>
      </c>
      <c r="F141" s="70">
        <v>1</v>
      </c>
      <c r="G141" s="71">
        <v>2</v>
      </c>
      <c r="H141" s="30">
        <v>1</v>
      </c>
      <c r="I141" s="30">
        <v>3</v>
      </c>
      <c r="L141" s="37">
        <v>1</v>
      </c>
      <c r="M141" s="37">
        <v>1</v>
      </c>
      <c r="N141" s="87">
        <v>3</v>
      </c>
      <c r="O141" s="88">
        <v>1</v>
      </c>
      <c r="P141" s="20">
        <v>1</v>
      </c>
      <c r="Q141">
        <v>4</v>
      </c>
      <c r="S141" s="93">
        <v>4</v>
      </c>
      <c r="T141" s="94">
        <v>2</v>
      </c>
      <c r="U141" s="53">
        <v>2</v>
      </c>
      <c r="V141" s="53">
        <v>3</v>
      </c>
    </row>
    <row r="142" spans="4:26">
      <c r="D142" s="107">
        <v>4</v>
      </c>
      <c r="E142" s="108">
        <v>2</v>
      </c>
      <c r="F142" s="70">
        <v>1</v>
      </c>
      <c r="G142" s="71">
        <v>1</v>
      </c>
      <c r="H142" s="30">
        <v>2</v>
      </c>
      <c r="I142" s="30">
        <v>1</v>
      </c>
      <c r="L142" s="37">
        <v>1</v>
      </c>
      <c r="M142" s="37">
        <v>1</v>
      </c>
      <c r="N142" s="87">
        <v>1</v>
      </c>
      <c r="O142" s="88">
        <v>3</v>
      </c>
      <c r="P142" s="20">
        <v>3</v>
      </c>
      <c r="Q142">
        <v>2</v>
      </c>
      <c r="S142" s="93">
        <v>3</v>
      </c>
      <c r="T142" s="94">
        <v>5</v>
      </c>
      <c r="U142" s="53">
        <v>1</v>
      </c>
      <c r="V142" s="53">
        <v>1</v>
      </c>
    </row>
    <row r="143" spans="4:26">
      <c r="D143" s="107">
        <v>1</v>
      </c>
      <c r="E143" s="108">
        <v>1</v>
      </c>
      <c r="F143" s="70">
        <v>1</v>
      </c>
      <c r="G143" s="71">
        <v>1</v>
      </c>
      <c r="H143" s="30">
        <v>1</v>
      </c>
      <c r="I143" s="30">
        <v>1</v>
      </c>
      <c r="L143" s="37">
        <v>1</v>
      </c>
      <c r="M143" s="37">
        <v>1</v>
      </c>
      <c r="N143" s="87">
        <v>3</v>
      </c>
      <c r="O143" s="88">
        <v>3</v>
      </c>
      <c r="P143" s="20">
        <v>3</v>
      </c>
      <c r="Q143">
        <v>1</v>
      </c>
      <c r="S143" s="93">
        <v>5</v>
      </c>
      <c r="T143" s="94">
        <v>3</v>
      </c>
      <c r="U143" s="53">
        <v>1</v>
      </c>
      <c r="V143" s="53">
        <v>1</v>
      </c>
    </row>
    <row r="144" spans="4:26">
      <c r="D144" s="107">
        <v>4</v>
      </c>
      <c r="E144" s="108">
        <v>4</v>
      </c>
      <c r="F144" s="70">
        <v>2</v>
      </c>
      <c r="G144" s="71">
        <v>2</v>
      </c>
      <c r="H144" s="30">
        <v>2</v>
      </c>
      <c r="I144" s="30">
        <v>3</v>
      </c>
      <c r="L144" s="37">
        <v>2</v>
      </c>
      <c r="M144" s="37">
        <v>4</v>
      </c>
      <c r="N144" s="87">
        <v>3</v>
      </c>
      <c r="O144" s="88">
        <v>2</v>
      </c>
      <c r="P144" s="20">
        <v>4</v>
      </c>
      <c r="Q144">
        <v>4</v>
      </c>
      <c r="S144" s="93">
        <v>4</v>
      </c>
      <c r="T144" s="94">
        <v>4</v>
      </c>
      <c r="U144" s="53">
        <v>1</v>
      </c>
      <c r="V144" s="53">
        <v>1</v>
      </c>
    </row>
    <row r="145" spans="4:22">
      <c r="D145" s="107">
        <v>4</v>
      </c>
      <c r="E145" s="108">
        <v>4</v>
      </c>
      <c r="F145" s="70">
        <v>2</v>
      </c>
      <c r="G145" s="71">
        <v>2</v>
      </c>
      <c r="H145" s="30">
        <v>2</v>
      </c>
      <c r="I145" s="30">
        <v>3</v>
      </c>
      <c r="L145" s="37">
        <v>1</v>
      </c>
      <c r="M145" s="37">
        <v>1</v>
      </c>
      <c r="N145" s="87">
        <v>1</v>
      </c>
      <c r="O145" s="88">
        <v>1</v>
      </c>
      <c r="P145" s="20">
        <v>5</v>
      </c>
      <c r="Q145">
        <v>5</v>
      </c>
      <c r="S145" s="93">
        <v>2</v>
      </c>
      <c r="T145" s="94">
        <v>2</v>
      </c>
      <c r="U145" s="53">
        <v>1</v>
      </c>
      <c r="V145" s="53">
        <v>1</v>
      </c>
    </row>
    <row r="146" spans="4:22">
      <c r="D146" s="107">
        <v>3</v>
      </c>
      <c r="E146" s="108">
        <v>4</v>
      </c>
      <c r="F146" s="70">
        <v>2</v>
      </c>
      <c r="G146" s="71">
        <v>5</v>
      </c>
      <c r="H146" s="30">
        <v>2</v>
      </c>
      <c r="I146" s="30">
        <v>4</v>
      </c>
      <c r="L146" s="37">
        <v>1</v>
      </c>
      <c r="M146" s="37">
        <v>1</v>
      </c>
      <c r="N146" s="87">
        <v>2</v>
      </c>
      <c r="O146" s="88">
        <v>1</v>
      </c>
      <c r="P146" s="20">
        <v>2</v>
      </c>
      <c r="Q146">
        <v>4</v>
      </c>
      <c r="S146" s="93">
        <v>3</v>
      </c>
      <c r="T146" s="94">
        <v>2</v>
      </c>
      <c r="U146" s="53">
        <v>1</v>
      </c>
      <c r="V146" s="53">
        <v>1</v>
      </c>
    </row>
    <row r="147" spans="4:22">
      <c r="D147" s="107">
        <v>3</v>
      </c>
      <c r="E147" s="108">
        <v>1</v>
      </c>
      <c r="F147" s="70">
        <v>3</v>
      </c>
      <c r="G147" s="71">
        <v>1</v>
      </c>
      <c r="H147" s="30">
        <v>4</v>
      </c>
      <c r="I147" s="30">
        <v>2</v>
      </c>
      <c r="L147" s="37">
        <v>1</v>
      </c>
      <c r="M147" s="37">
        <v>1</v>
      </c>
      <c r="N147" s="87">
        <v>2</v>
      </c>
      <c r="O147" s="88">
        <v>2</v>
      </c>
      <c r="P147" s="20">
        <v>4</v>
      </c>
      <c r="Q147">
        <v>3</v>
      </c>
      <c r="S147" s="93">
        <v>4</v>
      </c>
      <c r="T147" s="94">
        <v>4</v>
      </c>
      <c r="U147" s="53">
        <v>1</v>
      </c>
      <c r="V147" s="53">
        <v>1</v>
      </c>
    </row>
    <row r="148" spans="4:22">
      <c r="D148" s="107">
        <v>2</v>
      </c>
      <c r="E148" s="108">
        <v>1</v>
      </c>
      <c r="F148" s="70">
        <v>1</v>
      </c>
      <c r="G148" s="71">
        <v>4</v>
      </c>
      <c r="H148" s="30">
        <v>3</v>
      </c>
      <c r="I148" s="30">
        <v>1</v>
      </c>
      <c r="L148" s="37">
        <v>3</v>
      </c>
      <c r="M148" s="37">
        <v>3</v>
      </c>
      <c r="N148" s="87">
        <v>2</v>
      </c>
      <c r="O148" s="88">
        <v>4</v>
      </c>
      <c r="P148" s="20">
        <v>4</v>
      </c>
      <c r="Q148">
        <v>2</v>
      </c>
      <c r="S148" s="93">
        <v>1</v>
      </c>
      <c r="T148" s="94">
        <v>5</v>
      </c>
      <c r="U148" s="53">
        <v>1</v>
      </c>
      <c r="V148" s="53">
        <v>1</v>
      </c>
    </row>
    <row r="149" spans="4:22">
      <c r="D149" s="107">
        <v>4</v>
      </c>
      <c r="E149" s="108">
        <v>3</v>
      </c>
      <c r="F149" s="70">
        <v>3</v>
      </c>
      <c r="G149" s="71">
        <v>3</v>
      </c>
      <c r="H149" s="30">
        <v>2</v>
      </c>
      <c r="I149" s="30">
        <v>1</v>
      </c>
      <c r="L149" s="37">
        <v>3</v>
      </c>
      <c r="M149" s="37">
        <v>2</v>
      </c>
      <c r="N149" s="87">
        <v>2</v>
      </c>
      <c r="O149" s="88">
        <v>2</v>
      </c>
      <c r="P149" s="20">
        <v>4</v>
      </c>
      <c r="Q149">
        <v>3</v>
      </c>
      <c r="S149" s="93">
        <v>2</v>
      </c>
      <c r="T149" s="94">
        <v>2</v>
      </c>
      <c r="U149" s="53">
        <v>2</v>
      </c>
      <c r="V149" s="53">
        <v>1</v>
      </c>
    </row>
    <row r="150" spans="4:22">
      <c r="D150" s="107">
        <v>3</v>
      </c>
      <c r="E150" s="108">
        <v>4</v>
      </c>
      <c r="F150" s="70">
        <v>2</v>
      </c>
      <c r="G150" s="71">
        <v>1</v>
      </c>
      <c r="H150" s="30">
        <v>1</v>
      </c>
      <c r="I150" s="30">
        <v>2</v>
      </c>
      <c r="L150" s="37">
        <v>2</v>
      </c>
      <c r="M150" s="37">
        <v>2</v>
      </c>
      <c r="N150" s="87">
        <v>2</v>
      </c>
      <c r="O150" s="88">
        <v>4</v>
      </c>
      <c r="P150" s="20">
        <v>4</v>
      </c>
      <c r="Q150">
        <v>2</v>
      </c>
      <c r="S150" s="93">
        <v>2</v>
      </c>
      <c r="T150" s="94">
        <v>5</v>
      </c>
      <c r="U150" s="53">
        <v>1</v>
      </c>
      <c r="V150" s="53">
        <v>1</v>
      </c>
    </row>
    <row r="151" spans="4:22">
      <c r="D151" s="107">
        <v>3</v>
      </c>
      <c r="E151" s="108">
        <v>2</v>
      </c>
      <c r="F151" s="70">
        <v>3</v>
      </c>
      <c r="G151" s="71">
        <v>1</v>
      </c>
      <c r="H151" s="30">
        <v>2</v>
      </c>
      <c r="I151" s="30">
        <v>4</v>
      </c>
      <c r="L151" s="37">
        <v>2</v>
      </c>
      <c r="M151" s="37">
        <v>1</v>
      </c>
      <c r="N151" s="87">
        <v>4</v>
      </c>
      <c r="O151" s="88">
        <v>2</v>
      </c>
      <c r="P151" s="20">
        <v>3</v>
      </c>
      <c r="Q151">
        <v>2</v>
      </c>
      <c r="S151" s="93">
        <v>4</v>
      </c>
      <c r="T151" s="94">
        <v>2</v>
      </c>
      <c r="U151" s="53">
        <v>1</v>
      </c>
      <c r="V151" s="53">
        <v>1</v>
      </c>
    </row>
    <row r="152" spans="4:22">
      <c r="D152" s="107">
        <v>3</v>
      </c>
      <c r="E152" s="108">
        <v>4</v>
      </c>
      <c r="F152" s="70">
        <v>1</v>
      </c>
      <c r="G152" s="71">
        <v>2</v>
      </c>
      <c r="H152" s="30">
        <v>2</v>
      </c>
      <c r="I152" s="30">
        <v>2</v>
      </c>
      <c r="L152" s="37">
        <v>1</v>
      </c>
      <c r="M152" s="37">
        <v>2</v>
      </c>
      <c r="N152" s="87">
        <v>2</v>
      </c>
      <c r="O152" s="88">
        <v>1</v>
      </c>
      <c r="P152" s="20">
        <v>2</v>
      </c>
      <c r="Q152">
        <v>4</v>
      </c>
      <c r="S152" s="93">
        <v>2</v>
      </c>
      <c r="T152" s="94">
        <v>1</v>
      </c>
      <c r="U152" s="53">
        <v>1</v>
      </c>
      <c r="V152" s="53">
        <v>1</v>
      </c>
    </row>
    <row r="153" spans="4:22">
      <c r="D153" s="107">
        <v>5</v>
      </c>
      <c r="E153" s="108">
        <v>4</v>
      </c>
      <c r="F153" s="70">
        <v>2</v>
      </c>
      <c r="G153" s="71">
        <v>2</v>
      </c>
      <c r="H153" s="30">
        <v>1</v>
      </c>
      <c r="I153" s="30">
        <v>4</v>
      </c>
      <c r="L153" s="37">
        <v>1</v>
      </c>
      <c r="M153" s="37">
        <v>1</v>
      </c>
      <c r="N153" s="87">
        <v>5</v>
      </c>
      <c r="O153" s="88">
        <v>2</v>
      </c>
      <c r="P153" s="20">
        <v>1</v>
      </c>
      <c r="Q153">
        <v>4</v>
      </c>
      <c r="S153" s="93">
        <v>4</v>
      </c>
      <c r="T153" s="94">
        <v>1</v>
      </c>
      <c r="U153" s="53">
        <v>1</v>
      </c>
      <c r="V153" s="53">
        <v>1</v>
      </c>
    </row>
    <row r="154" spans="4:22">
      <c r="D154" s="107">
        <v>4</v>
      </c>
      <c r="E154" s="108">
        <v>3</v>
      </c>
      <c r="F154" s="70">
        <v>2</v>
      </c>
      <c r="G154" s="71">
        <v>1</v>
      </c>
      <c r="H154" s="30">
        <v>2</v>
      </c>
      <c r="I154" s="30">
        <v>2</v>
      </c>
      <c r="L154" s="37">
        <v>1</v>
      </c>
      <c r="M154" s="37">
        <v>1</v>
      </c>
      <c r="N154" s="87">
        <v>4</v>
      </c>
      <c r="O154" s="88">
        <v>3</v>
      </c>
      <c r="P154" s="20">
        <v>4</v>
      </c>
      <c r="Q154">
        <v>3</v>
      </c>
      <c r="S154" s="93">
        <v>3</v>
      </c>
      <c r="T154" s="94">
        <v>2</v>
      </c>
      <c r="U154" s="53">
        <v>1</v>
      </c>
      <c r="V154" s="53">
        <v>2</v>
      </c>
    </row>
    <row r="155" spans="4:22">
      <c r="D155" s="107">
        <v>2</v>
      </c>
      <c r="E155" s="108">
        <v>4</v>
      </c>
      <c r="F155" s="70">
        <v>2</v>
      </c>
      <c r="G155" s="71">
        <v>3</v>
      </c>
      <c r="H155" s="30">
        <v>3</v>
      </c>
      <c r="I155" s="30">
        <v>5</v>
      </c>
      <c r="L155" s="37">
        <v>1</v>
      </c>
      <c r="M155" s="37">
        <v>1</v>
      </c>
      <c r="N155" s="87">
        <v>3</v>
      </c>
      <c r="O155" s="88">
        <v>4</v>
      </c>
      <c r="P155" s="20">
        <v>3</v>
      </c>
      <c r="Q155">
        <v>2</v>
      </c>
      <c r="S155" s="93">
        <v>2</v>
      </c>
      <c r="T155" s="94">
        <v>2</v>
      </c>
      <c r="U155" s="53">
        <v>1</v>
      </c>
      <c r="V155" s="53">
        <v>1</v>
      </c>
    </row>
    <row r="156" spans="4:22">
      <c r="D156" s="107">
        <v>4</v>
      </c>
      <c r="E156" s="108">
        <v>4</v>
      </c>
      <c r="F156" s="70">
        <v>3</v>
      </c>
      <c r="G156" s="71">
        <v>1</v>
      </c>
      <c r="H156" s="30">
        <v>3</v>
      </c>
      <c r="I156" s="30">
        <v>2</v>
      </c>
      <c r="L156" s="37">
        <v>2</v>
      </c>
      <c r="M156" s="37">
        <v>1</v>
      </c>
      <c r="N156" s="87">
        <v>2</v>
      </c>
      <c r="O156" s="88">
        <v>2</v>
      </c>
      <c r="P156" s="20">
        <v>4</v>
      </c>
      <c r="Q156">
        <v>4</v>
      </c>
      <c r="S156" s="93">
        <v>2</v>
      </c>
      <c r="T156" s="94">
        <v>3</v>
      </c>
      <c r="U156" s="53">
        <v>2</v>
      </c>
      <c r="V156" s="53">
        <v>1</v>
      </c>
    </row>
    <row r="157" spans="4:22">
      <c r="D157" s="107">
        <v>4</v>
      </c>
      <c r="E157" s="108">
        <v>1</v>
      </c>
      <c r="F157" s="70">
        <v>2</v>
      </c>
      <c r="G157" s="71">
        <v>1</v>
      </c>
      <c r="H157" s="30">
        <v>3</v>
      </c>
      <c r="I157" s="30">
        <v>1</v>
      </c>
      <c r="L157" s="37">
        <v>1</v>
      </c>
      <c r="M157" s="37">
        <v>1</v>
      </c>
      <c r="N157" s="87">
        <v>2</v>
      </c>
      <c r="O157" s="88">
        <v>2</v>
      </c>
      <c r="P157" s="20">
        <v>4</v>
      </c>
      <c r="Q157">
        <v>1</v>
      </c>
      <c r="S157" s="93">
        <v>2</v>
      </c>
      <c r="T157" s="94">
        <v>4</v>
      </c>
      <c r="U157" s="53">
        <v>3</v>
      </c>
      <c r="V157" s="53">
        <v>1</v>
      </c>
    </row>
    <row r="158" spans="4:22">
      <c r="D158" s="107">
        <v>2</v>
      </c>
      <c r="E158" s="108">
        <v>3</v>
      </c>
      <c r="F158" s="70">
        <v>1</v>
      </c>
      <c r="G158" s="71">
        <v>1</v>
      </c>
      <c r="H158" s="30">
        <v>3</v>
      </c>
      <c r="I158" s="30">
        <v>3</v>
      </c>
      <c r="L158" s="37">
        <v>1</v>
      </c>
      <c r="M158" s="37">
        <v>1</v>
      </c>
      <c r="N158" s="87">
        <v>3</v>
      </c>
      <c r="O158" s="88">
        <v>2</v>
      </c>
      <c r="P158" s="20">
        <v>3</v>
      </c>
      <c r="Q158">
        <v>3</v>
      </c>
      <c r="S158" s="93">
        <v>2</v>
      </c>
      <c r="T158" s="94">
        <v>2</v>
      </c>
      <c r="U158" s="53">
        <v>1</v>
      </c>
      <c r="V158" s="53">
        <v>1</v>
      </c>
    </row>
    <row r="159" spans="4:22">
      <c r="D159" s="107">
        <v>3</v>
      </c>
      <c r="E159" s="108">
        <v>4</v>
      </c>
      <c r="F159" s="70">
        <v>2</v>
      </c>
      <c r="G159" s="71">
        <v>2</v>
      </c>
      <c r="H159" s="30">
        <v>1</v>
      </c>
      <c r="I159" s="30">
        <v>3</v>
      </c>
      <c r="L159" s="37">
        <v>2</v>
      </c>
      <c r="M159" s="37">
        <v>4</v>
      </c>
      <c r="N159" s="87">
        <v>2</v>
      </c>
      <c r="O159" s="88">
        <v>2</v>
      </c>
      <c r="P159" s="20">
        <v>4</v>
      </c>
      <c r="Q159">
        <v>4</v>
      </c>
      <c r="S159" s="93">
        <v>2</v>
      </c>
      <c r="T159" s="94">
        <v>2</v>
      </c>
      <c r="U159" s="53">
        <v>2</v>
      </c>
      <c r="V159" s="53">
        <v>1</v>
      </c>
    </row>
    <row r="160" spans="4:22">
      <c r="D160" s="107">
        <v>3</v>
      </c>
      <c r="E160" s="108">
        <v>1</v>
      </c>
      <c r="F160" s="70">
        <v>1</v>
      </c>
      <c r="G160" s="71">
        <v>1</v>
      </c>
      <c r="H160" s="30">
        <v>2</v>
      </c>
      <c r="I160" s="30">
        <v>2</v>
      </c>
      <c r="L160" s="37">
        <v>1</v>
      </c>
      <c r="M160" s="37">
        <v>1</v>
      </c>
      <c r="N160" s="87">
        <v>2</v>
      </c>
      <c r="O160" s="88">
        <v>2</v>
      </c>
      <c r="P160" s="20">
        <v>3</v>
      </c>
      <c r="Q160">
        <v>4</v>
      </c>
      <c r="S160" s="93">
        <v>2</v>
      </c>
      <c r="T160" s="94">
        <v>2</v>
      </c>
      <c r="U160" s="53">
        <v>1</v>
      </c>
      <c r="V160" s="53">
        <v>2</v>
      </c>
    </row>
    <row r="161" spans="4:22">
      <c r="D161" s="107">
        <v>4</v>
      </c>
      <c r="E161" s="108">
        <v>3</v>
      </c>
      <c r="F161" s="70">
        <v>2</v>
      </c>
      <c r="G161" s="71">
        <v>1</v>
      </c>
      <c r="H161" s="30">
        <v>1</v>
      </c>
      <c r="I161" s="30">
        <v>2</v>
      </c>
      <c r="L161" s="37">
        <v>2</v>
      </c>
      <c r="M161" s="37">
        <v>4</v>
      </c>
      <c r="N161" s="87">
        <v>2</v>
      </c>
      <c r="O161" s="88">
        <v>2</v>
      </c>
      <c r="P161" s="20">
        <v>4</v>
      </c>
      <c r="Q161">
        <v>4</v>
      </c>
      <c r="S161" s="93">
        <v>2</v>
      </c>
      <c r="T161" s="94">
        <v>2</v>
      </c>
      <c r="U161" s="53">
        <v>1</v>
      </c>
      <c r="V161" s="53">
        <v>1</v>
      </c>
    </row>
    <row r="162" spans="4:22">
      <c r="D162" s="107">
        <v>3</v>
      </c>
      <c r="E162" s="108">
        <v>2</v>
      </c>
      <c r="F162" s="70">
        <v>2</v>
      </c>
      <c r="G162" s="71">
        <v>1</v>
      </c>
      <c r="H162" s="30">
        <v>1</v>
      </c>
      <c r="I162" s="30">
        <v>2</v>
      </c>
      <c r="L162" s="37">
        <v>1</v>
      </c>
      <c r="M162" s="37">
        <v>2</v>
      </c>
      <c r="N162" s="87">
        <v>2</v>
      </c>
      <c r="O162" s="88">
        <v>4</v>
      </c>
      <c r="P162" s="20">
        <v>4</v>
      </c>
      <c r="Q162">
        <v>3</v>
      </c>
      <c r="S162" s="93">
        <v>2</v>
      </c>
      <c r="T162" s="94">
        <v>2</v>
      </c>
      <c r="U162" s="53">
        <v>1</v>
      </c>
      <c r="V162" s="53">
        <v>1</v>
      </c>
    </row>
    <row r="163" spans="4:22">
      <c r="D163" s="107">
        <v>2</v>
      </c>
      <c r="E163" s="108">
        <v>2</v>
      </c>
      <c r="F163" s="70">
        <v>1</v>
      </c>
      <c r="G163" s="71">
        <v>1</v>
      </c>
      <c r="H163" s="30">
        <v>2</v>
      </c>
      <c r="I163" s="30">
        <v>1</v>
      </c>
      <c r="L163" s="37">
        <v>1</v>
      </c>
      <c r="M163" s="37">
        <v>1</v>
      </c>
      <c r="N163" s="87">
        <v>2</v>
      </c>
      <c r="O163" s="88">
        <v>1</v>
      </c>
      <c r="P163" s="20">
        <v>1</v>
      </c>
      <c r="Q163">
        <v>4</v>
      </c>
      <c r="S163" s="93">
        <v>2</v>
      </c>
      <c r="T163" s="94">
        <v>3</v>
      </c>
      <c r="U163" s="53">
        <v>2</v>
      </c>
      <c r="V163" s="53">
        <v>1</v>
      </c>
    </row>
    <row r="164" spans="4:22">
      <c r="D164" s="107">
        <v>1</v>
      </c>
      <c r="E164" s="108">
        <v>3</v>
      </c>
      <c r="F164" s="70">
        <v>1</v>
      </c>
      <c r="G164" s="71">
        <v>1</v>
      </c>
      <c r="H164" s="30">
        <v>1</v>
      </c>
      <c r="I164" s="30">
        <v>1</v>
      </c>
      <c r="L164" s="37">
        <v>1</v>
      </c>
      <c r="M164" s="37">
        <v>1</v>
      </c>
      <c r="N164" s="87">
        <v>2</v>
      </c>
      <c r="O164" s="88">
        <v>2</v>
      </c>
      <c r="P164" s="20">
        <v>3</v>
      </c>
      <c r="Q164">
        <v>3</v>
      </c>
      <c r="S164" s="93">
        <v>3</v>
      </c>
      <c r="T164" s="94">
        <v>2</v>
      </c>
      <c r="U164" s="53">
        <v>2</v>
      </c>
      <c r="V164" s="53">
        <v>1</v>
      </c>
    </row>
    <row r="165" spans="4:22">
      <c r="D165" s="107">
        <v>2</v>
      </c>
      <c r="E165" s="108">
        <v>4</v>
      </c>
      <c r="F165" s="70">
        <v>3</v>
      </c>
      <c r="G165" s="71">
        <v>2</v>
      </c>
      <c r="H165" s="30">
        <v>2</v>
      </c>
      <c r="I165" s="30">
        <v>2</v>
      </c>
      <c r="L165" s="37">
        <v>1</v>
      </c>
      <c r="M165" s="37">
        <v>1</v>
      </c>
      <c r="N165" s="87">
        <v>2</v>
      </c>
      <c r="O165" s="88">
        <v>2</v>
      </c>
      <c r="P165" s="20">
        <v>3</v>
      </c>
      <c r="Q165">
        <v>3</v>
      </c>
      <c r="S165" s="93">
        <v>2</v>
      </c>
      <c r="T165" s="94">
        <v>3</v>
      </c>
      <c r="U165" s="53">
        <v>2</v>
      </c>
      <c r="V165" s="53">
        <v>3</v>
      </c>
    </row>
    <row r="166" spans="4:22">
      <c r="D166" s="107">
        <v>1</v>
      </c>
      <c r="E166" s="108">
        <v>1</v>
      </c>
      <c r="F166" s="70">
        <v>1</v>
      </c>
      <c r="G166" s="71">
        <v>2</v>
      </c>
      <c r="H166" s="30">
        <v>1</v>
      </c>
      <c r="I166" s="30">
        <v>1</v>
      </c>
      <c r="L166" s="37">
        <v>1</v>
      </c>
      <c r="M166" s="37">
        <v>1</v>
      </c>
      <c r="N166" s="87">
        <v>2</v>
      </c>
      <c r="O166" s="88">
        <v>2</v>
      </c>
      <c r="P166" s="20">
        <v>1</v>
      </c>
      <c r="Q166">
        <v>2</v>
      </c>
      <c r="S166" s="93">
        <v>2</v>
      </c>
      <c r="T166" s="94">
        <v>3</v>
      </c>
      <c r="U166" s="53">
        <v>1</v>
      </c>
      <c r="V166" s="53">
        <v>2</v>
      </c>
    </row>
    <row r="167" spans="4:22">
      <c r="D167" s="107">
        <v>2</v>
      </c>
      <c r="E167" s="108">
        <v>2</v>
      </c>
      <c r="F167" s="70">
        <v>2</v>
      </c>
      <c r="G167" s="71">
        <v>3</v>
      </c>
      <c r="H167" s="30">
        <v>2</v>
      </c>
      <c r="I167" s="30">
        <v>2</v>
      </c>
      <c r="L167" s="37">
        <v>2</v>
      </c>
      <c r="M167" s="37">
        <v>1</v>
      </c>
      <c r="N167" s="87">
        <v>3</v>
      </c>
      <c r="O167" s="88">
        <v>2</v>
      </c>
      <c r="P167" s="20">
        <v>3</v>
      </c>
      <c r="Q167">
        <v>3</v>
      </c>
      <c r="S167" s="93">
        <v>3</v>
      </c>
      <c r="T167" s="94">
        <v>2</v>
      </c>
      <c r="U167" s="53">
        <v>3</v>
      </c>
      <c r="V167" s="53">
        <v>2</v>
      </c>
    </row>
    <row r="168" spans="4:22">
      <c r="D168" s="107">
        <v>2</v>
      </c>
      <c r="E168" s="108">
        <v>3</v>
      </c>
      <c r="F168" s="70">
        <v>1</v>
      </c>
      <c r="G168" s="71">
        <v>1</v>
      </c>
      <c r="H168" s="30">
        <v>1</v>
      </c>
      <c r="I168" s="30">
        <v>1</v>
      </c>
      <c r="L168" s="37">
        <v>1</v>
      </c>
      <c r="M168" s="37">
        <v>1</v>
      </c>
      <c r="N168" s="87">
        <v>4</v>
      </c>
      <c r="O168" s="88">
        <v>5</v>
      </c>
      <c r="P168" s="20">
        <v>2</v>
      </c>
      <c r="Q168">
        <v>2</v>
      </c>
      <c r="S168" s="93">
        <v>3</v>
      </c>
      <c r="T168" s="94">
        <v>4</v>
      </c>
      <c r="U168" s="53">
        <v>1</v>
      </c>
      <c r="V168" s="53">
        <v>1</v>
      </c>
    </row>
    <row r="169" spans="4:22">
      <c r="D169" s="107">
        <v>1</v>
      </c>
      <c r="E169" s="108">
        <v>2</v>
      </c>
      <c r="F169" s="70">
        <v>3</v>
      </c>
      <c r="G169" s="71">
        <v>1</v>
      </c>
      <c r="H169" s="30">
        <v>4</v>
      </c>
      <c r="I169" s="30">
        <v>1</v>
      </c>
      <c r="L169" s="37">
        <v>1</v>
      </c>
      <c r="M169" s="37">
        <v>1</v>
      </c>
      <c r="N169" s="87">
        <v>1</v>
      </c>
      <c r="O169" s="88">
        <v>4</v>
      </c>
      <c r="P169" s="20">
        <v>1</v>
      </c>
      <c r="Q169">
        <v>4</v>
      </c>
      <c r="S169" s="93">
        <v>1</v>
      </c>
      <c r="T169" s="94">
        <v>1</v>
      </c>
      <c r="U169" s="53">
        <v>3</v>
      </c>
      <c r="V169" s="53">
        <v>4</v>
      </c>
    </row>
    <row r="170" spans="4:22">
      <c r="D170" s="107">
        <v>1</v>
      </c>
      <c r="E170" s="108">
        <v>3</v>
      </c>
      <c r="F170" s="70">
        <v>1</v>
      </c>
      <c r="G170" s="71">
        <v>1</v>
      </c>
      <c r="H170" s="30">
        <v>1</v>
      </c>
      <c r="I170" s="30">
        <v>2</v>
      </c>
      <c r="L170" s="37">
        <v>1</v>
      </c>
      <c r="M170" s="37">
        <v>2</v>
      </c>
      <c r="N170" s="87">
        <v>2</v>
      </c>
      <c r="O170" s="88">
        <v>2</v>
      </c>
      <c r="P170" s="20">
        <v>2</v>
      </c>
      <c r="Q170">
        <v>3</v>
      </c>
      <c r="S170" s="93">
        <v>1</v>
      </c>
      <c r="T170" s="94">
        <v>2</v>
      </c>
      <c r="U170" s="53">
        <v>1</v>
      </c>
      <c r="V170" s="53">
        <v>1</v>
      </c>
    </row>
    <row r="171" spans="4:22">
      <c r="D171" s="107">
        <v>2</v>
      </c>
      <c r="E171" s="108">
        <v>3</v>
      </c>
      <c r="F171" s="70">
        <v>1</v>
      </c>
      <c r="G171" s="71">
        <v>1</v>
      </c>
      <c r="H171" s="30">
        <v>2</v>
      </c>
      <c r="I171" s="30">
        <v>1</v>
      </c>
      <c r="L171" s="37">
        <v>3</v>
      </c>
      <c r="M171" s="37">
        <v>1</v>
      </c>
      <c r="N171" s="87">
        <v>4</v>
      </c>
      <c r="O171" s="88">
        <v>1</v>
      </c>
      <c r="P171" s="20">
        <v>2</v>
      </c>
      <c r="Q171">
        <v>2</v>
      </c>
      <c r="S171" s="93">
        <v>3</v>
      </c>
      <c r="T171" s="94">
        <v>3</v>
      </c>
      <c r="U171" s="53">
        <v>1</v>
      </c>
      <c r="V171" s="53">
        <v>1</v>
      </c>
    </row>
    <row r="172" spans="4:22">
      <c r="D172" s="107">
        <v>3</v>
      </c>
      <c r="E172" s="108">
        <v>2</v>
      </c>
      <c r="F172" s="70">
        <v>1</v>
      </c>
      <c r="G172" s="71">
        <v>1</v>
      </c>
      <c r="H172" s="30">
        <v>2</v>
      </c>
      <c r="I172" s="30">
        <v>1</v>
      </c>
      <c r="L172" s="37">
        <v>2</v>
      </c>
      <c r="M172" s="37">
        <v>1</v>
      </c>
      <c r="N172" s="87">
        <v>2</v>
      </c>
      <c r="O172" s="88">
        <v>5</v>
      </c>
      <c r="P172" s="20">
        <v>2</v>
      </c>
      <c r="Q172">
        <v>2</v>
      </c>
      <c r="S172" s="93">
        <v>3</v>
      </c>
      <c r="T172" s="94">
        <v>5</v>
      </c>
      <c r="U172" s="53">
        <v>3</v>
      </c>
      <c r="V172" s="53">
        <v>1</v>
      </c>
    </row>
    <row r="173" spans="4:22">
      <c r="D173" s="107">
        <v>1</v>
      </c>
      <c r="E173" s="108">
        <v>2</v>
      </c>
      <c r="F173" s="70">
        <v>2</v>
      </c>
      <c r="G173" s="71">
        <v>1</v>
      </c>
      <c r="H173" s="30">
        <v>2</v>
      </c>
      <c r="I173" s="30">
        <v>2</v>
      </c>
      <c r="L173" s="37">
        <v>1</v>
      </c>
      <c r="M173" s="37">
        <v>1</v>
      </c>
      <c r="N173" s="87">
        <v>3</v>
      </c>
      <c r="O173" s="88">
        <v>4</v>
      </c>
      <c r="P173" s="20">
        <v>3</v>
      </c>
      <c r="Q173">
        <v>1</v>
      </c>
      <c r="S173" s="93">
        <v>5</v>
      </c>
      <c r="T173" s="94">
        <v>4</v>
      </c>
      <c r="U173" s="53">
        <v>5</v>
      </c>
      <c r="V173" s="53">
        <v>4</v>
      </c>
    </row>
    <row r="174" spans="4:22">
      <c r="D174" s="107">
        <v>4</v>
      </c>
      <c r="E174" s="108">
        <v>3</v>
      </c>
      <c r="F174" s="70">
        <v>1</v>
      </c>
      <c r="G174" s="71">
        <v>1</v>
      </c>
      <c r="H174" s="30">
        <v>2</v>
      </c>
      <c r="I174" s="30">
        <v>2</v>
      </c>
      <c r="L174" s="37">
        <v>1</v>
      </c>
      <c r="M174" s="37">
        <v>1</v>
      </c>
      <c r="N174" s="87">
        <v>2</v>
      </c>
      <c r="O174" s="88">
        <v>3</v>
      </c>
      <c r="P174" s="20">
        <v>3</v>
      </c>
      <c r="Q174">
        <v>3</v>
      </c>
      <c r="S174" s="93">
        <v>2</v>
      </c>
      <c r="T174" s="94">
        <v>3</v>
      </c>
      <c r="U174" s="53">
        <v>1</v>
      </c>
      <c r="V174" s="53">
        <v>1</v>
      </c>
    </row>
    <row r="175" spans="4:22">
      <c r="D175" s="107">
        <v>1</v>
      </c>
      <c r="E175" s="108">
        <v>4</v>
      </c>
      <c r="F175" s="70">
        <v>1</v>
      </c>
      <c r="G175" s="71">
        <v>2</v>
      </c>
      <c r="H175" s="30">
        <v>1</v>
      </c>
      <c r="I175" s="30">
        <v>3</v>
      </c>
      <c r="L175" s="37">
        <v>2</v>
      </c>
      <c r="M175" s="37">
        <v>2</v>
      </c>
      <c r="N175" s="87">
        <v>5</v>
      </c>
      <c r="O175" s="88">
        <v>2</v>
      </c>
      <c r="P175" s="20">
        <v>1</v>
      </c>
      <c r="Q175">
        <v>3</v>
      </c>
      <c r="S175" s="93">
        <v>5</v>
      </c>
      <c r="T175" s="94">
        <v>1</v>
      </c>
      <c r="U175" s="53">
        <v>1</v>
      </c>
      <c r="V175" s="53">
        <v>1</v>
      </c>
    </row>
    <row r="176" spans="4:22">
      <c r="D176" s="107">
        <v>3</v>
      </c>
      <c r="E176" s="108">
        <v>3</v>
      </c>
      <c r="F176" s="70">
        <v>3</v>
      </c>
      <c r="G176" s="71">
        <v>2</v>
      </c>
      <c r="H176" s="30">
        <v>3</v>
      </c>
      <c r="I176" s="30">
        <v>2</v>
      </c>
      <c r="L176" s="37">
        <v>3</v>
      </c>
      <c r="M176" s="37">
        <v>1</v>
      </c>
      <c r="N176" s="87">
        <v>2</v>
      </c>
      <c r="O176" s="88">
        <v>3</v>
      </c>
      <c r="P176" s="20">
        <v>4</v>
      </c>
      <c r="Q176">
        <v>2</v>
      </c>
      <c r="S176" s="93">
        <v>1</v>
      </c>
      <c r="T176" s="94">
        <v>2</v>
      </c>
      <c r="U176" s="53">
        <v>2</v>
      </c>
      <c r="V176" s="53">
        <v>1</v>
      </c>
    </row>
    <row r="177" spans="4:22">
      <c r="D177" s="107">
        <v>2</v>
      </c>
      <c r="E177" s="108">
        <v>3</v>
      </c>
      <c r="F177" s="70">
        <v>1</v>
      </c>
      <c r="G177" s="71">
        <v>3</v>
      </c>
      <c r="H177" s="30">
        <v>2</v>
      </c>
      <c r="I177" s="30">
        <v>3</v>
      </c>
      <c r="L177" s="37">
        <v>1</v>
      </c>
      <c r="M177" s="37">
        <v>1</v>
      </c>
      <c r="N177" s="87">
        <v>1</v>
      </c>
      <c r="O177" s="88">
        <v>2</v>
      </c>
      <c r="P177" s="20">
        <v>3</v>
      </c>
      <c r="Q177">
        <v>3</v>
      </c>
      <c r="S177" s="93">
        <v>2</v>
      </c>
      <c r="T177" s="94">
        <v>2</v>
      </c>
      <c r="U177" s="53">
        <v>1</v>
      </c>
      <c r="V177" s="53">
        <v>1</v>
      </c>
    </row>
    <row r="178" spans="4:22">
      <c r="D178" s="107">
        <v>1</v>
      </c>
      <c r="E178" s="108">
        <v>4</v>
      </c>
      <c r="F178" s="70">
        <v>1</v>
      </c>
      <c r="G178" s="71">
        <v>1</v>
      </c>
      <c r="H178" s="30">
        <v>2</v>
      </c>
      <c r="I178" s="30">
        <v>3</v>
      </c>
      <c r="L178" s="37">
        <v>1</v>
      </c>
      <c r="M178" s="37">
        <v>1</v>
      </c>
      <c r="N178" s="87">
        <v>1</v>
      </c>
      <c r="O178" s="88">
        <v>4</v>
      </c>
      <c r="P178" s="20">
        <v>2</v>
      </c>
      <c r="Q178">
        <v>2</v>
      </c>
      <c r="S178" s="93">
        <v>1</v>
      </c>
      <c r="T178" s="94">
        <v>2</v>
      </c>
      <c r="U178" s="53">
        <v>3</v>
      </c>
      <c r="V178" s="53">
        <v>1</v>
      </c>
    </row>
    <row r="179" spans="4:22">
      <c r="D179" s="107">
        <v>5</v>
      </c>
      <c r="E179" s="108">
        <v>3</v>
      </c>
      <c r="F179" s="70">
        <v>3</v>
      </c>
      <c r="G179" s="71">
        <v>4</v>
      </c>
      <c r="H179" s="30">
        <v>2</v>
      </c>
      <c r="I179" s="30">
        <v>1</v>
      </c>
      <c r="L179" s="37">
        <v>1</v>
      </c>
      <c r="M179" s="37">
        <v>1</v>
      </c>
      <c r="N179" s="87">
        <v>1</v>
      </c>
      <c r="O179" s="88">
        <v>1</v>
      </c>
      <c r="P179" s="20">
        <v>2</v>
      </c>
      <c r="Q179" s="20">
        <v>4</v>
      </c>
      <c r="S179" s="93">
        <v>4</v>
      </c>
      <c r="T179" s="94">
        <v>3</v>
      </c>
      <c r="U179" s="53">
        <v>4</v>
      </c>
      <c r="V179" s="53">
        <v>4</v>
      </c>
    </row>
    <row r="180" spans="4:22">
      <c r="D180" s="107">
        <v>4</v>
      </c>
      <c r="E180" s="108">
        <v>1</v>
      </c>
      <c r="F180" s="70">
        <v>4</v>
      </c>
      <c r="G180" s="71">
        <v>1</v>
      </c>
      <c r="H180" s="30">
        <v>2</v>
      </c>
      <c r="I180" s="30">
        <v>4</v>
      </c>
      <c r="L180" s="37">
        <v>1</v>
      </c>
      <c r="M180" s="37">
        <v>1</v>
      </c>
      <c r="N180" s="87">
        <v>2</v>
      </c>
      <c r="O180" s="88">
        <v>2</v>
      </c>
      <c r="P180" s="20">
        <v>5</v>
      </c>
      <c r="Q180" s="20">
        <v>2</v>
      </c>
      <c r="S180" s="93">
        <v>3</v>
      </c>
      <c r="T180" s="94">
        <v>2</v>
      </c>
      <c r="U180" s="53">
        <v>4</v>
      </c>
      <c r="V180" s="53">
        <v>1</v>
      </c>
    </row>
    <row r="181" spans="4:22">
      <c r="D181" s="107">
        <v>4</v>
      </c>
      <c r="E181" s="108">
        <v>4</v>
      </c>
      <c r="F181" s="70">
        <v>4</v>
      </c>
      <c r="G181" s="71">
        <v>3</v>
      </c>
      <c r="H181" s="30">
        <v>1</v>
      </c>
      <c r="I181" s="30">
        <v>1</v>
      </c>
      <c r="L181" s="37">
        <v>2</v>
      </c>
      <c r="M181" s="37">
        <v>2</v>
      </c>
      <c r="N181" s="87">
        <v>2</v>
      </c>
      <c r="O181" s="88">
        <v>1</v>
      </c>
      <c r="P181" s="20">
        <v>4</v>
      </c>
      <c r="Q181" s="20">
        <v>3</v>
      </c>
      <c r="S181" s="93">
        <v>5</v>
      </c>
      <c r="T181" s="94">
        <v>5</v>
      </c>
      <c r="U181" s="53">
        <v>3</v>
      </c>
      <c r="V181" s="53">
        <v>4</v>
      </c>
    </row>
    <row r="182" spans="4:22">
      <c r="D182" s="107">
        <v>2</v>
      </c>
      <c r="E182" s="108">
        <v>4</v>
      </c>
      <c r="F182" s="70">
        <v>2</v>
      </c>
      <c r="G182" s="71">
        <v>2</v>
      </c>
      <c r="H182" s="30">
        <v>2</v>
      </c>
      <c r="I182" s="30">
        <v>2</v>
      </c>
      <c r="L182" s="37">
        <v>3</v>
      </c>
      <c r="M182" s="37">
        <v>3</v>
      </c>
      <c r="N182" s="87">
        <v>2</v>
      </c>
      <c r="O182" s="88">
        <v>2</v>
      </c>
      <c r="P182" s="20">
        <v>3</v>
      </c>
      <c r="Q182" s="20">
        <v>3</v>
      </c>
      <c r="S182" s="93">
        <v>3</v>
      </c>
      <c r="T182" s="94">
        <v>3</v>
      </c>
      <c r="U182" s="53">
        <v>4</v>
      </c>
      <c r="V182" s="53">
        <v>4</v>
      </c>
    </row>
    <row r="183" spans="4:22">
      <c r="D183" s="107">
        <v>3</v>
      </c>
      <c r="E183" s="108">
        <v>4</v>
      </c>
      <c r="F183" s="70">
        <v>1</v>
      </c>
      <c r="G183" s="71">
        <v>2</v>
      </c>
      <c r="H183" s="30">
        <v>1</v>
      </c>
      <c r="I183" s="30">
        <v>1</v>
      </c>
      <c r="L183" s="37">
        <v>1</v>
      </c>
      <c r="M183" s="37">
        <v>3</v>
      </c>
      <c r="N183" s="87">
        <v>1</v>
      </c>
      <c r="O183" s="88">
        <v>3</v>
      </c>
      <c r="P183" s="20">
        <v>2</v>
      </c>
      <c r="Q183" s="20">
        <v>3</v>
      </c>
      <c r="S183" s="93">
        <v>1</v>
      </c>
      <c r="T183" s="94">
        <v>3</v>
      </c>
      <c r="U183" s="53">
        <v>3</v>
      </c>
      <c r="V183" s="53">
        <v>4</v>
      </c>
    </row>
    <row r="184" spans="4:22">
      <c r="D184" s="107">
        <v>4</v>
      </c>
      <c r="E184" s="108">
        <v>5</v>
      </c>
      <c r="F184" s="70">
        <v>1</v>
      </c>
      <c r="G184" s="71">
        <v>1</v>
      </c>
      <c r="H184" s="30">
        <v>3</v>
      </c>
      <c r="I184" s="30">
        <v>1</v>
      </c>
      <c r="L184" s="37">
        <v>1</v>
      </c>
      <c r="M184" s="37">
        <v>1</v>
      </c>
      <c r="N184" s="87">
        <v>2</v>
      </c>
      <c r="O184" s="88">
        <v>2</v>
      </c>
      <c r="P184" s="20">
        <v>3</v>
      </c>
      <c r="Q184" s="20">
        <v>3</v>
      </c>
      <c r="S184" s="93">
        <v>3</v>
      </c>
      <c r="T184" s="94">
        <v>2</v>
      </c>
      <c r="U184" s="53">
        <v>2</v>
      </c>
      <c r="V184" s="53">
        <v>3</v>
      </c>
    </row>
    <row r="185" spans="4:22">
      <c r="D185" s="107">
        <v>2</v>
      </c>
      <c r="E185" s="108">
        <v>4</v>
      </c>
      <c r="F185" s="70">
        <v>1</v>
      </c>
      <c r="G185" s="71">
        <v>2</v>
      </c>
      <c r="H185" s="30">
        <v>1</v>
      </c>
      <c r="I185" s="30">
        <v>1</v>
      </c>
      <c r="L185" s="37">
        <v>2</v>
      </c>
      <c r="M185" s="37">
        <v>1</v>
      </c>
      <c r="N185" s="87">
        <v>2</v>
      </c>
      <c r="O185" s="88">
        <v>2</v>
      </c>
      <c r="P185" s="20">
        <v>1</v>
      </c>
      <c r="Q185" s="20">
        <v>4</v>
      </c>
      <c r="S185" s="93">
        <v>2</v>
      </c>
      <c r="T185" s="94">
        <v>4</v>
      </c>
      <c r="U185" s="53">
        <v>1</v>
      </c>
      <c r="V185" s="53">
        <v>4</v>
      </c>
    </row>
    <row r="186" spans="4:22">
      <c r="D186" s="107">
        <v>5</v>
      </c>
      <c r="E186" s="108">
        <v>1</v>
      </c>
      <c r="F186" s="70">
        <v>2</v>
      </c>
      <c r="G186" s="71">
        <v>1</v>
      </c>
      <c r="H186" s="30">
        <v>1</v>
      </c>
      <c r="I186" s="30">
        <v>1</v>
      </c>
      <c r="L186" s="37">
        <v>1</v>
      </c>
      <c r="M186" s="37">
        <v>1</v>
      </c>
      <c r="N186" s="87">
        <v>1</v>
      </c>
      <c r="O186" s="88">
        <v>4</v>
      </c>
      <c r="P186" s="20">
        <v>3</v>
      </c>
      <c r="Q186" s="20">
        <v>2</v>
      </c>
      <c r="S186" s="93">
        <v>3</v>
      </c>
      <c r="T186" s="94">
        <v>3</v>
      </c>
      <c r="U186" s="53">
        <v>3</v>
      </c>
      <c r="V186" s="53">
        <v>2</v>
      </c>
    </row>
    <row r="187" spans="4:22">
      <c r="D187" s="107">
        <v>3</v>
      </c>
      <c r="E187" s="108">
        <v>3</v>
      </c>
      <c r="F187" s="70">
        <v>1</v>
      </c>
      <c r="G187" s="71">
        <v>1</v>
      </c>
      <c r="H187" s="30">
        <v>1</v>
      </c>
      <c r="I187" s="30">
        <v>1</v>
      </c>
      <c r="L187" s="37">
        <v>1</v>
      </c>
      <c r="M187" s="37">
        <v>3</v>
      </c>
      <c r="P187" s="20">
        <v>4</v>
      </c>
      <c r="Q187" s="20">
        <v>1</v>
      </c>
      <c r="S187" s="93">
        <v>4</v>
      </c>
      <c r="T187" s="94">
        <v>1</v>
      </c>
      <c r="U187" s="53">
        <v>3</v>
      </c>
      <c r="V187" s="53">
        <v>1</v>
      </c>
    </row>
    <row r="188" spans="4:22">
      <c r="D188" s="107">
        <v>2</v>
      </c>
      <c r="E188" s="108">
        <v>4</v>
      </c>
      <c r="F188" s="70">
        <v>3</v>
      </c>
      <c r="G188" s="71">
        <v>3</v>
      </c>
      <c r="H188" s="30">
        <v>1</v>
      </c>
      <c r="I188" s="30">
        <v>1</v>
      </c>
      <c r="L188" s="37">
        <v>2</v>
      </c>
      <c r="M188" s="37">
        <v>3</v>
      </c>
      <c r="P188" s="20">
        <v>3</v>
      </c>
      <c r="Q188" s="20">
        <v>3</v>
      </c>
      <c r="S188" s="93">
        <v>3</v>
      </c>
      <c r="T188" s="94">
        <v>4</v>
      </c>
      <c r="U188" s="53">
        <v>4</v>
      </c>
      <c r="V188" s="53">
        <v>4</v>
      </c>
    </row>
    <row r="189" spans="4:22">
      <c r="D189" s="107">
        <v>3</v>
      </c>
      <c r="E189" s="108">
        <v>3</v>
      </c>
      <c r="F189" s="70">
        <v>3</v>
      </c>
      <c r="G189" s="71">
        <v>2</v>
      </c>
      <c r="H189" s="30">
        <v>2</v>
      </c>
      <c r="I189" s="30">
        <v>2</v>
      </c>
      <c r="L189" s="37">
        <v>1</v>
      </c>
      <c r="M189" s="37">
        <v>2</v>
      </c>
      <c r="P189" s="20">
        <v>5</v>
      </c>
      <c r="Q189" s="20">
        <v>5</v>
      </c>
      <c r="S189" s="93">
        <v>5</v>
      </c>
      <c r="T189" s="94">
        <v>5</v>
      </c>
      <c r="U189" s="53">
        <v>5</v>
      </c>
      <c r="V189" s="53">
        <v>5</v>
      </c>
    </row>
    <row r="190" spans="4:22">
      <c r="D190" s="107">
        <v>4</v>
      </c>
      <c r="E190" s="108">
        <v>5</v>
      </c>
      <c r="F190" s="70">
        <v>2</v>
      </c>
      <c r="G190" s="71">
        <v>2</v>
      </c>
      <c r="H190" s="30">
        <v>2</v>
      </c>
      <c r="I190" s="30">
        <v>2</v>
      </c>
      <c r="L190" s="37">
        <v>1</v>
      </c>
      <c r="M190" s="37">
        <v>2</v>
      </c>
      <c r="P190" s="20">
        <v>2</v>
      </c>
      <c r="Q190" s="20">
        <v>4</v>
      </c>
      <c r="S190" s="93">
        <v>3</v>
      </c>
      <c r="T190" s="94">
        <v>3</v>
      </c>
      <c r="U190" s="53">
        <v>2</v>
      </c>
      <c r="V190" s="53">
        <v>4</v>
      </c>
    </row>
    <row r="191" spans="4:22">
      <c r="D191" s="107">
        <v>3</v>
      </c>
      <c r="E191" s="108">
        <v>4</v>
      </c>
      <c r="F191" s="70">
        <v>4</v>
      </c>
      <c r="G191" s="71">
        <v>3</v>
      </c>
      <c r="H191" s="30">
        <v>2</v>
      </c>
      <c r="I191" s="30">
        <v>3</v>
      </c>
      <c r="L191" s="37">
        <v>1</v>
      </c>
      <c r="M191" s="37">
        <v>1</v>
      </c>
      <c r="P191" s="20">
        <v>4</v>
      </c>
      <c r="Q191" s="20">
        <v>3</v>
      </c>
      <c r="S191" s="93">
        <v>4</v>
      </c>
      <c r="T191" s="94">
        <v>3</v>
      </c>
      <c r="U191" s="53">
        <v>4</v>
      </c>
      <c r="V191" s="53">
        <v>3</v>
      </c>
    </row>
    <row r="192" spans="4:22">
      <c r="D192" s="107">
        <v>4</v>
      </c>
      <c r="E192" s="108">
        <v>4</v>
      </c>
      <c r="F192" s="70">
        <v>2</v>
      </c>
      <c r="G192" s="71">
        <v>1</v>
      </c>
      <c r="H192" s="30">
        <v>3</v>
      </c>
      <c r="I192" s="30">
        <v>1</v>
      </c>
      <c r="L192" s="37">
        <v>1</v>
      </c>
      <c r="M192" s="37">
        <v>2</v>
      </c>
      <c r="P192" s="20">
        <v>3</v>
      </c>
      <c r="Q192" s="20">
        <v>3</v>
      </c>
      <c r="S192" s="93">
        <v>2</v>
      </c>
      <c r="T192" s="94">
        <v>2</v>
      </c>
      <c r="U192" s="53">
        <v>4</v>
      </c>
      <c r="V192" s="53">
        <v>2</v>
      </c>
    </row>
    <row r="193" spans="4:22">
      <c r="D193" s="107">
        <v>5</v>
      </c>
      <c r="E193" s="108">
        <v>4</v>
      </c>
      <c r="F193" s="70">
        <v>2</v>
      </c>
      <c r="G193" s="71">
        <v>3</v>
      </c>
      <c r="H193" s="30">
        <v>2</v>
      </c>
      <c r="I193" s="30">
        <v>1</v>
      </c>
      <c r="L193" s="37">
        <v>3</v>
      </c>
      <c r="M193" s="37">
        <v>1</v>
      </c>
      <c r="P193" s="20">
        <v>4</v>
      </c>
      <c r="Q193" s="20">
        <v>4</v>
      </c>
      <c r="S193" s="93">
        <v>3</v>
      </c>
      <c r="T193" s="94">
        <v>3</v>
      </c>
      <c r="U193" s="53">
        <v>4</v>
      </c>
      <c r="V193" s="53">
        <v>3</v>
      </c>
    </row>
    <row r="194" spans="4:22">
      <c r="D194" s="107">
        <v>4</v>
      </c>
      <c r="F194" s="70">
        <v>3</v>
      </c>
      <c r="G194" s="71">
        <v>1</v>
      </c>
      <c r="H194" s="30">
        <v>1</v>
      </c>
      <c r="I194" s="30">
        <v>1</v>
      </c>
      <c r="L194" s="37">
        <v>1</v>
      </c>
      <c r="M194" s="37">
        <v>1</v>
      </c>
      <c r="P194" s="20">
        <v>4</v>
      </c>
      <c r="Q194" s="20">
        <v>1</v>
      </c>
      <c r="S194" s="93">
        <v>3</v>
      </c>
      <c r="T194" s="94">
        <v>2</v>
      </c>
      <c r="U194" s="53">
        <v>4</v>
      </c>
      <c r="V194" s="53">
        <v>2</v>
      </c>
    </row>
    <row r="195" spans="4:22">
      <c r="D195" s="107">
        <v>5</v>
      </c>
      <c r="E195" s="108">
        <v>4</v>
      </c>
      <c r="F195" s="70">
        <v>1</v>
      </c>
      <c r="G195" s="71">
        <v>2</v>
      </c>
      <c r="H195" s="30">
        <v>1</v>
      </c>
      <c r="I195" s="30">
        <v>3</v>
      </c>
      <c r="L195" s="37">
        <v>1</v>
      </c>
      <c r="M195" s="37">
        <v>1</v>
      </c>
      <c r="P195" s="20">
        <v>2</v>
      </c>
      <c r="Q195" s="20">
        <v>1</v>
      </c>
      <c r="S195" s="93">
        <v>2</v>
      </c>
      <c r="T195" s="94">
        <v>2</v>
      </c>
      <c r="U195" s="53">
        <v>3</v>
      </c>
      <c r="V195" s="53">
        <v>2</v>
      </c>
    </row>
    <row r="196" spans="4:22">
      <c r="D196" s="107">
        <v>5</v>
      </c>
      <c r="E196" s="108">
        <v>3</v>
      </c>
      <c r="F196" s="70">
        <v>2</v>
      </c>
      <c r="G196" s="71">
        <v>1</v>
      </c>
      <c r="H196" s="30">
        <v>2</v>
      </c>
      <c r="I196" s="30">
        <v>1</v>
      </c>
      <c r="L196" s="37">
        <v>1</v>
      </c>
      <c r="M196" s="37">
        <v>2</v>
      </c>
      <c r="P196" s="20">
        <v>3</v>
      </c>
      <c r="Q196" s="20">
        <v>5</v>
      </c>
      <c r="S196" s="93">
        <v>3</v>
      </c>
      <c r="T196" s="94">
        <v>1</v>
      </c>
      <c r="U196" s="53">
        <v>2</v>
      </c>
      <c r="V196" s="53">
        <v>4</v>
      </c>
    </row>
    <row r="197" spans="4:22">
      <c r="D197" s="107">
        <v>5</v>
      </c>
      <c r="E197" s="108">
        <v>3</v>
      </c>
      <c r="F197" s="70">
        <v>1</v>
      </c>
      <c r="G197" s="71">
        <v>3</v>
      </c>
      <c r="H197" s="30">
        <v>1</v>
      </c>
      <c r="I197" s="30">
        <v>2</v>
      </c>
      <c r="L197" s="37">
        <v>2</v>
      </c>
      <c r="M197" s="37">
        <v>2</v>
      </c>
      <c r="P197" s="20">
        <v>2</v>
      </c>
      <c r="Q197" s="20">
        <v>4</v>
      </c>
      <c r="S197" s="93">
        <v>4</v>
      </c>
      <c r="T197" s="94">
        <v>3</v>
      </c>
      <c r="U197" s="53">
        <v>1</v>
      </c>
      <c r="V197" s="53">
        <v>4</v>
      </c>
    </row>
    <row r="198" spans="4:22">
      <c r="D198" s="107">
        <v>4</v>
      </c>
      <c r="E198" s="108">
        <v>3</v>
      </c>
      <c r="F198" s="70">
        <v>2</v>
      </c>
      <c r="G198" s="71">
        <v>1</v>
      </c>
      <c r="H198" s="30">
        <v>2</v>
      </c>
      <c r="I198" s="30">
        <v>1</v>
      </c>
      <c r="L198" s="37">
        <v>1</v>
      </c>
      <c r="M198" s="37">
        <v>3</v>
      </c>
      <c r="P198" s="20">
        <v>4</v>
      </c>
      <c r="Q198" s="20">
        <v>3</v>
      </c>
      <c r="S198" s="93">
        <v>3</v>
      </c>
      <c r="T198" s="94">
        <v>4</v>
      </c>
      <c r="U198" s="53">
        <v>4</v>
      </c>
      <c r="V198" s="53">
        <v>3</v>
      </c>
    </row>
    <row r="199" spans="4:22">
      <c r="D199" s="107">
        <v>2</v>
      </c>
      <c r="E199" s="108">
        <v>5</v>
      </c>
      <c r="F199" s="70">
        <v>2</v>
      </c>
      <c r="G199" s="71">
        <v>2</v>
      </c>
      <c r="H199" s="30">
        <v>3</v>
      </c>
      <c r="I199" s="30">
        <v>2</v>
      </c>
      <c r="L199" s="37">
        <v>1</v>
      </c>
      <c r="M199" s="37">
        <v>1</v>
      </c>
      <c r="P199" s="20">
        <v>3</v>
      </c>
      <c r="Q199" s="20">
        <v>2</v>
      </c>
      <c r="S199" s="93">
        <v>3</v>
      </c>
      <c r="T199" s="94">
        <v>4</v>
      </c>
      <c r="U199" s="53">
        <v>3</v>
      </c>
      <c r="V199" s="53">
        <v>2</v>
      </c>
    </row>
    <row r="200" spans="4:22">
      <c r="D200" s="107">
        <v>4</v>
      </c>
      <c r="E200" s="108">
        <v>4</v>
      </c>
      <c r="F200" s="70">
        <v>3</v>
      </c>
      <c r="G200" s="71">
        <v>1</v>
      </c>
      <c r="H200" s="30">
        <v>2</v>
      </c>
      <c r="I200" s="30">
        <v>1</v>
      </c>
      <c r="L200" s="37">
        <v>2</v>
      </c>
      <c r="M200" s="37">
        <v>1</v>
      </c>
      <c r="P200" s="20">
        <v>4</v>
      </c>
      <c r="Q200" s="20">
        <v>3</v>
      </c>
      <c r="S200" s="93">
        <v>4</v>
      </c>
      <c r="T200" s="94">
        <v>2</v>
      </c>
      <c r="U200" s="53">
        <v>4</v>
      </c>
      <c r="V200" s="53">
        <v>4</v>
      </c>
    </row>
    <row r="201" spans="4:22">
      <c r="D201" s="107">
        <v>3</v>
      </c>
      <c r="E201" s="108">
        <v>1</v>
      </c>
      <c r="F201" s="70">
        <v>3</v>
      </c>
      <c r="G201" s="71">
        <v>1</v>
      </c>
      <c r="H201" s="30">
        <v>2</v>
      </c>
      <c r="I201" s="30">
        <v>1</v>
      </c>
      <c r="L201" s="37">
        <v>3</v>
      </c>
      <c r="M201" s="37">
        <v>1</v>
      </c>
      <c r="P201" s="20">
        <v>3</v>
      </c>
      <c r="Q201" s="20">
        <v>2</v>
      </c>
      <c r="S201" s="93">
        <v>2</v>
      </c>
      <c r="T201" s="94">
        <v>2</v>
      </c>
      <c r="U201" s="53">
        <v>4</v>
      </c>
      <c r="V201" s="53">
        <v>1</v>
      </c>
    </row>
    <row r="202" spans="4:22">
      <c r="D202" s="107">
        <v>2</v>
      </c>
      <c r="E202" s="108">
        <v>3</v>
      </c>
      <c r="F202" s="70">
        <v>1</v>
      </c>
      <c r="G202" s="71">
        <v>3</v>
      </c>
      <c r="H202" s="30">
        <v>2</v>
      </c>
      <c r="I202" s="30">
        <v>2</v>
      </c>
      <c r="L202" s="37">
        <v>2</v>
      </c>
      <c r="M202" s="37">
        <v>2</v>
      </c>
      <c r="P202" s="20">
        <v>3</v>
      </c>
      <c r="Q202" s="20">
        <v>3</v>
      </c>
      <c r="S202" s="93">
        <v>3</v>
      </c>
      <c r="T202" s="94">
        <v>4</v>
      </c>
      <c r="U202" s="53">
        <v>3</v>
      </c>
      <c r="V202" s="53">
        <v>3</v>
      </c>
    </row>
    <row r="203" spans="4:22">
      <c r="D203" s="107">
        <v>2</v>
      </c>
      <c r="E203" s="108">
        <v>1</v>
      </c>
      <c r="F203" s="70">
        <v>3</v>
      </c>
      <c r="G203" s="71">
        <v>4</v>
      </c>
      <c r="H203" s="30">
        <v>2</v>
      </c>
      <c r="I203" s="30">
        <v>1</v>
      </c>
      <c r="L203" s="37">
        <v>2</v>
      </c>
      <c r="M203" s="37">
        <v>2</v>
      </c>
      <c r="P203" s="20">
        <v>4</v>
      </c>
      <c r="Q203" s="20">
        <v>3</v>
      </c>
      <c r="S203" s="93">
        <v>5</v>
      </c>
      <c r="T203" s="94">
        <v>3</v>
      </c>
      <c r="U203" s="53">
        <v>4</v>
      </c>
      <c r="V203" s="53">
        <v>4</v>
      </c>
    </row>
    <row r="204" spans="4:22">
      <c r="D204" s="107">
        <v>2</v>
      </c>
      <c r="E204" s="108">
        <v>4</v>
      </c>
      <c r="F204" s="70">
        <v>3</v>
      </c>
      <c r="G204" s="71">
        <v>1</v>
      </c>
      <c r="H204" s="30">
        <v>1</v>
      </c>
      <c r="I204" s="30">
        <v>2</v>
      </c>
      <c r="L204" s="37">
        <v>1</v>
      </c>
      <c r="M204" s="37">
        <v>1</v>
      </c>
      <c r="P204" s="20">
        <v>3</v>
      </c>
      <c r="Q204" s="20">
        <v>4</v>
      </c>
      <c r="S204" s="93">
        <v>4</v>
      </c>
      <c r="T204" s="94">
        <v>4</v>
      </c>
      <c r="U204" s="53">
        <v>3</v>
      </c>
      <c r="V204" s="53">
        <v>4</v>
      </c>
    </row>
    <row r="205" spans="4:22">
      <c r="D205" s="107">
        <v>5</v>
      </c>
      <c r="E205" s="108">
        <v>2</v>
      </c>
      <c r="F205" s="70">
        <v>3</v>
      </c>
      <c r="G205" s="71">
        <v>4</v>
      </c>
      <c r="H205" s="30">
        <v>1</v>
      </c>
      <c r="I205" s="30">
        <v>2</v>
      </c>
      <c r="L205" s="37">
        <v>2</v>
      </c>
      <c r="M205" s="37">
        <v>2</v>
      </c>
      <c r="P205" s="20">
        <v>3</v>
      </c>
      <c r="Q205" s="20">
        <v>4</v>
      </c>
      <c r="S205" s="93">
        <v>3</v>
      </c>
      <c r="T205" s="94">
        <v>4</v>
      </c>
      <c r="U205" s="53">
        <v>4</v>
      </c>
      <c r="V205" s="53">
        <v>4</v>
      </c>
    </row>
    <row r="206" spans="4:22">
      <c r="D206" s="107">
        <v>4</v>
      </c>
      <c r="E206" s="108">
        <v>4</v>
      </c>
      <c r="F206" s="70">
        <v>2</v>
      </c>
      <c r="G206" s="71">
        <v>3</v>
      </c>
      <c r="H206" s="30">
        <v>1</v>
      </c>
      <c r="I206" s="30">
        <v>1</v>
      </c>
      <c r="L206" s="37">
        <v>1</v>
      </c>
      <c r="M206" s="37">
        <v>2</v>
      </c>
      <c r="P206" s="20">
        <v>5</v>
      </c>
      <c r="Q206" s="20">
        <v>2</v>
      </c>
      <c r="S206" s="93">
        <v>3</v>
      </c>
      <c r="T206" s="94">
        <v>3</v>
      </c>
      <c r="U206" s="53">
        <v>4</v>
      </c>
      <c r="V206" s="53">
        <v>3</v>
      </c>
    </row>
    <row r="207" spans="4:22">
      <c r="D207" s="107">
        <v>3</v>
      </c>
      <c r="E207" s="108">
        <v>3</v>
      </c>
      <c r="F207" s="70">
        <v>1</v>
      </c>
      <c r="G207" s="71">
        <v>2</v>
      </c>
      <c r="H207" s="30">
        <v>1</v>
      </c>
      <c r="I207" s="30">
        <v>1</v>
      </c>
      <c r="L207" s="37">
        <v>1</v>
      </c>
      <c r="M207" s="37">
        <v>1</v>
      </c>
      <c r="P207" s="20">
        <v>2</v>
      </c>
      <c r="Q207" s="20">
        <v>4</v>
      </c>
      <c r="S207" s="93">
        <v>3</v>
      </c>
      <c r="T207" s="94">
        <v>3</v>
      </c>
      <c r="U207" s="53">
        <v>1</v>
      </c>
      <c r="V207" s="53">
        <v>4</v>
      </c>
    </row>
    <row r="208" spans="4:22">
      <c r="D208" s="107">
        <v>2</v>
      </c>
      <c r="E208" s="108">
        <v>3</v>
      </c>
      <c r="F208" s="70">
        <v>2</v>
      </c>
      <c r="G208" s="71">
        <v>1</v>
      </c>
      <c r="H208" s="30">
        <v>1</v>
      </c>
      <c r="I208" s="30">
        <v>1</v>
      </c>
      <c r="L208" s="37">
        <v>1</v>
      </c>
      <c r="M208" s="37">
        <v>1</v>
      </c>
      <c r="P208" s="20">
        <v>2</v>
      </c>
      <c r="Q208" s="20">
        <v>3</v>
      </c>
      <c r="S208" s="93">
        <v>1</v>
      </c>
      <c r="T208" s="94">
        <v>4</v>
      </c>
      <c r="U208" s="53">
        <v>3</v>
      </c>
      <c r="V208" s="53">
        <v>3</v>
      </c>
    </row>
    <row r="209" spans="4:22">
      <c r="D209" s="107">
        <v>3</v>
      </c>
      <c r="E209" s="108">
        <v>4</v>
      </c>
      <c r="F209" s="70">
        <v>2</v>
      </c>
      <c r="G209" s="71">
        <v>4</v>
      </c>
      <c r="H209" s="30">
        <v>1</v>
      </c>
      <c r="I209" s="30">
        <v>2</v>
      </c>
      <c r="L209" s="37">
        <v>2</v>
      </c>
      <c r="M209" s="37">
        <v>3</v>
      </c>
      <c r="P209" s="20">
        <v>3</v>
      </c>
      <c r="Q209" s="20">
        <v>4</v>
      </c>
      <c r="S209" s="93">
        <v>3</v>
      </c>
      <c r="T209" s="94">
        <v>4</v>
      </c>
      <c r="U209" s="53">
        <v>3</v>
      </c>
      <c r="V209" s="53">
        <v>3</v>
      </c>
    </row>
    <row r="210" spans="4:22">
      <c r="D210" s="107">
        <v>3</v>
      </c>
      <c r="E210" s="108">
        <v>1</v>
      </c>
      <c r="F210" s="70">
        <v>1</v>
      </c>
      <c r="G210" s="71">
        <v>1</v>
      </c>
      <c r="H210" s="30">
        <v>1</v>
      </c>
      <c r="I210" s="30">
        <v>1</v>
      </c>
      <c r="L210" s="37">
        <v>1</v>
      </c>
      <c r="M210" s="37">
        <v>1</v>
      </c>
      <c r="P210" s="20">
        <v>3</v>
      </c>
      <c r="Q210" s="20">
        <v>2</v>
      </c>
      <c r="S210" s="93">
        <v>4</v>
      </c>
      <c r="T210" s="94">
        <v>1</v>
      </c>
      <c r="U210" s="53">
        <v>1</v>
      </c>
      <c r="V210" s="53">
        <v>2</v>
      </c>
    </row>
    <row r="211" spans="4:22">
      <c r="D211" s="107">
        <v>3</v>
      </c>
      <c r="E211" s="108">
        <v>2</v>
      </c>
      <c r="F211" s="70">
        <v>2</v>
      </c>
      <c r="G211" s="71">
        <v>3</v>
      </c>
      <c r="H211" s="30">
        <v>1</v>
      </c>
      <c r="I211" s="30">
        <v>1</v>
      </c>
      <c r="L211" s="37">
        <v>2</v>
      </c>
      <c r="M211" s="37">
        <v>2</v>
      </c>
      <c r="P211" s="20">
        <v>3</v>
      </c>
      <c r="Q211" s="20">
        <v>3</v>
      </c>
      <c r="S211" s="93">
        <v>3</v>
      </c>
      <c r="T211" s="94">
        <v>3</v>
      </c>
      <c r="U211" s="53">
        <v>3</v>
      </c>
      <c r="V211" s="53">
        <v>3</v>
      </c>
    </row>
    <row r="212" spans="4:22">
      <c r="D212" s="107">
        <v>2</v>
      </c>
      <c r="E212" s="108">
        <v>3</v>
      </c>
      <c r="F212" s="70">
        <v>1</v>
      </c>
      <c r="G212" s="71">
        <v>1</v>
      </c>
      <c r="H212" s="30">
        <v>1</v>
      </c>
      <c r="I212" s="30">
        <v>1</v>
      </c>
      <c r="L212" s="37">
        <v>2</v>
      </c>
      <c r="M212" s="37">
        <v>3</v>
      </c>
      <c r="P212" s="20">
        <v>2</v>
      </c>
      <c r="Q212" s="20">
        <v>2</v>
      </c>
      <c r="S212" s="93">
        <v>3</v>
      </c>
      <c r="T212" s="94">
        <v>4</v>
      </c>
      <c r="U212" s="53">
        <v>2</v>
      </c>
      <c r="V212" s="53">
        <v>2</v>
      </c>
    </row>
    <row r="213" spans="4:22">
      <c r="D213" s="107">
        <v>1</v>
      </c>
      <c r="E213" s="108">
        <v>3</v>
      </c>
      <c r="F213" s="70">
        <v>4</v>
      </c>
      <c r="G213" s="71">
        <v>1</v>
      </c>
      <c r="H213" s="30">
        <v>4</v>
      </c>
      <c r="I213" s="30">
        <v>1</v>
      </c>
      <c r="L213" s="37">
        <v>4</v>
      </c>
      <c r="M213" s="37">
        <v>2</v>
      </c>
      <c r="P213" s="20">
        <v>2</v>
      </c>
      <c r="Q213" s="20">
        <v>2</v>
      </c>
      <c r="S213" s="93">
        <v>4</v>
      </c>
      <c r="T213" s="94">
        <v>2</v>
      </c>
      <c r="U213" s="53">
        <v>1</v>
      </c>
      <c r="V213" s="53">
        <v>4</v>
      </c>
    </row>
    <row r="214" spans="4:22">
      <c r="D214" s="107">
        <v>2</v>
      </c>
      <c r="E214" s="108">
        <v>3</v>
      </c>
      <c r="F214" s="70">
        <v>1</v>
      </c>
      <c r="G214" s="71">
        <v>2</v>
      </c>
      <c r="H214" s="30">
        <v>1</v>
      </c>
      <c r="I214" s="30">
        <v>1</v>
      </c>
      <c r="L214" s="37">
        <v>1</v>
      </c>
      <c r="M214" s="37">
        <v>1</v>
      </c>
      <c r="P214" s="20">
        <v>2</v>
      </c>
      <c r="Q214" s="20">
        <v>2</v>
      </c>
      <c r="S214" s="93">
        <v>2</v>
      </c>
      <c r="T214" s="94">
        <v>2</v>
      </c>
      <c r="U214" s="53">
        <v>2</v>
      </c>
      <c r="V214" s="53">
        <v>3</v>
      </c>
    </row>
    <row r="215" spans="4:22">
      <c r="D215" s="107">
        <v>2</v>
      </c>
      <c r="E215" s="108">
        <v>1</v>
      </c>
      <c r="F215" s="70">
        <v>2</v>
      </c>
      <c r="G215" s="71">
        <v>1</v>
      </c>
      <c r="H215" s="30">
        <v>2</v>
      </c>
      <c r="I215" s="30">
        <v>1</v>
      </c>
      <c r="L215" s="37">
        <v>2</v>
      </c>
      <c r="M215" s="37">
        <v>1</v>
      </c>
      <c r="P215" s="20">
        <v>2</v>
      </c>
      <c r="Q215" s="20">
        <v>2</v>
      </c>
      <c r="S215" s="93">
        <v>4</v>
      </c>
      <c r="T215" s="94">
        <v>1</v>
      </c>
      <c r="U215" s="53">
        <v>2</v>
      </c>
      <c r="V215" s="53">
        <v>2</v>
      </c>
    </row>
    <row r="216" spans="4:22">
      <c r="D216" s="107">
        <v>2</v>
      </c>
      <c r="E216" s="108">
        <v>4</v>
      </c>
      <c r="F216" s="70">
        <v>2</v>
      </c>
      <c r="G216" s="71">
        <v>1</v>
      </c>
      <c r="H216" s="30">
        <v>1</v>
      </c>
      <c r="I216" s="30">
        <v>1</v>
      </c>
      <c r="L216" s="37">
        <v>2</v>
      </c>
      <c r="M216" s="37">
        <v>1</v>
      </c>
      <c r="P216" s="20">
        <v>3</v>
      </c>
      <c r="Q216" s="20">
        <v>2</v>
      </c>
      <c r="S216" s="93">
        <v>3</v>
      </c>
      <c r="T216" s="94">
        <v>5</v>
      </c>
      <c r="U216" s="53">
        <v>2</v>
      </c>
      <c r="V216" s="53">
        <v>2</v>
      </c>
    </row>
    <row r="217" spans="4:22">
      <c r="D217" s="107">
        <v>3</v>
      </c>
      <c r="E217" s="108">
        <v>3</v>
      </c>
      <c r="F217" s="70">
        <v>4</v>
      </c>
      <c r="G217" s="71">
        <v>3</v>
      </c>
      <c r="H217" s="30">
        <v>1</v>
      </c>
      <c r="I217" s="30">
        <v>1</v>
      </c>
      <c r="L217" s="37">
        <v>3</v>
      </c>
      <c r="M217" s="37">
        <v>1</v>
      </c>
      <c r="P217" s="20">
        <v>4</v>
      </c>
      <c r="Q217" s="20">
        <v>2</v>
      </c>
      <c r="S217" s="93">
        <v>4</v>
      </c>
      <c r="T217" s="94">
        <v>4</v>
      </c>
      <c r="U217" s="53">
        <v>3</v>
      </c>
      <c r="V217" s="53">
        <v>1</v>
      </c>
    </row>
    <row r="218" spans="4:22">
      <c r="D218" s="107">
        <v>1</v>
      </c>
      <c r="E218" s="108">
        <v>2</v>
      </c>
      <c r="F218" s="70">
        <v>1</v>
      </c>
      <c r="G218" s="71">
        <v>3</v>
      </c>
      <c r="H218" s="30">
        <v>1</v>
      </c>
      <c r="I218" s="30">
        <v>1</v>
      </c>
      <c r="L218" s="37">
        <v>1</v>
      </c>
      <c r="M218" s="37">
        <v>1</v>
      </c>
      <c r="P218" s="20">
        <v>4</v>
      </c>
      <c r="Q218" s="20">
        <v>3</v>
      </c>
      <c r="S218" s="93">
        <v>1</v>
      </c>
      <c r="T218" s="94">
        <v>2</v>
      </c>
      <c r="U218" s="53">
        <v>3</v>
      </c>
      <c r="V218" s="53">
        <v>3</v>
      </c>
    </row>
    <row r="219" spans="4:22">
      <c r="D219" s="107">
        <v>5</v>
      </c>
      <c r="E219" s="108">
        <v>4</v>
      </c>
      <c r="F219" s="70">
        <v>1</v>
      </c>
      <c r="G219" s="71">
        <v>2</v>
      </c>
      <c r="H219" s="30">
        <v>1</v>
      </c>
      <c r="I219" s="30">
        <v>2</v>
      </c>
      <c r="L219" s="37">
        <v>1</v>
      </c>
      <c r="M219" s="37">
        <v>2</v>
      </c>
      <c r="P219" s="20">
        <v>2</v>
      </c>
      <c r="Q219" s="20">
        <v>3</v>
      </c>
      <c r="S219" s="93">
        <v>5</v>
      </c>
      <c r="T219" s="94">
        <v>2</v>
      </c>
      <c r="U219" s="53">
        <v>1</v>
      </c>
      <c r="V219" s="53">
        <v>3</v>
      </c>
    </row>
    <row r="220" spans="4:22">
      <c r="D220" s="107">
        <v>2</v>
      </c>
      <c r="E220" s="108">
        <v>4</v>
      </c>
      <c r="F220" s="70">
        <v>4</v>
      </c>
      <c r="G220" s="71">
        <v>3</v>
      </c>
      <c r="H220" s="30">
        <v>1</v>
      </c>
      <c r="I220" s="30">
        <v>3</v>
      </c>
      <c r="L220" s="37">
        <v>2</v>
      </c>
      <c r="M220" s="37">
        <v>1</v>
      </c>
      <c r="P220" s="20">
        <v>4</v>
      </c>
      <c r="Q220" s="20">
        <v>3</v>
      </c>
      <c r="S220" s="93">
        <v>4</v>
      </c>
      <c r="T220" s="94">
        <v>4</v>
      </c>
      <c r="U220" s="53">
        <v>4</v>
      </c>
      <c r="V220" s="53">
        <v>2</v>
      </c>
    </row>
    <row r="221" spans="4:22">
      <c r="D221" s="107">
        <v>1</v>
      </c>
      <c r="E221" s="108">
        <v>4</v>
      </c>
      <c r="F221" s="70">
        <v>3</v>
      </c>
      <c r="G221" s="71">
        <v>3</v>
      </c>
      <c r="H221" s="30">
        <v>1</v>
      </c>
      <c r="I221" s="30">
        <v>1</v>
      </c>
      <c r="L221" s="37">
        <v>1</v>
      </c>
      <c r="M221" s="37">
        <v>1</v>
      </c>
      <c r="P221" s="20">
        <v>3</v>
      </c>
      <c r="Q221" s="20">
        <v>3</v>
      </c>
      <c r="S221" s="93">
        <v>4</v>
      </c>
      <c r="T221" s="94">
        <v>3</v>
      </c>
      <c r="U221" s="53">
        <v>3</v>
      </c>
      <c r="V221" s="53">
        <v>3</v>
      </c>
    </row>
    <row r="222" spans="4:22">
      <c r="D222" s="107">
        <v>2</v>
      </c>
      <c r="E222" s="108">
        <v>5</v>
      </c>
      <c r="F222" s="70">
        <v>2</v>
      </c>
      <c r="G222" s="71">
        <v>4</v>
      </c>
      <c r="H222" s="30">
        <v>1</v>
      </c>
      <c r="I222" s="30">
        <v>1</v>
      </c>
      <c r="L222" s="37">
        <v>1</v>
      </c>
      <c r="M222" s="37">
        <v>2</v>
      </c>
      <c r="P222" s="20">
        <v>2</v>
      </c>
      <c r="Q222" s="20">
        <v>1</v>
      </c>
      <c r="S222" s="93">
        <v>3</v>
      </c>
      <c r="T222" s="94">
        <v>4</v>
      </c>
      <c r="U222" s="53">
        <v>2</v>
      </c>
      <c r="V222" s="53">
        <v>2</v>
      </c>
    </row>
    <row r="223" spans="4:22">
      <c r="D223" s="107">
        <v>1</v>
      </c>
      <c r="E223" s="108">
        <v>3</v>
      </c>
      <c r="F223" s="70">
        <v>1</v>
      </c>
      <c r="G223" s="71">
        <v>1</v>
      </c>
      <c r="H223" s="30">
        <v>4</v>
      </c>
      <c r="I223" s="30">
        <v>3</v>
      </c>
      <c r="L223" s="37">
        <v>1</v>
      </c>
      <c r="M223" s="37">
        <v>1</v>
      </c>
      <c r="P223" s="20">
        <v>4</v>
      </c>
      <c r="Q223" s="20">
        <v>3</v>
      </c>
      <c r="S223" s="93">
        <v>3</v>
      </c>
      <c r="T223" s="94">
        <v>2</v>
      </c>
      <c r="U223" s="53">
        <v>2</v>
      </c>
      <c r="V223" s="53">
        <v>3</v>
      </c>
    </row>
    <row r="224" spans="4:22">
      <c r="D224" s="107">
        <v>2</v>
      </c>
      <c r="E224" s="108">
        <v>4</v>
      </c>
      <c r="F224" s="70">
        <v>3</v>
      </c>
      <c r="G224" s="71">
        <v>1</v>
      </c>
      <c r="H224" s="30">
        <v>4</v>
      </c>
      <c r="I224" s="30">
        <v>2</v>
      </c>
      <c r="L224" s="37">
        <v>1</v>
      </c>
      <c r="M224" s="37">
        <v>1</v>
      </c>
      <c r="P224" s="20">
        <v>4</v>
      </c>
      <c r="Q224" s="20">
        <v>3</v>
      </c>
      <c r="S224" s="93">
        <v>2</v>
      </c>
      <c r="T224" s="94">
        <v>3</v>
      </c>
      <c r="U224" s="53">
        <v>5</v>
      </c>
      <c r="V224" s="53">
        <v>1</v>
      </c>
    </row>
    <row r="225" spans="4:22">
      <c r="D225" s="107">
        <v>3</v>
      </c>
      <c r="E225" s="108">
        <v>4</v>
      </c>
      <c r="F225" s="70">
        <v>2</v>
      </c>
      <c r="G225" s="71">
        <v>2</v>
      </c>
      <c r="H225" s="30">
        <v>2</v>
      </c>
      <c r="I225" s="30">
        <v>1</v>
      </c>
      <c r="L225" s="37">
        <v>1</v>
      </c>
      <c r="M225" s="37">
        <v>1</v>
      </c>
      <c r="P225" s="20">
        <v>5</v>
      </c>
      <c r="Q225" s="20">
        <v>4</v>
      </c>
      <c r="S225" s="93">
        <v>1</v>
      </c>
      <c r="T225" s="94">
        <v>1</v>
      </c>
      <c r="U225" s="53">
        <v>4</v>
      </c>
      <c r="V225" s="53">
        <v>3</v>
      </c>
    </row>
    <row r="226" spans="4:22">
      <c r="D226" s="107">
        <v>3</v>
      </c>
      <c r="E226" s="108">
        <v>3</v>
      </c>
      <c r="F226" s="70">
        <v>2</v>
      </c>
      <c r="G226" s="71">
        <v>3</v>
      </c>
      <c r="H226" s="30">
        <v>2</v>
      </c>
      <c r="I226" s="30">
        <v>2</v>
      </c>
      <c r="L226" s="37">
        <v>1</v>
      </c>
      <c r="M226" s="37">
        <v>1</v>
      </c>
      <c r="P226" s="20">
        <v>4</v>
      </c>
      <c r="Q226" s="20">
        <v>2</v>
      </c>
      <c r="S226" s="93">
        <v>2</v>
      </c>
      <c r="T226" s="94">
        <v>1</v>
      </c>
      <c r="U226" s="53">
        <v>2</v>
      </c>
      <c r="V226" s="53">
        <v>4</v>
      </c>
    </row>
    <row r="227" spans="4:22">
      <c r="D227" s="107">
        <v>4</v>
      </c>
      <c r="E227" s="108">
        <v>4</v>
      </c>
      <c r="F227" s="70">
        <v>1</v>
      </c>
      <c r="G227" s="71">
        <v>2</v>
      </c>
      <c r="H227" s="30">
        <v>2</v>
      </c>
      <c r="I227" s="30">
        <v>1</v>
      </c>
      <c r="L227" s="37">
        <v>1</v>
      </c>
      <c r="M227" s="37">
        <v>1</v>
      </c>
      <c r="P227" s="20">
        <v>4</v>
      </c>
      <c r="Q227">
        <v>3</v>
      </c>
      <c r="S227" s="93">
        <v>2</v>
      </c>
      <c r="T227" s="94">
        <v>4</v>
      </c>
      <c r="U227" s="53">
        <v>3</v>
      </c>
      <c r="V227" s="53">
        <v>3</v>
      </c>
    </row>
    <row r="228" spans="4:22">
      <c r="D228" s="107">
        <v>4</v>
      </c>
      <c r="E228" s="108">
        <v>3</v>
      </c>
      <c r="F228" s="70">
        <v>2</v>
      </c>
      <c r="G228" s="71">
        <v>1</v>
      </c>
      <c r="H228" s="30">
        <v>2</v>
      </c>
      <c r="I228" s="30">
        <v>3</v>
      </c>
      <c r="L228" s="37">
        <v>2</v>
      </c>
      <c r="M228" s="37">
        <v>3</v>
      </c>
      <c r="P228" s="20">
        <v>4</v>
      </c>
      <c r="Q228" s="20">
        <v>3</v>
      </c>
      <c r="S228" s="93">
        <v>3</v>
      </c>
      <c r="T228" s="94">
        <v>3</v>
      </c>
      <c r="U228" s="53">
        <v>2</v>
      </c>
      <c r="V228" s="53">
        <v>3</v>
      </c>
    </row>
    <row r="229" spans="4:22">
      <c r="D229" s="107">
        <v>4</v>
      </c>
      <c r="E229" s="108">
        <v>3</v>
      </c>
      <c r="F229" s="70">
        <v>1</v>
      </c>
      <c r="G229" s="71">
        <v>2</v>
      </c>
      <c r="H229" s="30">
        <v>3</v>
      </c>
      <c r="I229" s="30">
        <v>3</v>
      </c>
      <c r="L229" s="37">
        <v>1</v>
      </c>
      <c r="M229" s="37">
        <v>2</v>
      </c>
      <c r="P229" s="20">
        <v>3</v>
      </c>
      <c r="Q229">
        <v>3</v>
      </c>
      <c r="S229" s="93">
        <v>3</v>
      </c>
      <c r="T229" s="94">
        <v>1</v>
      </c>
      <c r="U229" s="53">
        <v>3</v>
      </c>
      <c r="V229" s="53">
        <v>4</v>
      </c>
    </row>
    <row r="230" spans="4:22">
      <c r="D230" s="107">
        <v>4</v>
      </c>
      <c r="E230" s="108">
        <v>3</v>
      </c>
      <c r="F230" s="70">
        <v>1</v>
      </c>
      <c r="G230" s="71">
        <v>1</v>
      </c>
      <c r="H230" s="30">
        <v>2</v>
      </c>
      <c r="I230" s="30">
        <v>1</v>
      </c>
      <c r="L230" s="37">
        <v>2</v>
      </c>
      <c r="M230" s="37">
        <v>2</v>
      </c>
      <c r="P230" s="20">
        <v>3</v>
      </c>
      <c r="Q230" s="20">
        <v>3</v>
      </c>
      <c r="S230" s="93">
        <v>1</v>
      </c>
      <c r="T230" s="94">
        <v>3</v>
      </c>
      <c r="U230" s="53">
        <v>4</v>
      </c>
      <c r="V230" s="53">
        <v>5</v>
      </c>
    </row>
    <row r="231" spans="4:22">
      <c r="D231" s="107">
        <v>3</v>
      </c>
      <c r="E231" s="108">
        <v>2</v>
      </c>
      <c r="F231" s="70">
        <v>1</v>
      </c>
      <c r="G231" s="71">
        <v>1</v>
      </c>
      <c r="H231" s="30">
        <v>2</v>
      </c>
      <c r="I231" s="30">
        <v>2</v>
      </c>
      <c r="L231" s="37">
        <v>1</v>
      </c>
      <c r="M231" s="37">
        <v>2</v>
      </c>
      <c r="P231" s="20">
        <v>3</v>
      </c>
      <c r="Q231">
        <v>2</v>
      </c>
      <c r="S231" s="93">
        <v>3</v>
      </c>
      <c r="T231" s="94">
        <v>3</v>
      </c>
      <c r="U231" s="53">
        <v>4</v>
      </c>
      <c r="V231" s="53">
        <v>3</v>
      </c>
    </row>
    <row r="232" spans="4:22">
      <c r="D232" s="107">
        <v>5</v>
      </c>
      <c r="E232" s="108">
        <v>2</v>
      </c>
      <c r="F232" s="70">
        <v>2</v>
      </c>
      <c r="G232" s="71">
        <v>3</v>
      </c>
      <c r="H232" s="30">
        <v>3</v>
      </c>
      <c r="I232" s="30">
        <v>2</v>
      </c>
      <c r="L232" s="37">
        <v>2</v>
      </c>
      <c r="M232" s="37">
        <v>1</v>
      </c>
      <c r="P232" s="20">
        <v>4</v>
      </c>
      <c r="Q232" s="20">
        <v>2</v>
      </c>
      <c r="S232" s="93">
        <v>3</v>
      </c>
      <c r="T232" s="94">
        <v>2</v>
      </c>
      <c r="U232" s="53">
        <v>4</v>
      </c>
      <c r="V232" s="53">
        <v>4</v>
      </c>
    </row>
    <row r="233" spans="4:22">
      <c r="F233" s="70">
        <v>5</v>
      </c>
      <c r="G233" s="71">
        <v>5</v>
      </c>
      <c r="P233" s="20">
        <v>4</v>
      </c>
      <c r="Q233">
        <v>2</v>
      </c>
      <c r="S233" s="93">
        <v>1</v>
      </c>
      <c r="T233" s="94">
        <v>1</v>
      </c>
      <c r="U233" s="53">
        <v>5</v>
      </c>
      <c r="V233" s="53">
        <v>4</v>
      </c>
    </row>
    <row r="234" spans="4:22">
      <c r="F234" s="70">
        <v>2</v>
      </c>
      <c r="G234" s="71">
        <v>3</v>
      </c>
      <c r="P234" s="20"/>
      <c r="S234" s="93">
        <v>2</v>
      </c>
      <c r="T234" s="94">
        <v>1</v>
      </c>
      <c r="U234" s="53">
        <v>2</v>
      </c>
      <c r="V234" s="53">
        <v>4</v>
      </c>
    </row>
    <row r="235" spans="4:22">
      <c r="F235" s="70">
        <v>3</v>
      </c>
      <c r="G235" s="71">
        <v>3</v>
      </c>
      <c r="S235" s="93">
        <v>2</v>
      </c>
      <c r="T235" s="94">
        <v>2</v>
      </c>
      <c r="U235" s="53">
        <v>3</v>
      </c>
      <c r="V235" s="53">
        <v>1</v>
      </c>
    </row>
    <row r="236" spans="4:22">
      <c r="F236" s="70">
        <v>2</v>
      </c>
      <c r="G236" s="71">
        <v>1</v>
      </c>
      <c r="S236" s="93">
        <v>2</v>
      </c>
      <c r="T236" s="94">
        <v>4</v>
      </c>
      <c r="U236" s="53">
        <v>4</v>
      </c>
      <c r="V236" s="53">
        <v>1</v>
      </c>
    </row>
    <row r="237" spans="4:22">
      <c r="F237" s="70">
        <v>2</v>
      </c>
      <c r="G237" s="71">
        <v>2</v>
      </c>
      <c r="S237" s="93">
        <v>2</v>
      </c>
      <c r="T237" s="94">
        <v>2</v>
      </c>
      <c r="U237" s="53">
        <v>4</v>
      </c>
      <c r="V237" s="53">
        <v>2</v>
      </c>
    </row>
    <row r="238" spans="4:22">
      <c r="F238" s="70">
        <v>2</v>
      </c>
      <c r="G238" s="71">
        <v>1</v>
      </c>
      <c r="S238" s="93">
        <v>2</v>
      </c>
      <c r="T238" s="94">
        <v>4</v>
      </c>
      <c r="U238" s="53">
        <v>3</v>
      </c>
      <c r="V238" s="53">
        <v>3</v>
      </c>
    </row>
    <row r="239" spans="4:22">
      <c r="F239" s="70">
        <v>1</v>
      </c>
      <c r="G239" s="71">
        <v>1</v>
      </c>
      <c r="S239" s="93">
        <v>4</v>
      </c>
      <c r="T239" s="94">
        <v>2</v>
      </c>
      <c r="U239" s="53">
        <v>1</v>
      </c>
      <c r="V239" s="53">
        <v>3</v>
      </c>
    </row>
    <row r="240" spans="4:22">
      <c r="F240" s="70">
        <v>1</v>
      </c>
      <c r="G240" s="71">
        <v>1</v>
      </c>
      <c r="S240" s="93">
        <v>2</v>
      </c>
      <c r="T240" s="94">
        <v>1</v>
      </c>
      <c r="U240" s="53">
        <v>2</v>
      </c>
      <c r="V240" s="53">
        <v>3</v>
      </c>
    </row>
    <row r="241" spans="6:22">
      <c r="F241" s="70">
        <v>1</v>
      </c>
      <c r="G241" s="71">
        <v>2</v>
      </c>
      <c r="S241" s="93">
        <v>5</v>
      </c>
      <c r="T241" s="94">
        <v>2</v>
      </c>
      <c r="U241" s="53">
        <v>5</v>
      </c>
      <c r="V241" s="53">
        <v>4</v>
      </c>
    </row>
    <row r="242" spans="6:22">
      <c r="F242" s="70">
        <v>2</v>
      </c>
      <c r="G242" s="71">
        <v>2</v>
      </c>
      <c r="S242" s="93">
        <v>4</v>
      </c>
      <c r="T242" s="94">
        <v>3</v>
      </c>
      <c r="U242" s="53">
        <v>3</v>
      </c>
      <c r="V242" s="53">
        <v>4</v>
      </c>
    </row>
    <row r="243" spans="6:22">
      <c r="F243" s="70">
        <v>1</v>
      </c>
      <c r="G243" s="71">
        <v>1</v>
      </c>
      <c r="S243" s="93">
        <v>3</v>
      </c>
      <c r="T243" s="94">
        <v>4</v>
      </c>
      <c r="U243" s="53">
        <v>2</v>
      </c>
      <c r="V243" s="53">
        <v>5</v>
      </c>
    </row>
    <row r="244" spans="6:22">
      <c r="F244" s="70">
        <v>3</v>
      </c>
      <c r="G244" s="71">
        <v>2</v>
      </c>
      <c r="S244" s="93">
        <v>2</v>
      </c>
      <c r="T244" s="94">
        <v>2</v>
      </c>
      <c r="U244" s="53">
        <v>4</v>
      </c>
      <c r="V244" s="53">
        <v>4</v>
      </c>
    </row>
    <row r="245" spans="6:22">
      <c r="F245" s="70">
        <v>3</v>
      </c>
      <c r="G245" s="71">
        <v>1</v>
      </c>
      <c r="S245" s="93">
        <v>2</v>
      </c>
      <c r="T245" s="94">
        <v>2</v>
      </c>
      <c r="U245" s="53">
        <v>4</v>
      </c>
      <c r="V245" s="53">
        <v>2</v>
      </c>
    </row>
    <row r="246" spans="6:22">
      <c r="F246" s="70">
        <v>2</v>
      </c>
      <c r="G246" s="71">
        <v>3</v>
      </c>
      <c r="S246" s="93">
        <v>3</v>
      </c>
      <c r="T246" s="94">
        <v>2</v>
      </c>
      <c r="U246" s="53">
        <v>3</v>
      </c>
      <c r="V246" s="53">
        <v>3</v>
      </c>
    </row>
    <row r="247" spans="6:22">
      <c r="F247" s="70">
        <v>2</v>
      </c>
      <c r="G247" s="71">
        <v>2</v>
      </c>
      <c r="S247" s="93">
        <v>2</v>
      </c>
      <c r="T247" s="94">
        <v>2</v>
      </c>
      <c r="U247" s="53">
        <v>3</v>
      </c>
      <c r="V247" s="53">
        <v>2</v>
      </c>
    </row>
    <row r="248" spans="6:22">
      <c r="F248" s="70">
        <v>3</v>
      </c>
      <c r="G248" s="71">
        <v>1</v>
      </c>
      <c r="S248" s="93">
        <v>2</v>
      </c>
      <c r="T248" s="94">
        <v>2</v>
      </c>
      <c r="U248" s="53">
        <v>2</v>
      </c>
      <c r="V248" s="53">
        <v>2</v>
      </c>
    </row>
    <row r="249" spans="6:22">
      <c r="F249" s="70">
        <v>3</v>
      </c>
      <c r="G249" s="71">
        <v>2</v>
      </c>
      <c r="S249" s="93">
        <v>2</v>
      </c>
      <c r="T249" s="94">
        <v>2</v>
      </c>
      <c r="U249" s="53">
        <v>3</v>
      </c>
      <c r="V249" s="53">
        <v>4</v>
      </c>
    </row>
    <row r="250" spans="6:22">
      <c r="F250" s="70">
        <v>2</v>
      </c>
      <c r="G250" s="71">
        <v>1</v>
      </c>
      <c r="S250" s="93">
        <v>2</v>
      </c>
      <c r="T250" s="94">
        <v>4</v>
      </c>
      <c r="U250" s="53">
        <v>4</v>
      </c>
      <c r="V250" s="53">
        <v>5</v>
      </c>
    </row>
    <row r="251" spans="6:22">
      <c r="F251" s="70">
        <v>1</v>
      </c>
      <c r="G251" s="71">
        <v>2</v>
      </c>
      <c r="S251" s="93">
        <v>2</v>
      </c>
      <c r="T251" s="94">
        <v>1</v>
      </c>
      <c r="U251" s="53">
        <v>4</v>
      </c>
      <c r="V251" s="53">
        <v>3</v>
      </c>
    </row>
    <row r="252" spans="6:22">
      <c r="F252" s="70">
        <v>1</v>
      </c>
      <c r="G252" s="71">
        <v>1</v>
      </c>
      <c r="S252" s="93">
        <v>2</v>
      </c>
      <c r="T252" s="94">
        <v>2</v>
      </c>
      <c r="U252" s="53">
        <v>2</v>
      </c>
      <c r="V252" s="53">
        <v>3</v>
      </c>
    </row>
    <row r="253" spans="6:22">
      <c r="F253" s="70">
        <v>2</v>
      </c>
      <c r="G253" s="71">
        <v>3</v>
      </c>
      <c r="S253" s="93">
        <v>2</v>
      </c>
      <c r="T253" s="94">
        <v>2</v>
      </c>
      <c r="U253" s="53">
        <v>2</v>
      </c>
      <c r="V253" s="53">
        <v>4</v>
      </c>
    </row>
    <row r="254" spans="6:22">
      <c r="F254" s="70">
        <v>1</v>
      </c>
      <c r="G254" s="71">
        <v>1</v>
      </c>
      <c r="S254" s="93">
        <v>2</v>
      </c>
      <c r="T254" s="94">
        <v>2</v>
      </c>
      <c r="U254" s="53">
        <v>3</v>
      </c>
      <c r="V254" s="53">
        <v>1</v>
      </c>
    </row>
    <row r="255" spans="6:22">
      <c r="F255" s="70">
        <v>2</v>
      </c>
      <c r="G255" s="71">
        <v>2</v>
      </c>
      <c r="S255" s="93">
        <v>3</v>
      </c>
      <c r="T255" s="94">
        <v>2</v>
      </c>
      <c r="U255" s="53">
        <v>3</v>
      </c>
      <c r="V255" s="53">
        <v>2</v>
      </c>
    </row>
    <row r="256" spans="6:22">
      <c r="F256" s="70">
        <v>2</v>
      </c>
      <c r="G256" s="71">
        <v>1</v>
      </c>
      <c r="S256" s="93">
        <v>4</v>
      </c>
      <c r="T256" s="94">
        <v>5</v>
      </c>
      <c r="U256" s="53">
        <v>2</v>
      </c>
      <c r="V256" s="53">
        <v>2</v>
      </c>
    </row>
    <row r="257" spans="6:22">
      <c r="F257" s="70">
        <v>2</v>
      </c>
      <c r="G257" s="71">
        <v>1</v>
      </c>
      <c r="S257" s="93">
        <v>1</v>
      </c>
      <c r="T257" s="94">
        <v>4</v>
      </c>
      <c r="U257" s="53">
        <v>1</v>
      </c>
      <c r="V257" s="53">
        <v>2</v>
      </c>
    </row>
    <row r="258" spans="6:22">
      <c r="F258" s="70">
        <v>2</v>
      </c>
      <c r="G258" s="71">
        <v>1</v>
      </c>
      <c r="S258" s="93">
        <v>2</v>
      </c>
      <c r="T258" s="94">
        <v>2</v>
      </c>
      <c r="U258" s="53">
        <v>3</v>
      </c>
      <c r="V258" s="53">
        <v>3</v>
      </c>
    </row>
    <row r="259" spans="6:22">
      <c r="F259" s="70">
        <v>1</v>
      </c>
      <c r="G259" s="71">
        <v>1</v>
      </c>
      <c r="S259" s="93">
        <v>4</v>
      </c>
      <c r="T259" s="94">
        <v>1</v>
      </c>
      <c r="U259" s="53">
        <v>3</v>
      </c>
      <c r="V259" s="53">
        <v>2</v>
      </c>
    </row>
    <row r="260" spans="6:22">
      <c r="F260" s="70">
        <v>2</v>
      </c>
      <c r="G260" s="71">
        <v>1</v>
      </c>
      <c r="S260" s="93">
        <v>2</v>
      </c>
      <c r="T260" s="94">
        <v>5</v>
      </c>
      <c r="U260" s="53">
        <v>2</v>
      </c>
      <c r="V260" s="53">
        <v>5</v>
      </c>
    </row>
    <row r="261" spans="6:22">
      <c r="F261" s="70">
        <v>3</v>
      </c>
      <c r="G261" s="71">
        <v>1</v>
      </c>
      <c r="S261" s="93">
        <v>3</v>
      </c>
      <c r="T261" s="94">
        <v>4</v>
      </c>
      <c r="U261" s="53">
        <v>2</v>
      </c>
      <c r="V261" s="53">
        <v>2</v>
      </c>
    </row>
    <row r="262" spans="6:22">
      <c r="F262" s="70">
        <v>1</v>
      </c>
      <c r="G262" s="71">
        <v>2</v>
      </c>
      <c r="S262" s="93">
        <v>2</v>
      </c>
      <c r="T262" s="94">
        <v>3</v>
      </c>
      <c r="U262" s="53">
        <v>3</v>
      </c>
      <c r="V262" s="53">
        <v>4</v>
      </c>
    </row>
    <row r="263" spans="6:22">
      <c r="F263" s="70">
        <v>1</v>
      </c>
      <c r="G263" s="71">
        <v>2</v>
      </c>
      <c r="S263" s="93">
        <v>5</v>
      </c>
      <c r="T263" s="94">
        <v>2</v>
      </c>
      <c r="U263" s="53">
        <v>5</v>
      </c>
      <c r="V263" s="53">
        <v>3</v>
      </c>
    </row>
    <row r="264" spans="6:22">
      <c r="F264" s="70">
        <v>4</v>
      </c>
      <c r="G264" s="71">
        <v>3</v>
      </c>
      <c r="S264" s="93">
        <v>2</v>
      </c>
      <c r="T264" s="94">
        <v>3</v>
      </c>
      <c r="U264" s="53">
        <v>3</v>
      </c>
      <c r="V264" s="53">
        <v>4</v>
      </c>
    </row>
    <row r="265" spans="6:22">
      <c r="F265" s="70">
        <v>2</v>
      </c>
      <c r="G265" s="71">
        <v>3</v>
      </c>
      <c r="S265" s="93">
        <v>1</v>
      </c>
      <c r="T265" s="94">
        <v>2</v>
      </c>
      <c r="U265" s="53">
        <v>3</v>
      </c>
      <c r="V265" s="53">
        <v>4</v>
      </c>
    </row>
    <row r="266" spans="6:22">
      <c r="F266" s="70">
        <v>2</v>
      </c>
      <c r="G266" s="71">
        <v>1</v>
      </c>
      <c r="S266" s="93">
        <v>1</v>
      </c>
      <c r="T266" s="94">
        <v>4</v>
      </c>
      <c r="U266" s="53">
        <v>1</v>
      </c>
      <c r="V266" s="53">
        <v>2</v>
      </c>
    </row>
    <row r="267" spans="6:22">
      <c r="F267" s="70">
        <v>3</v>
      </c>
      <c r="G267" s="71">
        <v>2</v>
      </c>
      <c r="S267" s="93">
        <v>3</v>
      </c>
      <c r="T267" s="94">
        <v>3</v>
      </c>
      <c r="U267" s="53">
        <v>1</v>
      </c>
      <c r="V267" s="53">
        <v>1</v>
      </c>
    </row>
    <row r="268" spans="6:22">
      <c r="F268" s="70">
        <v>3</v>
      </c>
      <c r="G268" s="71">
        <v>2</v>
      </c>
      <c r="S268" s="93">
        <v>2</v>
      </c>
      <c r="T268" s="94">
        <v>2</v>
      </c>
      <c r="U268" s="53">
        <v>1</v>
      </c>
      <c r="V268" s="53">
        <v>1</v>
      </c>
    </row>
    <row r="269" spans="6:22">
      <c r="F269" s="70">
        <v>4</v>
      </c>
      <c r="G269" s="71">
        <v>4</v>
      </c>
      <c r="S269" s="93">
        <v>2</v>
      </c>
      <c r="T269" s="94">
        <v>2</v>
      </c>
      <c r="U269" s="53">
        <v>1</v>
      </c>
      <c r="V269" s="53">
        <v>1</v>
      </c>
    </row>
    <row r="270" spans="6:22">
      <c r="F270" s="70">
        <v>2</v>
      </c>
      <c r="G270" s="71">
        <v>3</v>
      </c>
      <c r="S270" s="93">
        <v>3</v>
      </c>
      <c r="T270" s="94">
        <v>2</v>
      </c>
      <c r="U270" s="53">
        <v>1</v>
      </c>
      <c r="V270" s="53">
        <v>1</v>
      </c>
    </row>
    <row r="271" spans="6:22">
      <c r="F271" s="70">
        <v>3</v>
      </c>
      <c r="G271" s="71">
        <v>3</v>
      </c>
      <c r="S271" s="93">
        <v>1</v>
      </c>
      <c r="T271" s="94">
        <v>2</v>
      </c>
      <c r="U271" s="53">
        <v>1</v>
      </c>
      <c r="V271" s="53">
        <v>2</v>
      </c>
    </row>
    <row r="272" spans="6:22">
      <c r="F272" s="70">
        <v>3</v>
      </c>
      <c r="G272" s="71">
        <v>2</v>
      </c>
      <c r="S272" s="93">
        <v>2</v>
      </c>
      <c r="T272" s="94">
        <v>2</v>
      </c>
      <c r="U272" s="53">
        <v>1</v>
      </c>
      <c r="V272" s="53">
        <v>1</v>
      </c>
    </row>
    <row r="273" spans="6:7">
      <c r="F273" s="70">
        <v>2</v>
      </c>
      <c r="G273" s="71">
        <v>2</v>
      </c>
    </row>
    <row r="274" spans="6:7">
      <c r="F274" s="70">
        <v>2</v>
      </c>
      <c r="G274" s="71">
        <v>2</v>
      </c>
    </row>
    <row r="275" spans="6:7">
      <c r="F275" s="70">
        <v>2</v>
      </c>
      <c r="G275" s="71">
        <v>3</v>
      </c>
    </row>
    <row r="276" spans="6:7">
      <c r="F276" s="70">
        <v>2</v>
      </c>
      <c r="G276" s="71">
        <v>3</v>
      </c>
    </row>
    <row r="277" spans="6:7">
      <c r="F277" s="70">
        <v>2</v>
      </c>
      <c r="G277" s="71">
        <v>2</v>
      </c>
    </row>
    <row r="278" spans="6:7">
      <c r="F278" s="70">
        <v>3</v>
      </c>
      <c r="G278" s="71">
        <v>3</v>
      </c>
    </row>
    <row r="279" spans="6:7">
      <c r="F279" s="70">
        <v>2</v>
      </c>
      <c r="G279" s="71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32A9-9C9B-4EED-9383-6136DF4C2D16}">
  <dimension ref="B2:C234"/>
  <sheetViews>
    <sheetView workbookViewId="0">
      <selection activeCell="G13" sqref="G13"/>
    </sheetView>
  </sheetViews>
  <sheetFormatPr defaultRowHeight="15"/>
  <sheetData>
    <row r="2" spans="2:3">
      <c r="B2" s="110" t="s">
        <v>356</v>
      </c>
    </row>
    <row r="3" spans="2:3">
      <c r="B3" s="111" t="s">
        <v>357</v>
      </c>
    </row>
    <row r="4" spans="2:3">
      <c r="B4" s="111"/>
    </row>
    <row r="6" spans="2:3">
      <c r="C6" t="s">
        <v>358</v>
      </c>
    </row>
    <row r="7" spans="2:3">
      <c r="C7">
        <v>2</v>
      </c>
    </row>
    <row r="8" spans="2:3">
      <c r="C8">
        <v>2</v>
      </c>
    </row>
    <row r="9" spans="2:3">
      <c r="C9">
        <v>1</v>
      </c>
    </row>
    <row r="10" spans="2:3">
      <c r="C10">
        <v>2</v>
      </c>
    </row>
    <row r="11" spans="2:3">
      <c r="C11">
        <v>1</v>
      </c>
    </row>
    <row r="12" spans="2:3">
      <c r="C12">
        <v>4</v>
      </c>
    </row>
    <row r="13" spans="2:3">
      <c r="C13">
        <v>2</v>
      </c>
    </row>
    <row r="14" spans="2:3">
      <c r="C14">
        <v>3</v>
      </c>
    </row>
    <row r="15" spans="2:3">
      <c r="C15">
        <v>3</v>
      </c>
    </row>
    <row r="16" spans="2:3">
      <c r="C16">
        <v>4</v>
      </c>
    </row>
    <row r="17" spans="3:3">
      <c r="C17">
        <v>2</v>
      </c>
    </row>
    <row r="18" spans="3:3">
      <c r="C18">
        <v>4</v>
      </c>
    </row>
    <row r="19" spans="3:3">
      <c r="C19">
        <v>2</v>
      </c>
    </row>
    <row r="20" spans="3:3">
      <c r="C20">
        <v>1</v>
      </c>
    </row>
    <row r="21" spans="3:3">
      <c r="C21">
        <v>2</v>
      </c>
    </row>
    <row r="22" spans="3:3">
      <c r="C22">
        <v>2</v>
      </c>
    </row>
    <row r="23" spans="3:3">
      <c r="C23">
        <v>2</v>
      </c>
    </row>
    <row r="24" spans="3:3">
      <c r="C24">
        <v>2</v>
      </c>
    </row>
    <row r="25" spans="3:3">
      <c r="C25">
        <v>2</v>
      </c>
    </row>
    <row r="26" spans="3:3">
      <c r="C26">
        <v>4</v>
      </c>
    </row>
    <row r="27" spans="3:3">
      <c r="C27">
        <v>3</v>
      </c>
    </row>
    <row r="28" spans="3:3">
      <c r="C28">
        <v>1</v>
      </c>
    </row>
    <row r="29" spans="3:3">
      <c r="C29">
        <v>2</v>
      </c>
    </row>
    <row r="30" spans="3:3">
      <c r="C30">
        <v>4</v>
      </c>
    </row>
    <row r="31" spans="3:3">
      <c r="C31">
        <v>3</v>
      </c>
    </row>
    <row r="32" spans="3:3">
      <c r="C32">
        <v>2</v>
      </c>
    </row>
    <row r="33" spans="3:3">
      <c r="C33">
        <v>3</v>
      </c>
    </row>
    <row r="34" spans="3:3">
      <c r="C34">
        <v>1</v>
      </c>
    </row>
    <row r="35" spans="3:3">
      <c r="C35">
        <v>3</v>
      </c>
    </row>
    <row r="36" spans="3:3">
      <c r="C36">
        <v>1</v>
      </c>
    </row>
    <row r="37" spans="3:3">
      <c r="C37">
        <v>3</v>
      </c>
    </row>
    <row r="38" spans="3:3">
      <c r="C38">
        <v>3</v>
      </c>
    </row>
    <row r="39" spans="3:3">
      <c r="C39">
        <v>4</v>
      </c>
    </row>
    <row r="40" spans="3:3">
      <c r="C40">
        <v>1</v>
      </c>
    </row>
    <row r="41" spans="3:3">
      <c r="C41">
        <v>2</v>
      </c>
    </row>
    <row r="42" spans="3:3">
      <c r="C42">
        <v>2</v>
      </c>
    </row>
    <row r="43" spans="3:3">
      <c r="C43">
        <v>2</v>
      </c>
    </row>
    <row r="44" spans="3:3">
      <c r="C44">
        <v>4</v>
      </c>
    </row>
    <row r="45" spans="3:3">
      <c r="C45">
        <v>1</v>
      </c>
    </row>
    <row r="46" spans="3:3">
      <c r="C46">
        <v>3</v>
      </c>
    </row>
    <row r="47" spans="3:3">
      <c r="C47">
        <v>2</v>
      </c>
    </row>
    <row r="48" spans="3:3">
      <c r="C48">
        <v>2</v>
      </c>
    </row>
    <row r="49" spans="3:3">
      <c r="C49">
        <v>3</v>
      </c>
    </row>
    <row r="50" spans="3:3">
      <c r="C50">
        <v>1</v>
      </c>
    </row>
    <row r="51" spans="3:3">
      <c r="C51">
        <v>3</v>
      </c>
    </row>
    <row r="52" spans="3:3">
      <c r="C52">
        <v>3</v>
      </c>
    </row>
    <row r="53" spans="3:3">
      <c r="C53">
        <v>1</v>
      </c>
    </row>
    <row r="54" spans="3:3">
      <c r="C54">
        <v>3</v>
      </c>
    </row>
    <row r="55" spans="3:3">
      <c r="C55">
        <v>1</v>
      </c>
    </row>
    <row r="56" spans="3:3">
      <c r="C56">
        <v>3</v>
      </c>
    </row>
    <row r="57" spans="3:3">
      <c r="C57">
        <v>2</v>
      </c>
    </row>
    <row r="58" spans="3:3">
      <c r="C58">
        <v>3</v>
      </c>
    </row>
    <row r="59" spans="3:3">
      <c r="C59">
        <v>5</v>
      </c>
    </row>
    <row r="60" spans="3:3">
      <c r="C60">
        <v>2</v>
      </c>
    </row>
    <row r="61" spans="3:3">
      <c r="C61">
        <v>3</v>
      </c>
    </row>
    <row r="62" spans="3:3">
      <c r="C62">
        <v>3</v>
      </c>
    </row>
    <row r="63" spans="3:3">
      <c r="C63">
        <v>3</v>
      </c>
    </row>
    <row r="64" spans="3:3">
      <c r="C64">
        <v>3</v>
      </c>
    </row>
    <row r="65" spans="3:3">
      <c r="C65">
        <v>1</v>
      </c>
    </row>
    <row r="66" spans="3:3">
      <c r="C66">
        <v>3</v>
      </c>
    </row>
    <row r="67" spans="3:3">
      <c r="C67">
        <v>5</v>
      </c>
    </row>
    <row r="68" spans="3:3">
      <c r="C68">
        <v>3</v>
      </c>
    </row>
    <row r="69" spans="3:3">
      <c r="C69">
        <v>2</v>
      </c>
    </row>
    <row r="70" spans="3:3">
      <c r="C70">
        <v>4</v>
      </c>
    </row>
    <row r="71" spans="3:3">
      <c r="C71">
        <v>3</v>
      </c>
    </row>
    <row r="72" spans="3:3">
      <c r="C72">
        <v>1</v>
      </c>
    </row>
    <row r="73" spans="3:3">
      <c r="C73">
        <v>2</v>
      </c>
    </row>
    <row r="74" spans="3:3">
      <c r="C74">
        <v>3</v>
      </c>
    </row>
    <row r="75" spans="3:3">
      <c r="C75">
        <v>3</v>
      </c>
    </row>
    <row r="76" spans="3:3">
      <c r="C76">
        <v>4</v>
      </c>
    </row>
    <row r="77" spans="3:3">
      <c r="C77">
        <v>2</v>
      </c>
    </row>
    <row r="78" spans="3:3">
      <c r="C78">
        <v>1</v>
      </c>
    </row>
    <row r="79" spans="3:3">
      <c r="C79">
        <v>3</v>
      </c>
    </row>
    <row r="80" spans="3:3">
      <c r="C80">
        <v>1</v>
      </c>
    </row>
    <row r="81" spans="3:3">
      <c r="C81">
        <v>2</v>
      </c>
    </row>
    <row r="82" spans="3:3">
      <c r="C82">
        <v>2</v>
      </c>
    </row>
    <row r="83" spans="3:3">
      <c r="C83">
        <v>1</v>
      </c>
    </row>
    <row r="84" spans="3:3">
      <c r="C84">
        <v>2</v>
      </c>
    </row>
    <row r="85" spans="3:3">
      <c r="C85">
        <v>2</v>
      </c>
    </row>
    <row r="86" spans="3:3">
      <c r="C86">
        <v>2</v>
      </c>
    </row>
    <row r="87" spans="3:3">
      <c r="C87">
        <v>1</v>
      </c>
    </row>
    <row r="88" spans="3:3">
      <c r="C88">
        <v>3</v>
      </c>
    </row>
    <row r="89" spans="3:3">
      <c r="C89">
        <v>1</v>
      </c>
    </row>
    <row r="90" spans="3:3">
      <c r="C90">
        <v>3</v>
      </c>
    </row>
    <row r="91" spans="3:3">
      <c r="C91">
        <v>2</v>
      </c>
    </row>
    <row r="92" spans="3:3">
      <c r="C92">
        <v>1</v>
      </c>
    </row>
    <row r="93" spans="3:3">
      <c r="C93">
        <v>2</v>
      </c>
    </row>
    <row r="94" spans="3:3">
      <c r="C94">
        <v>5</v>
      </c>
    </row>
    <row r="95" spans="3:3">
      <c r="C95">
        <v>4</v>
      </c>
    </row>
    <row r="96" spans="3:3">
      <c r="C96">
        <v>2</v>
      </c>
    </row>
    <row r="97" spans="3:3">
      <c r="C97">
        <v>3</v>
      </c>
    </row>
    <row r="98" spans="3:3">
      <c r="C98">
        <v>2</v>
      </c>
    </row>
    <row r="99" spans="3:3">
      <c r="C99">
        <v>3</v>
      </c>
    </row>
    <row r="100" spans="3:3">
      <c r="C100">
        <v>4</v>
      </c>
    </row>
    <row r="101" spans="3:3">
      <c r="C101">
        <v>4</v>
      </c>
    </row>
    <row r="102" spans="3:3">
      <c r="C102">
        <v>4</v>
      </c>
    </row>
    <row r="103" spans="3:3">
      <c r="C103">
        <v>5</v>
      </c>
    </row>
    <row r="104" spans="3:3">
      <c r="C104">
        <v>2</v>
      </c>
    </row>
    <row r="105" spans="3:3">
      <c r="C105">
        <v>3</v>
      </c>
    </row>
    <row r="106" spans="3:3">
      <c r="C106">
        <v>4</v>
      </c>
    </row>
    <row r="107" spans="3:3">
      <c r="C107">
        <v>4</v>
      </c>
    </row>
    <row r="108" spans="3:3">
      <c r="C108">
        <v>3</v>
      </c>
    </row>
    <row r="109" spans="3:3">
      <c r="C109">
        <v>1</v>
      </c>
    </row>
    <row r="110" spans="3:3">
      <c r="C110">
        <v>2</v>
      </c>
    </row>
    <row r="111" spans="3:3">
      <c r="C111">
        <v>5</v>
      </c>
    </row>
    <row r="112" spans="3:3">
      <c r="C112">
        <v>3</v>
      </c>
    </row>
    <row r="113" spans="3:3">
      <c r="C113">
        <v>2</v>
      </c>
    </row>
    <row r="114" spans="3:3">
      <c r="C114">
        <v>4</v>
      </c>
    </row>
    <row r="115" spans="3:3">
      <c r="C115">
        <v>4</v>
      </c>
    </row>
    <row r="116" spans="3:3">
      <c r="C116">
        <v>3</v>
      </c>
    </row>
    <row r="117" spans="3:3">
      <c r="C117">
        <v>3</v>
      </c>
    </row>
    <row r="118" spans="3:3">
      <c r="C118">
        <v>2</v>
      </c>
    </row>
    <row r="119" spans="3:3">
      <c r="C119">
        <v>3</v>
      </c>
    </row>
    <row r="120" spans="3:3">
      <c r="C120">
        <v>4</v>
      </c>
    </row>
    <row r="121" spans="3:3">
      <c r="C121">
        <v>4</v>
      </c>
    </row>
    <row r="122" spans="3:3">
      <c r="C122">
        <v>2</v>
      </c>
    </row>
    <row r="123" spans="3:3">
      <c r="C123">
        <v>2</v>
      </c>
    </row>
    <row r="124" spans="3:3">
      <c r="C124">
        <v>3</v>
      </c>
    </row>
    <row r="125" spans="3:3">
      <c r="C125">
        <v>3</v>
      </c>
    </row>
    <row r="126" spans="3:3">
      <c r="C126">
        <v>2</v>
      </c>
    </row>
    <row r="127" spans="3:3">
      <c r="C127">
        <v>1</v>
      </c>
    </row>
    <row r="128" spans="3:3">
      <c r="C128">
        <v>3</v>
      </c>
    </row>
    <row r="129" spans="3:3">
      <c r="C129">
        <v>3</v>
      </c>
    </row>
    <row r="130" spans="3:3">
      <c r="C130">
        <v>2</v>
      </c>
    </row>
    <row r="131" spans="3:3">
      <c r="C131">
        <v>2</v>
      </c>
    </row>
    <row r="132" spans="3:3">
      <c r="C132">
        <v>3</v>
      </c>
    </row>
    <row r="133" spans="3:3">
      <c r="C133">
        <v>5</v>
      </c>
    </row>
    <row r="134" spans="3:3">
      <c r="C134">
        <v>3</v>
      </c>
    </row>
    <row r="135" spans="3:3">
      <c r="C135">
        <v>3</v>
      </c>
    </row>
    <row r="136" spans="3:3">
      <c r="C136">
        <v>1</v>
      </c>
    </row>
    <row r="137" spans="3:3">
      <c r="C137">
        <v>4</v>
      </c>
    </row>
    <row r="138" spans="3:3">
      <c r="C138">
        <v>2</v>
      </c>
    </row>
    <row r="139" spans="3:3">
      <c r="C139">
        <v>4</v>
      </c>
    </row>
    <row r="140" spans="3:3">
      <c r="C140">
        <v>3</v>
      </c>
    </row>
    <row r="141" spans="3:3">
      <c r="C141">
        <v>1</v>
      </c>
    </row>
    <row r="142" spans="3:3">
      <c r="C142">
        <v>2</v>
      </c>
    </row>
    <row r="143" spans="3:3">
      <c r="C143">
        <v>2</v>
      </c>
    </row>
    <row r="144" spans="3:3">
      <c r="C144">
        <v>4</v>
      </c>
    </row>
    <row r="145" spans="3:3">
      <c r="C145">
        <v>1</v>
      </c>
    </row>
    <row r="146" spans="3:3">
      <c r="C146">
        <v>4</v>
      </c>
    </row>
    <row r="147" spans="3:3">
      <c r="C147">
        <v>4</v>
      </c>
    </row>
    <row r="148" spans="3:3">
      <c r="C148">
        <v>3</v>
      </c>
    </row>
    <row r="149" spans="3:3">
      <c r="C149">
        <v>3</v>
      </c>
    </row>
    <row r="150" spans="3:3">
      <c r="C150">
        <v>2</v>
      </c>
    </row>
    <row r="151" spans="3:3">
      <c r="C151">
        <v>4</v>
      </c>
    </row>
    <row r="152" spans="3:3">
      <c r="C152">
        <v>3</v>
      </c>
    </row>
    <row r="153" spans="3:3">
      <c r="C153">
        <v>3</v>
      </c>
    </row>
    <row r="154" spans="3:3">
      <c r="C154">
        <v>3</v>
      </c>
    </row>
    <row r="155" spans="3:3">
      <c r="C155">
        <v>5</v>
      </c>
    </row>
    <row r="156" spans="3:3">
      <c r="C156">
        <v>4</v>
      </c>
    </row>
    <row r="157" spans="3:3">
      <c r="C157">
        <v>2</v>
      </c>
    </row>
    <row r="158" spans="3:3">
      <c r="C158">
        <v>4</v>
      </c>
    </row>
    <row r="159" spans="3:3">
      <c r="C159">
        <v>4</v>
      </c>
    </row>
    <row r="160" spans="3:3">
      <c r="C160">
        <v>2</v>
      </c>
    </row>
    <row r="161" spans="3:3">
      <c r="C161">
        <v>3</v>
      </c>
    </row>
    <row r="162" spans="3:3">
      <c r="C162">
        <v>3</v>
      </c>
    </row>
    <row r="163" spans="3:3">
      <c r="C163">
        <v>4</v>
      </c>
    </row>
    <row r="164" spans="3:3">
      <c r="C164">
        <v>3</v>
      </c>
    </row>
    <row r="165" spans="3:3">
      <c r="C165">
        <v>2</v>
      </c>
    </row>
    <row r="166" spans="3:3">
      <c r="C166">
        <v>1</v>
      </c>
    </row>
    <row r="167" spans="3:3">
      <c r="C167">
        <v>2</v>
      </c>
    </row>
    <row r="168" spans="3:3">
      <c r="C168">
        <v>1</v>
      </c>
    </row>
    <row r="169" spans="3:3">
      <c r="C169">
        <v>2</v>
      </c>
    </row>
    <row r="170" spans="3:3">
      <c r="C170">
        <v>2</v>
      </c>
    </row>
    <row r="171" spans="3:3">
      <c r="C171">
        <v>1</v>
      </c>
    </row>
    <row r="172" spans="3:3">
      <c r="C172">
        <v>1</v>
      </c>
    </row>
    <row r="173" spans="3:3">
      <c r="C173">
        <v>2</v>
      </c>
    </row>
    <row r="174" spans="3:3">
      <c r="C174">
        <v>3</v>
      </c>
    </row>
    <row r="175" spans="3:3">
      <c r="C175">
        <v>1</v>
      </c>
    </row>
    <row r="176" spans="3:3">
      <c r="C176">
        <v>4</v>
      </c>
    </row>
    <row r="177" spans="3:3">
      <c r="C177">
        <v>1</v>
      </c>
    </row>
    <row r="178" spans="3:3">
      <c r="C178">
        <v>3</v>
      </c>
    </row>
    <row r="179" spans="3:3">
      <c r="C179">
        <v>2</v>
      </c>
    </row>
    <row r="180" spans="3:3">
      <c r="C180">
        <v>1</v>
      </c>
    </row>
    <row r="181" spans="3:3">
      <c r="C181">
        <v>5</v>
      </c>
    </row>
    <row r="182" spans="3:3">
      <c r="C182">
        <v>4</v>
      </c>
    </row>
    <row r="183" spans="3:3">
      <c r="C183">
        <v>4</v>
      </c>
    </row>
    <row r="184" spans="3:3">
      <c r="C184">
        <v>2</v>
      </c>
    </row>
    <row r="185" spans="3:3">
      <c r="C185">
        <v>3</v>
      </c>
    </row>
    <row r="186" spans="3:3">
      <c r="C186">
        <v>4</v>
      </c>
    </row>
    <row r="187" spans="3:3">
      <c r="C187">
        <v>2</v>
      </c>
    </row>
    <row r="188" spans="3:3">
      <c r="C188">
        <v>5</v>
      </c>
    </row>
    <row r="189" spans="3:3">
      <c r="C189">
        <v>3</v>
      </c>
    </row>
    <row r="190" spans="3:3">
      <c r="C190">
        <v>2</v>
      </c>
    </row>
    <row r="191" spans="3:3">
      <c r="C191">
        <v>3</v>
      </c>
    </row>
    <row r="192" spans="3:3">
      <c r="C192">
        <v>4</v>
      </c>
    </row>
    <row r="193" spans="3:3">
      <c r="C193">
        <v>3</v>
      </c>
    </row>
    <row r="194" spans="3:3">
      <c r="C194">
        <v>4</v>
      </c>
    </row>
    <row r="195" spans="3:3">
      <c r="C195">
        <v>5</v>
      </c>
    </row>
    <row r="196" spans="3:3">
      <c r="C196">
        <v>4</v>
      </c>
    </row>
    <row r="197" spans="3:3">
      <c r="C197">
        <v>5</v>
      </c>
    </row>
    <row r="198" spans="3:3">
      <c r="C198">
        <v>5</v>
      </c>
    </row>
    <row r="199" spans="3:3">
      <c r="C199">
        <v>5</v>
      </c>
    </row>
    <row r="200" spans="3:3">
      <c r="C200">
        <v>4</v>
      </c>
    </row>
    <row r="201" spans="3:3">
      <c r="C201">
        <v>2</v>
      </c>
    </row>
    <row r="202" spans="3:3">
      <c r="C202">
        <v>4</v>
      </c>
    </row>
    <row r="203" spans="3:3">
      <c r="C203">
        <v>3</v>
      </c>
    </row>
    <row r="204" spans="3:3">
      <c r="C204">
        <v>2</v>
      </c>
    </row>
    <row r="205" spans="3:3">
      <c r="C205">
        <v>2</v>
      </c>
    </row>
    <row r="206" spans="3:3">
      <c r="C206">
        <v>2</v>
      </c>
    </row>
    <row r="207" spans="3:3">
      <c r="C207">
        <v>5</v>
      </c>
    </row>
    <row r="208" spans="3:3">
      <c r="C208">
        <v>4</v>
      </c>
    </row>
    <row r="209" spans="3:3">
      <c r="C209">
        <v>3</v>
      </c>
    </row>
    <row r="210" spans="3:3">
      <c r="C210">
        <v>2</v>
      </c>
    </row>
    <row r="211" spans="3:3">
      <c r="C211">
        <v>3</v>
      </c>
    </row>
    <row r="212" spans="3:3">
      <c r="C212">
        <v>3</v>
      </c>
    </row>
    <row r="213" spans="3:3">
      <c r="C213">
        <v>3</v>
      </c>
    </row>
    <row r="214" spans="3:3">
      <c r="C214">
        <v>2</v>
      </c>
    </row>
    <row r="215" spans="3:3">
      <c r="C215">
        <v>1</v>
      </c>
    </row>
    <row r="216" spans="3:3">
      <c r="C216">
        <v>2</v>
      </c>
    </row>
    <row r="217" spans="3:3">
      <c r="C217">
        <v>2</v>
      </c>
    </row>
    <row r="218" spans="3:3">
      <c r="C218">
        <v>2</v>
      </c>
    </row>
    <row r="219" spans="3:3">
      <c r="C219">
        <v>3</v>
      </c>
    </row>
    <row r="220" spans="3:3">
      <c r="C220">
        <v>1</v>
      </c>
    </row>
    <row r="221" spans="3:3">
      <c r="C221">
        <v>5</v>
      </c>
    </row>
    <row r="222" spans="3:3">
      <c r="C222">
        <v>2</v>
      </c>
    </row>
    <row r="223" spans="3:3">
      <c r="C223">
        <v>1</v>
      </c>
    </row>
    <row r="224" spans="3:3">
      <c r="C224">
        <v>2</v>
      </c>
    </row>
    <row r="225" spans="3:3">
      <c r="C225">
        <v>1</v>
      </c>
    </row>
    <row r="226" spans="3:3">
      <c r="C226">
        <v>2</v>
      </c>
    </row>
    <row r="227" spans="3:3">
      <c r="C227">
        <v>3</v>
      </c>
    </row>
    <row r="228" spans="3:3">
      <c r="C228">
        <v>3</v>
      </c>
    </row>
    <row r="229" spans="3:3">
      <c r="C229">
        <v>4</v>
      </c>
    </row>
    <row r="230" spans="3:3">
      <c r="C230">
        <v>4</v>
      </c>
    </row>
    <row r="231" spans="3:3">
      <c r="C231">
        <v>4</v>
      </c>
    </row>
    <row r="232" spans="3:3">
      <c r="C232">
        <v>4</v>
      </c>
    </row>
    <row r="233" spans="3:3">
      <c r="C233">
        <v>3</v>
      </c>
    </row>
    <row r="234" spans="3:3">
      <c r="C234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BD75-0DAB-4FED-892B-0137E149A9FA}">
  <dimension ref="B2:D25"/>
  <sheetViews>
    <sheetView showGridLines="0" workbookViewId="0">
      <selection activeCell="J39" sqref="J39"/>
    </sheetView>
  </sheetViews>
  <sheetFormatPr defaultRowHeight="15"/>
  <cols>
    <col min="2" max="2" width="3.85546875" customWidth="1"/>
    <col min="3" max="3" width="11.28515625" bestFit="1" customWidth="1"/>
    <col min="4" max="4" width="14.5703125" bestFit="1" customWidth="1"/>
  </cols>
  <sheetData>
    <row r="2" spans="2:4">
      <c r="B2" s="112" t="s">
        <v>359</v>
      </c>
    </row>
    <row r="4" spans="2:4">
      <c r="C4" s="114" t="s">
        <v>358</v>
      </c>
      <c r="D4" t="s">
        <v>360</v>
      </c>
    </row>
    <row r="5" spans="2:4">
      <c r="C5">
        <v>1</v>
      </c>
      <c r="D5" s="113">
        <v>0.15350877192982457</v>
      </c>
    </row>
    <row r="6" spans="2:4">
      <c r="C6">
        <v>2</v>
      </c>
      <c r="D6" s="113">
        <v>0.2982456140350877</v>
      </c>
    </row>
    <row r="7" spans="2:4">
      <c r="C7">
        <v>3</v>
      </c>
      <c r="D7" s="113">
        <v>0.28947368421052633</v>
      </c>
    </row>
    <row r="8" spans="2:4">
      <c r="C8">
        <v>4</v>
      </c>
      <c r="D8" s="113">
        <v>0.18859649122807018</v>
      </c>
    </row>
    <row r="9" spans="2:4">
      <c r="C9">
        <v>5</v>
      </c>
      <c r="D9" s="113">
        <v>7.0175438596491224E-2</v>
      </c>
    </row>
    <row r="10" spans="2:4">
      <c r="C10" t="s">
        <v>361</v>
      </c>
      <c r="D10" s="113">
        <v>1</v>
      </c>
    </row>
    <row r="25" spans="2:2">
      <c r="B25" s="112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0F40B6B384694CA6A0D3E494881EB5" ma:contentTypeVersion="13" ma:contentTypeDescription="Create a new document." ma:contentTypeScope="" ma:versionID="f892bffbbb3b893898c3449b29adee30">
  <xsd:schema xmlns:xsd="http://www.w3.org/2001/XMLSchema" xmlns:xs="http://www.w3.org/2001/XMLSchema" xmlns:p="http://schemas.microsoft.com/office/2006/metadata/properties" xmlns:ns3="d003ebf8-2711-42a1-a92b-e41dd1daba2f" xmlns:ns4="2da37282-915d-40f9-b796-a7b56db4ab47" targetNamespace="http://schemas.microsoft.com/office/2006/metadata/properties" ma:root="true" ma:fieldsID="69c6ddd68d1a0818fb70481b2ea28c49" ns3:_="" ns4:_="">
    <xsd:import namespace="d003ebf8-2711-42a1-a92b-e41dd1daba2f"/>
    <xsd:import namespace="2da37282-915d-40f9-b796-a7b56db4ab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03ebf8-2711-42a1-a92b-e41dd1daba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37282-915d-40f9-b796-a7b56db4ab4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03ebf8-2711-42a1-a92b-e41dd1daba2f" xsi:nil="true"/>
  </documentManagement>
</p:properties>
</file>

<file path=customXml/itemProps1.xml><?xml version="1.0" encoding="utf-8"?>
<ds:datastoreItem xmlns:ds="http://schemas.openxmlformats.org/officeDocument/2006/customXml" ds:itemID="{05D6E8CE-509B-4B43-853D-B60F39A61503}"/>
</file>

<file path=customXml/itemProps2.xml><?xml version="1.0" encoding="utf-8"?>
<ds:datastoreItem xmlns:ds="http://schemas.openxmlformats.org/officeDocument/2006/customXml" ds:itemID="{3AFE2597-03C4-4655-837D-A2503211D27B}"/>
</file>

<file path=customXml/itemProps3.xml><?xml version="1.0" encoding="utf-8"?>
<ds:datastoreItem xmlns:ds="http://schemas.openxmlformats.org/officeDocument/2006/customXml" ds:itemID="{8C78AD07-7ECC-47A9-A9C0-D8247BA2DC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Wal, Dana van der</dc:creator>
  <cp:keywords/>
  <dc:description/>
  <cp:lastModifiedBy/>
  <cp:revision/>
  <dcterms:created xsi:type="dcterms:W3CDTF">2023-10-10T08:17:42Z</dcterms:created>
  <dcterms:modified xsi:type="dcterms:W3CDTF">2024-01-21T13:01:09Z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0x010100600F40B6B384694CA6A0D3E494881EB5</vt:lpwstr>
  </property>
</Properties>
</file>