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57321\Pictures\pipe\Proyecto\"/>
    </mc:Choice>
  </mc:AlternateContent>
  <xr:revisionPtr revIDLastSave="0" documentId="8_{FC63FA26-181A-4F50-ACC6-4BF2CBDCF05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formación básica" sheetId="1" r:id="rId1"/>
    <sheet name="Plan de proyecto" sheetId="2" r:id="rId2"/>
  </sheets>
  <calcPr calcId="191029"/>
  <extLst>
    <ext uri="GoogleSheetsCustomDataVersion1">
      <go:sheetsCustomData xmlns:go="http://customooxmlschemas.google.com/" r:id="rId6" roundtripDataSignature="AMtx7mgZSprRIzwKTRQc6B8BTBBJhcW66A=="/>
    </ext>
  </extLst>
</workbook>
</file>

<file path=xl/calcChain.xml><?xml version="1.0" encoding="utf-8"?>
<calcChain xmlns="http://schemas.openxmlformats.org/spreadsheetml/2006/main">
  <c r="C4" i="2" l="1"/>
  <c r="G46" i="2"/>
  <c r="G45" i="2"/>
  <c r="G44" i="2"/>
  <c r="G43" i="2"/>
  <c r="G42" i="2"/>
  <c r="G41" i="2"/>
  <c r="G40" i="2"/>
  <c r="G39" i="2"/>
  <c r="G38" i="2"/>
  <c r="H37" i="2"/>
  <c r="G36" i="2"/>
  <c r="G35" i="2"/>
  <c r="G34" i="2"/>
  <c r="G33" i="2"/>
  <c r="G32" i="2"/>
  <c r="G31" i="2"/>
  <c r="H30" i="2"/>
  <c r="G29" i="2"/>
  <c r="G28" i="2"/>
  <c r="G27" i="2"/>
  <c r="G26" i="2"/>
  <c r="G25" i="2"/>
  <c r="G24" i="2"/>
  <c r="G23" i="2"/>
  <c r="G22" i="2"/>
  <c r="G21" i="2"/>
  <c r="H20" i="2"/>
  <c r="G19" i="2"/>
  <c r="G18" i="2"/>
  <c r="G17" i="2"/>
  <c r="G16" i="2"/>
  <c r="G15" i="2"/>
  <c r="G14" i="2"/>
  <c r="G13" i="2"/>
  <c r="G12" i="2"/>
  <c r="G11" i="2"/>
  <c r="H10" i="2"/>
  <c r="C6" i="2"/>
  <c r="C5" i="2"/>
  <c r="I8" i="2" s="1"/>
  <c r="B2" i="2"/>
  <c r="C7" i="2" l="1"/>
  <c r="I9" i="2"/>
  <c r="J8" i="2"/>
  <c r="I7" i="2"/>
  <c r="I6" i="2"/>
  <c r="J9" i="2" l="1"/>
  <c r="K8" i="2"/>
  <c r="K9" i="2" l="1"/>
  <c r="L8" i="2"/>
  <c r="L9" i="2" l="1"/>
  <c r="M8" i="2"/>
  <c r="M9" i="2" l="1"/>
  <c r="N8" i="2"/>
  <c r="N9" i="2" l="1"/>
  <c r="O8" i="2"/>
  <c r="O9" i="2" l="1"/>
  <c r="P8" i="2"/>
  <c r="P7" i="2" l="1"/>
  <c r="P6" i="2"/>
  <c r="P9" i="2"/>
  <c r="Q8" i="2"/>
  <c r="Q9" i="2" l="1"/>
  <c r="R8" i="2"/>
  <c r="R9" i="2" l="1"/>
  <c r="S8" i="2"/>
  <c r="S9" i="2" l="1"/>
  <c r="T8" i="2"/>
  <c r="T9" i="2" l="1"/>
  <c r="U8" i="2"/>
  <c r="U9" i="2" l="1"/>
  <c r="V8" i="2"/>
  <c r="V9" i="2" l="1"/>
  <c r="W8" i="2"/>
  <c r="W9" i="2" l="1"/>
  <c r="X8" i="2"/>
  <c r="W7" i="2"/>
  <c r="W6" i="2"/>
  <c r="X9" i="2" l="1"/>
  <c r="Y8" i="2"/>
  <c r="Y9" i="2" l="1"/>
  <c r="Z8" i="2"/>
  <c r="Z9" i="2" l="1"/>
  <c r="AA8" i="2"/>
  <c r="AA9" i="2" l="1"/>
  <c r="AB8" i="2"/>
  <c r="AB9" i="2" l="1"/>
  <c r="AC8" i="2"/>
  <c r="AC9" i="2" l="1"/>
  <c r="AD8" i="2"/>
  <c r="AD9" i="2" l="1"/>
  <c r="AE8" i="2"/>
  <c r="AD7" i="2"/>
  <c r="AD6" i="2"/>
  <c r="AE9" i="2" l="1"/>
  <c r="AF8" i="2"/>
  <c r="AF9" i="2" l="1"/>
  <c r="AG8" i="2"/>
  <c r="AG9" i="2" l="1"/>
  <c r="AH8" i="2"/>
  <c r="AH9" i="2" l="1"/>
  <c r="AI8" i="2"/>
  <c r="AI9" i="2" l="1"/>
  <c r="AJ8" i="2"/>
  <c r="AJ9" i="2" l="1"/>
  <c r="AK8" i="2"/>
  <c r="AK9" i="2" l="1"/>
  <c r="AL8" i="2"/>
  <c r="AK7" i="2"/>
  <c r="AK6" i="2"/>
  <c r="AL9" i="2" l="1"/>
  <c r="AM8" i="2"/>
  <c r="AM9" i="2" l="1"/>
  <c r="AN8" i="2"/>
  <c r="AN9" i="2" l="1"/>
  <c r="AO8" i="2"/>
  <c r="AO9" i="2" l="1"/>
  <c r="AP8" i="2"/>
  <c r="AP9" i="2" l="1"/>
  <c r="AQ8" i="2"/>
  <c r="AQ9" i="2" l="1"/>
  <c r="AR8" i="2"/>
  <c r="AR9" i="2" l="1"/>
  <c r="AS8" i="2"/>
  <c r="AR7" i="2"/>
  <c r="AR6" i="2"/>
  <c r="AS9" i="2" l="1"/>
  <c r="AT8" i="2"/>
  <c r="AT9" i="2" l="1"/>
  <c r="AU8" i="2"/>
  <c r="AU9" i="2" l="1"/>
  <c r="AV8" i="2"/>
  <c r="AV9" i="2" l="1"/>
  <c r="AW8" i="2"/>
  <c r="AW9" i="2" l="1"/>
  <c r="AX8" i="2"/>
  <c r="AX9" i="2" l="1"/>
  <c r="AY8" i="2"/>
  <c r="AY9" i="2" l="1"/>
  <c r="AZ8" i="2"/>
  <c r="AY7" i="2"/>
  <c r="AY6" i="2"/>
  <c r="AZ9" i="2" l="1"/>
  <c r="BA8" i="2"/>
  <c r="BA9" i="2" l="1"/>
  <c r="BB8" i="2"/>
  <c r="BB9" i="2" l="1"/>
  <c r="BC8" i="2"/>
  <c r="BC9" i="2" l="1"/>
  <c r="BD8" i="2"/>
  <c r="BD9" i="2" l="1"/>
  <c r="BE8" i="2"/>
  <c r="BE9" i="2" l="1"/>
  <c r="BF8" i="2"/>
  <c r="BF7" i="2" l="1"/>
  <c r="BF9" i="2"/>
  <c r="BG8" i="2"/>
  <c r="BF6" i="2"/>
  <c r="BG9" i="2" l="1"/>
  <c r="BH8" i="2"/>
  <c r="BH9" i="2" l="1"/>
  <c r="BI8" i="2"/>
  <c r="BI9" i="2" l="1"/>
  <c r="BJ8" i="2"/>
  <c r="BJ9" i="2" l="1"/>
  <c r="BK8" i="2"/>
  <c r="BK9" i="2" l="1"/>
  <c r="BL8" i="2"/>
  <c r="BL9" i="2" l="1"/>
  <c r="BM8" i="2"/>
  <c r="BM7" i="2" l="1"/>
  <c r="BM9" i="2"/>
  <c r="BN8" i="2"/>
  <c r="BM6" i="2"/>
  <c r="BN9" i="2" l="1"/>
  <c r="BO8" i="2"/>
  <c r="BO9" i="2" l="1"/>
  <c r="BP8" i="2"/>
  <c r="BP9" i="2" l="1"/>
  <c r="BQ8" i="2"/>
  <c r="BQ9" i="2" l="1"/>
  <c r="BR8" i="2"/>
  <c r="BR9" i="2" l="1"/>
  <c r="BS8" i="2"/>
  <c r="BS9" i="2" l="1"/>
  <c r="BT8" i="2"/>
  <c r="BT9" i="2" l="1"/>
  <c r="BU8" i="2"/>
  <c r="BT6" i="2"/>
  <c r="BT7" i="2"/>
  <c r="BU9" i="2" l="1"/>
  <c r="BV8" i="2"/>
  <c r="BV9" i="2" l="1"/>
  <c r="BW8" i="2"/>
  <c r="BW9" i="2" l="1"/>
  <c r="BX8" i="2"/>
  <c r="BX9" i="2" l="1"/>
  <c r="BY8" i="2"/>
  <c r="BY9" i="2" l="1"/>
  <c r="BZ8" i="2"/>
  <c r="BZ9" i="2" l="1"/>
  <c r="CA8" i="2"/>
  <c r="CA9" i="2" l="1"/>
  <c r="CB8" i="2"/>
  <c r="CA7" i="2"/>
  <c r="CA6" i="2"/>
  <c r="CB9" i="2" l="1"/>
  <c r="CC8" i="2"/>
  <c r="CC9" i="2" l="1"/>
  <c r="CD8" i="2"/>
  <c r="CD9" i="2" l="1"/>
  <c r="CE8" i="2"/>
  <c r="CE9" i="2" l="1"/>
  <c r="CF8" i="2"/>
  <c r="CF9" i="2" l="1"/>
  <c r="CG8" i="2"/>
  <c r="CG9" i="2" l="1"/>
  <c r="CH8" i="2"/>
  <c r="CH6" i="2" l="1"/>
  <c r="CH9" i="2"/>
  <c r="CI8" i="2"/>
  <c r="CH7" i="2"/>
  <c r="CI9" i="2" l="1"/>
  <c r="CJ8" i="2"/>
  <c r="CJ9" i="2" l="1"/>
  <c r="CK8" i="2"/>
  <c r="CK9" i="2" l="1"/>
  <c r="CL8" i="2"/>
  <c r="CL9" i="2" l="1"/>
  <c r="CM8" i="2"/>
  <c r="CM9" i="2" l="1"/>
  <c r="CN8" i="2"/>
  <c r="CN9" i="2" l="1"/>
  <c r="CO8" i="2"/>
  <c r="CO9" i="2" l="1"/>
  <c r="CP8" i="2"/>
  <c r="CO7" i="2"/>
  <c r="CO6" i="2"/>
  <c r="CP9" i="2" l="1"/>
  <c r="CQ8" i="2"/>
  <c r="CQ9" i="2" l="1"/>
  <c r="CR8" i="2"/>
  <c r="CR9" i="2" l="1"/>
  <c r="CS8" i="2"/>
  <c r="CS9" i="2" l="1"/>
  <c r="CT8" i="2"/>
  <c r="CT9" i="2" l="1"/>
  <c r="CU8" i="2"/>
  <c r="CU9" i="2" l="1"/>
  <c r="CV8" i="2"/>
  <c r="CV9" i="2" l="1"/>
  <c r="CW8" i="2"/>
  <c r="CV7" i="2"/>
  <c r="CV6" i="2"/>
  <c r="CW9" i="2" l="1"/>
  <c r="CX8" i="2"/>
  <c r="CX9" i="2" l="1"/>
  <c r="CY8" i="2"/>
  <c r="CY9" i="2" l="1"/>
  <c r="CZ8" i="2"/>
  <c r="CZ9" i="2" l="1"/>
  <c r="DA8" i="2"/>
  <c r="DA9" i="2" l="1"/>
  <c r="DB8" i="2"/>
  <c r="DB9" i="2" l="1"/>
  <c r="DC8" i="2"/>
  <c r="DC9" i="2" l="1"/>
  <c r="DD8" i="2"/>
  <c r="DC7" i="2"/>
  <c r="DC6" i="2"/>
  <c r="DD9" i="2" l="1"/>
  <c r="DE8" i="2"/>
  <c r="DE9" i="2" l="1"/>
  <c r="DF8" i="2"/>
  <c r="DF9" i="2" l="1"/>
  <c r="DG8" i="2"/>
  <c r="DG9" i="2" l="1"/>
  <c r="DH8" i="2"/>
  <c r="DH9" i="2" l="1"/>
  <c r="DI8" i="2"/>
  <c r="DI9" i="2" l="1"/>
  <c r="DJ8" i="2"/>
  <c r="DJ9" i="2" l="1"/>
  <c r="DK8" i="2"/>
  <c r="DJ6" i="2"/>
  <c r="DJ7" i="2"/>
  <c r="DK9" i="2" l="1"/>
  <c r="DL8" i="2"/>
  <c r="DL9" i="2" l="1"/>
  <c r="DM8" i="2"/>
  <c r="DM9" i="2" l="1"/>
  <c r="DN8" i="2"/>
  <c r="DN9" i="2" l="1"/>
  <c r="DO8" i="2"/>
  <c r="DO9" i="2" l="1"/>
  <c r="DP8" i="2"/>
  <c r="DP9" i="2" l="1"/>
  <c r="DQ8" i="2"/>
  <c r="DQ9" i="2" l="1"/>
  <c r="DR8" i="2"/>
  <c r="DQ7" i="2"/>
  <c r="DQ6" i="2"/>
  <c r="DR9" i="2" l="1"/>
  <c r="DS8" i="2"/>
  <c r="DS9" i="2" l="1"/>
  <c r="DT8" i="2"/>
  <c r="DT9" i="2" l="1"/>
  <c r="DU8" i="2"/>
  <c r="DU9" i="2" l="1"/>
  <c r="DV8" i="2"/>
  <c r="DV9" i="2" l="1"/>
  <c r="DW8" i="2"/>
  <c r="DW9" i="2" l="1"/>
  <c r="DX8" i="2"/>
  <c r="DX7" i="2" l="1"/>
  <c r="DX6" i="2"/>
  <c r="DX9" i="2"/>
  <c r="DY8" i="2"/>
  <c r="DY9" i="2" l="1"/>
  <c r="DZ8" i="2"/>
  <c r="DZ9" i="2" l="1"/>
  <c r="EA8" i="2"/>
  <c r="EA9" i="2" l="1"/>
  <c r="EB8" i="2"/>
  <c r="EB9" i="2" l="1"/>
  <c r="EC8" i="2"/>
  <c r="EC9" i="2" l="1"/>
  <c r="ED8" i="2"/>
  <c r="ED9" i="2" l="1"/>
  <c r="EE8" i="2"/>
  <c r="EE9" i="2" l="1"/>
  <c r="EF8" i="2"/>
  <c r="EE7" i="2"/>
  <c r="EE6" i="2"/>
  <c r="EF9" i="2" l="1"/>
  <c r="EG8" i="2"/>
  <c r="EG9" i="2" l="1"/>
  <c r="EH8" i="2"/>
  <c r="EH9" i="2" l="1"/>
  <c r="EI8" i="2"/>
  <c r="EI9" i="2" l="1"/>
  <c r="EJ8" i="2"/>
  <c r="EJ9" i="2" l="1"/>
  <c r="EK8" i="2"/>
  <c r="EK9" i="2" l="1"/>
  <c r="EL8" i="2"/>
  <c r="EL9" i="2" l="1"/>
  <c r="EM8" i="2"/>
  <c r="EL7" i="2"/>
  <c r="EL6" i="2"/>
  <c r="EM9" i="2" l="1"/>
  <c r="EN8" i="2"/>
  <c r="EN9" i="2" l="1"/>
  <c r="EO8" i="2"/>
  <c r="EO9" i="2" l="1"/>
  <c r="EP8" i="2"/>
  <c r="EP9" i="2" l="1"/>
  <c r="EQ8" i="2"/>
  <c r="EQ9" i="2" l="1"/>
  <c r="ER8" i="2"/>
  <c r="ER9" i="2" l="1"/>
  <c r="ES8" i="2"/>
  <c r="ES9" i="2" l="1"/>
  <c r="ET8" i="2"/>
  <c r="ES7" i="2"/>
  <c r="ES6" i="2"/>
  <c r="ET9" i="2" l="1"/>
  <c r="EU8" i="2"/>
  <c r="EU9" i="2" l="1"/>
  <c r="EV8" i="2"/>
  <c r="EV9" i="2" l="1"/>
  <c r="EW8" i="2"/>
  <c r="EW9" i="2" l="1"/>
  <c r="EX8" i="2"/>
  <c r="EX9" i="2" l="1"/>
  <c r="EY8" i="2"/>
  <c r="EY9" i="2" l="1"/>
  <c r="EZ8" i="2"/>
  <c r="EZ9" i="2" l="1"/>
  <c r="FA8" i="2"/>
  <c r="EZ7" i="2"/>
  <c r="EZ6" i="2"/>
  <c r="FA9" i="2" l="1"/>
  <c r="FB8" i="2"/>
  <c r="FB9" i="2" l="1"/>
  <c r="FC8" i="2"/>
  <c r="FC9" i="2" l="1"/>
  <c r="FD8" i="2"/>
  <c r="FD9" i="2" l="1"/>
  <c r="FE8" i="2"/>
  <c r="FE9" i="2" l="1"/>
  <c r="FF8" i="2"/>
  <c r="FF9" i="2" l="1"/>
  <c r="FG8" i="2"/>
  <c r="FG9" i="2" l="1"/>
  <c r="FH8" i="2"/>
  <c r="FG7" i="2"/>
  <c r="FG6" i="2"/>
  <c r="FH9" i="2" l="1"/>
  <c r="FI8" i="2"/>
  <c r="FI9" i="2" l="1"/>
  <c r="FJ8" i="2"/>
  <c r="FJ9" i="2" l="1"/>
  <c r="FK8" i="2"/>
  <c r="FK9" i="2" l="1"/>
  <c r="FL8" i="2"/>
  <c r="FL9" i="2" l="1"/>
  <c r="FM8" i="2"/>
  <c r="FM9" i="2" s="1"/>
</calcChain>
</file>

<file path=xl/sharedStrings.xml><?xml version="1.0" encoding="utf-8"?>
<sst xmlns="http://schemas.openxmlformats.org/spreadsheetml/2006/main" count="172" uniqueCount="120">
  <si>
    <t xml:space="preserve"> </t>
  </si>
  <si>
    <t>Basisinformationen</t>
  </si>
  <si>
    <t>Equipo de proyecto</t>
  </si>
  <si>
    <t>Nombre del proyecto</t>
  </si>
  <si>
    <t>Nombre</t>
  </si>
  <si>
    <t>Email</t>
  </si>
  <si>
    <t>Teléfono</t>
  </si>
  <si>
    <t>Jefe de proyectos</t>
  </si>
  <si>
    <t>Juan Villamil</t>
  </si>
  <si>
    <t>xxxxx</t>
  </si>
  <si>
    <t>xxx@misena.edu.co</t>
  </si>
  <si>
    <t>Fecha de comienzo</t>
  </si>
  <si>
    <t>juan</t>
  </si>
  <si>
    <t>3.25 meses</t>
  </si>
  <si>
    <t>Iniciar visualización en la semana del proyecto</t>
  </si>
  <si>
    <t>Fecha de hoy</t>
  </si>
  <si>
    <t>Fecha de finalización más pronto posible</t>
  </si>
  <si>
    <t>Elemento PSP</t>
  </si>
  <si>
    <t>Tarea/paquete de trabajo</t>
  </si>
  <si>
    <t>1</t>
  </si>
  <si>
    <t>Fase 1</t>
  </si>
  <si>
    <t>Encargado/a</t>
  </si>
  <si>
    <t>Comentario</t>
  </si>
  <si>
    <t>Fecha de inicio</t>
  </si>
  <si>
    <t>Duración</t>
  </si>
  <si>
    <t>Fecha de finalización</t>
  </si>
  <si>
    <t>1.0</t>
  </si>
  <si>
    <t>induccion proyecto</t>
  </si>
  <si>
    <t>1.1</t>
  </si>
  <si>
    <t>1.2</t>
  </si>
  <si>
    <t>1.3</t>
  </si>
  <si>
    <t>Seleccionar tema</t>
  </si>
  <si>
    <t>1.4</t>
  </si>
  <si>
    <t>1.5</t>
  </si>
  <si>
    <t>1.7</t>
  </si>
  <si>
    <t>1.8</t>
  </si>
  <si>
    <t>Fase  2</t>
  </si>
  <si>
    <t>2.1</t>
  </si>
  <si>
    <t>iis, da, da,file server, gpo</t>
  </si>
  <si>
    <t>2.2</t>
  </si>
  <si>
    <t>2.3</t>
  </si>
  <si>
    <t>2.4</t>
  </si>
  <si>
    <t>test enviroment</t>
  </si>
  <si>
    <t>creacion de replicac,.....robocopy, zabiits</t>
  </si>
  <si>
    <t>2.6</t>
  </si>
  <si>
    <t>documentacion y testeo</t>
  </si>
  <si>
    <t>creacion de cotizacion, documentos, inicios aws, creacion azure, devops, git</t>
  </si>
  <si>
    <t>Fase    3</t>
  </si>
  <si>
    <t>3.1</t>
  </si>
  <si>
    <t>3.2</t>
  </si>
  <si>
    <t>3.3</t>
  </si>
  <si>
    <t>Tarea 3</t>
  </si>
  <si>
    <t>3.4</t>
  </si>
  <si>
    <t>3.5</t>
  </si>
  <si>
    <t>3.6</t>
  </si>
  <si>
    <t>tarea 6</t>
  </si>
  <si>
    <t>Fase   4</t>
  </si>
  <si>
    <t>4.1</t>
  </si>
  <si>
    <t>Afinamiento plataforma</t>
  </si>
  <si>
    <t>retro alimentacion, tatiana, juan</t>
  </si>
  <si>
    <t>4.2</t>
  </si>
  <si>
    <t>4.3</t>
  </si>
  <si>
    <t>4.4</t>
  </si>
  <si>
    <t>correcion de errores</t>
  </si>
  <si>
    <t>segun retroalimentacion de profes</t>
  </si>
  <si>
    <t>4.5</t>
  </si>
  <si>
    <t>4.6</t>
  </si>
  <si>
    <t>4.7</t>
  </si>
  <si>
    <t>Miselaneos y presentacion</t>
  </si>
  <si>
    <t>segun informe</t>
  </si>
  <si>
    <t>4.8</t>
  </si>
  <si>
    <t>4.9</t>
  </si>
  <si>
    <t>Riot Games soporte</t>
  </si>
  <si>
    <t xml:space="preserve">Juan Pablo </t>
  </si>
  <si>
    <t>Daniel Felipe</t>
  </si>
  <si>
    <t>dfbautista01@misena.edu.co</t>
  </si>
  <si>
    <t>jpcorrea80@misena.edu.co</t>
  </si>
  <si>
    <t xml:space="preserve">Juan pablo </t>
  </si>
  <si>
    <t>Tatiana  Cabrera</t>
  </si>
  <si>
    <t>Asiganamos la mision y la vision de la misma</t>
  </si>
  <si>
    <t xml:space="preserve"> Resumen de proyecto	</t>
  </si>
  <si>
    <t>Avance técnico Fase Análisis y Fase de Planeación</t>
  </si>
  <si>
    <t>Título del proyecto,Introducción, 
Planteamiento del problema, Objetivos</t>
  </si>
  <si>
    <t>Damos a conocer en lo que se desmpeñara nuestra empresa y el nombre de la misma con un resumen.</t>
  </si>
  <si>
    <t xml:space="preserve"> Límites del proyecto (Alcance de Proyecto)	</t>
  </si>
  <si>
    <t>Se anotaran los objetivos especificos el titulo del proyecto yun plantamiento del roblema.</t>
  </si>
  <si>
    <t>Se daran a conocer los limites de proyecto</t>
  </si>
  <si>
    <t xml:space="preserve"> Lugar de implementación (su empresa-la empresa con la que están trabajando)</t>
  </si>
  <si>
    <t>Fotografias y ubicación topografica de nuestras residencias</t>
  </si>
  <si>
    <t xml:space="preserve">Cartas	</t>
  </si>
  <si>
    <t>Cartasde resposabilidad con las respecivas firmas</t>
  </si>
  <si>
    <t>Presupuesto y cotización</t>
  </si>
  <si>
    <t>El presupueston ya terminado con la respectiva cotizacion</t>
  </si>
  <si>
    <t>Diagrama de Gantt (Cronograma de actividades)</t>
  </si>
  <si>
    <t xml:space="preserve">Matriz de Riesgos Gestión de tecnología e información	</t>
  </si>
  <si>
    <t>Infografía Descripción Funcional</t>
  </si>
  <si>
    <t>Diagrama reporte de incidencias</t>
  </si>
  <si>
    <t xml:space="preserve"> Levantamiento de información</t>
  </si>
  <si>
    <t>Propuesta de diseño</t>
  </si>
  <si>
    <t>En este estara el cronograma de actividades del proyecto</t>
  </si>
  <si>
    <t>Los posibles riesgos y soluciones que hay quetener encuenta</t>
  </si>
  <si>
    <t>La infografia de la empresa ala que e dara soporte</t>
  </si>
  <si>
    <t>Diagrama de incidencias de la empresa</t>
  </si>
  <si>
    <t>Conocer lo que la empresa necesita para el proyecto</t>
  </si>
  <si>
    <t>Popuesta con los planos y manuales</t>
  </si>
  <si>
    <t>Implementación Del Servicio</t>
  </si>
  <si>
    <t>Presupuesto (Facturas físicas o digitales)</t>
  </si>
  <si>
    <t>Soporte De Documentación Técnica Del Servicio</t>
  </si>
  <si>
    <t>Entregables Generales (PARA TODAS LAS LÍNEAS DE PROYECTO)</t>
  </si>
  <si>
    <t>Para este punto se debe hacer la descripción de los documentos que entregará (puede visualizar la carpeta de
ANEXOS – carpeta</t>
  </si>
  <si>
    <t>Se implemetaron los servicios de windows</t>
  </si>
  <si>
    <t>Presupueso con las facuras digitales del proyecto</t>
  </si>
  <si>
    <t>Bases de Datos de la empresa.Tabla implementación del servicio.Manual técnico o usuario.todo o de proyecto</t>
  </si>
  <si>
    <t>Carta Satisfacción Del Servicio</t>
  </si>
  <si>
    <t>La carta con la firma de la empresa mosrando su sastisfaccion</t>
  </si>
  <si>
    <t>Avance técnico en inglés</t>
  </si>
  <si>
    <t>Video recopilatorio de toda la implementación</t>
  </si>
  <si>
    <t>Indicadores y resultados</t>
  </si>
  <si>
    <t>Conclusiones</t>
  </si>
  <si>
    <t>Bibliografía Y/O Webgrafía.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</si>
</sst>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[$-407]d/\ mmmm\ yyyy"/>
    <numFmt numFmtId="165" formatCode="dd/mm/yy"/>
    <numFmt numFmtId="166" formatCode="d/m/yyyy"/>
    <numFmt numFmtId="167" formatCode="d"/>
    <numFmt numFmtId="168" formatCode="0.0"/>
    <numFmt numFmtId="169" formatCode="d\.m"/>
  </numFmts>
  <fonts count="21" x14ac:knownFonts="1">
    <font>
      <sz val="12"/>
      <color theme="1"/>
      <name val="Arial"/>
    </font>
    <font>
      <b/>
      <sz val="36"/>
      <color rgb="FF244D80"/>
      <name val="Calibri"/>
      <family val="2"/>
    </font>
    <font>
      <sz val="12"/>
      <color theme="1"/>
      <name val="Calibri"/>
      <family val="2"/>
    </font>
    <font>
      <sz val="14"/>
      <color theme="0"/>
      <name val="Arial"/>
      <family val="2"/>
    </font>
    <font>
      <sz val="14"/>
      <color rgb="FF244D80"/>
      <name val="Arial"/>
      <family val="2"/>
    </font>
    <font>
      <sz val="12"/>
      <color theme="10"/>
      <name val="Calibri"/>
      <family val="2"/>
    </font>
    <font>
      <sz val="12"/>
      <color rgb="FF244D80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  <font>
      <sz val="9"/>
      <color rgb="FF244D80"/>
      <name val="Arial"/>
      <family val="2"/>
    </font>
    <font>
      <b/>
      <sz val="12"/>
      <color rgb="FF244D80"/>
      <name val="Arial"/>
      <family val="2"/>
    </font>
    <font>
      <sz val="12"/>
      <color theme="1"/>
      <name val="Arial"/>
      <family val="2"/>
    </font>
    <font>
      <sz val="14"/>
      <color rgb="FFFF0000"/>
      <name val="Arial"/>
      <family val="2"/>
    </font>
    <font>
      <sz val="12"/>
      <color theme="0"/>
      <name val="Arial"/>
      <family val="2"/>
    </font>
    <font>
      <sz val="12"/>
      <color theme="0"/>
      <name val="Calibri"/>
      <family val="2"/>
    </font>
    <font>
      <u/>
      <sz val="12"/>
      <color theme="10"/>
      <name val="Arial"/>
      <family val="2"/>
    </font>
    <font>
      <u/>
      <sz val="12"/>
      <color theme="0"/>
      <name val="Arial"/>
      <family val="2"/>
    </font>
    <font>
      <b/>
      <sz val="14"/>
      <color rgb="FFC80000"/>
      <name val="Arial"/>
      <family val="2"/>
    </font>
    <font>
      <sz val="14"/>
      <color rgb="FFC80000"/>
      <name val="Arial"/>
      <family val="2"/>
    </font>
    <font>
      <sz val="12"/>
      <color rgb="FFC80000"/>
      <name val="Arial"/>
      <family val="2"/>
    </font>
    <font>
      <b/>
      <sz val="12"/>
      <color rgb="FFC8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63A40"/>
        <bgColor rgb="FF363A40"/>
      </patternFill>
    </fill>
    <fill>
      <patternFill patternType="solid">
        <fgColor rgb="FFD8D8D8"/>
        <bgColor rgb="FFD8D8D8"/>
      </patternFill>
    </fill>
    <fill>
      <patternFill patternType="solid">
        <fgColor rgb="FFC80000"/>
        <bgColor rgb="FFFFFF00"/>
      </patternFill>
    </fill>
    <fill>
      <patternFill patternType="solid">
        <fgColor theme="3" tint="4.9989318521683403E-2"/>
        <bgColor rgb="FF363A4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FFFF00"/>
      </patternFill>
    </fill>
    <fill>
      <patternFill patternType="solid">
        <fgColor rgb="FFC00000"/>
        <bgColor rgb="FF244D80"/>
      </patternFill>
    </fill>
    <fill>
      <patternFill patternType="solid">
        <fgColor theme="0"/>
        <bgColor rgb="FFFFFF00"/>
      </patternFill>
    </fill>
    <fill>
      <patternFill patternType="solid">
        <fgColor rgb="FFC80000"/>
        <bgColor theme="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19">
    <xf numFmtId="0" fontId="0" fillId="0" borderId="0" xfId="0" applyFont="1" applyAlignment="1"/>
    <xf numFmtId="0" fontId="2" fillId="2" borderId="1" xfId="0" applyFont="1" applyFill="1" applyBorder="1"/>
    <xf numFmtId="0" fontId="0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0" fillId="2" borderId="2" xfId="0" applyFont="1" applyFill="1" applyBorder="1" applyAlignment="1">
      <alignment horizontal="right"/>
    </xf>
    <xf numFmtId="164" fontId="0" fillId="0" borderId="2" xfId="0" applyNumberFormat="1" applyFont="1" applyBorder="1" applyAlignment="1">
      <alignment horizontal="right"/>
    </xf>
    <xf numFmtId="9" fontId="0" fillId="2" borderId="1" xfId="0" applyNumberFormat="1" applyFont="1" applyFill="1" applyBorder="1"/>
    <xf numFmtId="0" fontId="6" fillId="2" borderId="1" xfId="0" applyFont="1" applyFill="1" applyBorder="1"/>
    <xf numFmtId="0" fontId="0" fillId="0" borderId="0" xfId="0" applyFont="1"/>
    <xf numFmtId="0" fontId="0" fillId="2" borderId="3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165" fontId="0" fillId="2" borderId="3" xfId="0" applyNumberFormat="1" applyFont="1" applyFill="1" applyBorder="1"/>
    <xf numFmtId="165" fontId="0" fillId="2" borderId="1" xfId="0" applyNumberFormat="1" applyFont="1" applyFill="1" applyBorder="1"/>
    <xf numFmtId="0" fontId="3" fillId="3" borderId="4" xfId="0" applyFont="1" applyFill="1" applyBorder="1"/>
    <xf numFmtId="166" fontId="0" fillId="2" borderId="3" xfId="0" applyNumberFormat="1" applyFont="1" applyFill="1" applyBorder="1"/>
    <xf numFmtId="166" fontId="0" fillId="2" borderId="1" xfId="0" applyNumberFormat="1" applyFont="1" applyFill="1" applyBorder="1"/>
    <xf numFmtId="0" fontId="0" fillId="2" borderId="5" xfId="0" applyFont="1" applyFill="1" applyBorder="1"/>
    <xf numFmtId="166" fontId="7" fillId="3" borderId="3" xfId="0" applyNumberFormat="1" applyFont="1" applyFill="1" applyBorder="1"/>
    <xf numFmtId="166" fontId="7" fillId="3" borderId="1" xfId="0" applyNumberFormat="1" applyFont="1" applyFill="1" applyBorder="1"/>
    <xf numFmtId="167" fontId="9" fillId="0" borderId="0" xfId="0" applyNumberFormat="1" applyFont="1" applyAlignment="1">
      <alignment horizontal="center"/>
    </xf>
    <xf numFmtId="167" fontId="9" fillId="0" borderId="6" xfId="0" applyNumberFormat="1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5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9" fontId="6" fillId="4" borderId="5" xfId="0" applyNumberFormat="1" applyFont="1" applyFill="1" applyBorder="1"/>
    <xf numFmtId="0" fontId="0" fillId="2" borderId="8" xfId="0" applyFont="1" applyFill="1" applyBorder="1"/>
    <xf numFmtId="0" fontId="0" fillId="2" borderId="9" xfId="0" applyFont="1" applyFill="1" applyBorder="1"/>
    <xf numFmtId="49" fontId="0" fillId="0" borderId="10" xfId="0" applyNumberFormat="1" applyFont="1" applyBorder="1"/>
    <xf numFmtId="0" fontId="0" fillId="0" borderId="10" xfId="0" applyFont="1" applyBorder="1"/>
    <xf numFmtId="166" fontId="0" fillId="0" borderId="10" xfId="0" applyNumberFormat="1" applyFont="1" applyBorder="1"/>
    <xf numFmtId="165" fontId="0" fillId="0" borderId="10" xfId="0" applyNumberFormat="1" applyFont="1" applyBorder="1"/>
    <xf numFmtId="9" fontId="0" fillId="0" borderId="10" xfId="0" applyNumberFormat="1" applyFont="1" applyBorder="1"/>
    <xf numFmtId="0" fontId="0" fillId="0" borderId="6" xfId="0" applyFont="1" applyBorder="1"/>
    <xf numFmtId="0" fontId="3" fillId="6" borderId="1" xfId="0" applyFont="1" applyFill="1" applyBorder="1"/>
    <xf numFmtId="0" fontId="0" fillId="0" borderId="0" xfId="0" applyFont="1" applyFill="1"/>
    <xf numFmtId="0" fontId="5" fillId="0" borderId="0" xfId="0" applyFont="1" applyFill="1"/>
    <xf numFmtId="0" fontId="0" fillId="7" borderId="0" xfId="0" applyFont="1" applyFill="1"/>
    <xf numFmtId="0" fontId="5" fillId="7" borderId="0" xfId="0" applyFont="1" applyFill="1"/>
    <xf numFmtId="0" fontId="12" fillId="2" borderId="1" xfId="0" applyFont="1" applyFill="1" applyBorder="1"/>
    <xf numFmtId="0" fontId="11" fillId="8" borderId="2" xfId="0" applyFont="1" applyFill="1" applyBorder="1" applyAlignment="1">
      <alignment horizontal="right"/>
    </xf>
    <xf numFmtId="0" fontId="3" fillId="9" borderId="1" xfId="0" applyFont="1" applyFill="1" applyBorder="1"/>
    <xf numFmtId="0" fontId="13" fillId="10" borderId="0" xfId="0" applyFont="1" applyFill="1"/>
    <xf numFmtId="0" fontId="14" fillId="10" borderId="0" xfId="0" applyFont="1" applyFill="1"/>
    <xf numFmtId="0" fontId="13" fillId="5" borderId="0" xfId="0" applyFont="1" applyFill="1"/>
    <xf numFmtId="0" fontId="16" fillId="5" borderId="0" xfId="1" applyFont="1" applyFill="1"/>
    <xf numFmtId="0" fontId="17" fillId="2" borderId="1" xfId="0" applyFont="1" applyFill="1" applyBorder="1"/>
    <xf numFmtId="0" fontId="18" fillId="2" borderId="1" xfId="0" applyFont="1" applyFill="1" applyBorder="1"/>
    <xf numFmtId="0" fontId="19" fillId="2" borderId="1" xfId="0" applyFont="1" applyFill="1" applyBorder="1"/>
    <xf numFmtId="0" fontId="19" fillId="2" borderId="1" xfId="0" applyFont="1" applyFill="1" applyBorder="1" applyAlignment="1">
      <alignment wrapText="1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wrapText="1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/>
    <xf numFmtId="0" fontId="20" fillId="4" borderId="1" xfId="0" applyFont="1" applyFill="1" applyBorder="1" applyAlignment="1">
      <alignment horizontal="left"/>
    </xf>
    <xf numFmtId="0" fontId="13" fillId="5" borderId="10" xfId="0" applyFont="1" applyFill="1" applyBorder="1"/>
    <xf numFmtId="0" fontId="13" fillId="7" borderId="10" xfId="0" applyFont="1" applyFill="1" applyBorder="1"/>
    <xf numFmtId="166" fontId="13" fillId="7" borderId="10" xfId="0" applyNumberFormat="1" applyFont="1" applyFill="1" applyBorder="1"/>
    <xf numFmtId="165" fontId="13" fillId="7" borderId="10" xfId="0" applyNumberFormat="1" applyFont="1" applyFill="1" applyBorder="1"/>
    <xf numFmtId="0" fontId="13" fillId="10" borderId="10" xfId="0" applyFont="1" applyFill="1" applyBorder="1"/>
    <xf numFmtId="0" fontId="13" fillId="5" borderId="12" xfId="0" applyFont="1" applyFill="1" applyBorder="1"/>
    <xf numFmtId="9" fontId="13" fillId="7" borderId="10" xfId="0" applyNumberFormat="1" applyFont="1" applyFill="1" applyBorder="1"/>
    <xf numFmtId="168" fontId="0" fillId="0" borderId="11" xfId="0" applyNumberFormat="1" applyFont="1" applyBorder="1"/>
    <xf numFmtId="0" fontId="13" fillId="5" borderId="13" xfId="0" applyFont="1" applyFill="1" applyBorder="1"/>
    <xf numFmtId="165" fontId="0" fillId="0" borderId="13" xfId="0" applyNumberFormat="1" applyFont="1" applyBorder="1"/>
    <xf numFmtId="0" fontId="13" fillId="7" borderId="1" xfId="0" applyFont="1" applyFill="1" applyBorder="1"/>
    <xf numFmtId="0" fontId="13" fillId="10" borderId="1" xfId="0" applyFont="1" applyFill="1" applyBorder="1"/>
    <xf numFmtId="166" fontId="13" fillId="7" borderId="1" xfId="0" applyNumberFormat="1" applyFont="1" applyFill="1" applyBorder="1"/>
    <xf numFmtId="165" fontId="13" fillId="7" borderId="1" xfId="0" applyNumberFormat="1" applyFont="1" applyFill="1" applyBorder="1"/>
    <xf numFmtId="9" fontId="13" fillId="10" borderId="1" xfId="0" applyNumberFormat="1" applyFont="1" applyFill="1" applyBorder="1"/>
    <xf numFmtId="0" fontId="0" fillId="0" borderId="13" xfId="0" applyFont="1" applyBorder="1"/>
    <xf numFmtId="166" fontId="0" fillId="0" borderId="13" xfId="0" applyNumberFormat="1" applyFont="1" applyBorder="1"/>
    <xf numFmtId="9" fontId="13" fillId="7" borderId="1" xfId="0" applyNumberFormat="1" applyFont="1" applyFill="1" applyBorder="1"/>
    <xf numFmtId="49" fontId="0" fillId="0" borderId="11" xfId="0" applyNumberFormat="1" applyFont="1" applyBorder="1"/>
    <xf numFmtId="0" fontId="0" fillId="0" borderId="12" xfId="0" applyFont="1" applyBorder="1"/>
    <xf numFmtId="166" fontId="0" fillId="0" borderId="12" xfId="0" applyNumberFormat="1" applyFont="1" applyBorder="1"/>
    <xf numFmtId="165" fontId="0" fillId="0" borderId="12" xfId="0" applyNumberFormat="1" applyFont="1" applyBorder="1"/>
    <xf numFmtId="9" fontId="0" fillId="5" borderId="12" xfId="0" applyNumberFormat="1" applyFont="1" applyFill="1" applyBorder="1"/>
    <xf numFmtId="9" fontId="0" fillId="0" borderId="12" xfId="0" applyNumberFormat="1" applyFont="1" applyBorder="1"/>
    <xf numFmtId="49" fontId="0" fillId="0" borderId="12" xfId="0" applyNumberFormat="1" applyFont="1" applyBorder="1"/>
    <xf numFmtId="169" fontId="0" fillId="0" borderId="12" xfId="0" applyNumberFormat="1" applyFont="1" applyBorder="1" applyAlignment="1">
      <alignment horizontal="left"/>
    </xf>
    <xf numFmtId="168" fontId="13" fillId="7" borderId="14" xfId="0" applyNumberFormat="1" applyFont="1" applyFill="1" applyBorder="1"/>
    <xf numFmtId="49" fontId="13" fillId="7" borderId="0" xfId="0" applyNumberFormat="1" applyFont="1" applyFill="1"/>
    <xf numFmtId="49" fontId="13" fillId="7" borderId="10" xfId="0" applyNumberFormat="1" applyFont="1" applyFill="1" applyBorder="1"/>
    <xf numFmtId="49" fontId="13" fillId="7" borderId="1" xfId="0" applyNumberFormat="1" applyFont="1" applyFill="1" applyBorder="1"/>
    <xf numFmtId="169" fontId="13" fillId="7" borderId="1" xfId="0" applyNumberFormat="1" applyFont="1" applyFill="1" applyBorder="1" applyAlignment="1">
      <alignment horizontal="left"/>
    </xf>
    <xf numFmtId="49" fontId="0" fillId="0" borderId="13" xfId="0" applyNumberFormat="1" applyFont="1" applyBorder="1"/>
    <xf numFmtId="9" fontId="0" fillId="0" borderId="13" xfId="0" applyNumberFormat="1" applyFont="1" applyBorder="1"/>
    <xf numFmtId="0" fontId="20" fillId="4" borderId="12" xfId="0" applyFont="1" applyFill="1" applyBorder="1" applyAlignment="1">
      <alignment horizontal="left"/>
    </xf>
    <xf numFmtId="0" fontId="20" fillId="4" borderId="12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 wrapText="1"/>
    </xf>
    <xf numFmtId="9" fontId="6" fillId="4" borderId="12" xfId="0" applyNumberFormat="1" applyFont="1" applyFill="1" applyBorder="1"/>
    <xf numFmtId="0" fontId="11" fillId="0" borderId="13" xfId="0" applyFont="1" applyBorder="1"/>
    <xf numFmtId="0" fontId="11" fillId="0" borderId="12" xfId="0" applyFont="1" applyBorder="1"/>
    <xf numFmtId="0" fontId="13" fillId="11" borderId="9" xfId="0" applyFont="1" applyFill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6" xfId="0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8" fillId="0" borderId="7" xfId="0" applyFont="1" applyBorder="1"/>
    <xf numFmtId="166" fontId="0" fillId="0" borderId="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" fillId="5" borderId="12" xfId="0" applyFont="1" applyFill="1" applyBorder="1"/>
    <xf numFmtId="0" fontId="7" fillId="5" borderId="12" xfId="0" applyFont="1" applyFill="1" applyBorder="1" applyAlignment="1">
      <alignment wrapText="1"/>
    </xf>
    <xf numFmtId="0" fontId="13" fillId="5" borderId="12" xfId="0" applyFont="1" applyFill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7" fillId="5" borderId="0" xfId="0" applyFont="1" applyFill="1"/>
    <xf numFmtId="0" fontId="7" fillId="5" borderId="12" xfId="0" applyFont="1" applyFill="1" applyBorder="1" applyAlignment="1">
      <alignment horizontal="left" wrapText="1"/>
    </xf>
    <xf numFmtId="0" fontId="0" fillId="0" borderId="12" xfId="0" applyFont="1" applyBorder="1" applyAlignment="1">
      <alignment wrapText="1"/>
    </xf>
    <xf numFmtId="0" fontId="13" fillId="5" borderId="12" xfId="0" applyFont="1" applyFill="1" applyBorder="1" applyAlignment="1"/>
    <xf numFmtId="0" fontId="0" fillId="0" borderId="12" xfId="0" applyFont="1" applyBorder="1" applyAlignment="1">
      <alignment vertical="center"/>
    </xf>
    <xf numFmtId="0" fontId="11" fillId="7" borderId="1" xfId="0" applyFont="1" applyFill="1" applyBorder="1"/>
    <xf numFmtId="168" fontId="11" fillId="0" borderId="11" xfId="0" applyNumberFormat="1" applyFont="1" applyBorder="1"/>
    <xf numFmtId="49" fontId="11" fillId="0" borderId="12" xfId="0" applyNumberFormat="1" applyFont="1" applyBorder="1"/>
    <xf numFmtId="0" fontId="11" fillId="0" borderId="12" xfId="0" applyFont="1" applyBorder="1" applyAlignment="1">
      <alignment wrapText="1"/>
    </xf>
    <xf numFmtId="0" fontId="11" fillId="0" borderId="10" xfId="0" applyFont="1" applyBorder="1"/>
    <xf numFmtId="0" fontId="11" fillId="0" borderId="10" xfId="0" applyFont="1" applyBorder="1" applyAlignment="1">
      <alignment wrapText="1"/>
    </xf>
  </cellXfs>
  <cellStyles count="2">
    <cellStyle name="Hipervínculo" xfId="1" builtinId="8"/>
    <cellStyle name="Normal" xfId="0" builtinId="0"/>
  </cellStyles>
  <dxfs count="11">
    <dxf>
      <font>
        <color rgb="FF9C0006"/>
      </font>
      <fill>
        <patternFill patternType="solid">
          <fgColor rgb="FF244D80"/>
          <bgColor rgb="FF244D8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5700"/>
      </font>
      <fill>
        <patternFill patternType="solid">
          <fgColor rgb="FFEF9C29"/>
          <bgColor rgb="FFEF9C2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rgb="FF244D80"/>
          <bgColor rgb="FF244D8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5700"/>
      </font>
      <fill>
        <patternFill patternType="solid">
          <fgColor rgb="FFEF9C29"/>
          <bgColor rgb="FFEF9C2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theme="0"/>
          <bgColor theme="0"/>
        </patternFill>
      </fill>
      <border>
        <left style="thin">
          <color rgb="FFEF9C29"/>
        </left>
        <right style="thin">
          <color rgb="FFEF9C29"/>
        </right>
      </border>
    </dxf>
    <dxf>
      <font>
        <color rgb="FF9C0006"/>
      </font>
      <fill>
        <patternFill patternType="solid">
          <fgColor rgb="FF244D80"/>
          <bgColor rgb="FF244D8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5700"/>
      </font>
      <fill>
        <patternFill patternType="solid">
          <fgColor rgb="FFEF9C29"/>
          <bgColor rgb="FFEF9C2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theme="0"/>
          <bgColor theme="0"/>
        </patternFill>
      </fill>
      <border>
        <left style="thin">
          <color rgb="FFEF9C29"/>
        </left>
        <right style="thin">
          <color rgb="FFEF9C29"/>
        </right>
      </border>
    </dxf>
    <dxf>
      <font>
        <color theme="1"/>
      </font>
      <fill>
        <patternFill patternType="solid">
          <fgColor rgb="FFEF9C29"/>
          <bgColor rgb="FFEF9C2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9C29"/>
          <bgColor rgb="FFEF9C29"/>
        </patternFill>
      </fill>
    </dxf>
  </dxfs>
  <tableStyles count="1">
    <tableStyle name="Información básica-style" pivot="0" count="2" xr9:uid="{00000000-0011-0000-FFFF-FFFF00000000}">
      <tableStyleElement type="firstRowStripe" dxfId="10"/>
      <tableStyleElement type="secondRowStripe" dxfId="9"/>
    </tableStyle>
  </tableStyles>
  <colors>
    <mruColors>
      <color rgb="FFC800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114299</xdr:colOff>
      <xdr:row>0</xdr:row>
      <xdr:rowOff>200026</xdr:rowOff>
    </xdr:from>
    <xdr:to>
      <xdr:col>1</xdr:col>
      <xdr:colOff>1377766</xdr:colOff>
      <xdr:row>0</xdr:row>
      <xdr:rowOff>1304925</xdr:rowOff>
    </xdr:to>
    <xdr:pic>
      <xdr:nvPicPr>
        <xdr:cNvPr id="3" name="Imagen 2" descr="Riot Games Logo - PNG y Vector">
          <a:extLst>
            <a:ext uri="{FF2B5EF4-FFF2-40B4-BE49-F238E27FC236}">
              <a16:creationId xmlns:a16="http://schemas.microsoft.com/office/drawing/2014/main" id="{AD60A378-94B2-45B8-AC12-5E2DD2778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" y="200026"/>
          <a:ext cx="3473267" cy="1104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4:F10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Información básic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fbautista01@misena.edu.co" TargetMode="External"/><Relationship Id="rId1" Type="http://schemas.openxmlformats.org/officeDocument/2006/relationships/hyperlink" Target="mailto:jpcorrea80@misena.edu.co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78" zoomScaleNormal="78" workbookViewId="0">
      <selection activeCell="D6" sqref="D6"/>
    </sheetView>
  </sheetViews>
  <sheetFormatPr baseColWidth="10" defaultColWidth="11.21875" defaultRowHeight="15" customHeight="1" x14ac:dyDescent="0.2"/>
  <cols>
    <col min="1" max="1" width="25.77734375" customWidth="1"/>
    <col min="2" max="2" width="31.5546875" customWidth="1"/>
    <col min="3" max="3" width="5.109375" customWidth="1"/>
    <col min="4" max="4" width="26.109375" customWidth="1"/>
    <col min="5" max="5" width="29" customWidth="1"/>
    <col min="6" max="6" width="27" customWidth="1"/>
    <col min="7" max="26" width="10.5546875" customWidth="1"/>
  </cols>
  <sheetData>
    <row r="1" spans="1:26" ht="111.75" customHeight="1" x14ac:dyDescent="0.25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x14ac:dyDescent="0.25">
      <c r="A2" s="1"/>
      <c r="B2" s="1"/>
      <c r="C2" s="1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5">
      <c r="A3" s="3" t="s">
        <v>1</v>
      </c>
      <c r="B3" s="1"/>
      <c r="C3" s="1"/>
      <c r="D3" s="42" t="s">
        <v>2</v>
      </c>
      <c r="E3" s="42"/>
      <c r="F3" s="4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x14ac:dyDescent="0.25">
      <c r="A4" s="40" t="s">
        <v>3</v>
      </c>
      <c r="B4" s="41" t="s">
        <v>72</v>
      </c>
      <c r="C4" s="1"/>
      <c r="D4" s="35" t="s">
        <v>4</v>
      </c>
      <c r="E4" s="35" t="s">
        <v>5</v>
      </c>
      <c r="F4" s="35" t="s">
        <v>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x14ac:dyDescent="0.25">
      <c r="A5" s="40" t="s">
        <v>7</v>
      </c>
      <c r="B5" s="5" t="s">
        <v>8</v>
      </c>
      <c r="C5" s="1"/>
      <c r="D5" s="108" t="s">
        <v>73</v>
      </c>
      <c r="E5" s="46" t="s">
        <v>76</v>
      </c>
      <c r="F5" s="45">
        <v>3196318704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x14ac:dyDescent="0.25">
      <c r="A6" s="4"/>
      <c r="B6" s="6" t="s">
        <v>78</v>
      </c>
      <c r="C6" s="1"/>
      <c r="D6" s="45" t="s">
        <v>74</v>
      </c>
      <c r="E6" s="46" t="s">
        <v>75</v>
      </c>
      <c r="F6" s="45">
        <v>3203614602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x14ac:dyDescent="0.25">
      <c r="A7" s="40" t="s">
        <v>11</v>
      </c>
      <c r="B7" s="6">
        <v>44235</v>
      </c>
      <c r="C7" s="1"/>
      <c r="D7" s="43" t="s">
        <v>12</v>
      </c>
      <c r="E7" s="44" t="s">
        <v>10</v>
      </c>
      <c r="F7" s="43" t="s">
        <v>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1"/>
      <c r="C8" s="1"/>
      <c r="D8" s="38"/>
      <c r="E8" s="39"/>
      <c r="F8" s="3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1"/>
      <c r="C9" s="1"/>
      <c r="D9" s="36"/>
      <c r="E9" s="37"/>
      <c r="F9" s="3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1"/>
      <c r="C10" s="1"/>
      <c r="D10" s="38"/>
      <c r="E10" s="39"/>
      <c r="F10" s="3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1"/>
      <c r="C11" s="1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1"/>
      <c r="C12" s="1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1:26" ht="15.75" x14ac:dyDescent="0.25"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1:26" ht="15.75" x14ac:dyDescent="0.25"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1:26" ht="15.75" x14ac:dyDescent="0.25"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1:26" ht="15.75" x14ac:dyDescent="0.25"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1:26" ht="15.75" x14ac:dyDescent="0.25"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1:26" ht="15.75" x14ac:dyDescent="0.25"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1:26" ht="15.75" x14ac:dyDescent="0.25"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1:26" ht="15.75" x14ac:dyDescent="0.25"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1:26" ht="15.75" x14ac:dyDescent="0.25"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1:26" ht="15.75" x14ac:dyDescent="0.25"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1:26" ht="15.75" x14ac:dyDescent="0.25"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1:26" ht="15.75" x14ac:dyDescent="0.25"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1:26" ht="15.75" x14ac:dyDescent="0.25"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1:26" ht="15.75" x14ac:dyDescent="0.25"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1:26" ht="15.75" x14ac:dyDescent="0.25"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1:26" ht="15.75" x14ac:dyDescent="0.25"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1:26" ht="15.75" x14ac:dyDescent="0.25"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1:26" ht="15.75" x14ac:dyDescent="0.25"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1:26" ht="15.75" x14ac:dyDescent="0.25"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1:26" ht="15.75" x14ac:dyDescent="0.25"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1:26" ht="15.75" x14ac:dyDescent="0.25"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1:26" ht="15.75" x14ac:dyDescent="0.25"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1:26" ht="15.75" x14ac:dyDescent="0.25"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1:26" ht="15.75" x14ac:dyDescent="0.25"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1:26" ht="15.75" x14ac:dyDescent="0.25"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1:26" ht="15.75" x14ac:dyDescent="0.25"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1:26" ht="15.75" x14ac:dyDescent="0.25"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1:26" ht="15.75" x14ac:dyDescent="0.25"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1:26" ht="15.75" x14ac:dyDescent="0.25"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1:26" ht="15.75" x14ac:dyDescent="0.25"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1:26" ht="15.75" x14ac:dyDescent="0.25"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1:26" ht="15.75" x14ac:dyDescent="0.25"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1:26" ht="15.75" x14ac:dyDescent="0.25"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1:26" ht="15.75" x14ac:dyDescent="0.25"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1:26" ht="15.75" x14ac:dyDescent="0.25"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1:26" ht="15.75" x14ac:dyDescent="0.25"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1:26" ht="15.75" x14ac:dyDescent="0.25"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1:26" ht="15.75" x14ac:dyDescent="0.25"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1:26" ht="15.75" x14ac:dyDescent="0.25"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1:26" ht="15.75" x14ac:dyDescent="0.25"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1:26" ht="15.75" x14ac:dyDescent="0.25"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1:26" ht="15.75" x14ac:dyDescent="0.25"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1:26" ht="15.75" x14ac:dyDescent="0.25"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1:26" ht="15.75" x14ac:dyDescent="0.25"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1:26" ht="15.75" x14ac:dyDescent="0.25"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1:26" ht="15.75" x14ac:dyDescent="0.25"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1:26" ht="15.75" x14ac:dyDescent="0.25"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1:26" ht="15.75" x14ac:dyDescent="0.25"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1:26" ht="15.75" x14ac:dyDescent="0.25"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1:26" ht="15.75" x14ac:dyDescent="0.25"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1:26" ht="15.75" x14ac:dyDescent="0.25"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1:26" ht="15.75" x14ac:dyDescent="0.25"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1:26" ht="15.75" x14ac:dyDescent="0.25"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1:26" ht="15.75" x14ac:dyDescent="0.25"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1:26" ht="15.75" x14ac:dyDescent="0.25"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1:26" ht="15.75" x14ac:dyDescent="0.25"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1:26" ht="15.75" x14ac:dyDescent="0.25"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1:26" ht="15.75" x14ac:dyDescent="0.25"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1:26" ht="15.75" x14ac:dyDescent="0.25"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1:26" ht="15.75" x14ac:dyDescent="0.25"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1:26" ht="15.75" x14ac:dyDescent="0.25"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1:26" ht="15.75" x14ac:dyDescent="0.25"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1:26" ht="15.75" x14ac:dyDescent="0.25"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1:26" ht="15.75" x14ac:dyDescent="0.25"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1:26" ht="15.75" x14ac:dyDescent="0.25"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1:26" ht="15.75" x14ac:dyDescent="0.25"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1:26" ht="15.75" x14ac:dyDescent="0.25"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1:26" ht="15.75" x14ac:dyDescent="0.25"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1:26" ht="15.75" x14ac:dyDescent="0.25"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1:26" ht="15.75" x14ac:dyDescent="0.25"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1:26" ht="15.75" x14ac:dyDescent="0.25"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1:26" ht="15.75" x14ac:dyDescent="0.25"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1:26" ht="15.75" x14ac:dyDescent="0.25"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1:26" ht="15.75" x14ac:dyDescent="0.25"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1:26" ht="15.75" x14ac:dyDescent="0.25"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1:26" ht="15.75" x14ac:dyDescent="0.25"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1:26" ht="15.75" x14ac:dyDescent="0.25"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1:26" ht="15.75" x14ac:dyDescent="0.25"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1:26" ht="15.75" x14ac:dyDescent="0.25"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1:26" ht="15.75" x14ac:dyDescent="0.25"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1:26" ht="15.75" x14ac:dyDescent="0.25"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1:26" ht="15.75" x14ac:dyDescent="0.25"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1:26" ht="15.75" x14ac:dyDescent="0.25"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1:26" ht="15.75" x14ac:dyDescent="0.25"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1:26" ht="15.75" x14ac:dyDescent="0.25"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1:26" ht="15.75" x14ac:dyDescent="0.25"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1:26" ht="15.75" x14ac:dyDescent="0.25"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1:26" ht="15.75" x14ac:dyDescent="0.25"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1:26" ht="15.75" x14ac:dyDescent="0.25"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1:26" ht="15.75" x14ac:dyDescent="0.25"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1:26" ht="15.75" x14ac:dyDescent="0.25"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1:26" ht="15.75" x14ac:dyDescent="0.25"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1:26" ht="15.75" x14ac:dyDescent="0.25"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1:26" ht="15.75" x14ac:dyDescent="0.25"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1:26" ht="15.75" x14ac:dyDescent="0.25"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1:26" ht="15.75" x14ac:dyDescent="0.25"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1:26" ht="15.75" x14ac:dyDescent="0.25"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1:26" ht="15.75" x14ac:dyDescent="0.25"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1:26" ht="15.75" x14ac:dyDescent="0.25"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1:26" ht="15.75" x14ac:dyDescent="0.25"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1:26" ht="15.75" x14ac:dyDescent="0.25"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1:26" ht="15.75" x14ac:dyDescent="0.25"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1:26" ht="15.75" x14ac:dyDescent="0.25"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1:26" ht="15.75" x14ac:dyDescent="0.25"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1:26" ht="15.75" x14ac:dyDescent="0.25"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1:26" ht="15.75" x14ac:dyDescent="0.25"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1:26" ht="15.75" x14ac:dyDescent="0.25"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1:26" ht="15.75" x14ac:dyDescent="0.25"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1:26" ht="15.75" x14ac:dyDescent="0.25"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1:26" ht="15.75" x14ac:dyDescent="0.25"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1:26" ht="15.75" x14ac:dyDescent="0.25"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1:26" ht="15.75" x14ac:dyDescent="0.25"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1:26" ht="15.75" x14ac:dyDescent="0.25"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1:26" ht="15.75" x14ac:dyDescent="0.25"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1:26" ht="15.75" x14ac:dyDescent="0.25"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1:26" ht="15.75" x14ac:dyDescent="0.25"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1:26" ht="15.75" x14ac:dyDescent="0.25"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1:26" ht="15.75" x14ac:dyDescent="0.25"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1:26" ht="15.75" x14ac:dyDescent="0.25"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1:26" ht="15.75" x14ac:dyDescent="0.25"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1:26" ht="15.75" x14ac:dyDescent="0.25"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1:26" ht="15.75" x14ac:dyDescent="0.25"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1:26" ht="15.75" x14ac:dyDescent="0.25"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1:26" ht="15.75" x14ac:dyDescent="0.25"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1:26" ht="15.75" x14ac:dyDescent="0.25"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1:26" ht="15.75" x14ac:dyDescent="0.25"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1:26" ht="15.75" x14ac:dyDescent="0.25"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1:26" ht="15.75" x14ac:dyDescent="0.25"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1:26" ht="15.75" x14ac:dyDescent="0.25"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1:26" ht="15.75" x14ac:dyDescent="0.25"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1:26" ht="15.75" x14ac:dyDescent="0.25"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1:26" ht="15.75" x14ac:dyDescent="0.25"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1:26" ht="15.75" x14ac:dyDescent="0.25"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1:26" ht="15.75" x14ac:dyDescent="0.25"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1:26" ht="15.75" x14ac:dyDescent="0.25"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1:26" ht="15.75" x14ac:dyDescent="0.25"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1:26" ht="15.75" x14ac:dyDescent="0.25"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1:26" ht="15.75" x14ac:dyDescent="0.25"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1:26" ht="15.75" x14ac:dyDescent="0.25"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1:26" ht="15.75" x14ac:dyDescent="0.25"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1:26" ht="15.75" x14ac:dyDescent="0.25"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1:26" ht="15.75" x14ac:dyDescent="0.25"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1:26" ht="15.75" x14ac:dyDescent="0.25"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1:26" ht="15.75" x14ac:dyDescent="0.25"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1:26" ht="15.75" x14ac:dyDescent="0.25"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1:26" ht="15.75" x14ac:dyDescent="0.25"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1:26" ht="15.75" x14ac:dyDescent="0.25"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1:26" ht="15.75" x14ac:dyDescent="0.25"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1:26" ht="15.75" x14ac:dyDescent="0.25"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1:26" ht="15.75" x14ac:dyDescent="0.25"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1:26" ht="15.75" x14ac:dyDescent="0.25"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1:26" ht="15.75" x14ac:dyDescent="0.25"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1:26" ht="15.75" x14ac:dyDescent="0.25"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1:26" ht="15.75" x14ac:dyDescent="0.25"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1:26" ht="15.75" x14ac:dyDescent="0.25"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1:26" ht="15.75" x14ac:dyDescent="0.25"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1:26" ht="15.75" x14ac:dyDescent="0.25"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1:26" ht="15.75" x14ac:dyDescent="0.25"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1:26" ht="15.75" x14ac:dyDescent="0.25"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1:26" ht="15.75" x14ac:dyDescent="0.25"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1:26" ht="15.75" x14ac:dyDescent="0.25"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1:26" ht="15.75" x14ac:dyDescent="0.25"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1:26" ht="15.75" x14ac:dyDescent="0.25"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1:26" ht="15.75" x14ac:dyDescent="0.25"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1:26" ht="15.75" x14ac:dyDescent="0.25"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1:26" ht="15.75" x14ac:dyDescent="0.25"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1:26" ht="15.75" x14ac:dyDescent="0.25"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1:26" ht="15.75" x14ac:dyDescent="0.25"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1:26" ht="15.75" x14ac:dyDescent="0.25"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1:26" ht="15.75" x14ac:dyDescent="0.25"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1:26" ht="15.75" x14ac:dyDescent="0.25"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1:26" ht="15.75" x14ac:dyDescent="0.25"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1:26" ht="15.75" x14ac:dyDescent="0.25"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1:26" ht="15.75" x14ac:dyDescent="0.25"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1:26" ht="15.75" x14ac:dyDescent="0.25"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1:26" ht="15.75" x14ac:dyDescent="0.25"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1:26" ht="15.75" x14ac:dyDescent="0.25"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1:26" ht="15.75" x14ac:dyDescent="0.25"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1:26" ht="15.75" x14ac:dyDescent="0.25"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1:26" ht="15.75" x14ac:dyDescent="0.25"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1:26" ht="15.75" x14ac:dyDescent="0.25"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1:26" ht="15.75" x14ac:dyDescent="0.25"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1:26" ht="15.75" x14ac:dyDescent="0.25"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1:26" ht="15.75" x14ac:dyDescent="0.25"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1:26" ht="15.75" x14ac:dyDescent="0.25"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1:26" ht="15.75" x14ac:dyDescent="0.25"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1:26" ht="15.75" x14ac:dyDescent="0.25"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1:26" ht="15.75" x14ac:dyDescent="0.25"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1:26" ht="15.75" x14ac:dyDescent="0.25"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1:26" ht="15.75" x14ac:dyDescent="0.25"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1:26" ht="15.75" x14ac:dyDescent="0.25"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1:26" ht="15.75" x14ac:dyDescent="0.25"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1:26" ht="15.75" x14ac:dyDescent="0.25"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1:26" ht="15.75" x14ac:dyDescent="0.25"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1:26" ht="15.75" x14ac:dyDescent="0.25"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1:26" ht="15.75" x14ac:dyDescent="0.25"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1:26" ht="15.75" x14ac:dyDescent="0.25"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1:26" ht="15.75" x14ac:dyDescent="0.25"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1:26" ht="15.75" x14ac:dyDescent="0.25"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1:26" ht="15.75" x14ac:dyDescent="0.25"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1:26" ht="15.75" x14ac:dyDescent="0.25"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1:26" ht="15.75" x14ac:dyDescent="0.25"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1:26" ht="15.75" x14ac:dyDescent="0.25"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1:26" ht="15.75" x14ac:dyDescent="0.25"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1:26" ht="15.75" x14ac:dyDescent="0.25"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1:26" ht="15.75" x14ac:dyDescent="0.25"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1:26" ht="15.75" x14ac:dyDescent="0.25"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1:26" ht="15.75" x14ac:dyDescent="0.25"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1:26" ht="15.75" x14ac:dyDescent="0.25"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1:26" ht="15.75" x14ac:dyDescent="0.25"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1:26" ht="15.75" x14ac:dyDescent="0.25"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1:26" ht="15.75" x14ac:dyDescent="0.25"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1:26" ht="15.75" x14ac:dyDescent="0.25"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1:26" ht="15.75" x14ac:dyDescent="0.25"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1:26" ht="15.75" x14ac:dyDescent="0.25"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1:26" ht="15.75" x14ac:dyDescent="0.25"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1:26" ht="15.75" x14ac:dyDescent="0.25"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1:26" ht="15.75" x14ac:dyDescent="0.25"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1:26" ht="15.75" x14ac:dyDescent="0.25"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1:26" ht="15.75" x14ac:dyDescent="0.25"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1:26" ht="15.75" x14ac:dyDescent="0.25"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1:26" ht="15.75" x14ac:dyDescent="0.25"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1:26" ht="15.75" x14ac:dyDescent="0.25"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1:26" ht="15.75" x14ac:dyDescent="0.25"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1:26" ht="15.75" x14ac:dyDescent="0.25"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1:26" ht="15.75" x14ac:dyDescent="0.25"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1:26" ht="15.75" x14ac:dyDescent="0.25"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1:26" ht="15.75" x14ac:dyDescent="0.25"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1:26" ht="15.75" x14ac:dyDescent="0.25"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1:26" ht="15.75" x14ac:dyDescent="0.25"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1:26" ht="15.75" x14ac:dyDescent="0.25"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1:26" ht="15.75" x14ac:dyDescent="0.25"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1:26" ht="15.75" x14ac:dyDescent="0.25"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1:26" ht="15.75" x14ac:dyDescent="0.25"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1:26" ht="15.75" x14ac:dyDescent="0.25"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1:26" ht="15.75" x14ac:dyDescent="0.25"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1:26" ht="15.75" x14ac:dyDescent="0.25"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1:26" ht="15.75" x14ac:dyDescent="0.25"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1:26" ht="15.75" x14ac:dyDescent="0.25"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1:26" ht="15.75" x14ac:dyDescent="0.25"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1:26" ht="15.75" x14ac:dyDescent="0.25"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1:26" ht="15.75" x14ac:dyDescent="0.25"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1:26" ht="15.75" x14ac:dyDescent="0.25"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1:26" ht="15.75" x14ac:dyDescent="0.25"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1:26" ht="15.75" x14ac:dyDescent="0.25"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1:26" ht="15.75" x14ac:dyDescent="0.25"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1:26" ht="15.75" x14ac:dyDescent="0.25"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1:26" ht="15.75" x14ac:dyDescent="0.25"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1:26" ht="15.75" x14ac:dyDescent="0.25"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1:26" ht="15.75" x14ac:dyDescent="0.25"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1:26" ht="15.75" x14ac:dyDescent="0.25"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1:26" ht="15.75" x14ac:dyDescent="0.25"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1:26" ht="15.75" x14ac:dyDescent="0.25"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1:26" ht="15.75" x14ac:dyDescent="0.25"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1:26" ht="15.75" x14ac:dyDescent="0.25"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1:26" ht="15.75" x14ac:dyDescent="0.25"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1:26" ht="15.75" x14ac:dyDescent="0.25"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1:26" ht="15.75" x14ac:dyDescent="0.25"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1:26" ht="15.75" x14ac:dyDescent="0.25"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1:26" ht="15.75" x14ac:dyDescent="0.25"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1:26" ht="15.75" x14ac:dyDescent="0.25"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1:26" ht="15.75" x14ac:dyDescent="0.25"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1:26" ht="15.75" x14ac:dyDescent="0.25"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1:26" ht="15.75" x14ac:dyDescent="0.25"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1:26" ht="15.75" x14ac:dyDescent="0.25"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1:26" ht="15.75" x14ac:dyDescent="0.25"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1:26" ht="15.75" x14ac:dyDescent="0.25"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1:26" ht="15.75" x14ac:dyDescent="0.25"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1:26" ht="15.75" x14ac:dyDescent="0.25"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1:26" ht="15.75" x14ac:dyDescent="0.25"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1:26" ht="15.75" x14ac:dyDescent="0.25"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1:26" ht="15.75" x14ac:dyDescent="0.25"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1:26" ht="15.75" x14ac:dyDescent="0.25"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1:26" ht="15.75" x14ac:dyDescent="0.25"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1:26" ht="15.75" x14ac:dyDescent="0.25"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1:26" ht="15.75" x14ac:dyDescent="0.25"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1:26" ht="15.75" x14ac:dyDescent="0.25"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1:26" ht="15.75" x14ac:dyDescent="0.25"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1:26" ht="15.75" x14ac:dyDescent="0.25"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1:26" ht="15.75" x14ac:dyDescent="0.25"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1:26" ht="15.75" x14ac:dyDescent="0.25"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1:26" ht="15.75" x14ac:dyDescent="0.25"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1:26" ht="15.75" x14ac:dyDescent="0.25"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1:26" ht="15.75" x14ac:dyDescent="0.25"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1:26" ht="15.75" x14ac:dyDescent="0.25"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1:26" ht="15.75" x14ac:dyDescent="0.25"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1:26" ht="15.75" x14ac:dyDescent="0.25"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1:26" ht="15.75" x14ac:dyDescent="0.25"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1:26" ht="15.75" x14ac:dyDescent="0.25"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1:26" ht="15.75" x14ac:dyDescent="0.25"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1:26" ht="15.75" x14ac:dyDescent="0.25"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1:26" ht="15.75" x14ac:dyDescent="0.25"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1:26" ht="15.75" x14ac:dyDescent="0.25"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1:26" ht="15.75" x14ac:dyDescent="0.25"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1:26" ht="15.75" x14ac:dyDescent="0.25"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1:26" ht="15.75" x14ac:dyDescent="0.25"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1:26" ht="15.75" x14ac:dyDescent="0.25"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1:26" ht="15.75" x14ac:dyDescent="0.25"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1:26" ht="15.75" x14ac:dyDescent="0.25"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1:26" ht="15.75" x14ac:dyDescent="0.25"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1:26" ht="15.75" x14ac:dyDescent="0.25"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1:26" ht="15.75" x14ac:dyDescent="0.25"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1:26" ht="15.75" x14ac:dyDescent="0.25"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1:26" ht="15.75" x14ac:dyDescent="0.25"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1:26" ht="15.75" x14ac:dyDescent="0.25"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1:26" ht="15.75" x14ac:dyDescent="0.25"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1:26" ht="15.75" x14ac:dyDescent="0.25"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1:26" ht="15.75" x14ac:dyDescent="0.25"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1:26" ht="15.75" x14ac:dyDescent="0.25"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1:26" ht="15.75" x14ac:dyDescent="0.25"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1:26" ht="15.75" x14ac:dyDescent="0.25"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1:26" ht="15.75" x14ac:dyDescent="0.25"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1:26" ht="15.75" x14ac:dyDescent="0.25"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1:26" ht="15.75" x14ac:dyDescent="0.25"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1:26" ht="15.75" x14ac:dyDescent="0.25"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1:26" ht="15.75" x14ac:dyDescent="0.25"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1:26" ht="15.75" x14ac:dyDescent="0.25"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1:26" ht="15.75" x14ac:dyDescent="0.25"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1:26" ht="15.75" x14ac:dyDescent="0.25"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1:26" ht="15.75" x14ac:dyDescent="0.25"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1:26" ht="15.75" x14ac:dyDescent="0.25"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1:26" ht="15.75" x14ac:dyDescent="0.25"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1:26" ht="15.75" x14ac:dyDescent="0.25"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1:26" ht="15.75" x14ac:dyDescent="0.25"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1:26" ht="15.75" x14ac:dyDescent="0.25"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1:26" ht="15.75" x14ac:dyDescent="0.25"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1:26" ht="15.75" x14ac:dyDescent="0.25"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1:26" ht="15.75" x14ac:dyDescent="0.25"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1:26" ht="15.75" x14ac:dyDescent="0.25"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1:26" ht="15.75" x14ac:dyDescent="0.25"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1:26" ht="15.75" x14ac:dyDescent="0.25"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1:26" ht="15.75" x14ac:dyDescent="0.25"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1:26" ht="15.75" x14ac:dyDescent="0.25"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1:26" ht="15.75" x14ac:dyDescent="0.25"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1:26" ht="15.75" x14ac:dyDescent="0.25"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1:26" ht="15.75" x14ac:dyDescent="0.25"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1:26" ht="15.75" x14ac:dyDescent="0.25"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1:26" ht="15.75" x14ac:dyDescent="0.25"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1:26" ht="15.75" x14ac:dyDescent="0.25"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1:26" ht="15.75" x14ac:dyDescent="0.25"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1:26" ht="15.75" x14ac:dyDescent="0.25"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1:26" ht="15.75" x14ac:dyDescent="0.25"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1:26" ht="15.75" x14ac:dyDescent="0.25"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1:26" ht="15.75" x14ac:dyDescent="0.25"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1:26" ht="15.75" x14ac:dyDescent="0.25"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1:26" ht="15.75" x14ac:dyDescent="0.25"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1:26" ht="15.75" x14ac:dyDescent="0.25"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1:26" ht="15.75" x14ac:dyDescent="0.25"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1:26" ht="15.75" x14ac:dyDescent="0.25"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1:26" ht="15.75" x14ac:dyDescent="0.25"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1:26" ht="15.75" x14ac:dyDescent="0.25"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1:26" ht="15.75" x14ac:dyDescent="0.25"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1:26" ht="15.75" x14ac:dyDescent="0.25"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1:26" ht="15.75" x14ac:dyDescent="0.25"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1:26" ht="15.75" x14ac:dyDescent="0.25"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1:26" ht="15.75" x14ac:dyDescent="0.25"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1:26" ht="15.75" x14ac:dyDescent="0.25"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1:26" ht="15.75" x14ac:dyDescent="0.25"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1:26" ht="15.75" x14ac:dyDescent="0.25"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1:26" ht="15.75" x14ac:dyDescent="0.25"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1:26" ht="15.75" x14ac:dyDescent="0.25"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1:26" ht="15.75" x14ac:dyDescent="0.25"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1:26" ht="15.75" x14ac:dyDescent="0.25"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1:26" ht="15.75" x14ac:dyDescent="0.25"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1:26" ht="15.75" x14ac:dyDescent="0.25"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1:26" ht="15.75" x14ac:dyDescent="0.25"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1:26" ht="15.75" x14ac:dyDescent="0.25"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1:26" ht="15.75" x14ac:dyDescent="0.25"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1:26" ht="15.75" x14ac:dyDescent="0.25"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1:26" ht="15.75" x14ac:dyDescent="0.25"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1:26" ht="15.75" x14ac:dyDescent="0.25"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1:26" ht="15.75" x14ac:dyDescent="0.25"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1:26" ht="15.75" x14ac:dyDescent="0.25"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1:26" ht="15.75" x14ac:dyDescent="0.25"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1:26" ht="15.75" x14ac:dyDescent="0.25"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1:26" ht="15.75" x14ac:dyDescent="0.25"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1:26" ht="15.75" x14ac:dyDescent="0.25"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1:26" ht="15.75" x14ac:dyDescent="0.25"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1:26" ht="15.75" x14ac:dyDescent="0.25"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1:26" ht="15.75" x14ac:dyDescent="0.25"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1:26" ht="15.75" x14ac:dyDescent="0.25"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1:26" ht="15.75" x14ac:dyDescent="0.25"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1:26" ht="15.75" x14ac:dyDescent="0.25"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1:26" ht="15.75" x14ac:dyDescent="0.25"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1:26" ht="15.75" x14ac:dyDescent="0.25"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1:26" ht="15.75" x14ac:dyDescent="0.25"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1:26" ht="15.75" x14ac:dyDescent="0.25"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1:26" ht="15.75" x14ac:dyDescent="0.25"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1:26" ht="15.75" x14ac:dyDescent="0.25"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1:26" ht="15.75" x14ac:dyDescent="0.25"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1:26" ht="15.75" x14ac:dyDescent="0.25"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1:26" ht="15.75" x14ac:dyDescent="0.25"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1:26" ht="15.75" x14ac:dyDescent="0.25"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1:26" ht="15.75" x14ac:dyDescent="0.25"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1:26" ht="15.75" x14ac:dyDescent="0.25"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1:26" ht="15.75" x14ac:dyDescent="0.25"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1:26" ht="15.75" x14ac:dyDescent="0.25"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1:26" ht="15.75" x14ac:dyDescent="0.25"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1:26" ht="15.75" x14ac:dyDescent="0.25"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1:26" ht="15.75" x14ac:dyDescent="0.25"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1:26" ht="15.75" x14ac:dyDescent="0.25"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1:26" ht="15.75" x14ac:dyDescent="0.25"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1:26" ht="15.75" x14ac:dyDescent="0.25"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1:26" ht="15.75" x14ac:dyDescent="0.25"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1:26" ht="15.75" x14ac:dyDescent="0.25"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1:26" ht="15.75" x14ac:dyDescent="0.25"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1:26" ht="15.75" x14ac:dyDescent="0.25"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1:26" ht="15.75" x14ac:dyDescent="0.25"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1:26" ht="15.75" x14ac:dyDescent="0.25"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1:26" ht="15.75" x14ac:dyDescent="0.25"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1:26" ht="15.75" x14ac:dyDescent="0.25"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1:26" ht="15.75" x14ac:dyDescent="0.25"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1:26" ht="15.75" x14ac:dyDescent="0.25"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1:26" ht="15.75" x14ac:dyDescent="0.25"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1:26" ht="15.75" x14ac:dyDescent="0.25"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1:26" ht="15.75" x14ac:dyDescent="0.25"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1:26" ht="15.75" x14ac:dyDescent="0.25"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1:26" ht="15.75" x14ac:dyDescent="0.25"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1:26" ht="15.75" x14ac:dyDescent="0.25"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1:26" ht="15.75" x14ac:dyDescent="0.25"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1:26" ht="15.75" x14ac:dyDescent="0.25"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1:26" ht="15.75" x14ac:dyDescent="0.25"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1:26" ht="15.75" x14ac:dyDescent="0.25"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1:26" ht="15.75" x14ac:dyDescent="0.25"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1:26" ht="15.75" x14ac:dyDescent="0.25"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1:26" ht="15.75" x14ac:dyDescent="0.25"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1:26" ht="15.75" x14ac:dyDescent="0.25"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1:26" ht="15.75" x14ac:dyDescent="0.25"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1:26" ht="15.75" x14ac:dyDescent="0.25"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1:26" ht="15.75" x14ac:dyDescent="0.25"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1:26" ht="15.75" x14ac:dyDescent="0.25"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1:26" ht="15.75" x14ac:dyDescent="0.25"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1:26" ht="15.75" x14ac:dyDescent="0.25"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1:26" ht="15.75" x14ac:dyDescent="0.25"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1:26" ht="15.75" x14ac:dyDescent="0.25"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1:26" ht="15.75" x14ac:dyDescent="0.25"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1:26" ht="15.75" x14ac:dyDescent="0.25"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1:26" ht="15.75" x14ac:dyDescent="0.25"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1:26" ht="15.75" x14ac:dyDescent="0.25"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1:26" ht="15.75" x14ac:dyDescent="0.25"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1:26" ht="15.75" x14ac:dyDescent="0.25"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1:26" ht="15.75" x14ac:dyDescent="0.25"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1:26" ht="15.75" x14ac:dyDescent="0.25"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1:26" ht="15.75" x14ac:dyDescent="0.25"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1:26" ht="15.75" x14ac:dyDescent="0.25"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1:26" ht="15.75" x14ac:dyDescent="0.25"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1:26" ht="15.75" x14ac:dyDescent="0.25"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1:26" ht="15.75" x14ac:dyDescent="0.25"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1:26" ht="15.75" x14ac:dyDescent="0.25"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1:26" ht="15.75" x14ac:dyDescent="0.25"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1:26" ht="15.75" x14ac:dyDescent="0.25"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1:26" ht="15.75" x14ac:dyDescent="0.25"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1:26" ht="15.75" x14ac:dyDescent="0.25"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1:26" ht="15.75" x14ac:dyDescent="0.25"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1:26" ht="15.75" x14ac:dyDescent="0.25"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1:26" ht="15.75" x14ac:dyDescent="0.25"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1:26" ht="15.75" x14ac:dyDescent="0.25"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1:26" ht="15.75" x14ac:dyDescent="0.25"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1:26" ht="15.75" x14ac:dyDescent="0.25"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1:26" ht="15.75" x14ac:dyDescent="0.25"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1:26" ht="15.75" x14ac:dyDescent="0.25"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1:26" ht="15.75" x14ac:dyDescent="0.25"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1:26" ht="15.75" x14ac:dyDescent="0.25"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1:26" ht="15.75" x14ac:dyDescent="0.25"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1:26" ht="15.75" x14ac:dyDescent="0.25"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1:26" ht="15.75" x14ac:dyDescent="0.25"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1:26" ht="15.75" x14ac:dyDescent="0.25"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1:26" ht="15.75" x14ac:dyDescent="0.25"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1:26" ht="15.75" x14ac:dyDescent="0.25"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1:26" ht="15.75" x14ac:dyDescent="0.25"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1:26" ht="15.75" x14ac:dyDescent="0.25"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1:26" ht="15.75" x14ac:dyDescent="0.25"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1:26" ht="15.75" x14ac:dyDescent="0.25"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1:26" ht="15.75" x14ac:dyDescent="0.25"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1:26" ht="15.75" x14ac:dyDescent="0.25"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1:26" ht="15.75" x14ac:dyDescent="0.25"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1:26" ht="15.75" x14ac:dyDescent="0.25"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1:26" ht="15.75" x14ac:dyDescent="0.25"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1:26" ht="15.75" x14ac:dyDescent="0.25"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1:26" ht="15.75" x14ac:dyDescent="0.25"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1:26" ht="15.75" x14ac:dyDescent="0.25"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1:26" ht="15.75" x14ac:dyDescent="0.25"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1:26" ht="15.75" x14ac:dyDescent="0.25"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1:26" ht="15.75" x14ac:dyDescent="0.25"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1:26" ht="15.75" x14ac:dyDescent="0.25"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1:26" ht="15.75" x14ac:dyDescent="0.25"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1:26" ht="15.75" x14ac:dyDescent="0.25"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1:26" ht="15.75" x14ac:dyDescent="0.25"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1:26" ht="15.75" x14ac:dyDescent="0.25"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1:26" ht="15.75" x14ac:dyDescent="0.25"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1:26" ht="15.75" x14ac:dyDescent="0.25"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1:26" ht="15.75" x14ac:dyDescent="0.25"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1:26" ht="15.75" x14ac:dyDescent="0.25"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1:26" ht="15.75" x14ac:dyDescent="0.25"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1:26" ht="15.75" x14ac:dyDescent="0.25"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1:26" ht="15.75" x14ac:dyDescent="0.25"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1:26" ht="15.75" x14ac:dyDescent="0.25"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1:26" ht="15.75" x14ac:dyDescent="0.25"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1:26" ht="15.75" x14ac:dyDescent="0.25"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1:26" ht="15.75" x14ac:dyDescent="0.25"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1:26" ht="15.75" x14ac:dyDescent="0.25"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1:26" ht="15.75" x14ac:dyDescent="0.25"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1:26" ht="15.75" x14ac:dyDescent="0.25"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1:26" ht="15.75" x14ac:dyDescent="0.25"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1:26" ht="15.75" x14ac:dyDescent="0.25"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1:26" ht="15.75" x14ac:dyDescent="0.25"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1:26" ht="15.75" x14ac:dyDescent="0.25"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1:26" ht="15.75" x14ac:dyDescent="0.25"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1:26" ht="15.75" x14ac:dyDescent="0.25"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1:26" ht="15.75" x14ac:dyDescent="0.25"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1:26" ht="15.75" x14ac:dyDescent="0.25"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1:26" ht="15.75" x14ac:dyDescent="0.25"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1:26" ht="15.75" x14ac:dyDescent="0.25"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1:26" ht="15.75" x14ac:dyDescent="0.25"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1:26" ht="15.75" x14ac:dyDescent="0.25"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1:26" ht="15.75" x14ac:dyDescent="0.25"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1:26" ht="15.75" x14ac:dyDescent="0.25"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1:26" ht="15.75" x14ac:dyDescent="0.25"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1:26" ht="15.75" x14ac:dyDescent="0.25"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1:26" ht="15.75" x14ac:dyDescent="0.25"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1:26" ht="15.75" x14ac:dyDescent="0.25"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1:26" ht="15.75" x14ac:dyDescent="0.25"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1:26" ht="15.75" x14ac:dyDescent="0.25"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1:26" ht="15.75" x14ac:dyDescent="0.25"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1:26" ht="15.75" x14ac:dyDescent="0.25"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1:26" ht="15.75" x14ac:dyDescent="0.25"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1:26" ht="15.75" x14ac:dyDescent="0.25"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1:26" ht="15.75" x14ac:dyDescent="0.25"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1:26" ht="15.75" x14ac:dyDescent="0.25"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1:26" ht="15.75" x14ac:dyDescent="0.25"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1:26" ht="15.75" x14ac:dyDescent="0.25"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1:26" ht="15.75" x14ac:dyDescent="0.25"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1:26" ht="15.75" x14ac:dyDescent="0.25"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1:26" ht="15.75" x14ac:dyDescent="0.25"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1:26" ht="15.75" x14ac:dyDescent="0.25"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1:26" ht="15.75" x14ac:dyDescent="0.25"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1:26" ht="15.75" x14ac:dyDescent="0.25"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1:26" ht="15.75" x14ac:dyDescent="0.25"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1:26" ht="15.75" x14ac:dyDescent="0.25"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1:26" ht="15.75" x14ac:dyDescent="0.25"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1:26" ht="15.75" x14ac:dyDescent="0.25"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1:26" ht="15.75" x14ac:dyDescent="0.25"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1:26" ht="15.75" x14ac:dyDescent="0.25"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1:26" ht="15.75" x14ac:dyDescent="0.25"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1:26" ht="15.75" x14ac:dyDescent="0.25"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1:26" ht="15.75" x14ac:dyDescent="0.25"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1:26" ht="15.75" x14ac:dyDescent="0.25"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1:26" ht="15.75" x14ac:dyDescent="0.25"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1:26" ht="15.75" x14ac:dyDescent="0.25"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1:26" ht="15.75" x14ac:dyDescent="0.25"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1:26" ht="15.75" x14ac:dyDescent="0.25"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1:26" ht="15.75" x14ac:dyDescent="0.25"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1:26" ht="15.75" x14ac:dyDescent="0.25"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1:26" ht="15.75" x14ac:dyDescent="0.25"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1:26" ht="15.75" x14ac:dyDescent="0.25"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1:26" ht="15.75" x14ac:dyDescent="0.25"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1:26" ht="15.75" x14ac:dyDescent="0.25"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1:26" ht="15.75" x14ac:dyDescent="0.25"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1:26" ht="15.75" x14ac:dyDescent="0.25"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1:26" ht="15.75" x14ac:dyDescent="0.25"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1:26" ht="15.75" x14ac:dyDescent="0.25"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1:26" ht="15.75" x14ac:dyDescent="0.25"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1:26" ht="15.75" x14ac:dyDescent="0.25"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1:26" ht="15.75" x14ac:dyDescent="0.25"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1:26" ht="15.75" x14ac:dyDescent="0.25"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1:26" ht="15.75" x14ac:dyDescent="0.25"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1:26" ht="15.75" x14ac:dyDescent="0.25"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1:26" ht="15.75" x14ac:dyDescent="0.25"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1:26" ht="15.75" x14ac:dyDescent="0.25"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1:26" ht="15.75" x14ac:dyDescent="0.25"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1:26" ht="15.75" x14ac:dyDescent="0.25"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1:26" ht="15.75" x14ac:dyDescent="0.25"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1:26" ht="15.75" x14ac:dyDescent="0.25"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1:26" ht="15.75" x14ac:dyDescent="0.25"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1:26" ht="15.75" x14ac:dyDescent="0.25"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1:26" ht="15.75" x14ac:dyDescent="0.25"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1:26" ht="15.75" x14ac:dyDescent="0.25"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1:26" ht="15.75" x14ac:dyDescent="0.25"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1:26" ht="15.75" x14ac:dyDescent="0.25"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1:26" ht="15.75" x14ac:dyDescent="0.25"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1:26" ht="15.75" x14ac:dyDescent="0.25"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1:26" ht="15.75" x14ac:dyDescent="0.25"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1:26" ht="15.75" x14ac:dyDescent="0.25"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1:26" ht="15.75" x14ac:dyDescent="0.25"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1:26" ht="15.75" x14ac:dyDescent="0.25"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1:26" ht="15.75" x14ac:dyDescent="0.25"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1:26" ht="15.75" x14ac:dyDescent="0.25"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1:26" ht="15.75" x14ac:dyDescent="0.25"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1:26" ht="15.75" x14ac:dyDescent="0.25"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1:26" ht="15.75" x14ac:dyDescent="0.25"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1:26" ht="15.75" x14ac:dyDescent="0.25"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1:26" ht="15.75" x14ac:dyDescent="0.25"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1:26" ht="15.75" x14ac:dyDescent="0.25"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1:26" ht="15.75" x14ac:dyDescent="0.25"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1:26" ht="15.75" x14ac:dyDescent="0.25"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1:26" ht="15.75" x14ac:dyDescent="0.25"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1:26" ht="15.75" x14ac:dyDescent="0.25"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1:26" ht="15.75" x14ac:dyDescent="0.25"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1:26" ht="15.75" x14ac:dyDescent="0.25"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1:26" ht="15.75" x14ac:dyDescent="0.25"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1:26" ht="15.75" x14ac:dyDescent="0.25"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1:26" ht="15.75" x14ac:dyDescent="0.25"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1:26" ht="15.75" x14ac:dyDescent="0.25"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1:26" ht="15.75" x14ac:dyDescent="0.25"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1:26" ht="15.75" x14ac:dyDescent="0.25"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1:26" ht="15.75" x14ac:dyDescent="0.25"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1:26" ht="15.75" x14ac:dyDescent="0.25"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1:26" ht="15.75" x14ac:dyDescent="0.25"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1:26" ht="15.75" x14ac:dyDescent="0.25"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1:26" ht="15.75" x14ac:dyDescent="0.25"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1:26" ht="15.75" x14ac:dyDescent="0.25"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1:26" ht="15.75" x14ac:dyDescent="0.25"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1:26" ht="15.75" x14ac:dyDescent="0.25"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1:26" ht="15.75" x14ac:dyDescent="0.25"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1:26" ht="15.75" x14ac:dyDescent="0.25"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1:26" ht="15.75" x14ac:dyDescent="0.25"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1:26" ht="15.75" x14ac:dyDescent="0.25"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1:26" ht="15.75" x14ac:dyDescent="0.25"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1:26" ht="15.75" x14ac:dyDescent="0.25"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1:26" ht="15.75" x14ac:dyDescent="0.25"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1:26" ht="15.75" x14ac:dyDescent="0.25"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1:26" ht="15.75" x14ac:dyDescent="0.25"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1:26" ht="15.75" x14ac:dyDescent="0.25"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1:26" ht="15.75" x14ac:dyDescent="0.25"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1:26" ht="15.75" x14ac:dyDescent="0.25"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1:26" ht="15.75" x14ac:dyDescent="0.25"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1:26" ht="15.75" x14ac:dyDescent="0.25"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1:26" ht="15.75" x14ac:dyDescent="0.25"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1:26" ht="15.75" x14ac:dyDescent="0.25"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1:26" ht="15.75" x14ac:dyDescent="0.25"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1:26" ht="15.75" x14ac:dyDescent="0.25"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1:26" ht="15.75" x14ac:dyDescent="0.25"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1:26" ht="15.75" x14ac:dyDescent="0.25"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1:26" ht="15.75" x14ac:dyDescent="0.25"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1:26" ht="15.75" x14ac:dyDescent="0.25"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1:26" ht="15.75" x14ac:dyDescent="0.25"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1:26" ht="15.75" x14ac:dyDescent="0.25"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1:26" ht="15.75" x14ac:dyDescent="0.25"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1:26" ht="15.75" x14ac:dyDescent="0.25"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1:26" ht="15.75" x14ac:dyDescent="0.25"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1:26" ht="15.75" x14ac:dyDescent="0.25"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1:26" ht="15.75" x14ac:dyDescent="0.25"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1:26" ht="15.75" x14ac:dyDescent="0.25"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1:26" ht="15.75" x14ac:dyDescent="0.25"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1:26" ht="15.75" x14ac:dyDescent="0.25"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1:26" ht="15.75" x14ac:dyDescent="0.25"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1:26" ht="15.75" x14ac:dyDescent="0.25"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1:26" ht="15.75" x14ac:dyDescent="0.25"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1:26" ht="15.75" x14ac:dyDescent="0.25"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1:26" ht="15.75" x14ac:dyDescent="0.25"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1:26" ht="15.75" x14ac:dyDescent="0.25"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1:26" ht="15.75" x14ac:dyDescent="0.25"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1:26" ht="15.75" x14ac:dyDescent="0.25"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1:26" ht="15.75" x14ac:dyDescent="0.25"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1:26" ht="15.75" x14ac:dyDescent="0.25"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1:26" ht="15.75" x14ac:dyDescent="0.25"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1:26" ht="15.75" x14ac:dyDescent="0.25"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1:26" ht="15.75" x14ac:dyDescent="0.25"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1:26" ht="15.75" x14ac:dyDescent="0.25"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1:26" ht="15.75" x14ac:dyDescent="0.25"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1:26" ht="15.75" x14ac:dyDescent="0.25"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1:26" ht="15.75" x14ac:dyDescent="0.25"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1:26" ht="15.75" x14ac:dyDescent="0.25"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1:26" ht="15.75" x14ac:dyDescent="0.25"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1:26" ht="15.75" x14ac:dyDescent="0.25"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1:26" ht="15.75" x14ac:dyDescent="0.25"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1:26" ht="15.75" x14ac:dyDescent="0.25"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1:26" ht="15.75" x14ac:dyDescent="0.25"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1:26" ht="15.75" x14ac:dyDescent="0.25"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1:26" ht="15.75" x14ac:dyDescent="0.25"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1:26" ht="15.75" x14ac:dyDescent="0.25"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1:26" ht="15.75" x14ac:dyDescent="0.25"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1:26" ht="15.75" x14ac:dyDescent="0.25"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1:26" ht="15.75" x14ac:dyDescent="0.25"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1:26" ht="15.75" x14ac:dyDescent="0.25"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1:26" ht="15.75" x14ac:dyDescent="0.25"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1:26" ht="15.75" x14ac:dyDescent="0.25"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1:26" ht="15.75" x14ac:dyDescent="0.25"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1:26" ht="15.75" x14ac:dyDescent="0.25"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1:26" ht="15.75" x14ac:dyDescent="0.25"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1:26" ht="15.75" x14ac:dyDescent="0.25"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1:26" ht="15.75" x14ac:dyDescent="0.25"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1:26" ht="15.75" x14ac:dyDescent="0.25"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1:26" ht="15.75" x14ac:dyDescent="0.25"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1:26" ht="15.75" x14ac:dyDescent="0.25"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1:26" ht="15.75" x14ac:dyDescent="0.25"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1:26" ht="15.75" x14ac:dyDescent="0.25"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1:26" ht="15.75" x14ac:dyDescent="0.25"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1:26" ht="15.75" x14ac:dyDescent="0.25"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1:26" ht="15.75" x14ac:dyDescent="0.25"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1:26" ht="15.75" x14ac:dyDescent="0.25"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1:26" ht="15.75" x14ac:dyDescent="0.25"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1:26" ht="15.75" x14ac:dyDescent="0.25"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1:26" ht="15.75" x14ac:dyDescent="0.25"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1:26" ht="15.75" x14ac:dyDescent="0.25"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1:26" ht="15.75" x14ac:dyDescent="0.25"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1:26" ht="15.75" x14ac:dyDescent="0.25"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1:26" ht="15.75" x14ac:dyDescent="0.25"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1:26" ht="15.75" x14ac:dyDescent="0.25"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1:26" ht="15.75" x14ac:dyDescent="0.25"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1:26" ht="15.75" x14ac:dyDescent="0.25"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1:26" ht="15.75" x14ac:dyDescent="0.25"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1:26" ht="15.75" x14ac:dyDescent="0.25"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1:26" ht="15.75" x14ac:dyDescent="0.25"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1:26" ht="15.75" x14ac:dyDescent="0.25"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1:26" ht="15.75" x14ac:dyDescent="0.25"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1:26" ht="15.75" x14ac:dyDescent="0.25"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1:26" ht="15.75" x14ac:dyDescent="0.25"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1:26" ht="15.75" x14ac:dyDescent="0.25"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1:26" ht="15.75" x14ac:dyDescent="0.25"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1:26" ht="15.75" x14ac:dyDescent="0.25"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1:26" ht="15.75" x14ac:dyDescent="0.25"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1:26" ht="15.75" x14ac:dyDescent="0.25"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1:26" ht="15.75" x14ac:dyDescent="0.25"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1:26" ht="15.75" x14ac:dyDescent="0.25"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1:26" ht="15.75" x14ac:dyDescent="0.25"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1:26" ht="15.75" x14ac:dyDescent="0.25"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1:26" ht="15.75" x14ac:dyDescent="0.25"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1:26" ht="15.75" x14ac:dyDescent="0.25"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1:26" ht="15.75" x14ac:dyDescent="0.25"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1:26" ht="15.75" x14ac:dyDescent="0.25"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1:26" ht="15.75" x14ac:dyDescent="0.25"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1:26" ht="15.75" x14ac:dyDescent="0.25"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1:26" ht="15.75" x14ac:dyDescent="0.25"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1:26" ht="15.75" x14ac:dyDescent="0.25"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1:26" ht="15.75" x14ac:dyDescent="0.25"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1:26" ht="15.75" x14ac:dyDescent="0.25"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1:26" ht="15.75" x14ac:dyDescent="0.25"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1:26" ht="15.75" x14ac:dyDescent="0.25"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1:26" ht="15.75" x14ac:dyDescent="0.25"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1:26" ht="15.75" x14ac:dyDescent="0.25"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1:26" ht="15.75" x14ac:dyDescent="0.25"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1:26" ht="15.75" x14ac:dyDescent="0.25"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1:26" ht="15.75" x14ac:dyDescent="0.25"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1:26" ht="15.75" x14ac:dyDescent="0.25"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1:26" ht="15.75" x14ac:dyDescent="0.25"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1:26" ht="15.75" x14ac:dyDescent="0.25"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1:26" ht="15.75" x14ac:dyDescent="0.25"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1:26" ht="15.75" x14ac:dyDescent="0.25"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1:26" ht="15.75" x14ac:dyDescent="0.25"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1:26" ht="15.75" x14ac:dyDescent="0.25"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1:26" ht="15.75" x14ac:dyDescent="0.25"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1:26" ht="15.75" x14ac:dyDescent="0.25"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1:26" ht="15.75" x14ac:dyDescent="0.25"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1:26" ht="15.75" x14ac:dyDescent="0.25"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1:26" ht="15.75" x14ac:dyDescent="0.25"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1:26" ht="15.75" x14ac:dyDescent="0.25"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1:26" ht="15.75" x14ac:dyDescent="0.25"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1:26" ht="15.75" x14ac:dyDescent="0.25"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1:26" ht="15.75" x14ac:dyDescent="0.25"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1:26" ht="15.75" x14ac:dyDescent="0.25"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1:26" ht="15.75" x14ac:dyDescent="0.25"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1:26" ht="15.75" x14ac:dyDescent="0.25"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1:26" ht="15.75" x14ac:dyDescent="0.25"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1:26" ht="15.75" x14ac:dyDescent="0.25"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1:26" ht="15.75" x14ac:dyDescent="0.25"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1:26" ht="15.75" x14ac:dyDescent="0.25"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1:26" ht="15.75" x14ac:dyDescent="0.25"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1:26" ht="15.75" x14ac:dyDescent="0.25"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1:26" ht="15.75" x14ac:dyDescent="0.25"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1:26" ht="15.75" x14ac:dyDescent="0.25"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1:26" ht="15.75" x14ac:dyDescent="0.25"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1:26" ht="15.75" x14ac:dyDescent="0.25"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1:26" ht="15.75" x14ac:dyDescent="0.25"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1:26" ht="15.75" x14ac:dyDescent="0.25"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1:26" ht="15.75" x14ac:dyDescent="0.25"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1:26" ht="15.75" x14ac:dyDescent="0.25"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1:26" ht="15.75" x14ac:dyDescent="0.25"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1:26" ht="15.75" x14ac:dyDescent="0.25"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1:26" ht="15.75" x14ac:dyDescent="0.25"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1:26" ht="15.75" x14ac:dyDescent="0.25"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1:26" ht="15.75" x14ac:dyDescent="0.25"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1:26" ht="15.75" x14ac:dyDescent="0.25"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1:26" ht="15.75" x14ac:dyDescent="0.25"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1:26" ht="15.75" x14ac:dyDescent="0.25"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1:26" ht="15.75" x14ac:dyDescent="0.25"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1:26" ht="15.75" x14ac:dyDescent="0.25"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1:26" ht="15.75" x14ac:dyDescent="0.25"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1:26" ht="15.75" x14ac:dyDescent="0.25"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1:26" ht="15.75" x14ac:dyDescent="0.25"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1:26" ht="15.75" x14ac:dyDescent="0.25"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1:26" ht="15.75" x14ac:dyDescent="0.25"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1:26" ht="15.75" x14ac:dyDescent="0.25"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1:26" ht="15.75" x14ac:dyDescent="0.25"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1:26" ht="15.75" x14ac:dyDescent="0.25"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1:26" ht="15.75" x14ac:dyDescent="0.25"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1:26" ht="15.75" x14ac:dyDescent="0.25"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1:26" ht="15.75" x14ac:dyDescent="0.25"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1:26" ht="15.75" x14ac:dyDescent="0.25"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1:26" ht="15.75" x14ac:dyDescent="0.25"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1:26" ht="15.75" x14ac:dyDescent="0.25"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1:26" ht="15.75" x14ac:dyDescent="0.25"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1:26" ht="15.75" x14ac:dyDescent="0.25"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1:26" ht="15.75" x14ac:dyDescent="0.25"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1:26" ht="15.75" x14ac:dyDescent="0.25"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1:26" ht="15.75" x14ac:dyDescent="0.25"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1:26" ht="15.75" x14ac:dyDescent="0.25"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1:26" ht="15.75" x14ac:dyDescent="0.25"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1:26" ht="15.75" x14ac:dyDescent="0.25"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1:26" ht="15.75" x14ac:dyDescent="0.25"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1:26" ht="15.75" x14ac:dyDescent="0.25"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1:26" ht="15.75" x14ac:dyDescent="0.25"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1:26" ht="15.75" x14ac:dyDescent="0.25"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1:26" ht="15.75" x14ac:dyDescent="0.25"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1:26" ht="15.75" x14ac:dyDescent="0.25"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1:26" ht="15.75" x14ac:dyDescent="0.25"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1:26" ht="15.75" x14ac:dyDescent="0.25"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1:26" ht="15.75" x14ac:dyDescent="0.25"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1:26" ht="15.75" x14ac:dyDescent="0.25"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1:26" ht="15.75" x14ac:dyDescent="0.25"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1:26" ht="15.75" x14ac:dyDescent="0.25"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1:26" ht="15.75" x14ac:dyDescent="0.25"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1:26" ht="15.75" x14ac:dyDescent="0.25"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1:26" ht="15.75" x14ac:dyDescent="0.25"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1:26" ht="15.75" x14ac:dyDescent="0.25"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1:26" ht="15.75" x14ac:dyDescent="0.25"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1:26" ht="15.75" x14ac:dyDescent="0.25"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1:26" ht="15.75" x14ac:dyDescent="0.25"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1:26" ht="15.75" x14ac:dyDescent="0.25"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1:26" ht="15.75" x14ac:dyDescent="0.25"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1:26" ht="15.75" x14ac:dyDescent="0.25"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1:26" ht="15.75" x14ac:dyDescent="0.25"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1:26" ht="15.75" x14ac:dyDescent="0.25"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1:26" ht="15.75" x14ac:dyDescent="0.25"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1:26" ht="15.75" x14ac:dyDescent="0.25"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1:26" ht="15.75" x14ac:dyDescent="0.25"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1:26" ht="15.75" x14ac:dyDescent="0.25"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1:26" ht="15.75" x14ac:dyDescent="0.25"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1:26" ht="15.75" x14ac:dyDescent="0.25"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1:26" ht="15.75" x14ac:dyDescent="0.25"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1:26" ht="15.75" x14ac:dyDescent="0.25"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1:26" ht="15.75" x14ac:dyDescent="0.25"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1:26" ht="15.75" x14ac:dyDescent="0.25"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1:26" ht="15.75" x14ac:dyDescent="0.25"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1:26" ht="15.75" x14ac:dyDescent="0.25"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1:26" ht="15.75" x14ac:dyDescent="0.25"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1:26" ht="15.75" x14ac:dyDescent="0.25"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1:26" ht="15.75" x14ac:dyDescent="0.25"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1:26" ht="15.75" x14ac:dyDescent="0.25"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1:26" ht="15.75" x14ac:dyDescent="0.25"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1:26" ht="15.75" x14ac:dyDescent="0.25"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1:26" ht="15.75" x14ac:dyDescent="0.25"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1:26" ht="15.75" x14ac:dyDescent="0.25"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1:26" ht="15.75" x14ac:dyDescent="0.25"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1:26" ht="15.75" x14ac:dyDescent="0.25"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1:26" ht="15.75" x14ac:dyDescent="0.25"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1:26" ht="15.75" x14ac:dyDescent="0.25"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1:26" ht="15.75" x14ac:dyDescent="0.25"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1:26" ht="15.75" x14ac:dyDescent="0.25"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1:26" ht="15.75" x14ac:dyDescent="0.25"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1:26" ht="15.75" x14ac:dyDescent="0.25"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1:26" ht="15.75" x14ac:dyDescent="0.25"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1:26" ht="15.75" x14ac:dyDescent="0.25"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1:26" ht="15.75" x14ac:dyDescent="0.25"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1:26" ht="15.75" x14ac:dyDescent="0.25"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1:26" ht="15.75" x14ac:dyDescent="0.25"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1:26" ht="15.75" x14ac:dyDescent="0.25"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1:26" ht="15.75" x14ac:dyDescent="0.25"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1:26" ht="15.75" x14ac:dyDescent="0.25"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1:26" ht="15.75" x14ac:dyDescent="0.25"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1:26" ht="15.75" x14ac:dyDescent="0.25"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1:26" ht="15.75" x14ac:dyDescent="0.25"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1:26" ht="15.75" x14ac:dyDescent="0.25"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1:26" ht="15.75" x14ac:dyDescent="0.25"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1:26" ht="15.75" x14ac:dyDescent="0.25"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1:26" ht="15.75" x14ac:dyDescent="0.25"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1:26" ht="15.75" x14ac:dyDescent="0.25"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1:26" ht="15.75" x14ac:dyDescent="0.25"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1:26" ht="15.75" x14ac:dyDescent="0.25"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1:26" ht="15.75" x14ac:dyDescent="0.25"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1:26" ht="15.75" x14ac:dyDescent="0.25"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1:26" ht="15.75" x14ac:dyDescent="0.25"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1:26" ht="15.75" x14ac:dyDescent="0.25"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1:26" ht="15.75" x14ac:dyDescent="0.25"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1:26" ht="15.75" x14ac:dyDescent="0.25"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1:26" ht="15.75" x14ac:dyDescent="0.25"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1:26" ht="15.75" x14ac:dyDescent="0.25"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1:26" ht="15.75" x14ac:dyDescent="0.25"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1:26" ht="15.75" x14ac:dyDescent="0.25"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1:26" ht="15.75" x14ac:dyDescent="0.25"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1:26" ht="15.75" x14ac:dyDescent="0.25"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1:26" ht="15.75" x14ac:dyDescent="0.25"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1:26" ht="15.75" x14ac:dyDescent="0.25"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1:26" ht="15.75" x14ac:dyDescent="0.25"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1:26" ht="15.75" x14ac:dyDescent="0.25"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1:26" ht="15.75" x14ac:dyDescent="0.25"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1:26" ht="15.75" x14ac:dyDescent="0.25"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1:26" ht="15.75" x14ac:dyDescent="0.25"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1:26" ht="15.75" x14ac:dyDescent="0.25"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1:26" ht="15.75" x14ac:dyDescent="0.25"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1:26" ht="15.75" x14ac:dyDescent="0.25"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1:26" ht="15.75" x14ac:dyDescent="0.25"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1:26" ht="15.75" x14ac:dyDescent="0.25"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1:26" ht="15.75" x14ac:dyDescent="0.25"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1:26" ht="15.75" x14ac:dyDescent="0.25"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1:26" ht="15.75" x14ac:dyDescent="0.25"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1:26" ht="15.75" x14ac:dyDescent="0.25"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1:26" ht="15.75" x14ac:dyDescent="0.25"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1:26" ht="15.75" x14ac:dyDescent="0.25"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1:26" ht="15.75" x14ac:dyDescent="0.25"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1:26" ht="15.75" x14ac:dyDescent="0.25"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1:26" ht="15.75" x14ac:dyDescent="0.25"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1:26" ht="15.75" x14ac:dyDescent="0.25"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1:26" ht="15.75" x14ac:dyDescent="0.25"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1:26" ht="15.75" x14ac:dyDescent="0.25"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1:26" ht="15.75" x14ac:dyDescent="0.25"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1:26" ht="15.75" x14ac:dyDescent="0.25"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1:26" ht="15.75" x14ac:dyDescent="0.25"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1:26" ht="15.75" x14ac:dyDescent="0.25"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1:26" ht="15.75" x14ac:dyDescent="0.25"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1:26" ht="15.75" x14ac:dyDescent="0.25"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1:26" ht="15.75" x14ac:dyDescent="0.25"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1:26" ht="15.75" x14ac:dyDescent="0.25"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1:26" ht="15.75" x14ac:dyDescent="0.25"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1:26" ht="15.75" x14ac:dyDescent="0.25"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1:26" ht="15.75" x14ac:dyDescent="0.25"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1:26" ht="15.75" x14ac:dyDescent="0.25"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1:26" ht="15.75" x14ac:dyDescent="0.25"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1:26" ht="15.75" x14ac:dyDescent="0.25"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1:26" ht="15.75" x14ac:dyDescent="0.25"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1:26" ht="15.75" x14ac:dyDescent="0.25"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1:26" ht="15.75" x14ac:dyDescent="0.25"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1:26" ht="15.75" x14ac:dyDescent="0.25"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1:26" ht="15.75" x14ac:dyDescent="0.25"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1:26" ht="15.75" x14ac:dyDescent="0.25"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1:26" ht="15.75" x14ac:dyDescent="0.25"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1:26" ht="15.75" x14ac:dyDescent="0.25"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1:26" ht="15.75" x14ac:dyDescent="0.25"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1:26" ht="15.75" x14ac:dyDescent="0.25"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1:26" ht="15.75" x14ac:dyDescent="0.25"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1:26" ht="15.75" x14ac:dyDescent="0.25"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1:26" ht="15.75" x14ac:dyDescent="0.25"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1:26" ht="15.75" x14ac:dyDescent="0.25"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1:26" ht="15.75" x14ac:dyDescent="0.25"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1:26" ht="15.75" x14ac:dyDescent="0.25"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1:26" ht="15.75" x14ac:dyDescent="0.25"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J1"/>
  </mergeCells>
  <hyperlinks>
    <hyperlink ref="E5" r:id="rId1" xr:uid="{998F214A-B08F-4927-BE0D-6A4A9A458F2A}"/>
    <hyperlink ref="E6" r:id="rId2" xr:uid="{DB5D2A6A-7709-4A86-9C26-4C7500875E13}"/>
  </hyperlinks>
  <pageMargins left="0.7" right="0.7" top="0.78740157499999996" bottom="0.78740157499999996" header="0" footer="0"/>
  <pageSetup orientation="landscape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M246"/>
  <sheetViews>
    <sheetView tabSelected="1" zoomScale="57" zoomScaleNormal="57" workbookViewId="0">
      <selection activeCell="BA84" sqref="BA84"/>
    </sheetView>
  </sheetViews>
  <sheetFormatPr baseColWidth="10" defaultColWidth="11.21875" defaultRowHeight="15" customHeight="1" x14ac:dyDescent="0.2"/>
  <cols>
    <col min="1" max="1" width="14.44140625" customWidth="1"/>
    <col min="2" max="2" width="27.5546875" customWidth="1"/>
    <col min="3" max="3" width="27" customWidth="1"/>
    <col min="4" max="4" width="28.21875" customWidth="1"/>
    <col min="5" max="5" width="14.77734375" customWidth="1"/>
    <col min="6" max="6" width="12.77734375" customWidth="1"/>
    <col min="7" max="7" width="19.33203125" customWidth="1"/>
    <col min="8" max="8" width="11.33203125" customWidth="1"/>
    <col min="9" max="99" width="3.44140625" customWidth="1"/>
    <col min="100" max="169" width="10.77734375" customWidth="1"/>
  </cols>
  <sheetData>
    <row r="1" spans="1:169" ht="1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</row>
    <row r="2" spans="1:169" ht="18" x14ac:dyDescent="0.25">
      <c r="A2" s="2"/>
      <c r="B2" s="47" t="str">
        <f>IF(ISBLANK('Información básica'!$B$4),"Por favor, darle un nombre al proyecto", 'Información básica'!$B$4)</f>
        <v>Riot Games soporte</v>
      </c>
      <c r="C2" s="2"/>
      <c r="D2" s="2"/>
      <c r="E2" s="2" t="s">
        <v>13</v>
      </c>
      <c r="F2" s="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</row>
    <row r="3" spans="1:169" ht="18" x14ac:dyDescent="0.25">
      <c r="A3" s="2"/>
      <c r="B3" s="2"/>
      <c r="C3" s="2"/>
      <c r="D3" s="2"/>
      <c r="E3" s="2"/>
      <c r="F3" s="48" t="s">
        <v>14</v>
      </c>
      <c r="G3" s="49"/>
      <c r="H3" s="49"/>
      <c r="I3" s="2"/>
      <c r="J3" s="2"/>
      <c r="K3" s="2"/>
      <c r="L3" s="2"/>
      <c r="M3" s="2"/>
      <c r="N3" s="2"/>
      <c r="O3" s="2"/>
      <c r="P3" s="2"/>
      <c r="Q3" s="2"/>
      <c r="R3" s="2"/>
      <c r="S3" s="9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</row>
    <row r="4" spans="1:169" ht="15" customHeight="1" x14ac:dyDescent="0.2">
      <c r="A4" s="2"/>
      <c r="B4" s="49" t="s">
        <v>7</v>
      </c>
      <c r="C4" s="10" t="str">
        <f>IF(ISBLANK('Información básica'!$B$5),"Bitte Namen des Projektleiters in den Basisdaten eingeben", 'Información básica'!$B$5)</f>
        <v>Juan Villamil</v>
      </c>
      <c r="D4" s="11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</row>
    <row r="5" spans="1:169" ht="18" x14ac:dyDescent="0.25">
      <c r="A5" s="2"/>
      <c r="B5" s="49" t="s">
        <v>11</v>
      </c>
      <c r="C5" s="12">
        <f>IF(ISBLANK('Información básica'!$B$7),"Bitte Projekt-Startdatum in den Basisdaen eingeben", 'Información básica'!$B$7)</f>
        <v>44235</v>
      </c>
      <c r="D5" s="13"/>
      <c r="E5" s="2"/>
      <c r="F5" s="2"/>
      <c r="G5" s="14">
        <v>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</row>
    <row r="6" spans="1:169" ht="15" customHeight="1" x14ac:dyDescent="0.2">
      <c r="A6" s="2"/>
      <c r="B6" s="49" t="s">
        <v>15</v>
      </c>
      <c r="C6" s="15">
        <f ca="1">TODAY()</f>
        <v>44402</v>
      </c>
      <c r="D6" s="16"/>
      <c r="E6" s="2"/>
      <c r="F6" s="2"/>
      <c r="G6" s="2"/>
      <c r="H6" s="17"/>
      <c r="I6" s="103" t="str">
        <f>"Semana "&amp;(I8-($C$5-WEEKDAY($C$5,1)+2))/7+1</f>
        <v>Semana 1</v>
      </c>
      <c r="J6" s="98"/>
      <c r="K6" s="98"/>
      <c r="L6" s="98"/>
      <c r="M6" s="98"/>
      <c r="N6" s="98"/>
      <c r="O6" s="98"/>
      <c r="P6" s="99" t="str">
        <f>"Semana "&amp;(P8-($C$5-WEEKDAY($C$5,1)+2))/7+1</f>
        <v>Semana 2</v>
      </c>
      <c r="Q6" s="98"/>
      <c r="R6" s="98"/>
      <c r="S6" s="98"/>
      <c r="T6" s="98"/>
      <c r="U6" s="98"/>
      <c r="V6" s="98"/>
      <c r="W6" s="99" t="str">
        <f>"Semana "&amp;(W8-($C$5-WEEKDAY($C$5,1)+2))/7+1</f>
        <v>Semana 3</v>
      </c>
      <c r="X6" s="98"/>
      <c r="Y6" s="98"/>
      <c r="Z6" s="98"/>
      <c r="AA6" s="98"/>
      <c r="AB6" s="98"/>
      <c r="AC6" s="98"/>
      <c r="AD6" s="99" t="str">
        <f>"Semana "&amp;(AD8-($C$5-WEEKDAY($C$5,1)+2))/7+1</f>
        <v>Semana 4</v>
      </c>
      <c r="AE6" s="98"/>
      <c r="AF6" s="98"/>
      <c r="AG6" s="98"/>
      <c r="AH6" s="98"/>
      <c r="AI6" s="98"/>
      <c r="AJ6" s="98"/>
      <c r="AK6" s="99" t="str">
        <f>"Semana "&amp;(AK8-($C$5-WEEKDAY($C$5,1)+2))/7+1</f>
        <v>Semana 5</v>
      </c>
      <c r="AL6" s="98"/>
      <c r="AM6" s="98"/>
      <c r="AN6" s="98"/>
      <c r="AO6" s="98"/>
      <c r="AP6" s="98"/>
      <c r="AQ6" s="98"/>
      <c r="AR6" s="99" t="str">
        <f>"Semana "&amp;(AR8-($C$5-WEEKDAY($C$5,1)+2))/7+1</f>
        <v>Semana 6</v>
      </c>
      <c r="AS6" s="98"/>
      <c r="AT6" s="98"/>
      <c r="AU6" s="98"/>
      <c r="AV6" s="98"/>
      <c r="AW6" s="98"/>
      <c r="AX6" s="98"/>
      <c r="AY6" s="99" t="str">
        <f>"Semana "&amp;(AY8-($C$5-WEEKDAY($C$5,1)+2))/7+1</f>
        <v>Semana 7</v>
      </c>
      <c r="AZ6" s="98"/>
      <c r="BA6" s="98"/>
      <c r="BB6" s="98"/>
      <c r="BC6" s="98"/>
      <c r="BD6" s="98"/>
      <c r="BE6" s="98"/>
      <c r="BF6" s="99" t="str">
        <f>"Semana "&amp;(BF8-($C$5-WEEKDAY($C$5,1)+2))/7+1</f>
        <v>Semana 8</v>
      </c>
      <c r="BG6" s="98"/>
      <c r="BH6" s="98"/>
      <c r="BI6" s="98"/>
      <c r="BJ6" s="98"/>
      <c r="BK6" s="98"/>
      <c r="BL6" s="98"/>
      <c r="BM6" s="99" t="str">
        <f>"Semana "&amp;(BM8-($C$5-WEEKDAY($C$5,1)+2))/7+1</f>
        <v>Semana 9</v>
      </c>
      <c r="BN6" s="98"/>
      <c r="BO6" s="98"/>
      <c r="BP6" s="98"/>
      <c r="BQ6" s="98"/>
      <c r="BR6" s="98"/>
      <c r="BS6" s="98"/>
      <c r="BT6" s="99" t="str">
        <f>"Semana "&amp;(BT8-($C$5-WEEKDAY($C$5,1)+2))/7+1</f>
        <v>Semana 10</v>
      </c>
      <c r="BU6" s="98"/>
      <c r="BV6" s="98"/>
      <c r="BW6" s="98"/>
      <c r="BX6" s="98"/>
      <c r="BY6" s="98"/>
      <c r="BZ6" s="98"/>
      <c r="CA6" s="99" t="str">
        <f>"Semana "&amp;(CA8-($C$5-WEEKDAY($C$5,1)+2))/7+1</f>
        <v>Semana 11</v>
      </c>
      <c r="CB6" s="98"/>
      <c r="CC6" s="98"/>
      <c r="CD6" s="98"/>
      <c r="CE6" s="98"/>
      <c r="CF6" s="98"/>
      <c r="CG6" s="98"/>
      <c r="CH6" s="99" t="str">
        <f>"Semana "&amp;(CH8-($C$5-WEEKDAY($C$5,1)+2))/7+1</f>
        <v>Semana 12</v>
      </c>
      <c r="CI6" s="98"/>
      <c r="CJ6" s="98"/>
      <c r="CK6" s="98"/>
      <c r="CL6" s="98"/>
      <c r="CM6" s="98"/>
      <c r="CN6" s="98"/>
      <c r="CO6" s="99" t="str">
        <f>"Semana "&amp;(CO8-($C$5-WEEKDAY($C$5,1)+2))/7+1</f>
        <v>Semana 13</v>
      </c>
      <c r="CP6" s="98"/>
      <c r="CQ6" s="98"/>
      <c r="CR6" s="98"/>
      <c r="CS6" s="98"/>
      <c r="CT6" s="98"/>
      <c r="CU6" s="98"/>
      <c r="CV6" s="99" t="str">
        <f>"Semana "&amp;(CV8-($C$5-WEEKDAY($C$5,1)+2))/7+1</f>
        <v>Semana 14</v>
      </c>
      <c r="CW6" s="98"/>
      <c r="CX6" s="98"/>
      <c r="CY6" s="98"/>
      <c r="CZ6" s="98"/>
      <c r="DA6" s="98"/>
      <c r="DB6" s="98"/>
      <c r="DC6" s="99" t="str">
        <f>"Semana "&amp;(DC8-($C$5-WEEKDAY($C$5,1)+2))/7+1</f>
        <v>Semana 15</v>
      </c>
      <c r="DD6" s="98"/>
      <c r="DE6" s="98"/>
      <c r="DF6" s="98"/>
      <c r="DG6" s="98"/>
      <c r="DH6" s="98"/>
      <c r="DI6" s="98"/>
      <c r="DJ6" s="99" t="str">
        <f>"Semana "&amp;(DJ8-($C$5-WEEKDAY($C$5,1)+2))/7+1</f>
        <v>Semana 16</v>
      </c>
      <c r="DK6" s="98"/>
      <c r="DL6" s="98"/>
      <c r="DM6" s="98"/>
      <c r="DN6" s="98"/>
      <c r="DO6" s="98"/>
      <c r="DP6" s="98"/>
      <c r="DQ6" s="99" t="str">
        <f>"Semana "&amp;(DQ8-($C$5-WEEKDAY($C$5,1)+2))/7+1</f>
        <v>Semana 17</v>
      </c>
      <c r="DR6" s="98"/>
      <c r="DS6" s="98"/>
      <c r="DT6" s="98"/>
      <c r="DU6" s="98"/>
      <c r="DV6" s="98"/>
      <c r="DW6" s="98"/>
      <c r="DX6" s="99" t="str">
        <f>"Semana "&amp;(DX8-($C$5-WEEKDAY($C$5,1)+2))/7+1</f>
        <v>Semana 18</v>
      </c>
      <c r="DY6" s="98"/>
      <c r="DZ6" s="98"/>
      <c r="EA6" s="98"/>
      <c r="EB6" s="98"/>
      <c r="EC6" s="98"/>
      <c r="ED6" s="98"/>
      <c r="EE6" s="99" t="str">
        <f>"Semana "&amp;(EE8-($C$5-WEEKDAY($C$5,1)+2))/7+1</f>
        <v>Semana 19</v>
      </c>
      <c r="EF6" s="98"/>
      <c r="EG6" s="98"/>
      <c r="EH6" s="98"/>
      <c r="EI6" s="98"/>
      <c r="EJ6" s="98"/>
      <c r="EK6" s="98"/>
      <c r="EL6" s="99" t="str">
        <f>"Semana "&amp;(EL8-($C$5-WEEKDAY($C$5,1)+2))/7+1</f>
        <v>Semana 20</v>
      </c>
      <c r="EM6" s="98"/>
      <c r="EN6" s="98"/>
      <c r="EO6" s="98"/>
      <c r="EP6" s="98"/>
      <c r="EQ6" s="98"/>
      <c r="ER6" s="98"/>
      <c r="ES6" s="99" t="str">
        <f>"Semana "&amp;(ES8-($C$5-WEEKDAY($C$5,1)+2))/7+1</f>
        <v>Semana 21</v>
      </c>
      <c r="ET6" s="98"/>
      <c r="EU6" s="98"/>
      <c r="EV6" s="98"/>
      <c r="EW6" s="98"/>
      <c r="EX6" s="98"/>
      <c r="EY6" s="98"/>
      <c r="EZ6" s="99" t="str">
        <f>"Semana "&amp;(EZ8-($C$5-WEEKDAY($C$5,1)+2))/7+1</f>
        <v>Semana 22</v>
      </c>
      <c r="FA6" s="98"/>
      <c r="FB6" s="98"/>
      <c r="FC6" s="98"/>
      <c r="FD6" s="98"/>
      <c r="FE6" s="98"/>
      <c r="FF6" s="98"/>
      <c r="FG6" s="99" t="str">
        <f>"Semana "&amp;(FG8-($C$5-WEEKDAY($C$5,1)+2))/7+1</f>
        <v>Semana 23</v>
      </c>
      <c r="FH6" s="98"/>
      <c r="FI6" s="98"/>
      <c r="FJ6" s="98"/>
      <c r="FK6" s="98"/>
      <c r="FL6" s="98"/>
      <c r="FM6" s="98"/>
    </row>
    <row r="7" spans="1:169" ht="15" customHeight="1" x14ac:dyDescent="0.2">
      <c r="A7" s="2"/>
      <c r="B7" s="50" t="s">
        <v>16</v>
      </c>
      <c r="C7" s="18">
        <f>MAX(G:G)</f>
        <v>44642</v>
      </c>
      <c r="D7" s="19"/>
      <c r="E7" s="2"/>
      <c r="F7" s="2"/>
      <c r="G7" s="2"/>
      <c r="H7" s="17"/>
      <c r="I7" s="100">
        <f>I8</f>
        <v>44235</v>
      </c>
      <c r="J7" s="98"/>
      <c r="K7" s="98"/>
      <c r="L7" s="98"/>
      <c r="M7" s="98"/>
      <c r="N7" s="98"/>
      <c r="O7" s="101"/>
      <c r="P7" s="102">
        <f>P8</f>
        <v>44242</v>
      </c>
      <c r="Q7" s="98"/>
      <c r="R7" s="98"/>
      <c r="S7" s="98"/>
      <c r="T7" s="98"/>
      <c r="U7" s="98"/>
      <c r="V7" s="101"/>
      <c r="W7" s="102">
        <f>W8</f>
        <v>44249</v>
      </c>
      <c r="X7" s="98"/>
      <c r="Y7" s="98"/>
      <c r="Z7" s="98"/>
      <c r="AA7" s="98"/>
      <c r="AB7" s="98"/>
      <c r="AC7" s="101"/>
      <c r="AD7" s="102">
        <f>AD8</f>
        <v>44256</v>
      </c>
      <c r="AE7" s="98"/>
      <c r="AF7" s="98"/>
      <c r="AG7" s="98"/>
      <c r="AH7" s="98"/>
      <c r="AI7" s="98"/>
      <c r="AJ7" s="101"/>
      <c r="AK7" s="102">
        <f>AK8</f>
        <v>44263</v>
      </c>
      <c r="AL7" s="98"/>
      <c r="AM7" s="98"/>
      <c r="AN7" s="98"/>
      <c r="AO7" s="98"/>
      <c r="AP7" s="98"/>
      <c r="AQ7" s="101"/>
      <c r="AR7" s="102">
        <f>AR8</f>
        <v>44270</v>
      </c>
      <c r="AS7" s="98"/>
      <c r="AT7" s="98"/>
      <c r="AU7" s="98"/>
      <c r="AV7" s="98"/>
      <c r="AW7" s="98"/>
      <c r="AX7" s="101"/>
      <c r="AY7" s="102">
        <f>AY8</f>
        <v>44277</v>
      </c>
      <c r="AZ7" s="98"/>
      <c r="BA7" s="98"/>
      <c r="BB7" s="98"/>
      <c r="BC7" s="98"/>
      <c r="BD7" s="98"/>
      <c r="BE7" s="101"/>
      <c r="BF7" s="102">
        <f>BF8</f>
        <v>44284</v>
      </c>
      <c r="BG7" s="98"/>
      <c r="BH7" s="98"/>
      <c r="BI7" s="98"/>
      <c r="BJ7" s="98"/>
      <c r="BK7" s="98"/>
      <c r="BL7" s="101"/>
      <c r="BM7" s="102">
        <f>BM8</f>
        <v>44291</v>
      </c>
      <c r="BN7" s="98"/>
      <c r="BO7" s="98"/>
      <c r="BP7" s="98"/>
      <c r="BQ7" s="98"/>
      <c r="BR7" s="98"/>
      <c r="BS7" s="101"/>
      <c r="BT7" s="102">
        <f>BT8</f>
        <v>44298</v>
      </c>
      <c r="BU7" s="98"/>
      <c r="BV7" s="98"/>
      <c r="BW7" s="98"/>
      <c r="BX7" s="98"/>
      <c r="BY7" s="98"/>
      <c r="BZ7" s="101"/>
      <c r="CA7" s="102">
        <f>CA8</f>
        <v>44305</v>
      </c>
      <c r="CB7" s="98"/>
      <c r="CC7" s="98"/>
      <c r="CD7" s="98"/>
      <c r="CE7" s="98"/>
      <c r="CF7" s="98"/>
      <c r="CG7" s="101"/>
      <c r="CH7" s="102">
        <f>CH8</f>
        <v>44312</v>
      </c>
      <c r="CI7" s="98"/>
      <c r="CJ7" s="98"/>
      <c r="CK7" s="98"/>
      <c r="CL7" s="98"/>
      <c r="CM7" s="98"/>
      <c r="CN7" s="101"/>
      <c r="CO7" s="102">
        <f>CO8</f>
        <v>44319</v>
      </c>
      <c r="CP7" s="98"/>
      <c r="CQ7" s="98"/>
      <c r="CR7" s="98"/>
      <c r="CS7" s="98"/>
      <c r="CT7" s="98"/>
      <c r="CU7" s="101"/>
      <c r="CV7" s="102">
        <f>CV8</f>
        <v>44326</v>
      </c>
      <c r="CW7" s="98"/>
      <c r="CX7" s="98"/>
      <c r="CY7" s="98"/>
      <c r="CZ7" s="98"/>
      <c r="DA7" s="98"/>
      <c r="DB7" s="101"/>
      <c r="DC7" s="102">
        <f>DC8</f>
        <v>44333</v>
      </c>
      <c r="DD7" s="98"/>
      <c r="DE7" s="98"/>
      <c r="DF7" s="98"/>
      <c r="DG7" s="98"/>
      <c r="DH7" s="98"/>
      <c r="DI7" s="101"/>
      <c r="DJ7" s="102">
        <f>DJ8</f>
        <v>44340</v>
      </c>
      <c r="DK7" s="98"/>
      <c r="DL7" s="98"/>
      <c r="DM7" s="98"/>
      <c r="DN7" s="98"/>
      <c r="DO7" s="98"/>
      <c r="DP7" s="101"/>
      <c r="DQ7" s="102">
        <f>DQ8</f>
        <v>44347</v>
      </c>
      <c r="DR7" s="98"/>
      <c r="DS7" s="98"/>
      <c r="DT7" s="98"/>
      <c r="DU7" s="98"/>
      <c r="DV7" s="98"/>
      <c r="DW7" s="101"/>
      <c r="DX7" s="102">
        <f>DX8</f>
        <v>44354</v>
      </c>
      <c r="DY7" s="98"/>
      <c r="DZ7" s="98"/>
      <c r="EA7" s="98"/>
      <c r="EB7" s="98"/>
      <c r="EC7" s="98"/>
      <c r="ED7" s="101"/>
      <c r="EE7" s="102">
        <f>EE8</f>
        <v>44361</v>
      </c>
      <c r="EF7" s="98"/>
      <c r="EG7" s="98"/>
      <c r="EH7" s="98"/>
      <c r="EI7" s="98"/>
      <c r="EJ7" s="98"/>
      <c r="EK7" s="101"/>
      <c r="EL7" s="102">
        <f>EL8</f>
        <v>44368</v>
      </c>
      <c r="EM7" s="98"/>
      <c r="EN7" s="98"/>
      <c r="EO7" s="98"/>
      <c r="EP7" s="98"/>
      <c r="EQ7" s="98"/>
      <c r="ER7" s="101"/>
      <c r="ES7" s="102">
        <f>ES8</f>
        <v>44375</v>
      </c>
      <c r="ET7" s="98"/>
      <c r="EU7" s="98"/>
      <c r="EV7" s="98"/>
      <c r="EW7" s="98"/>
      <c r="EX7" s="98"/>
      <c r="EY7" s="101"/>
      <c r="EZ7" s="102">
        <f>EZ8</f>
        <v>44382</v>
      </c>
      <c r="FA7" s="98"/>
      <c r="FB7" s="98"/>
      <c r="FC7" s="98"/>
      <c r="FD7" s="98"/>
      <c r="FE7" s="98"/>
      <c r="FF7" s="101"/>
      <c r="FG7" s="102">
        <f>FG8</f>
        <v>44389</v>
      </c>
      <c r="FH7" s="98"/>
      <c r="FI7" s="98"/>
      <c r="FJ7" s="98"/>
      <c r="FK7" s="98"/>
      <c r="FL7" s="98"/>
      <c r="FM7" s="101"/>
    </row>
    <row r="8" spans="1:169" ht="15" customHeight="1" x14ac:dyDescent="0.2">
      <c r="A8" s="2"/>
      <c r="B8" s="2"/>
      <c r="C8" s="2"/>
      <c r="D8" s="2"/>
      <c r="E8" s="2"/>
      <c r="F8" s="2"/>
      <c r="G8" s="8"/>
      <c r="H8" s="17"/>
      <c r="I8" s="20">
        <f>C5-WEEKDAY(C5,1)+2+7*(G5-1)</f>
        <v>44235</v>
      </c>
      <c r="J8" s="21">
        <f t="shared" ref="J8:FM8" si="0">I8+1</f>
        <v>44236</v>
      </c>
      <c r="K8" s="21">
        <f t="shared" si="0"/>
        <v>44237</v>
      </c>
      <c r="L8" s="21">
        <f t="shared" si="0"/>
        <v>44238</v>
      </c>
      <c r="M8" s="21">
        <f t="shared" si="0"/>
        <v>44239</v>
      </c>
      <c r="N8" s="21">
        <f t="shared" si="0"/>
        <v>44240</v>
      </c>
      <c r="O8" s="21">
        <f t="shared" si="0"/>
        <v>44241</v>
      </c>
      <c r="P8" s="21">
        <f t="shared" si="0"/>
        <v>44242</v>
      </c>
      <c r="Q8" s="21">
        <f t="shared" si="0"/>
        <v>44243</v>
      </c>
      <c r="R8" s="21">
        <f t="shared" si="0"/>
        <v>44244</v>
      </c>
      <c r="S8" s="21">
        <f t="shared" si="0"/>
        <v>44245</v>
      </c>
      <c r="T8" s="21">
        <f t="shared" si="0"/>
        <v>44246</v>
      </c>
      <c r="U8" s="21">
        <f t="shared" si="0"/>
        <v>44247</v>
      </c>
      <c r="V8" s="21">
        <f t="shared" si="0"/>
        <v>44248</v>
      </c>
      <c r="W8" s="21">
        <f t="shared" si="0"/>
        <v>44249</v>
      </c>
      <c r="X8" s="21">
        <f t="shared" si="0"/>
        <v>44250</v>
      </c>
      <c r="Y8" s="21">
        <f t="shared" si="0"/>
        <v>44251</v>
      </c>
      <c r="Z8" s="21">
        <f t="shared" si="0"/>
        <v>44252</v>
      </c>
      <c r="AA8" s="21">
        <f t="shared" si="0"/>
        <v>44253</v>
      </c>
      <c r="AB8" s="21">
        <f t="shared" si="0"/>
        <v>44254</v>
      </c>
      <c r="AC8" s="21">
        <f t="shared" si="0"/>
        <v>44255</v>
      </c>
      <c r="AD8" s="21">
        <f t="shared" si="0"/>
        <v>44256</v>
      </c>
      <c r="AE8" s="21">
        <f t="shared" si="0"/>
        <v>44257</v>
      </c>
      <c r="AF8" s="21">
        <f t="shared" si="0"/>
        <v>44258</v>
      </c>
      <c r="AG8" s="21">
        <f t="shared" si="0"/>
        <v>44259</v>
      </c>
      <c r="AH8" s="21">
        <f t="shared" si="0"/>
        <v>44260</v>
      </c>
      <c r="AI8" s="21">
        <f t="shared" si="0"/>
        <v>44261</v>
      </c>
      <c r="AJ8" s="21">
        <f t="shared" si="0"/>
        <v>44262</v>
      </c>
      <c r="AK8" s="21">
        <f t="shared" si="0"/>
        <v>44263</v>
      </c>
      <c r="AL8" s="21">
        <f t="shared" si="0"/>
        <v>44264</v>
      </c>
      <c r="AM8" s="21">
        <f t="shared" si="0"/>
        <v>44265</v>
      </c>
      <c r="AN8" s="21">
        <f t="shared" si="0"/>
        <v>44266</v>
      </c>
      <c r="AO8" s="21">
        <f t="shared" si="0"/>
        <v>44267</v>
      </c>
      <c r="AP8" s="21">
        <f t="shared" si="0"/>
        <v>44268</v>
      </c>
      <c r="AQ8" s="21">
        <f t="shared" si="0"/>
        <v>44269</v>
      </c>
      <c r="AR8" s="21">
        <f t="shared" si="0"/>
        <v>44270</v>
      </c>
      <c r="AS8" s="21">
        <f t="shared" si="0"/>
        <v>44271</v>
      </c>
      <c r="AT8" s="21">
        <f t="shared" si="0"/>
        <v>44272</v>
      </c>
      <c r="AU8" s="21">
        <f t="shared" si="0"/>
        <v>44273</v>
      </c>
      <c r="AV8" s="21">
        <f t="shared" si="0"/>
        <v>44274</v>
      </c>
      <c r="AW8" s="21">
        <f t="shared" si="0"/>
        <v>44275</v>
      </c>
      <c r="AX8" s="21">
        <f t="shared" si="0"/>
        <v>44276</v>
      </c>
      <c r="AY8" s="21">
        <f t="shared" si="0"/>
        <v>44277</v>
      </c>
      <c r="AZ8" s="21">
        <f t="shared" si="0"/>
        <v>44278</v>
      </c>
      <c r="BA8" s="21">
        <f t="shared" si="0"/>
        <v>44279</v>
      </c>
      <c r="BB8" s="21">
        <f t="shared" si="0"/>
        <v>44280</v>
      </c>
      <c r="BC8" s="21">
        <f t="shared" si="0"/>
        <v>44281</v>
      </c>
      <c r="BD8" s="21">
        <f t="shared" si="0"/>
        <v>44282</v>
      </c>
      <c r="BE8" s="21">
        <f t="shared" si="0"/>
        <v>44283</v>
      </c>
      <c r="BF8" s="21">
        <f t="shared" si="0"/>
        <v>44284</v>
      </c>
      <c r="BG8" s="21">
        <f t="shared" si="0"/>
        <v>44285</v>
      </c>
      <c r="BH8" s="21">
        <f t="shared" si="0"/>
        <v>44286</v>
      </c>
      <c r="BI8" s="21">
        <f t="shared" si="0"/>
        <v>44287</v>
      </c>
      <c r="BJ8" s="21">
        <f t="shared" si="0"/>
        <v>44288</v>
      </c>
      <c r="BK8" s="21">
        <f t="shared" si="0"/>
        <v>44289</v>
      </c>
      <c r="BL8" s="21">
        <f t="shared" si="0"/>
        <v>44290</v>
      </c>
      <c r="BM8" s="21">
        <f t="shared" si="0"/>
        <v>44291</v>
      </c>
      <c r="BN8" s="21">
        <f t="shared" si="0"/>
        <v>44292</v>
      </c>
      <c r="BO8" s="21">
        <f t="shared" si="0"/>
        <v>44293</v>
      </c>
      <c r="BP8" s="21">
        <f t="shared" si="0"/>
        <v>44294</v>
      </c>
      <c r="BQ8" s="21">
        <f t="shared" si="0"/>
        <v>44295</v>
      </c>
      <c r="BR8" s="21">
        <f t="shared" si="0"/>
        <v>44296</v>
      </c>
      <c r="BS8" s="21">
        <f t="shared" si="0"/>
        <v>44297</v>
      </c>
      <c r="BT8" s="21">
        <f t="shared" si="0"/>
        <v>44298</v>
      </c>
      <c r="BU8" s="21">
        <f t="shared" si="0"/>
        <v>44299</v>
      </c>
      <c r="BV8" s="21">
        <f t="shared" si="0"/>
        <v>44300</v>
      </c>
      <c r="BW8" s="21">
        <f t="shared" si="0"/>
        <v>44301</v>
      </c>
      <c r="BX8" s="21">
        <f t="shared" si="0"/>
        <v>44302</v>
      </c>
      <c r="BY8" s="21">
        <f t="shared" si="0"/>
        <v>44303</v>
      </c>
      <c r="BZ8" s="21">
        <f t="shared" si="0"/>
        <v>44304</v>
      </c>
      <c r="CA8" s="21">
        <f t="shared" si="0"/>
        <v>44305</v>
      </c>
      <c r="CB8" s="21">
        <f t="shared" si="0"/>
        <v>44306</v>
      </c>
      <c r="CC8" s="21">
        <f t="shared" si="0"/>
        <v>44307</v>
      </c>
      <c r="CD8" s="21">
        <f t="shared" si="0"/>
        <v>44308</v>
      </c>
      <c r="CE8" s="21">
        <f t="shared" si="0"/>
        <v>44309</v>
      </c>
      <c r="CF8" s="21">
        <f t="shared" si="0"/>
        <v>44310</v>
      </c>
      <c r="CG8" s="21">
        <f t="shared" si="0"/>
        <v>44311</v>
      </c>
      <c r="CH8" s="21">
        <f t="shared" si="0"/>
        <v>44312</v>
      </c>
      <c r="CI8" s="21">
        <f t="shared" si="0"/>
        <v>44313</v>
      </c>
      <c r="CJ8" s="21">
        <f t="shared" si="0"/>
        <v>44314</v>
      </c>
      <c r="CK8" s="21">
        <f t="shared" si="0"/>
        <v>44315</v>
      </c>
      <c r="CL8" s="21">
        <f t="shared" si="0"/>
        <v>44316</v>
      </c>
      <c r="CM8" s="21">
        <f t="shared" si="0"/>
        <v>44317</v>
      </c>
      <c r="CN8" s="21">
        <f t="shared" si="0"/>
        <v>44318</v>
      </c>
      <c r="CO8" s="21">
        <f t="shared" si="0"/>
        <v>44319</v>
      </c>
      <c r="CP8" s="21">
        <f t="shared" si="0"/>
        <v>44320</v>
      </c>
      <c r="CQ8" s="21">
        <f t="shared" si="0"/>
        <v>44321</v>
      </c>
      <c r="CR8" s="21">
        <f t="shared" si="0"/>
        <v>44322</v>
      </c>
      <c r="CS8" s="21">
        <f t="shared" si="0"/>
        <v>44323</v>
      </c>
      <c r="CT8" s="21">
        <f t="shared" si="0"/>
        <v>44324</v>
      </c>
      <c r="CU8" s="21">
        <f t="shared" si="0"/>
        <v>44325</v>
      </c>
      <c r="CV8" s="21">
        <f t="shared" si="0"/>
        <v>44326</v>
      </c>
      <c r="CW8" s="21">
        <f t="shared" si="0"/>
        <v>44327</v>
      </c>
      <c r="CX8" s="21">
        <f t="shared" si="0"/>
        <v>44328</v>
      </c>
      <c r="CY8" s="21">
        <f t="shared" si="0"/>
        <v>44329</v>
      </c>
      <c r="CZ8" s="21">
        <f t="shared" si="0"/>
        <v>44330</v>
      </c>
      <c r="DA8" s="21">
        <f t="shared" si="0"/>
        <v>44331</v>
      </c>
      <c r="DB8" s="21">
        <f t="shared" si="0"/>
        <v>44332</v>
      </c>
      <c r="DC8" s="21">
        <f t="shared" si="0"/>
        <v>44333</v>
      </c>
      <c r="DD8" s="21">
        <f t="shared" si="0"/>
        <v>44334</v>
      </c>
      <c r="DE8" s="21">
        <f t="shared" si="0"/>
        <v>44335</v>
      </c>
      <c r="DF8" s="21">
        <f t="shared" si="0"/>
        <v>44336</v>
      </c>
      <c r="DG8" s="21">
        <f t="shared" si="0"/>
        <v>44337</v>
      </c>
      <c r="DH8" s="21">
        <f t="shared" si="0"/>
        <v>44338</v>
      </c>
      <c r="DI8" s="21">
        <f t="shared" si="0"/>
        <v>44339</v>
      </c>
      <c r="DJ8" s="21">
        <f t="shared" si="0"/>
        <v>44340</v>
      </c>
      <c r="DK8" s="21">
        <f t="shared" si="0"/>
        <v>44341</v>
      </c>
      <c r="DL8" s="21">
        <f t="shared" si="0"/>
        <v>44342</v>
      </c>
      <c r="DM8" s="21">
        <f t="shared" si="0"/>
        <v>44343</v>
      </c>
      <c r="DN8" s="21">
        <f t="shared" si="0"/>
        <v>44344</v>
      </c>
      <c r="DO8" s="21">
        <f t="shared" si="0"/>
        <v>44345</v>
      </c>
      <c r="DP8" s="21">
        <f t="shared" si="0"/>
        <v>44346</v>
      </c>
      <c r="DQ8" s="21">
        <f t="shared" si="0"/>
        <v>44347</v>
      </c>
      <c r="DR8" s="21">
        <f t="shared" si="0"/>
        <v>44348</v>
      </c>
      <c r="DS8" s="21">
        <f t="shared" si="0"/>
        <v>44349</v>
      </c>
      <c r="DT8" s="21">
        <f t="shared" si="0"/>
        <v>44350</v>
      </c>
      <c r="DU8" s="21">
        <f t="shared" si="0"/>
        <v>44351</v>
      </c>
      <c r="DV8" s="21">
        <f t="shared" si="0"/>
        <v>44352</v>
      </c>
      <c r="DW8" s="21">
        <f t="shared" si="0"/>
        <v>44353</v>
      </c>
      <c r="DX8" s="21">
        <f t="shared" si="0"/>
        <v>44354</v>
      </c>
      <c r="DY8" s="21">
        <f t="shared" si="0"/>
        <v>44355</v>
      </c>
      <c r="DZ8" s="21">
        <f t="shared" si="0"/>
        <v>44356</v>
      </c>
      <c r="EA8" s="21">
        <f t="shared" si="0"/>
        <v>44357</v>
      </c>
      <c r="EB8" s="21">
        <f t="shared" si="0"/>
        <v>44358</v>
      </c>
      <c r="EC8" s="21">
        <f t="shared" si="0"/>
        <v>44359</v>
      </c>
      <c r="ED8" s="21">
        <f t="shared" si="0"/>
        <v>44360</v>
      </c>
      <c r="EE8" s="21">
        <f t="shared" si="0"/>
        <v>44361</v>
      </c>
      <c r="EF8" s="21">
        <f t="shared" si="0"/>
        <v>44362</v>
      </c>
      <c r="EG8" s="21">
        <f t="shared" si="0"/>
        <v>44363</v>
      </c>
      <c r="EH8" s="21">
        <f t="shared" si="0"/>
        <v>44364</v>
      </c>
      <c r="EI8" s="21">
        <f t="shared" si="0"/>
        <v>44365</v>
      </c>
      <c r="EJ8" s="21">
        <f t="shared" si="0"/>
        <v>44366</v>
      </c>
      <c r="EK8" s="21">
        <f t="shared" si="0"/>
        <v>44367</v>
      </c>
      <c r="EL8" s="21">
        <f t="shared" si="0"/>
        <v>44368</v>
      </c>
      <c r="EM8" s="21">
        <f t="shared" si="0"/>
        <v>44369</v>
      </c>
      <c r="EN8" s="21">
        <f t="shared" si="0"/>
        <v>44370</v>
      </c>
      <c r="EO8" s="21">
        <f t="shared" si="0"/>
        <v>44371</v>
      </c>
      <c r="EP8" s="21">
        <f t="shared" si="0"/>
        <v>44372</v>
      </c>
      <c r="EQ8" s="21">
        <f t="shared" si="0"/>
        <v>44373</v>
      </c>
      <c r="ER8" s="21">
        <f t="shared" si="0"/>
        <v>44374</v>
      </c>
      <c r="ES8" s="21">
        <f t="shared" si="0"/>
        <v>44375</v>
      </c>
      <c r="ET8" s="21">
        <f t="shared" si="0"/>
        <v>44376</v>
      </c>
      <c r="EU8" s="21">
        <f t="shared" si="0"/>
        <v>44377</v>
      </c>
      <c r="EV8" s="21">
        <f t="shared" si="0"/>
        <v>44378</v>
      </c>
      <c r="EW8" s="21">
        <f t="shared" si="0"/>
        <v>44379</v>
      </c>
      <c r="EX8" s="21">
        <f t="shared" si="0"/>
        <v>44380</v>
      </c>
      <c r="EY8" s="21">
        <f t="shared" si="0"/>
        <v>44381</v>
      </c>
      <c r="EZ8" s="21">
        <f t="shared" si="0"/>
        <v>44382</v>
      </c>
      <c r="FA8" s="21">
        <f t="shared" si="0"/>
        <v>44383</v>
      </c>
      <c r="FB8" s="21">
        <f t="shared" si="0"/>
        <v>44384</v>
      </c>
      <c r="FC8" s="21">
        <f t="shared" si="0"/>
        <v>44385</v>
      </c>
      <c r="FD8" s="21">
        <f t="shared" si="0"/>
        <v>44386</v>
      </c>
      <c r="FE8" s="21">
        <f t="shared" si="0"/>
        <v>44387</v>
      </c>
      <c r="FF8" s="21">
        <f t="shared" si="0"/>
        <v>44388</v>
      </c>
      <c r="FG8" s="21">
        <f t="shared" si="0"/>
        <v>44389</v>
      </c>
      <c r="FH8" s="21">
        <f t="shared" si="0"/>
        <v>44390</v>
      </c>
      <c r="FI8" s="21">
        <f t="shared" si="0"/>
        <v>44391</v>
      </c>
      <c r="FJ8" s="21">
        <f t="shared" si="0"/>
        <v>44392</v>
      </c>
      <c r="FK8" s="21">
        <f t="shared" si="0"/>
        <v>44393</v>
      </c>
      <c r="FL8" s="21">
        <f t="shared" si="0"/>
        <v>44394</v>
      </c>
      <c r="FM8" s="21">
        <f t="shared" si="0"/>
        <v>44395</v>
      </c>
    </row>
    <row r="9" spans="1:169" ht="15.75" x14ac:dyDescent="0.25">
      <c r="A9" s="51" t="s">
        <v>17</v>
      </c>
      <c r="B9" s="51" t="s">
        <v>18</v>
      </c>
      <c r="D9" s="22"/>
      <c r="E9" s="22"/>
      <c r="F9" s="22"/>
      <c r="G9" s="23"/>
      <c r="H9" s="24"/>
      <c r="I9" s="25" t="str">
        <f t="shared" ref="I9:FM9" si="1">CHOOSE(WEEKDAY(I8,1),"Do","Lu","Ma","Mi","Ju","Vi","Sa")</f>
        <v>Lu</v>
      </c>
      <c r="J9" s="25" t="str">
        <f t="shared" si="1"/>
        <v>Ma</v>
      </c>
      <c r="K9" s="25" t="str">
        <f t="shared" si="1"/>
        <v>Mi</v>
      </c>
      <c r="L9" s="25" t="str">
        <f t="shared" si="1"/>
        <v>Ju</v>
      </c>
      <c r="M9" s="25" t="str">
        <f t="shared" si="1"/>
        <v>Vi</v>
      </c>
      <c r="N9" s="25" t="str">
        <f t="shared" si="1"/>
        <v>Sa</v>
      </c>
      <c r="O9" s="25" t="str">
        <f t="shared" si="1"/>
        <v>Do</v>
      </c>
      <c r="P9" s="25" t="str">
        <f t="shared" si="1"/>
        <v>Lu</v>
      </c>
      <c r="Q9" s="25" t="str">
        <f t="shared" si="1"/>
        <v>Ma</v>
      </c>
      <c r="R9" s="25" t="str">
        <f t="shared" si="1"/>
        <v>Mi</v>
      </c>
      <c r="S9" s="25" t="str">
        <f t="shared" si="1"/>
        <v>Ju</v>
      </c>
      <c r="T9" s="25" t="str">
        <f t="shared" si="1"/>
        <v>Vi</v>
      </c>
      <c r="U9" s="25" t="str">
        <f t="shared" si="1"/>
        <v>Sa</v>
      </c>
      <c r="V9" s="25" t="str">
        <f t="shared" si="1"/>
        <v>Do</v>
      </c>
      <c r="W9" s="25" t="str">
        <f t="shared" si="1"/>
        <v>Lu</v>
      </c>
      <c r="X9" s="25" t="str">
        <f t="shared" si="1"/>
        <v>Ma</v>
      </c>
      <c r="Y9" s="25" t="str">
        <f t="shared" si="1"/>
        <v>Mi</v>
      </c>
      <c r="Z9" s="25" t="str">
        <f t="shared" si="1"/>
        <v>Ju</v>
      </c>
      <c r="AA9" s="25" t="str">
        <f t="shared" si="1"/>
        <v>Vi</v>
      </c>
      <c r="AB9" s="25" t="str">
        <f t="shared" si="1"/>
        <v>Sa</v>
      </c>
      <c r="AC9" s="25" t="str">
        <f t="shared" si="1"/>
        <v>Do</v>
      </c>
      <c r="AD9" s="25" t="str">
        <f t="shared" si="1"/>
        <v>Lu</v>
      </c>
      <c r="AE9" s="25" t="str">
        <f t="shared" si="1"/>
        <v>Ma</v>
      </c>
      <c r="AF9" s="25" t="str">
        <f t="shared" si="1"/>
        <v>Mi</v>
      </c>
      <c r="AG9" s="25" t="str">
        <f t="shared" si="1"/>
        <v>Ju</v>
      </c>
      <c r="AH9" s="25" t="str">
        <f t="shared" si="1"/>
        <v>Vi</v>
      </c>
      <c r="AI9" s="25" t="str">
        <f t="shared" si="1"/>
        <v>Sa</v>
      </c>
      <c r="AJ9" s="25" t="str">
        <f t="shared" si="1"/>
        <v>Do</v>
      </c>
      <c r="AK9" s="25" t="str">
        <f t="shared" si="1"/>
        <v>Lu</v>
      </c>
      <c r="AL9" s="25" t="str">
        <f t="shared" si="1"/>
        <v>Ma</v>
      </c>
      <c r="AM9" s="25" t="str">
        <f t="shared" si="1"/>
        <v>Mi</v>
      </c>
      <c r="AN9" s="25" t="str">
        <f t="shared" si="1"/>
        <v>Ju</v>
      </c>
      <c r="AO9" s="25" t="str">
        <f t="shared" si="1"/>
        <v>Vi</v>
      </c>
      <c r="AP9" s="25" t="str">
        <f t="shared" si="1"/>
        <v>Sa</v>
      </c>
      <c r="AQ9" s="25" t="str">
        <f t="shared" si="1"/>
        <v>Do</v>
      </c>
      <c r="AR9" s="25" t="str">
        <f t="shared" si="1"/>
        <v>Lu</v>
      </c>
      <c r="AS9" s="25" t="str">
        <f t="shared" si="1"/>
        <v>Ma</v>
      </c>
      <c r="AT9" s="25" t="str">
        <f t="shared" si="1"/>
        <v>Mi</v>
      </c>
      <c r="AU9" s="25" t="str">
        <f t="shared" si="1"/>
        <v>Ju</v>
      </c>
      <c r="AV9" s="25" t="str">
        <f t="shared" si="1"/>
        <v>Vi</v>
      </c>
      <c r="AW9" s="25" t="str">
        <f t="shared" si="1"/>
        <v>Sa</v>
      </c>
      <c r="AX9" s="25" t="str">
        <f t="shared" si="1"/>
        <v>Do</v>
      </c>
      <c r="AY9" s="25" t="str">
        <f t="shared" si="1"/>
        <v>Lu</v>
      </c>
      <c r="AZ9" s="25" t="str">
        <f t="shared" si="1"/>
        <v>Ma</v>
      </c>
      <c r="BA9" s="25" t="str">
        <f t="shared" si="1"/>
        <v>Mi</v>
      </c>
      <c r="BB9" s="25" t="str">
        <f t="shared" si="1"/>
        <v>Ju</v>
      </c>
      <c r="BC9" s="25" t="str">
        <f t="shared" si="1"/>
        <v>Vi</v>
      </c>
      <c r="BD9" s="25" t="str">
        <f t="shared" si="1"/>
        <v>Sa</v>
      </c>
      <c r="BE9" s="25" t="str">
        <f t="shared" si="1"/>
        <v>Do</v>
      </c>
      <c r="BF9" s="25" t="str">
        <f t="shared" si="1"/>
        <v>Lu</v>
      </c>
      <c r="BG9" s="25" t="str">
        <f t="shared" si="1"/>
        <v>Ma</v>
      </c>
      <c r="BH9" s="25" t="str">
        <f t="shared" si="1"/>
        <v>Mi</v>
      </c>
      <c r="BI9" s="25" t="str">
        <f t="shared" si="1"/>
        <v>Ju</v>
      </c>
      <c r="BJ9" s="25" t="str">
        <f t="shared" si="1"/>
        <v>Vi</v>
      </c>
      <c r="BK9" s="25" t="str">
        <f t="shared" si="1"/>
        <v>Sa</v>
      </c>
      <c r="BL9" s="25" t="str">
        <f t="shared" si="1"/>
        <v>Do</v>
      </c>
      <c r="BM9" s="25" t="str">
        <f t="shared" si="1"/>
        <v>Lu</v>
      </c>
      <c r="BN9" s="25" t="str">
        <f t="shared" si="1"/>
        <v>Ma</v>
      </c>
      <c r="BO9" s="25" t="str">
        <f t="shared" si="1"/>
        <v>Mi</v>
      </c>
      <c r="BP9" s="25" t="str">
        <f t="shared" si="1"/>
        <v>Ju</v>
      </c>
      <c r="BQ9" s="25" t="str">
        <f t="shared" si="1"/>
        <v>Vi</v>
      </c>
      <c r="BR9" s="25" t="str">
        <f t="shared" si="1"/>
        <v>Sa</v>
      </c>
      <c r="BS9" s="25" t="str">
        <f t="shared" si="1"/>
        <v>Do</v>
      </c>
      <c r="BT9" s="25" t="str">
        <f t="shared" si="1"/>
        <v>Lu</v>
      </c>
      <c r="BU9" s="25" t="str">
        <f t="shared" si="1"/>
        <v>Ma</v>
      </c>
      <c r="BV9" s="25" t="str">
        <f t="shared" si="1"/>
        <v>Mi</v>
      </c>
      <c r="BW9" s="25" t="str">
        <f t="shared" si="1"/>
        <v>Ju</v>
      </c>
      <c r="BX9" s="25" t="str">
        <f t="shared" si="1"/>
        <v>Vi</v>
      </c>
      <c r="BY9" s="25" t="str">
        <f t="shared" si="1"/>
        <v>Sa</v>
      </c>
      <c r="BZ9" s="25" t="str">
        <f t="shared" si="1"/>
        <v>Do</v>
      </c>
      <c r="CA9" s="25" t="str">
        <f t="shared" si="1"/>
        <v>Lu</v>
      </c>
      <c r="CB9" s="25" t="str">
        <f t="shared" si="1"/>
        <v>Ma</v>
      </c>
      <c r="CC9" s="25" t="str">
        <f t="shared" si="1"/>
        <v>Mi</v>
      </c>
      <c r="CD9" s="25" t="str">
        <f t="shared" si="1"/>
        <v>Ju</v>
      </c>
      <c r="CE9" s="25" t="str">
        <f t="shared" si="1"/>
        <v>Vi</v>
      </c>
      <c r="CF9" s="25" t="str">
        <f t="shared" si="1"/>
        <v>Sa</v>
      </c>
      <c r="CG9" s="25" t="str">
        <f t="shared" si="1"/>
        <v>Do</v>
      </c>
      <c r="CH9" s="25" t="str">
        <f t="shared" si="1"/>
        <v>Lu</v>
      </c>
      <c r="CI9" s="25" t="str">
        <f t="shared" si="1"/>
        <v>Ma</v>
      </c>
      <c r="CJ9" s="25" t="str">
        <f t="shared" si="1"/>
        <v>Mi</v>
      </c>
      <c r="CK9" s="25" t="str">
        <f t="shared" si="1"/>
        <v>Ju</v>
      </c>
      <c r="CL9" s="25" t="str">
        <f t="shared" si="1"/>
        <v>Vi</v>
      </c>
      <c r="CM9" s="25" t="str">
        <f t="shared" si="1"/>
        <v>Sa</v>
      </c>
      <c r="CN9" s="25" t="str">
        <f t="shared" si="1"/>
        <v>Do</v>
      </c>
      <c r="CO9" s="25" t="str">
        <f t="shared" si="1"/>
        <v>Lu</v>
      </c>
      <c r="CP9" s="25" t="str">
        <f t="shared" si="1"/>
        <v>Ma</v>
      </c>
      <c r="CQ9" s="25" t="str">
        <f t="shared" si="1"/>
        <v>Mi</v>
      </c>
      <c r="CR9" s="25" t="str">
        <f t="shared" si="1"/>
        <v>Ju</v>
      </c>
      <c r="CS9" s="25" t="str">
        <f t="shared" si="1"/>
        <v>Vi</v>
      </c>
      <c r="CT9" s="25" t="str">
        <f t="shared" si="1"/>
        <v>Sa</v>
      </c>
      <c r="CU9" s="25" t="str">
        <f t="shared" si="1"/>
        <v>Do</v>
      </c>
      <c r="CV9" s="25" t="str">
        <f t="shared" si="1"/>
        <v>Lu</v>
      </c>
      <c r="CW9" s="25" t="str">
        <f t="shared" si="1"/>
        <v>Ma</v>
      </c>
      <c r="CX9" s="25" t="str">
        <f t="shared" si="1"/>
        <v>Mi</v>
      </c>
      <c r="CY9" s="25" t="str">
        <f t="shared" si="1"/>
        <v>Ju</v>
      </c>
      <c r="CZ9" s="25" t="str">
        <f t="shared" si="1"/>
        <v>Vi</v>
      </c>
      <c r="DA9" s="25" t="str">
        <f t="shared" si="1"/>
        <v>Sa</v>
      </c>
      <c r="DB9" s="25" t="str">
        <f t="shared" si="1"/>
        <v>Do</v>
      </c>
      <c r="DC9" s="25" t="str">
        <f t="shared" si="1"/>
        <v>Lu</v>
      </c>
      <c r="DD9" s="25" t="str">
        <f t="shared" si="1"/>
        <v>Ma</v>
      </c>
      <c r="DE9" s="25" t="str">
        <f t="shared" si="1"/>
        <v>Mi</v>
      </c>
      <c r="DF9" s="25" t="str">
        <f t="shared" si="1"/>
        <v>Ju</v>
      </c>
      <c r="DG9" s="25" t="str">
        <f t="shared" si="1"/>
        <v>Vi</v>
      </c>
      <c r="DH9" s="25" t="str">
        <f t="shared" si="1"/>
        <v>Sa</v>
      </c>
      <c r="DI9" s="25" t="str">
        <f t="shared" si="1"/>
        <v>Do</v>
      </c>
      <c r="DJ9" s="25" t="str">
        <f t="shared" si="1"/>
        <v>Lu</v>
      </c>
      <c r="DK9" s="25" t="str">
        <f t="shared" si="1"/>
        <v>Ma</v>
      </c>
      <c r="DL9" s="25" t="str">
        <f t="shared" si="1"/>
        <v>Mi</v>
      </c>
      <c r="DM9" s="25" t="str">
        <f t="shared" si="1"/>
        <v>Ju</v>
      </c>
      <c r="DN9" s="25" t="str">
        <f t="shared" si="1"/>
        <v>Vi</v>
      </c>
      <c r="DO9" s="25" t="str">
        <f t="shared" si="1"/>
        <v>Sa</v>
      </c>
      <c r="DP9" s="25" t="str">
        <f t="shared" si="1"/>
        <v>Do</v>
      </c>
      <c r="DQ9" s="25" t="str">
        <f t="shared" si="1"/>
        <v>Lu</v>
      </c>
      <c r="DR9" s="25" t="str">
        <f t="shared" si="1"/>
        <v>Ma</v>
      </c>
      <c r="DS9" s="25" t="str">
        <f t="shared" si="1"/>
        <v>Mi</v>
      </c>
      <c r="DT9" s="25" t="str">
        <f t="shared" si="1"/>
        <v>Ju</v>
      </c>
      <c r="DU9" s="25" t="str">
        <f t="shared" si="1"/>
        <v>Vi</v>
      </c>
      <c r="DV9" s="25" t="str">
        <f t="shared" si="1"/>
        <v>Sa</v>
      </c>
      <c r="DW9" s="25" t="str">
        <f t="shared" si="1"/>
        <v>Do</v>
      </c>
      <c r="DX9" s="25" t="str">
        <f t="shared" si="1"/>
        <v>Lu</v>
      </c>
      <c r="DY9" s="25" t="str">
        <f t="shared" si="1"/>
        <v>Ma</v>
      </c>
      <c r="DZ9" s="25" t="str">
        <f t="shared" si="1"/>
        <v>Mi</v>
      </c>
      <c r="EA9" s="25" t="str">
        <f t="shared" si="1"/>
        <v>Ju</v>
      </c>
      <c r="EB9" s="25" t="str">
        <f t="shared" si="1"/>
        <v>Vi</v>
      </c>
      <c r="EC9" s="25" t="str">
        <f t="shared" si="1"/>
        <v>Sa</v>
      </c>
      <c r="ED9" s="25" t="str">
        <f t="shared" si="1"/>
        <v>Do</v>
      </c>
      <c r="EE9" s="25" t="str">
        <f t="shared" si="1"/>
        <v>Lu</v>
      </c>
      <c r="EF9" s="25" t="str">
        <f t="shared" si="1"/>
        <v>Ma</v>
      </c>
      <c r="EG9" s="25" t="str">
        <f t="shared" si="1"/>
        <v>Mi</v>
      </c>
      <c r="EH9" s="25" t="str">
        <f t="shared" si="1"/>
        <v>Ju</v>
      </c>
      <c r="EI9" s="25" t="str">
        <f t="shared" si="1"/>
        <v>Vi</v>
      </c>
      <c r="EJ9" s="25" t="str">
        <f t="shared" si="1"/>
        <v>Sa</v>
      </c>
      <c r="EK9" s="25" t="str">
        <f t="shared" si="1"/>
        <v>Do</v>
      </c>
      <c r="EL9" s="25" t="str">
        <f t="shared" si="1"/>
        <v>Lu</v>
      </c>
      <c r="EM9" s="25" t="str">
        <f t="shared" si="1"/>
        <v>Ma</v>
      </c>
      <c r="EN9" s="25" t="str">
        <f t="shared" si="1"/>
        <v>Mi</v>
      </c>
      <c r="EO9" s="25" t="str">
        <f t="shared" si="1"/>
        <v>Ju</v>
      </c>
      <c r="EP9" s="25" t="str">
        <f t="shared" si="1"/>
        <v>Vi</v>
      </c>
      <c r="EQ9" s="25" t="str">
        <f t="shared" si="1"/>
        <v>Sa</v>
      </c>
      <c r="ER9" s="25" t="str">
        <f t="shared" si="1"/>
        <v>Do</v>
      </c>
      <c r="ES9" s="25" t="str">
        <f t="shared" si="1"/>
        <v>Lu</v>
      </c>
      <c r="ET9" s="25" t="str">
        <f t="shared" si="1"/>
        <v>Ma</v>
      </c>
      <c r="EU9" s="25" t="str">
        <f t="shared" si="1"/>
        <v>Mi</v>
      </c>
      <c r="EV9" s="25" t="str">
        <f t="shared" si="1"/>
        <v>Ju</v>
      </c>
      <c r="EW9" s="25" t="str">
        <f t="shared" si="1"/>
        <v>Vi</v>
      </c>
      <c r="EX9" s="25" t="str">
        <f t="shared" si="1"/>
        <v>Sa</v>
      </c>
      <c r="EY9" s="25" t="str">
        <f t="shared" si="1"/>
        <v>Do</v>
      </c>
      <c r="EZ9" s="25" t="str">
        <f t="shared" si="1"/>
        <v>Lu</v>
      </c>
      <c r="FA9" s="25" t="str">
        <f t="shared" si="1"/>
        <v>Ma</v>
      </c>
      <c r="FB9" s="25" t="str">
        <f t="shared" si="1"/>
        <v>Mi</v>
      </c>
      <c r="FC9" s="25" t="str">
        <f t="shared" si="1"/>
        <v>Ju</v>
      </c>
      <c r="FD9" s="25" t="str">
        <f t="shared" si="1"/>
        <v>Vi</v>
      </c>
      <c r="FE9" s="25" t="str">
        <f t="shared" si="1"/>
        <v>Sa</v>
      </c>
      <c r="FF9" s="25" t="str">
        <f t="shared" si="1"/>
        <v>Do</v>
      </c>
      <c r="FG9" s="25" t="str">
        <f t="shared" si="1"/>
        <v>Lu</v>
      </c>
      <c r="FH9" s="25" t="str">
        <f t="shared" si="1"/>
        <v>Ma</v>
      </c>
      <c r="FI9" s="25" t="str">
        <f t="shared" si="1"/>
        <v>Mi</v>
      </c>
      <c r="FJ9" s="25" t="str">
        <f t="shared" si="1"/>
        <v>Ju</v>
      </c>
      <c r="FK9" s="25" t="str">
        <f t="shared" si="1"/>
        <v>Vi</v>
      </c>
      <c r="FL9" s="25" t="str">
        <f t="shared" si="1"/>
        <v>Sa</v>
      </c>
      <c r="FM9" s="25" t="str">
        <f t="shared" si="1"/>
        <v>Do</v>
      </c>
    </row>
    <row r="10" spans="1:169" ht="16.5" thickBot="1" x14ac:dyDescent="0.3">
      <c r="A10" s="54" t="s">
        <v>19</v>
      </c>
      <c r="B10" s="53" t="s">
        <v>20</v>
      </c>
      <c r="C10" s="51" t="s">
        <v>21</v>
      </c>
      <c r="D10" s="51" t="s">
        <v>22</v>
      </c>
      <c r="E10" s="51" t="s">
        <v>23</v>
      </c>
      <c r="F10" s="51" t="s">
        <v>24</v>
      </c>
      <c r="G10" s="52" t="s">
        <v>25</v>
      </c>
      <c r="H10" s="26">
        <f>SUMIF(A11:A26,A10&amp;"*",H11:H46)/(COUNTIF(A10:A46,A10&amp;".*"))</f>
        <v>1</v>
      </c>
      <c r="I10" s="27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</row>
    <row r="11" spans="1:169" ht="72.75" customHeight="1" thickBot="1" x14ac:dyDescent="0.25">
      <c r="A11" s="74" t="s">
        <v>26</v>
      </c>
      <c r="B11" s="112" t="s">
        <v>80</v>
      </c>
      <c r="C11" s="107" t="s">
        <v>73</v>
      </c>
      <c r="D11" s="105" t="s">
        <v>83</v>
      </c>
      <c r="E11" s="76">
        <v>44235</v>
      </c>
      <c r="F11" s="75">
        <v>30</v>
      </c>
      <c r="G11" s="77">
        <f t="shared" ref="G11:G19" si="2">IF(E11="","",WORKDAY(IF(WEEKDAY(E11,1)=7,E11+2,IF(WEEKDAY(E11,1)=1,E11+1,E11)),F11-1,))</f>
        <v>44274</v>
      </c>
      <c r="H11" s="79">
        <v>1</v>
      </c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</row>
    <row r="12" spans="1:169" ht="38.25" customHeight="1" thickBot="1" x14ac:dyDescent="0.25">
      <c r="A12" s="74" t="s">
        <v>28</v>
      </c>
      <c r="B12" s="110" t="s">
        <v>81</v>
      </c>
      <c r="C12" s="106" t="s">
        <v>74</v>
      </c>
      <c r="D12" s="109" t="s">
        <v>79</v>
      </c>
      <c r="E12" s="76">
        <v>44235</v>
      </c>
      <c r="F12" s="75">
        <v>30</v>
      </c>
      <c r="G12" s="77">
        <f t="shared" si="2"/>
        <v>44274</v>
      </c>
      <c r="H12" s="79">
        <v>1</v>
      </c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</row>
    <row r="13" spans="1:169" ht="15" customHeight="1" thickBot="1" x14ac:dyDescent="0.25">
      <c r="A13" s="74"/>
      <c r="B13" s="66" t="s">
        <v>27</v>
      </c>
      <c r="C13" s="66"/>
      <c r="D13" s="66"/>
      <c r="E13" s="68">
        <v>44235</v>
      </c>
      <c r="F13" s="66">
        <v>30</v>
      </c>
      <c r="G13" s="69">
        <f t="shared" si="2"/>
        <v>44274</v>
      </c>
      <c r="H13" s="73">
        <v>1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</row>
    <row r="14" spans="1:169" ht="50.25" customHeight="1" thickBot="1" x14ac:dyDescent="0.25">
      <c r="A14" s="74" t="s">
        <v>29</v>
      </c>
      <c r="B14" s="110" t="s">
        <v>82</v>
      </c>
      <c r="C14" s="61" t="s">
        <v>73</v>
      </c>
      <c r="D14" s="105" t="s">
        <v>85</v>
      </c>
      <c r="E14" s="76">
        <v>44278</v>
      </c>
      <c r="F14" s="75">
        <v>8</v>
      </c>
      <c r="G14" s="77">
        <f t="shared" si="2"/>
        <v>44287</v>
      </c>
      <c r="H14" s="79">
        <v>1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</row>
    <row r="15" spans="1:169" ht="38.25" customHeight="1" thickBot="1" x14ac:dyDescent="0.25">
      <c r="A15" s="74" t="s">
        <v>30</v>
      </c>
      <c r="B15" s="110" t="s">
        <v>84</v>
      </c>
      <c r="C15" s="61" t="s">
        <v>74</v>
      </c>
      <c r="D15" s="105" t="s">
        <v>86</v>
      </c>
      <c r="E15" s="76">
        <v>44278</v>
      </c>
      <c r="F15" s="75">
        <v>8</v>
      </c>
      <c r="G15" s="77">
        <f t="shared" si="2"/>
        <v>44287</v>
      </c>
      <c r="H15" s="79">
        <v>1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</row>
    <row r="16" spans="1:169" ht="15" customHeight="1" x14ac:dyDescent="0.2">
      <c r="A16" s="83" t="s">
        <v>33</v>
      </c>
      <c r="B16" s="66" t="s">
        <v>31</v>
      </c>
      <c r="C16" s="67"/>
      <c r="D16" s="67"/>
      <c r="E16" s="68">
        <v>44278</v>
      </c>
      <c r="F16" s="66">
        <v>8</v>
      </c>
      <c r="G16" s="69">
        <f t="shared" si="2"/>
        <v>44287</v>
      </c>
      <c r="H16" s="73">
        <v>1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</row>
    <row r="17" spans="1:169" ht="48" customHeight="1" x14ac:dyDescent="0.2">
      <c r="A17" s="80" t="s">
        <v>32</v>
      </c>
      <c r="B17" s="110" t="s">
        <v>87</v>
      </c>
      <c r="C17" s="111" t="s">
        <v>77</v>
      </c>
      <c r="D17" s="105" t="s">
        <v>88</v>
      </c>
      <c r="E17" s="76">
        <v>44299</v>
      </c>
      <c r="F17" s="75">
        <v>8</v>
      </c>
      <c r="G17" s="77">
        <f t="shared" si="2"/>
        <v>44308</v>
      </c>
      <c r="H17" s="79">
        <v>1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</row>
    <row r="18" spans="1:169" ht="38.25" customHeight="1" x14ac:dyDescent="0.2">
      <c r="A18" s="80" t="s">
        <v>34</v>
      </c>
      <c r="B18" s="112" t="s">
        <v>89</v>
      </c>
      <c r="C18" s="61" t="s">
        <v>74</v>
      </c>
      <c r="D18" s="105" t="s">
        <v>90</v>
      </c>
      <c r="E18" s="76">
        <v>44299</v>
      </c>
      <c r="F18" s="75">
        <v>8</v>
      </c>
      <c r="G18" s="77">
        <f t="shared" si="2"/>
        <v>44308</v>
      </c>
      <c r="H18" s="79">
        <v>1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</row>
    <row r="19" spans="1:169" ht="34.5" customHeight="1" x14ac:dyDescent="0.2">
      <c r="A19" s="80" t="s">
        <v>35</v>
      </c>
      <c r="B19" s="75" t="s">
        <v>91</v>
      </c>
      <c r="C19" s="61" t="s">
        <v>73</v>
      </c>
      <c r="D19" s="105" t="s">
        <v>92</v>
      </c>
      <c r="E19" s="76">
        <v>44299</v>
      </c>
      <c r="F19" s="75">
        <v>8</v>
      </c>
      <c r="G19" s="77">
        <f t="shared" si="2"/>
        <v>44308</v>
      </c>
      <c r="H19" s="79">
        <v>1</v>
      </c>
      <c r="I19" s="27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</row>
    <row r="20" spans="1:169" ht="16.5" thickBot="1" x14ac:dyDescent="0.3">
      <c r="A20" s="55">
        <v>2</v>
      </c>
      <c r="B20" s="53" t="s">
        <v>36</v>
      </c>
      <c r="C20" s="51" t="s">
        <v>21</v>
      </c>
      <c r="D20" s="51" t="s">
        <v>22</v>
      </c>
      <c r="E20" s="51" t="s">
        <v>23</v>
      </c>
      <c r="F20" s="51" t="s">
        <v>24</v>
      </c>
      <c r="G20" s="52" t="s">
        <v>25</v>
      </c>
      <c r="H20" s="26">
        <f>SUMIF(A21:A35,A20&amp;"*",H21:H46)/(COUNTIF(A20:A46,A20&amp;".*"))</f>
        <v>1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</row>
    <row r="21" spans="1:169" ht="35.25" customHeight="1" thickBot="1" x14ac:dyDescent="0.25">
      <c r="A21" s="63" t="s">
        <v>37</v>
      </c>
      <c r="B21" s="110" t="s">
        <v>93</v>
      </c>
      <c r="C21" s="61" t="s">
        <v>73</v>
      </c>
      <c r="D21" s="116" t="s">
        <v>99</v>
      </c>
      <c r="E21" s="76">
        <v>44309</v>
      </c>
      <c r="F21" s="75">
        <v>15</v>
      </c>
      <c r="G21" s="77">
        <f t="shared" ref="G21:G29" si="3">IF(E21="","",WORKDAY(IF(WEEKDAY(E21,1)=7,E21+2,IF(WEEKDAY(E21,1)=1,E21+1,E21)),F21-1,))</f>
        <v>44329</v>
      </c>
      <c r="H21" s="79">
        <v>1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</row>
    <row r="22" spans="1:169" ht="35.25" customHeight="1" thickBot="1" x14ac:dyDescent="0.25">
      <c r="A22" s="63" t="s">
        <v>39</v>
      </c>
      <c r="B22" s="75" t="s">
        <v>94</v>
      </c>
      <c r="C22" s="61" t="s">
        <v>74</v>
      </c>
      <c r="D22" s="116" t="s">
        <v>100</v>
      </c>
      <c r="E22" s="76">
        <v>44309</v>
      </c>
      <c r="F22" s="75">
        <v>15</v>
      </c>
      <c r="G22" s="77">
        <f t="shared" si="3"/>
        <v>44329</v>
      </c>
      <c r="H22" s="79">
        <v>1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</row>
    <row r="23" spans="1:169" ht="15" customHeight="1" thickBot="1" x14ac:dyDescent="0.25">
      <c r="A23" s="63"/>
      <c r="B23" s="113"/>
      <c r="C23" s="67" t="s">
        <v>12</v>
      </c>
      <c r="D23" s="66" t="s">
        <v>38</v>
      </c>
      <c r="E23" s="68">
        <v>44309</v>
      </c>
      <c r="F23" s="66">
        <v>15</v>
      </c>
      <c r="G23" s="69">
        <f t="shared" si="3"/>
        <v>44329</v>
      </c>
      <c r="H23" s="73">
        <v>1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</row>
    <row r="24" spans="1:169" ht="30.75" customHeight="1" thickBot="1" x14ac:dyDescent="0.25">
      <c r="A24" s="114" t="s">
        <v>40</v>
      </c>
      <c r="B24" s="95" t="s">
        <v>95</v>
      </c>
      <c r="C24" s="61" t="s">
        <v>73</v>
      </c>
      <c r="D24" s="116" t="s">
        <v>101</v>
      </c>
      <c r="E24" s="76">
        <v>44330</v>
      </c>
      <c r="F24" s="75">
        <v>30</v>
      </c>
      <c r="G24" s="77">
        <f t="shared" si="3"/>
        <v>44371</v>
      </c>
      <c r="H24" s="78">
        <v>1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</row>
    <row r="25" spans="1:169" ht="30" customHeight="1" thickBot="1" x14ac:dyDescent="0.25">
      <c r="A25" s="114" t="s">
        <v>41</v>
      </c>
      <c r="B25" s="95" t="s">
        <v>96</v>
      </c>
      <c r="C25" s="61" t="s">
        <v>74</v>
      </c>
      <c r="D25" s="116" t="s">
        <v>102</v>
      </c>
      <c r="E25" s="76">
        <v>44330</v>
      </c>
      <c r="F25" s="75">
        <v>30</v>
      </c>
      <c r="G25" s="77">
        <f t="shared" si="3"/>
        <v>44371</v>
      </c>
      <c r="H25" s="78">
        <v>1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</row>
    <row r="26" spans="1:169" ht="15" customHeight="1" x14ac:dyDescent="0.2">
      <c r="A26" s="82" t="s">
        <v>44</v>
      </c>
      <c r="B26" s="66" t="s">
        <v>42</v>
      </c>
      <c r="C26" s="67" t="s">
        <v>12</v>
      </c>
      <c r="D26" s="66" t="s">
        <v>43</v>
      </c>
      <c r="E26" s="68">
        <v>44330</v>
      </c>
      <c r="F26" s="66">
        <v>30</v>
      </c>
      <c r="G26" s="69">
        <f t="shared" si="3"/>
        <v>44371</v>
      </c>
      <c r="H26" s="70">
        <v>1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</row>
    <row r="27" spans="1:169" ht="33" customHeight="1" x14ac:dyDescent="0.2">
      <c r="A27" s="81">
        <v>44379</v>
      </c>
      <c r="B27" s="95" t="s">
        <v>97</v>
      </c>
      <c r="C27" s="61" t="s">
        <v>73</v>
      </c>
      <c r="D27" s="116" t="s">
        <v>103</v>
      </c>
      <c r="E27" s="76">
        <v>44372</v>
      </c>
      <c r="F27" s="75">
        <v>15</v>
      </c>
      <c r="G27" s="77">
        <f t="shared" si="3"/>
        <v>44392</v>
      </c>
      <c r="H27" s="78">
        <v>1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</row>
    <row r="28" spans="1:169" ht="15" customHeight="1" x14ac:dyDescent="0.2">
      <c r="A28" s="81">
        <v>44410</v>
      </c>
      <c r="B28" s="95" t="s">
        <v>98</v>
      </c>
      <c r="C28" s="61" t="s">
        <v>74</v>
      </c>
      <c r="D28" s="95" t="s">
        <v>104</v>
      </c>
      <c r="E28" s="76">
        <v>44372</v>
      </c>
      <c r="F28" s="75">
        <v>15</v>
      </c>
      <c r="G28" s="77">
        <f t="shared" si="3"/>
        <v>44392</v>
      </c>
      <c r="H28" s="78">
        <v>1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</row>
    <row r="29" spans="1:169" ht="15" customHeight="1" x14ac:dyDescent="0.2">
      <c r="A29" s="86">
        <v>44441</v>
      </c>
      <c r="B29" s="66" t="s">
        <v>45</v>
      </c>
      <c r="C29" s="67" t="s">
        <v>12</v>
      </c>
      <c r="D29" s="66" t="s">
        <v>46</v>
      </c>
      <c r="E29" s="68">
        <v>44372</v>
      </c>
      <c r="F29" s="66">
        <v>15</v>
      </c>
      <c r="G29" s="69">
        <f t="shared" si="3"/>
        <v>44392</v>
      </c>
      <c r="H29" s="70">
        <v>0.3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</row>
    <row r="30" spans="1:169" ht="15.75" x14ac:dyDescent="0.25">
      <c r="A30" s="89">
        <v>3</v>
      </c>
      <c r="B30" s="90" t="s">
        <v>47</v>
      </c>
      <c r="C30" s="91" t="s">
        <v>21</v>
      </c>
      <c r="D30" s="91" t="s">
        <v>22</v>
      </c>
      <c r="E30" s="91" t="s">
        <v>23</v>
      </c>
      <c r="F30" s="91" t="s">
        <v>24</v>
      </c>
      <c r="G30" s="92" t="s">
        <v>25</v>
      </c>
      <c r="H30" s="93">
        <f>SUMIF(A31:A43,A30&amp;"*",H31:H46)/(COUNTIF(A30:A46,A30&amp;".*"))</f>
        <v>0.28333333333333338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</row>
    <row r="31" spans="1:169" ht="33.75" customHeight="1" x14ac:dyDescent="0.2">
      <c r="A31" s="115" t="s">
        <v>48</v>
      </c>
      <c r="B31" s="104" t="s">
        <v>105</v>
      </c>
      <c r="C31" s="61" t="s">
        <v>73</v>
      </c>
      <c r="D31" s="105" t="s">
        <v>110</v>
      </c>
      <c r="E31" s="76">
        <v>44393</v>
      </c>
      <c r="F31" s="75">
        <v>30</v>
      </c>
      <c r="G31" s="77">
        <f t="shared" ref="G31:G36" si="4">IF(E31="","",WORKDAY(IF(WEEKDAY(E31,1)=7,E31+2,IF(WEEKDAY(E31,1)=1,E31+1,E31)),F31-1,))</f>
        <v>44434</v>
      </c>
      <c r="H31" s="79">
        <v>0.5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</row>
    <row r="32" spans="1:169" ht="30" customHeight="1" x14ac:dyDescent="0.2">
      <c r="A32" s="80" t="s">
        <v>49</v>
      </c>
      <c r="B32" s="104" t="s">
        <v>106</v>
      </c>
      <c r="C32" s="61" t="s">
        <v>74</v>
      </c>
      <c r="D32" s="105" t="s">
        <v>111</v>
      </c>
      <c r="E32" s="76">
        <v>44393</v>
      </c>
      <c r="F32" s="75">
        <v>30</v>
      </c>
      <c r="G32" s="77">
        <f t="shared" si="4"/>
        <v>44434</v>
      </c>
      <c r="H32" s="79">
        <v>0.6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</row>
    <row r="33" spans="1:169" ht="15" customHeight="1" x14ac:dyDescent="0.2">
      <c r="A33" s="85" t="s">
        <v>50</v>
      </c>
      <c r="B33" s="67" t="s">
        <v>51</v>
      </c>
      <c r="C33" s="67" t="s">
        <v>12</v>
      </c>
      <c r="D33" s="67"/>
      <c r="E33" s="68">
        <v>44393</v>
      </c>
      <c r="F33" s="66">
        <v>30</v>
      </c>
      <c r="G33" s="69">
        <f t="shared" si="4"/>
        <v>44434</v>
      </c>
      <c r="H33" s="73">
        <v>0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</row>
    <row r="34" spans="1:169" ht="45" customHeight="1" x14ac:dyDescent="0.2">
      <c r="A34" s="80" t="s">
        <v>52</v>
      </c>
      <c r="B34" s="105" t="s">
        <v>107</v>
      </c>
      <c r="C34" s="61" t="s">
        <v>73</v>
      </c>
      <c r="D34" s="105" t="s">
        <v>109</v>
      </c>
      <c r="E34" s="76">
        <v>44435</v>
      </c>
      <c r="F34" s="75">
        <v>30</v>
      </c>
      <c r="G34" s="77">
        <f t="shared" si="4"/>
        <v>44476</v>
      </c>
      <c r="H34" s="79">
        <v>0.3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</row>
    <row r="35" spans="1:169" ht="72" customHeight="1" x14ac:dyDescent="0.2">
      <c r="A35" s="80" t="s">
        <v>53</v>
      </c>
      <c r="B35" s="105" t="s">
        <v>108</v>
      </c>
      <c r="C35" s="61" t="s">
        <v>74</v>
      </c>
      <c r="D35" s="105" t="s">
        <v>112</v>
      </c>
      <c r="E35" s="76">
        <v>44435</v>
      </c>
      <c r="F35" s="75">
        <v>30</v>
      </c>
      <c r="G35" s="77">
        <f t="shared" si="4"/>
        <v>44476</v>
      </c>
      <c r="H35" s="79">
        <v>0.3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</row>
    <row r="36" spans="1:169" ht="15" customHeight="1" x14ac:dyDescent="0.2">
      <c r="A36" s="85" t="s">
        <v>54</v>
      </c>
      <c r="B36" s="67" t="s">
        <v>55</v>
      </c>
      <c r="C36" s="67" t="s">
        <v>12</v>
      </c>
      <c r="D36" s="67"/>
      <c r="E36" s="68">
        <v>44435</v>
      </c>
      <c r="F36" s="66">
        <v>30</v>
      </c>
      <c r="G36" s="69">
        <f t="shared" si="4"/>
        <v>44476</v>
      </c>
      <c r="H36" s="73">
        <v>0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</row>
    <row r="37" spans="1:169" ht="15.75" x14ac:dyDescent="0.25">
      <c r="A37" s="89">
        <v>4</v>
      </c>
      <c r="B37" s="90" t="s">
        <v>56</v>
      </c>
      <c r="C37" s="91" t="s">
        <v>21</v>
      </c>
      <c r="D37" s="91" t="s">
        <v>22</v>
      </c>
      <c r="E37" s="91" t="s">
        <v>23</v>
      </c>
      <c r="F37" s="91" t="s">
        <v>24</v>
      </c>
      <c r="G37" s="92" t="s">
        <v>25</v>
      </c>
      <c r="H37" s="93">
        <f>SUMIF(A38:A46,A37&amp;"*",H38:H46)/(COUNTIF(A37:A46,A37&amp;".*"))</f>
        <v>0.23333333333333334</v>
      </c>
      <c r="I37" s="27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</row>
    <row r="38" spans="1:169" ht="24" customHeight="1" thickBot="1" x14ac:dyDescent="0.25">
      <c r="A38" s="87" t="s">
        <v>57</v>
      </c>
      <c r="B38" s="94" t="s">
        <v>113</v>
      </c>
      <c r="C38" s="64" t="s">
        <v>73</v>
      </c>
      <c r="D38" s="94" t="s">
        <v>114</v>
      </c>
      <c r="E38" s="72">
        <v>44477</v>
      </c>
      <c r="F38" s="71">
        <v>30</v>
      </c>
      <c r="G38" s="65">
        <f t="shared" ref="G38:G46" si="5">IF(E38="","",WORKDAY(IF(WEEKDAY(E38,1)=7,E38+2,IF(WEEKDAY(E38,1)=1,E38+1,E38)),F38-1,))</f>
        <v>44518</v>
      </c>
      <c r="H38" s="88">
        <v>0</v>
      </c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</row>
    <row r="39" spans="1:169" ht="15.75" thickBot="1" x14ac:dyDescent="0.25">
      <c r="A39" s="29" t="s">
        <v>60</v>
      </c>
      <c r="B39" s="117" t="s">
        <v>115</v>
      </c>
      <c r="C39" s="56" t="s">
        <v>74</v>
      </c>
      <c r="D39" s="30" t="s">
        <v>59</v>
      </c>
      <c r="E39" s="31">
        <v>44478</v>
      </c>
      <c r="F39" s="30">
        <v>30</v>
      </c>
      <c r="G39" s="32">
        <f t="shared" si="5"/>
        <v>44519</v>
      </c>
      <c r="H39" s="33">
        <v>0.5</v>
      </c>
      <c r="I39" s="27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</row>
    <row r="40" spans="1:169" ht="15.75" thickBot="1" x14ac:dyDescent="0.25">
      <c r="A40" s="84" t="s">
        <v>61</v>
      </c>
      <c r="B40" s="57" t="s">
        <v>58</v>
      </c>
      <c r="C40" s="60" t="s">
        <v>12</v>
      </c>
      <c r="D40" s="57" t="s">
        <v>59</v>
      </c>
      <c r="E40" s="58">
        <v>44479</v>
      </c>
      <c r="F40" s="57">
        <v>30</v>
      </c>
      <c r="G40" s="59">
        <f t="shared" si="5"/>
        <v>44519</v>
      </c>
      <c r="H40" s="62">
        <v>0</v>
      </c>
      <c r="I40" s="27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</row>
    <row r="41" spans="1:169" ht="33.75" customHeight="1" thickBot="1" x14ac:dyDescent="0.25">
      <c r="A41" s="29" t="s">
        <v>62</v>
      </c>
      <c r="B41" s="118" t="s">
        <v>116</v>
      </c>
      <c r="C41" s="56" t="s">
        <v>73</v>
      </c>
      <c r="D41" s="30" t="s">
        <v>64</v>
      </c>
      <c r="E41" s="31">
        <v>44520</v>
      </c>
      <c r="F41" s="30">
        <v>15</v>
      </c>
      <c r="G41" s="32">
        <f t="shared" si="5"/>
        <v>44540</v>
      </c>
      <c r="H41" s="33">
        <v>0.5</v>
      </c>
      <c r="I41" s="27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</row>
    <row r="42" spans="1:169" ht="15.75" thickBot="1" x14ac:dyDescent="0.25">
      <c r="A42" s="29" t="s">
        <v>65</v>
      </c>
      <c r="B42" s="117" t="s">
        <v>117</v>
      </c>
      <c r="C42" s="56" t="s">
        <v>74</v>
      </c>
      <c r="D42" s="30" t="s">
        <v>64</v>
      </c>
      <c r="E42" s="31">
        <v>44520</v>
      </c>
      <c r="F42" s="30">
        <v>15</v>
      </c>
      <c r="G42" s="32">
        <f t="shared" si="5"/>
        <v>44540</v>
      </c>
      <c r="H42" s="33">
        <v>0</v>
      </c>
      <c r="I42" s="27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</row>
    <row r="43" spans="1:169" ht="15.75" thickBot="1" x14ac:dyDescent="0.25">
      <c r="A43" s="84" t="s">
        <v>66</v>
      </c>
      <c r="B43" s="57" t="s">
        <v>63</v>
      </c>
      <c r="C43" s="60" t="s">
        <v>12</v>
      </c>
      <c r="D43" s="57" t="s">
        <v>64</v>
      </c>
      <c r="E43" s="58">
        <v>44520</v>
      </c>
      <c r="F43" s="57">
        <v>15</v>
      </c>
      <c r="G43" s="59">
        <f t="shared" si="5"/>
        <v>44540</v>
      </c>
      <c r="H43" s="62">
        <v>0</v>
      </c>
      <c r="I43" s="27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</row>
    <row r="44" spans="1:169" ht="15.75" thickBot="1" x14ac:dyDescent="0.25">
      <c r="A44" s="29" t="s">
        <v>67</v>
      </c>
      <c r="B44" s="117" t="s">
        <v>118</v>
      </c>
      <c r="C44" s="56" t="s">
        <v>73</v>
      </c>
      <c r="D44" s="30" t="s">
        <v>69</v>
      </c>
      <c r="E44" s="31">
        <v>44599</v>
      </c>
      <c r="F44" s="30">
        <v>30</v>
      </c>
      <c r="G44" s="32">
        <f t="shared" si="5"/>
        <v>44638</v>
      </c>
      <c r="H44" s="33">
        <v>0.6</v>
      </c>
      <c r="I44" s="27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</row>
    <row r="45" spans="1:169" ht="15.75" thickBot="1" x14ac:dyDescent="0.25">
      <c r="A45" s="29" t="s">
        <v>70</v>
      </c>
      <c r="B45" s="117" t="s">
        <v>119</v>
      </c>
      <c r="C45" s="56" t="s">
        <v>74</v>
      </c>
      <c r="D45" s="30" t="s">
        <v>69</v>
      </c>
      <c r="E45" s="31">
        <v>44600</v>
      </c>
      <c r="F45" s="30">
        <v>30</v>
      </c>
      <c r="G45" s="32">
        <f t="shared" si="5"/>
        <v>44641</v>
      </c>
      <c r="H45" s="33">
        <v>0.5</v>
      </c>
      <c r="I45" s="27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</row>
    <row r="46" spans="1:169" ht="15.75" thickBot="1" x14ac:dyDescent="0.25">
      <c r="A46" s="84" t="s">
        <v>71</v>
      </c>
      <c r="B46" s="57" t="s">
        <v>68</v>
      </c>
      <c r="C46" s="60" t="s">
        <v>12</v>
      </c>
      <c r="D46" s="57" t="s">
        <v>69</v>
      </c>
      <c r="E46" s="58">
        <v>44601</v>
      </c>
      <c r="F46" s="57">
        <v>30</v>
      </c>
      <c r="G46" s="59">
        <f t="shared" si="5"/>
        <v>44642</v>
      </c>
      <c r="H46" s="62">
        <v>0</v>
      </c>
      <c r="I46" s="27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</row>
    <row r="47" spans="1:169" x14ac:dyDescent="0.2">
      <c r="A47" s="2"/>
      <c r="B47" s="2"/>
      <c r="C47" s="2"/>
      <c r="D47" s="2"/>
      <c r="E47" s="2"/>
      <c r="F47" s="2"/>
      <c r="G47" s="2"/>
      <c r="H47" s="2"/>
      <c r="I47" s="34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</row>
    <row r="48" spans="1:169" x14ac:dyDescent="0.2">
      <c r="A48" s="2"/>
      <c r="B48" s="2"/>
      <c r="C48" s="2"/>
      <c r="D48" s="2"/>
      <c r="E48" s="2"/>
      <c r="F48" s="2"/>
      <c r="G48" s="2"/>
      <c r="H48" s="2"/>
      <c r="I48" s="34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</row>
    <row r="49" spans="1:169" x14ac:dyDescent="0.2">
      <c r="A49" s="2"/>
      <c r="B49" s="2"/>
      <c r="C49" s="2"/>
      <c r="D49" s="2"/>
      <c r="E49" s="2"/>
      <c r="F49" s="2"/>
      <c r="G49" s="2"/>
      <c r="H49" s="2"/>
      <c r="I49" s="34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</row>
    <row r="50" spans="1:169" x14ac:dyDescent="0.2">
      <c r="A50" s="2"/>
      <c r="B50" s="2"/>
      <c r="C50" s="2"/>
      <c r="D50" s="2"/>
      <c r="E50" s="2"/>
      <c r="F50" s="2"/>
      <c r="G50" s="2"/>
      <c r="H50" s="2"/>
      <c r="I50" s="34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</row>
    <row r="51" spans="1:169" x14ac:dyDescent="0.2">
      <c r="A51" s="2"/>
      <c r="B51" s="2"/>
      <c r="C51" s="2"/>
      <c r="D51" s="2"/>
      <c r="E51" s="2"/>
      <c r="F51" s="2"/>
      <c r="G51" s="2"/>
      <c r="H51" s="2"/>
      <c r="I51" s="34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</row>
    <row r="52" spans="1:169" x14ac:dyDescent="0.2">
      <c r="A52" s="2"/>
      <c r="B52" s="2"/>
      <c r="C52" s="2"/>
      <c r="D52" s="2"/>
      <c r="E52" s="2"/>
      <c r="F52" s="2"/>
      <c r="G52" s="2"/>
      <c r="H52" s="2"/>
      <c r="I52" s="34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</row>
    <row r="53" spans="1:169" x14ac:dyDescent="0.2">
      <c r="A53" s="2"/>
      <c r="B53" s="2"/>
      <c r="C53" s="2"/>
      <c r="D53" s="2"/>
      <c r="E53" s="2"/>
      <c r="F53" s="2"/>
      <c r="G53" s="2"/>
      <c r="H53" s="2"/>
      <c r="I53" s="34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</row>
    <row r="54" spans="1:169" x14ac:dyDescent="0.2">
      <c r="A54" s="2"/>
      <c r="B54" s="2"/>
      <c r="C54" s="2"/>
      <c r="D54" s="2"/>
      <c r="E54" s="2"/>
      <c r="F54" s="2"/>
      <c r="G54" s="2"/>
      <c r="H54" s="2"/>
      <c r="I54" s="34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</row>
    <row r="55" spans="1:169" x14ac:dyDescent="0.2">
      <c r="A55" s="2"/>
      <c r="B55" s="2"/>
      <c r="C55" s="2"/>
      <c r="D55" s="2"/>
      <c r="E55" s="2"/>
      <c r="F55" s="2"/>
      <c r="G55" s="2"/>
      <c r="H55" s="2"/>
      <c r="I55" s="34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</row>
    <row r="56" spans="1:169" x14ac:dyDescent="0.2">
      <c r="A56" s="2"/>
      <c r="B56" s="2"/>
      <c r="C56" s="2"/>
      <c r="D56" s="2"/>
      <c r="E56" s="2"/>
      <c r="F56" s="2"/>
      <c r="G56" s="2"/>
      <c r="H56" s="2"/>
      <c r="I56" s="34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</row>
    <row r="57" spans="1:169" x14ac:dyDescent="0.2">
      <c r="A57" s="2"/>
      <c r="B57" s="2"/>
      <c r="C57" s="2"/>
      <c r="D57" s="2"/>
      <c r="E57" s="2"/>
      <c r="F57" s="2"/>
      <c r="G57" s="2"/>
      <c r="H57" s="2"/>
      <c r="I57" s="34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</row>
    <row r="58" spans="1:169" x14ac:dyDescent="0.2">
      <c r="A58" s="2"/>
      <c r="B58" s="2"/>
      <c r="C58" s="2"/>
      <c r="D58" s="2"/>
      <c r="E58" s="2"/>
      <c r="F58" s="2"/>
      <c r="G58" s="2"/>
      <c r="H58" s="2"/>
      <c r="I58" s="34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</row>
    <row r="59" spans="1:169" x14ac:dyDescent="0.2">
      <c r="A59" s="2"/>
      <c r="B59" s="2"/>
      <c r="C59" s="2"/>
      <c r="D59" s="2"/>
      <c r="E59" s="2"/>
      <c r="F59" s="2"/>
      <c r="G59" s="2"/>
      <c r="H59" s="2"/>
      <c r="I59" s="34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</row>
    <row r="60" spans="1:169" x14ac:dyDescent="0.2">
      <c r="A60" s="2"/>
      <c r="B60" s="2"/>
      <c r="C60" s="2"/>
      <c r="D60" s="2"/>
      <c r="E60" s="2"/>
      <c r="F60" s="2"/>
      <c r="G60" s="2"/>
      <c r="H60" s="2"/>
      <c r="I60" s="34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</row>
    <row r="61" spans="1:169" x14ac:dyDescent="0.2">
      <c r="A61" s="2"/>
      <c r="B61" s="2"/>
      <c r="C61" s="2"/>
      <c r="D61" s="2"/>
      <c r="E61" s="2"/>
      <c r="F61" s="2"/>
      <c r="G61" s="2"/>
      <c r="H61" s="2"/>
      <c r="I61" s="34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</row>
    <row r="62" spans="1:169" x14ac:dyDescent="0.2">
      <c r="A62" s="2"/>
      <c r="B62" s="2"/>
      <c r="C62" s="2"/>
      <c r="D62" s="2"/>
      <c r="E62" s="2"/>
      <c r="F62" s="2"/>
      <c r="G62" s="2"/>
      <c r="H62" s="2"/>
      <c r="I62" s="34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</row>
    <row r="63" spans="1:169" x14ac:dyDescent="0.2">
      <c r="A63" s="2"/>
      <c r="B63" s="2"/>
      <c r="C63" s="2"/>
      <c r="D63" s="2"/>
      <c r="E63" s="2"/>
      <c r="F63" s="2"/>
      <c r="G63" s="2"/>
      <c r="H63" s="2"/>
      <c r="I63" s="34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</row>
    <row r="64" spans="1:169" x14ac:dyDescent="0.2">
      <c r="A64" s="2"/>
      <c r="B64" s="2"/>
      <c r="C64" s="2"/>
      <c r="D64" s="2"/>
      <c r="E64" s="2"/>
      <c r="F64" s="2"/>
      <c r="G64" s="2"/>
      <c r="H64" s="2"/>
      <c r="I64" s="34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</row>
    <row r="65" spans="1:169" x14ac:dyDescent="0.2">
      <c r="A65" s="2"/>
      <c r="B65" s="2"/>
      <c r="C65" s="2"/>
      <c r="D65" s="2"/>
      <c r="E65" s="2"/>
      <c r="F65" s="2"/>
      <c r="G65" s="2"/>
      <c r="H65" s="2"/>
      <c r="I65" s="34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</row>
    <row r="66" spans="1:169" x14ac:dyDescent="0.2">
      <c r="A66" s="2"/>
      <c r="B66" s="2"/>
      <c r="C66" s="2"/>
      <c r="D66" s="2"/>
      <c r="E66" s="2"/>
      <c r="F66" s="2"/>
      <c r="G66" s="2"/>
      <c r="H66" s="2"/>
      <c r="I66" s="34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</row>
    <row r="67" spans="1:169" x14ac:dyDescent="0.2">
      <c r="A67" s="2"/>
      <c r="B67" s="2"/>
      <c r="C67" s="2"/>
      <c r="D67" s="2"/>
      <c r="E67" s="2"/>
      <c r="F67" s="2"/>
      <c r="G67" s="2"/>
      <c r="H67" s="2"/>
      <c r="I67" s="34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</row>
    <row r="68" spans="1:169" x14ac:dyDescent="0.2">
      <c r="A68" s="2"/>
      <c r="B68" s="2"/>
      <c r="C68" s="2"/>
      <c r="D68" s="2"/>
      <c r="E68" s="2"/>
      <c r="F68" s="2"/>
      <c r="G68" s="2"/>
      <c r="H68" s="2"/>
      <c r="I68" s="34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</row>
    <row r="69" spans="1:169" x14ac:dyDescent="0.2">
      <c r="A69" s="2"/>
      <c r="B69" s="2"/>
      <c r="C69" s="2"/>
      <c r="D69" s="2"/>
      <c r="E69" s="2"/>
      <c r="F69" s="2"/>
      <c r="G69" s="2"/>
      <c r="H69" s="2"/>
      <c r="I69" s="34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</row>
    <row r="70" spans="1:169" x14ac:dyDescent="0.2">
      <c r="A70" s="2"/>
      <c r="B70" s="2"/>
      <c r="C70" s="2"/>
      <c r="D70" s="2"/>
      <c r="E70" s="2"/>
      <c r="F70" s="2"/>
      <c r="G70" s="2"/>
      <c r="H70" s="2"/>
      <c r="I70" s="34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</row>
    <row r="71" spans="1:169" x14ac:dyDescent="0.2">
      <c r="A71" s="2"/>
      <c r="B71" s="2"/>
      <c r="C71" s="2"/>
      <c r="D71" s="2"/>
      <c r="E71" s="2"/>
      <c r="F71" s="2"/>
      <c r="G71" s="2"/>
      <c r="H71" s="2"/>
      <c r="I71" s="34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</row>
    <row r="72" spans="1:169" x14ac:dyDescent="0.2">
      <c r="A72" s="2"/>
      <c r="B72" s="2"/>
      <c r="C72" s="2"/>
      <c r="D72" s="2"/>
      <c r="E72" s="2"/>
      <c r="F72" s="2"/>
      <c r="G72" s="2"/>
      <c r="H72" s="2"/>
      <c r="I72" s="34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</row>
    <row r="73" spans="1:169" x14ac:dyDescent="0.2">
      <c r="A73" s="2"/>
      <c r="B73" s="2"/>
      <c r="C73" s="2"/>
      <c r="D73" s="2"/>
      <c r="E73" s="2"/>
      <c r="F73" s="2"/>
      <c r="G73" s="2"/>
      <c r="H73" s="2"/>
      <c r="I73" s="34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</row>
    <row r="74" spans="1:169" x14ac:dyDescent="0.2">
      <c r="A74" s="2"/>
      <c r="B74" s="2"/>
      <c r="C74" s="2"/>
      <c r="D74" s="2"/>
      <c r="E74" s="2"/>
      <c r="F74" s="2"/>
      <c r="G74" s="2"/>
      <c r="H74" s="2"/>
      <c r="I74" s="34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</row>
    <row r="75" spans="1:169" x14ac:dyDescent="0.2">
      <c r="A75" s="2"/>
      <c r="B75" s="2"/>
      <c r="C75" s="2"/>
      <c r="D75" s="2"/>
      <c r="E75" s="2"/>
      <c r="F75" s="2"/>
      <c r="G75" s="2"/>
      <c r="H75" s="2"/>
      <c r="I75" s="34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</row>
    <row r="76" spans="1:169" x14ac:dyDescent="0.2">
      <c r="A76" s="2"/>
      <c r="B76" s="2"/>
      <c r="C76" s="2"/>
      <c r="D76" s="2"/>
      <c r="E76" s="2"/>
      <c r="F76" s="2"/>
      <c r="G76" s="2"/>
      <c r="H76" s="2"/>
      <c r="I76" s="34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</row>
    <row r="77" spans="1:169" x14ac:dyDescent="0.2">
      <c r="A77" s="2"/>
      <c r="B77" s="2"/>
      <c r="C77" s="2"/>
      <c r="D77" s="2"/>
      <c r="E77" s="2"/>
      <c r="F77" s="2"/>
      <c r="G77" s="2"/>
      <c r="H77" s="2"/>
      <c r="I77" s="34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</row>
    <row r="78" spans="1:169" x14ac:dyDescent="0.2">
      <c r="A78" s="2"/>
      <c r="B78" s="2"/>
      <c r="C78" s="2"/>
      <c r="D78" s="2"/>
      <c r="E78" s="2"/>
      <c r="F78" s="2"/>
      <c r="G78" s="2"/>
      <c r="H78" s="2"/>
      <c r="I78" s="34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</row>
    <row r="79" spans="1:169" x14ac:dyDescent="0.2">
      <c r="A79" s="2"/>
      <c r="B79" s="2"/>
      <c r="C79" s="2"/>
      <c r="D79" s="2"/>
      <c r="E79" s="2"/>
      <c r="F79" s="2"/>
      <c r="G79" s="2"/>
      <c r="H79" s="2"/>
      <c r="I79" s="34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</row>
    <row r="80" spans="1:169" x14ac:dyDescent="0.2">
      <c r="A80" s="2"/>
      <c r="B80" s="2"/>
      <c r="C80" s="2"/>
      <c r="D80" s="2"/>
      <c r="E80" s="2"/>
      <c r="F80" s="2"/>
      <c r="G80" s="2"/>
      <c r="H80" s="2"/>
      <c r="I80" s="34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</row>
    <row r="81" spans="1:169" x14ac:dyDescent="0.2">
      <c r="A81" s="2"/>
      <c r="B81" s="2"/>
      <c r="C81" s="2"/>
      <c r="D81" s="2"/>
      <c r="E81" s="2"/>
      <c r="F81" s="2"/>
      <c r="G81" s="2"/>
      <c r="H81" s="2"/>
      <c r="I81" s="34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</row>
    <row r="82" spans="1:169" x14ac:dyDescent="0.2">
      <c r="A82" s="2"/>
      <c r="B82" s="2"/>
      <c r="C82" s="2"/>
      <c r="D82" s="2"/>
      <c r="E82" s="2"/>
      <c r="F82" s="2"/>
      <c r="G82" s="2"/>
      <c r="H82" s="2"/>
      <c r="I82" s="34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</row>
    <row r="83" spans="1:169" x14ac:dyDescent="0.2">
      <c r="A83" s="2"/>
      <c r="B83" s="2"/>
      <c r="C83" s="2"/>
      <c r="D83" s="2"/>
      <c r="E83" s="2"/>
      <c r="F83" s="2"/>
      <c r="G83" s="2"/>
      <c r="H83" s="2"/>
      <c r="I83" s="34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</row>
    <row r="84" spans="1:169" x14ac:dyDescent="0.2">
      <c r="A84" s="2"/>
      <c r="B84" s="2"/>
      <c r="C84" s="2"/>
      <c r="D84" s="2"/>
      <c r="E84" s="2"/>
      <c r="F84" s="2"/>
      <c r="G84" s="2"/>
      <c r="H84" s="2"/>
      <c r="I84" s="34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</row>
    <row r="85" spans="1:169" x14ac:dyDescent="0.2">
      <c r="A85" s="2"/>
      <c r="B85" s="2"/>
      <c r="C85" s="2"/>
      <c r="D85" s="2"/>
      <c r="E85" s="2"/>
      <c r="F85" s="2"/>
      <c r="G85" s="2"/>
      <c r="H85" s="2"/>
      <c r="I85" s="34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</row>
    <row r="86" spans="1:169" x14ac:dyDescent="0.2">
      <c r="A86" s="2"/>
      <c r="B86" s="2"/>
      <c r="C86" s="2"/>
      <c r="D86" s="2"/>
      <c r="E86" s="2"/>
      <c r="F86" s="2"/>
      <c r="G86" s="2"/>
      <c r="H86" s="2"/>
      <c r="I86" s="34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</row>
    <row r="87" spans="1:169" x14ac:dyDescent="0.2">
      <c r="A87" s="2"/>
      <c r="B87" s="2"/>
      <c r="C87" s="2"/>
      <c r="D87" s="2"/>
      <c r="E87" s="2"/>
      <c r="F87" s="2"/>
      <c r="G87" s="2"/>
      <c r="H87" s="2"/>
      <c r="I87" s="34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</row>
    <row r="88" spans="1:169" x14ac:dyDescent="0.2">
      <c r="A88" s="2"/>
      <c r="B88" s="2"/>
      <c r="C88" s="2"/>
      <c r="D88" s="2"/>
      <c r="E88" s="2"/>
      <c r="F88" s="2"/>
      <c r="G88" s="2"/>
      <c r="H88" s="2"/>
      <c r="I88" s="34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</row>
    <row r="89" spans="1:169" x14ac:dyDescent="0.2">
      <c r="A89" s="2"/>
      <c r="B89" s="2"/>
      <c r="C89" s="2"/>
      <c r="D89" s="2"/>
      <c r="E89" s="2"/>
      <c r="F89" s="2"/>
      <c r="G89" s="2"/>
      <c r="H89" s="2"/>
      <c r="I89" s="34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</row>
    <row r="90" spans="1:169" x14ac:dyDescent="0.2">
      <c r="A90" s="2"/>
      <c r="B90" s="2"/>
      <c r="C90" s="2"/>
      <c r="D90" s="2"/>
      <c r="E90" s="2"/>
      <c r="F90" s="2"/>
      <c r="G90" s="2"/>
      <c r="H90" s="2"/>
      <c r="I90" s="34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</row>
    <row r="91" spans="1:169" x14ac:dyDescent="0.2">
      <c r="A91" s="2"/>
      <c r="B91" s="2"/>
      <c r="C91" s="2"/>
      <c r="D91" s="2"/>
      <c r="E91" s="2"/>
      <c r="F91" s="2"/>
      <c r="G91" s="2"/>
      <c r="H91" s="2"/>
      <c r="I91" s="34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</row>
    <row r="92" spans="1:169" x14ac:dyDescent="0.2">
      <c r="A92" s="2"/>
      <c r="B92" s="2"/>
      <c r="C92" s="2"/>
      <c r="D92" s="2"/>
      <c r="E92" s="2"/>
      <c r="F92" s="2"/>
      <c r="G92" s="2"/>
      <c r="H92" s="2"/>
      <c r="I92" s="34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</row>
    <row r="93" spans="1:169" x14ac:dyDescent="0.2">
      <c r="A93" s="2"/>
      <c r="B93" s="2"/>
      <c r="C93" s="2"/>
      <c r="D93" s="2"/>
      <c r="E93" s="2"/>
      <c r="F93" s="2"/>
      <c r="G93" s="2"/>
      <c r="H93" s="2"/>
      <c r="I93" s="34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</row>
    <row r="94" spans="1:169" x14ac:dyDescent="0.2">
      <c r="A94" s="2"/>
      <c r="B94" s="2"/>
      <c r="C94" s="2"/>
      <c r="D94" s="2"/>
      <c r="E94" s="2"/>
      <c r="F94" s="2"/>
      <c r="G94" s="2"/>
      <c r="H94" s="2"/>
      <c r="I94" s="34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</row>
    <row r="95" spans="1:169" x14ac:dyDescent="0.2">
      <c r="A95" s="2"/>
      <c r="B95" s="2"/>
      <c r="C95" s="2"/>
      <c r="D95" s="2"/>
      <c r="E95" s="2"/>
      <c r="F95" s="2"/>
      <c r="G95" s="2"/>
      <c r="H95" s="2"/>
      <c r="I95" s="34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</row>
    <row r="96" spans="1:169" x14ac:dyDescent="0.2">
      <c r="A96" s="2"/>
      <c r="B96" s="2"/>
      <c r="C96" s="2"/>
      <c r="D96" s="2"/>
      <c r="E96" s="2"/>
      <c r="F96" s="2"/>
      <c r="G96" s="2"/>
      <c r="H96" s="2"/>
      <c r="I96" s="34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</row>
    <row r="97" spans="1:169" x14ac:dyDescent="0.2">
      <c r="A97" s="2"/>
      <c r="B97" s="2"/>
      <c r="C97" s="2"/>
      <c r="D97" s="2"/>
      <c r="E97" s="2"/>
      <c r="F97" s="2"/>
      <c r="G97" s="2"/>
      <c r="H97" s="2"/>
      <c r="I97" s="34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</row>
    <row r="98" spans="1:169" x14ac:dyDescent="0.2">
      <c r="A98" s="2"/>
      <c r="B98" s="2"/>
      <c r="C98" s="2"/>
      <c r="D98" s="2"/>
      <c r="E98" s="2"/>
      <c r="F98" s="2"/>
      <c r="G98" s="2"/>
      <c r="H98" s="2"/>
      <c r="I98" s="34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</row>
    <row r="99" spans="1:169" x14ac:dyDescent="0.2">
      <c r="A99" s="2"/>
      <c r="B99" s="2"/>
      <c r="C99" s="2"/>
      <c r="D99" s="2"/>
      <c r="E99" s="2"/>
      <c r="F99" s="2"/>
      <c r="G99" s="2"/>
      <c r="H99" s="2"/>
      <c r="I99" s="34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</row>
    <row r="100" spans="1:169" x14ac:dyDescent="0.2">
      <c r="A100" s="2"/>
      <c r="B100" s="2"/>
      <c r="C100" s="2"/>
      <c r="D100" s="2"/>
      <c r="E100" s="2"/>
      <c r="F100" s="2"/>
      <c r="G100" s="2"/>
      <c r="H100" s="2"/>
      <c r="I100" s="34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</row>
    <row r="101" spans="1:169" x14ac:dyDescent="0.2">
      <c r="A101" s="2"/>
      <c r="B101" s="2"/>
      <c r="C101" s="2"/>
      <c r="D101" s="2"/>
      <c r="E101" s="2"/>
      <c r="F101" s="2"/>
      <c r="G101" s="2"/>
      <c r="H101" s="2"/>
      <c r="I101" s="34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</row>
    <row r="102" spans="1:169" x14ac:dyDescent="0.2">
      <c r="A102" s="2"/>
      <c r="B102" s="2"/>
      <c r="C102" s="2"/>
      <c r="D102" s="2"/>
      <c r="E102" s="2"/>
      <c r="F102" s="2"/>
      <c r="G102" s="2"/>
      <c r="H102" s="2"/>
      <c r="I102" s="34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</row>
    <row r="103" spans="1:169" x14ac:dyDescent="0.2">
      <c r="A103" s="2"/>
      <c r="B103" s="2"/>
      <c r="C103" s="2"/>
      <c r="D103" s="2"/>
      <c r="E103" s="2"/>
      <c r="F103" s="2"/>
      <c r="G103" s="2"/>
      <c r="H103" s="2"/>
      <c r="I103" s="34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</row>
    <row r="104" spans="1:169" x14ac:dyDescent="0.2">
      <c r="A104" s="2"/>
      <c r="B104" s="2"/>
      <c r="C104" s="2"/>
      <c r="D104" s="2"/>
      <c r="E104" s="2"/>
      <c r="F104" s="2"/>
      <c r="G104" s="2"/>
      <c r="H104" s="2"/>
      <c r="I104" s="34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</row>
    <row r="105" spans="1:169" x14ac:dyDescent="0.2">
      <c r="A105" s="2"/>
      <c r="B105" s="2"/>
      <c r="C105" s="2"/>
      <c r="D105" s="2"/>
      <c r="E105" s="2"/>
      <c r="F105" s="2"/>
      <c r="G105" s="2"/>
      <c r="H105" s="2"/>
      <c r="I105" s="34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</row>
    <row r="106" spans="1:169" x14ac:dyDescent="0.2">
      <c r="A106" s="2"/>
      <c r="B106" s="2"/>
      <c r="C106" s="2"/>
      <c r="D106" s="2"/>
      <c r="E106" s="2"/>
      <c r="F106" s="2"/>
      <c r="G106" s="2"/>
      <c r="H106" s="2"/>
      <c r="I106" s="34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</row>
    <row r="107" spans="1:169" x14ac:dyDescent="0.2">
      <c r="A107" s="2"/>
      <c r="B107" s="2"/>
      <c r="C107" s="2"/>
      <c r="D107" s="2"/>
      <c r="E107" s="2"/>
      <c r="F107" s="2"/>
      <c r="G107" s="2"/>
      <c r="H107" s="2"/>
      <c r="I107" s="34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</row>
    <row r="108" spans="1:169" x14ac:dyDescent="0.2">
      <c r="A108" s="2"/>
      <c r="B108" s="2"/>
      <c r="C108" s="2"/>
      <c r="D108" s="2"/>
      <c r="E108" s="2"/>
      <c r="F108" s="2"/>
      <c r="G108" s="2"/>
      <c r="H108" s="2"/>
      <c r="I108" s="34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</row>
    <row r="109" spans="1:169" x14ac:dyDescent="0.2">
      <c r="A109" s="2"/>
      <c r="B109" s="2"/>
      <c r="C109" s="2"/>
      <c r="D109" s="2"/>
      <c r="E109" s="2"/>
      <c r="F109" s="2"/>
      <c r="G109" s="2"/>
      <c r="H109" s="2"/>
      <c r="I109" s="34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</row>
    <row r="110" spans="1:169" x14ac:dyDescent="0.2">
      <c r="A110" s="2"/>
      <c r="B110" s="2"/>
      <c r="C110" s="2"/>
      <c r="D110" s="2"/>
      <c r="E110" s="2"/>
      <c r="F110" s="2"/>
      <c r="G110" s="2"/>
      <c r="H110" s="2"/>
      <c r="I110" s="34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</row>
    <row r="111" spans="1:169" x14ac:dyDescent="0.2">
      <c r="A111" s="2"/>
      <c r="B111" s="2"/>
      <c r="C111" s="2"/>
      <c r="D111" s="2"/>
      <c r="E111" s="2"/>
      <c r="F111" s="2"/>
      <c r="G111" s="2"/>
      <c r="H111" s="2"/>
      <c r="I111" s="34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</row>
    <row r="112" spans="1:169" x14ac:dyDescent="0.2">
      <c r="A112" s="2"/>
      <c r="B112" s="2"/>
      <c r="C112" s="2"/>
      <c r="D112" s="2"/>
      <c r="E112" s="2"/>
      <c r="F112" s="2"/>
      <c r="G112" s="2"/>
      <c r="H112" s="2"/>
      <c r="I112" s="34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</row>
    <row r="113" spans="1:169" x14ac:dyDescent="0.2">
      <c r="A113" s="2"/>
      <c r="B113" s="2"/>
      <c r="C113" s="2"/>
      <c r="D113" s="2"/>
      <c r="E113" s="2"/>
      <c r="F113" s="2"/>
      <c r="G113" s="2"/>
      <c r="H113" s="2"/>
      <c r="I113" s="34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</row>
    <row r="114" spans="1:169" x14ac:dyDescent="0.2">
      <c r="A114" s="2"/>
      <c r="B114" s="2"/>
      <c r="C114" s="2"/>
      <c r="D114" s="2"/>
      <c r="E114" s="2"/>
      <c r="F114" s="2"/>
      <c r="G114" s="2"/>
      <c r="H114" s="2"/>
      <c r="I114" s="34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</row>
    <row r="115" spans="1:169" x14ac:dyDescent="0.2">
      <c r="A115" s="2"/>
      <c r="B115" s="2"/>
      <c r="C115" s="2"/>
      <c r="D115" s="2"/>
      <c r="E115" s="2"/>
      <c r="F115" s="2"/>
      <c r="G115" s="2"/>
      <c r="H115" s="2"/>
      <c r="I115" s="34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</row>
    <row r="116" spans="1:169" x14ac:dyDescent="0.2">
      <c r="A116" s="2"/>
      <c r="B116" s="2"/>
      <c r="C116" s="2"/>
      <c r="D116" s="2"/>
      <c r="E116" s="2"/>
      <c r="F116" s="2"/>
      <c r="G116" s="2"/>
      <c r="H116" s="2"/>
      <c r="I116" s="34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</row>
    <row r="117" spans="1:169" x14ac:dyDescent="0.2">
      <c r="A117" s="2"/>
      <c r="B117" s="2"/>
      <c r="C117" s="2"/>
      <c r="D117" s="2"/>
      <c r="E117" s="2"/>
      <c r="F117" s="2"/>
      <c r="G117" s="2"/>
      <c r="H117" s="2"/>
      <c r="I117" s="34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</row>
    <row r="118" spans="1:169" x14ac:dyDescent="0.2">
      <c r="A118" s="2"/>
      <c r="B118" s="2"/>
      <c r="C118" s="2"/>
      <c r="D118" s="2"/>
      <c r="E118" s="2"/>
      <c r="F118" s="2"/>
      <c r="G118" s="2"/>
      <c r="H118" s="2"/>
      <c r="I118" s="34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</row>
    <row r="119" spans="1:169" x14ac:dyDescent="0.2">
      <c r="A119" s="2"/>
      <c r="B119" s="2"/>
      <c r="C119" s="2"/>
      <c r="D119" s="2"/>
      <c r="E119" s="2"/>
      <c r="F119" s="2"/>
      <c r="G119" s="2"/>
      <c r="H119" s="2"/>
      <c r="I119" s="34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</row>
    <row r="120" spans="1:169" x14ac:dyDescent="0.2">
      <c r="A120" s="2"/>
      <c r="B120" s="2"/>
      <c r="C120" s="2"/>
      <c r="D120" s="2"/>
      <c r="E120" s="2"/>
      <c r="F120" s="2"/>
      <c r="G120" s="2"/>
      <c r="H120" s="2"/>
      <c r="I120" s="34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</row>
    <row r="121" spans="1:169" x14ac:dyDescent="0.2">
      <c r="A121" s="2"/>
      <c r="B121" s="2"/>
      <c r="C121" s="2"/>
      <c r="D121" s="2"/>
      <c r="E121" s="2"/>
      <c r="F121" s="2"/>
      <c r="G121" s="2"/>
      <c r="H121" s="2"/>
      <c r="I121" s="34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</row>
    <row r="122" spans="1:169" x14ac:dyDescent="0.2">
      <c r="A122" s="2"/>
      <c r="B122" s="2"/>
      <c r="C122" s="2"/>
      <c r="D122" s="2"/>
      <c r="E122" s="2"/>
      <c r="F122" s="2"/>
      <c r="G122" s="2"/>
      <c r="H122" s="2"/>
      <c r="I122" s="34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</row>
    <row r="123" spans="1:169" x14ac:dyDescent="0.2">
      <c r="A123" s="2"/>
      <c r="B123" s="2"/>
      <c r="C123" s="2"/>
      <c r="D123" s="2"/>
      <c r="E123" s="2"/>
      <c r="F123" s="2"/>
      <c r="G123" s="2"/>
      <c r="H123" s="2"/>
      <c r="I123" s="34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</row>
    <row r="124" spans="1:169" x14ac:dyDescent="0.2">
      <c r="A124" s="2"/>
      <c r="B124" s="2"/>
      <c r="C124" s="2"/>
      <c r="D124" s="2"/>
      <c r="E124" s="2"/>
      <c r="F124" s="2"/>
      <c r="G124" s="2"/>
      <c r="H124" s="2"/>
      <c r="I124" s="34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</row>
    <row r="125" spans="1:169" x14ac:dyDescent="0.2">
      <c r="A125" s="2"/>
      <c r="B125" s="2"/>
      <c r="C125" s="2"/>
      <c r="D125" s="2"/>
      <c r="E125" s="2"/>
      <c r="F125" s="2"/>
      <c r="G125" s="2"/>
      <c r="H125" s="2"/>
      <c r="I125" s="34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</row>
    <row r="126" spans="1:169" x14ac:dyDescent="0.2">
      <c r="A126" s="2"/>
      <c r="B126" s="2"/>
      <c r="C126" s="2"/>
      <c r="D126" s="2"/>
      <c r="E126" s="2"/>
      <c r="F126" s="2"/>
      <c r="G126" s="2"/>
      <c r="H126" s="2"/>
      <c r="I126" s="34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</row>
    <row r="127" spans="1:169" x14ac:dyDescent="0.2">
      <c r="A127" s="2"/>
      <c r="B127" s="2"/>
      <c r="C127" s="2"/>
      <c r="D127" s="2"/>
      <c r="E127" s="2"/>
      <c r="F127" s="2"/>
      <c r="G127" s="2"/>
      <c r="H127" s="2"/>
      <c r="I127" s="34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</row>
    <row r="128" spans="1:169" x14ac:dyDescent="0.2">
      <c r="A128" s="2"/>
      <c r="B128" s="2"/>
      <c r="C128" s="2"/>
      <c r="D128" s="2"/>
      <c r="E128" s="2"/>
      <c r="F128" s="2"/>
      <c r="G128" s="2"/>
      <c r="H128" s="2"/>
      <c r="I128" s="34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</row>
    <row r="129" spans="1:169" x14ac:dyDescent="0.2">
      <c r="A129" s="2"/>
      <c r="B129" s="2"/>
      <c r="C129" s="2"/>
      <c r="D129" s="2"/>
      <c r="E129" s="2"/>
      <c r="F129" s="2"/>
      <c r="G129" s="2"/>
      <c r="H129" s="2"/>
      <c r="I129" s="34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</row>
    <row r="130" spans="1:169" x14ac:dyDescent="0.2">
      <c r="A130" s="2"/>
      <c r="B130" s="2"/>
      <c r="C130" s="2"/>
      <c r="D130" s="2"/>
      <c r="E130" s="2"/>
      <c r="F130" s="2"/>
      <c r="G130" s="2"/>
      <c r="H130" s="2"/>
      <c r="I130" s="34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</row>
    <row r="131" spans="1:169" x14ac:dyDescent="0.2">
      <c r="A131" s="2"/>
      <c r="B131" s="2"/>
      <c r="C131" s="2"/>
      <c r="D131" s="2"/>
      <c r="E131" s="2"/>
      <c r="F131" s="2"/>
      <c r="G131" s="2"/>
      <c r="H131" s="2"/>
      <c r="I131" s="34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</row>
    <row r="132" spans="1:169" x14ac:dyDescent="0.2">
      <c r="A132" s="2"/>
      <c r="B132" s="2"/>
      <c r="C132" s="2"/>
      <c r="D132" s="2"/>
      <c r="E132" s="2"/>
      <c r="F132" s="2"/>
      <c r="G132" s="2"/>
      <c r="H132" s="2"/>
      <c r="I132" s="34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</row>
    <row r="133" spans="1:169" x14ac:dyDescent="0.2">
      <c r="A133" s="2"/>
      <c r="B133" s="2"/>
      <c r="C133" s="2"/>
      <c r="D133" s="2"/>
      <c r="E133" s="2"/>
      <c r="F133" s="2"/>
      <c r="G133" s="2"/>
      <c r="H133" s="2"/>
      <c r="I133" s="34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</row>
    <row r="134" spans="1:169" x14ac:dyDescent="0.2">
      <c r="A134" s="2"/>
      <c r="B134" s="2"/>
      <c r="C134" s="2"/>
      <c r="D134" s="2"/>
      <c r="E134" s="2"/>
      <c r="F134" s="2"/>
      <c r="G134" s="2"/>
      <c r="H134" s="2"/>
      <c r="I134" s="34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</row>
    <row r="135" spans="1:169" x14ac:dyDescent="0.2">
      <c r="A135" s="2"/>
      <c r="B135" s="2"/>
      <c r="C135" s="2"/>
      <c r="D135" s="2"/>
      <c r="E135" s="2"/>
      <c r="F135" s="2"/>
      <c r="G135" s="2"/>
      <c r="H135" s="2"/>
      <c r="I135" s="34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</row>
    <row r="136" spans="1:169" x14ac:dyDescent="0.2">
      <c r="A136" s="2"/>
      <c r="B136" s="2"/>
      <c r="C136" s="2"/>
      <c r="D136" s="2"/>
      <c r="E136" s="2"/>
      <c r="F136" s="2"/>
      <c r="G136" s="2"/>
      <c r="H136" s="2"/>
      <c r="I136" s="34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</row>
    <row r="137" spans="1:169" x14ac:dyDescent="0.2">
      <c r="A137" s="2"/>
      <c r="B137" s="2"/>
      <c r="C137" s="2"/>
      <c r="D137" s="2"/>
      <c r="E137" s="2"/>
      <c r="F137" s="2"/>
      <c r="G137" s="2"/>
      <c r="H137" s="2"/>
      <c r="I137" s="34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</row>
    <row r="138" spans="1:169" x14ac:dyDescent="0.2">
      <c r="A138" s="2"/>
      <c r="B138" s="2"/>
      <c r="C138" s="2"/>
      <c r="D138" s="2"/>
      <c r="E138" s="2"/>
      <c r="F138" s="2"/>
      <c r="G138" s="2"/>
      <c r="H138" s="2"/>
      <c r="I138" s="34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</row>
    <row r="139" spans="1:169" x14ac:dyDescent="0.2">
      <c r="A139" s="2"/>
      <c r="B139" s="2"/>
      <c r="C139" s="2"/>
      <c r="D139" s="2"/>
      <c r="E139" s="2"/>
      <c r="F139" s="2"/>
      <c r="G139" s="2"/>
      <c r="H139" s="2"/>
      <c r="I139" s="34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</row>
    <row r="140" spans="1:169" x14ac:dyDescent="0.2">
      <c r="A140" s="2"/>
      <c r="B140" s="2"/>
      <c r="C140" s="2"/>
      <c r="D140" s="2"/>
      <c r="E140" s="2"/>
      <c r="F140" s="2"/>
      <c r="G140" s="2"/>
      <c r="H140" s="2"/>
      <c r="I140" s="34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</row>
    <row r="141" spans="1:169" x14ac:dyDescent="0.2">
      <c r="A141" s="2"/>
      <c r="B141" s="2"/>
      <c r="C141" s="2"/>
      <c r="D141" s="2"/>
      <c r="E141" s="2"/>
      <c r="F141" s="2"/>
      <c r="G141" s="2"/>
      <c r="H141" s="2"/>
      <c r="I141" s="34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</row>
    <row r="142" spans="1:169" x14ac:dyDescent="0.2">
      <c r="A142" s="2"/>
      <c r="B142" s="2"/>
      <c r="C142" s="2"/>
      <c r="D142" s="2"/>
      <c r="E142" s="2"/>
      <c r="F142" s="2"/>
      <c r="G142" s="2"/>
      <c r="H142" s="2"/>
      <c r="I142" s="34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</row>
    <row r="143" spans="1:169" x14ac:dyDescent="0.2">
      <c r="A143" s="2"/>
      <c r="B143" s="2"/>
      <c r="C143" s="2"/>
      <c r="D143" s="2"/>
      <c r="E143" s="2"/>
      <c r="F143" s="2"/>
      <c r="G143" s="2"/>
      <c r="H143" s="2"/>
      <c r="I143" s="34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</row>
    <row r="144" spans="1:169" x14ac:dyDescent="0.2">
      <c r="A144" s="2"/>
      <c r="B144" s="2"/>
      <c r="C144" s="2"/>
      <c r="D144" s="2"/>
      <c r="E144" s="2"/>
      <c r="F144" s="2"/>
      <c r="G144" s="2"/>
      <c r="H144" s="2"/>
      <c r="I144" s="34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</row>
    <row r="145" spans="1:169" x14ac:dyDescent="0.2">
      <c r="A145" s="2"/>
      <c r="B145" s="2"/>
      <c r="C145" s="2"/>
      <c r="D145" s="2"/>
      <c r="E145" s="2"/>
      <c r="F145" s="2"/>
      <c r="G145" s="2"/>
      <c r="H145" s="2"/>
      <c r="I145" s="34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</row>
    <row r="146" spans="1:169" x14ac:dyDescent="0.2">
      <c r="A146" s="2"/>
      <c r="B146" s="2"/>
      <c r="C146" s="2"/>
      <c r="D146" s="2"/>
      <c r="E146" s="2"/>
      <c r="F146" s="2"/>
      <c r="G146" s="2"/>
      <c r="H146" s="2"/>
      <c r="I146" s="34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</row>
    <row r="147" spans="1:169" x14ac:dyDescent="0.2">
      <c r="A147" s="2"/>
      <c r="B147" s="2"/>
      <c r="C147" s="2"/>
      <c r="D147" s="2"/>
      <c r="E147" s="2"/>
      <c r="F147" s="2"/>
      <c r="G147" s="2"/>
      <c r="H147" s="2"/>
      <c r="I147" s="34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</row>
    <row r="148" spans="1:169" x14ac:dyDescent="0.2">
      <c r="A148" s="2"/>
      <c r="B148" s="2"/>
      <c r="C148" s="2"/>
      <c r="D148" s="2"/>
      <c r="E148" s="2"/>
      <c r="F148" s="2"/>
      <c r="G148" s="2"/>
      <c r="H148" s="2"/>
      <c r="I148" s="34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</row>
    <row r="149" spans="1:169" x14ac:dyDescent="0.2">
      <c r="A149" s="2"/>
      <c r="B149" s="2"/>
      <c r="C149" s="2"/>
      <c r="D149" s="2"/>
      <c r="E149" s="2"/>
      <c r="F149" s="2"/>
      <c r="G149" s="2"/>
      <c r="H149" s="2"/>
      <c r="I149" s="34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</row>
    <row r="150" spans="1:169" x14ac:dyDescent="0.2">
      <c r="A150" s="2"/>
      <c r="B150" s="2"/>
      <c r="C150" s="2"/>
      <c r="D150" s="2"/>
      <c r="E150" s="2"/>
      <c r="F150" s="2"/>
      <c r="G150" s="2"/>
      <c r="H150" s="2"/>
      <c r="I150" s="34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</row>
    <row r="151" spans="1:169" x14ac:dyDescent="0.2">
      <c r="A151" s="2"/>
      <c r="B151" s="2"/>
      <c r="C151" s="2"/>
      <c r="D151" s="2"/>
      <c r="E151" s="2"/>
      <c r="F151" s="2"/>
      <c r="G151" s="2"/>
      <c r="H151" s="2"/>
      <c r="I151" s="34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</row>
    <row r="152" spans="1:169" x14ac:dyDescent="0.2">
      <c r="A152" s="2"/>
      <c r="B152" s="2"/>
      <c r="C152" s="2"/>
      <c r="D152" s="2"/>
      <c r="E152" s="2"/>
      <c r="F152" s="2"/>
      <c r="G152" s="2"/>
      <c r="H152" s="2"/>
      <c r="I152" s="34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</row>
    <row r="153" spans="1:169" x14ac:dyDescent="0.2">
      <c r="A153" s="2"/>
      <c r="B153" s="2"/>
      <c r="C153" s="2"/>
      <c r="D153" s="2"/>
      <c r="E153" s="2"/>
      <c r="F153" s="2"/>
      <c r="G153" s="2"/>
      <c r="H153" s="2"/>
      <c r="I153" s="34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</row>
    <row r="154" spans="1:169" x14ac:dyDescent="0.2">
      <c r="A154" s="2"/>
      <c r="B154" s="2"/>
      <c r="C154" s="2"/>
      <c r="D154" s="2"/>
      <c r="E154" s="2"/>
      <c r="F154" s="2"/>
      <c r="G154" s="2"/>
      <c r="H154" s="2"/>
      <c r="I154" s="34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</row>
    <row r="155" spans="1:169" x14ac:dyDescent="0.2">
      <c r="A155" s="2"/>
      <c r="B155" s="2"/>
      <c r="C155" s="2"/>
      <c r="D155" s="2"/>
      <c r="E155" s="2"/>
      <c r="F155" s="2"/>
      <c r="G155" s="2"/>
      <c r="H155" s="2"/>
      <c r="I155" s="34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</row>
    <row r="156" spans="1:169" x14ac:dyDescent="0.2">
      <c r="A156" s="2"/>
      <c r="B156" s="2"/>
      <c r="C156" s="2"/>
      <c r="D156" s="2"/>
      <c r="E156" s="2"/>
      <c r="F156" s="2"/>
      <c r="G156" s="2"/>
      <c r="H156" s="2"/>
      <c r="I156" s="34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</row>
    <row r="157" spans="1:169" x14ac:dyDescent="0.2">
      <c r="A157" s="2"/>
      <c r="B157" s="2"/>
      <c r="C157" s="2"/>
      <c r="D157" s="2"/>
      <c r="E157" s="2"/>
      <c r="F157" s="2"/>
      <c r="G157" s="2"/>
      <c r="H157" s="2"/>
      <c r="I157" s="34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</row>
    <row r="158" spans="1:169" x14ac:dyDescent="0.2">
      <c r="A158" s="2"/>
      <c r="B158" s="2"/>
      <c r="C158" s="2"/>
      <c r="D158" s="2"/>
      <c r="E158" s="2"/>
      <c r="F158" s="2"/>
      <c r="G158" s="2"/>
      <c r="H158" s="2"/>
      <c r="I158" s="34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</row>
    <row r="159" spans="1:169" x14ac:dyDescent="0.2">
      <c r="A159" s="2"/>
      <c r="B159" s="2"/>
      <c r="C159" s="2"/>
      <c r="D159" s="2"/>
      <c r="E159" s="2"/>
      <c r="F159" s="2"/>
      <c r="G159" s="2"/>
      <c r="H159" s="2"/>
      <c r="I159" s="34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</row>
    <row r="160" spans="1:169" x14ac:dyDescent="0.2">
      <c r="A160" s="2"/>
      <c r="B160" s="2"/>
      <c r="C160" s="2"/>
      <c r="D160" s="2"/>
      <c r="E160" s="2"/>
      <c r="F160" s="2"/>
      <c r="G160" s="2"/>
      <c r="H160" s="2"/>
      <c r="I160" s="34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</row>
    <row r="161" spans="1:169" x14ac:dyDescent="0.2">
      <c r="A161" s="2"/>
      <c r="B161" s="2"/>
      <c r="C161" s="2"/>
      <c r="D161" s="2"/>
      <c r="E161" s="2"/>
      <c r="F161" s="2"/>
      <c r="G161" s="2"/>
      <c r="H161" s="2"/>
      <c r="I161" s="34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</row>
    <row r="162" spans="1:169" x14ac:dyDescent="0.2">
      <c r="A162" s="2"/>
      <c r="B162" s="2"/>
      <c r="C162" s="2"/>
      <c r="D162" s="2"/>
      <c r="E162" s="2"/>
      <c r="F162" s="2"/>
      <c r="G162" s="2"/>
      <c r="H162" s="2"/>
      <c r="I162" s="34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</row>
    <row r="163" spans="1:169" x14ac:dyDescent="0.2">
      <c r="A163" s="2"/>
      <c r="B163" s="2"/>
      <c r="C163" s="2"/>
      <c r="D163" s="2"/>
      <c r="E163" s="2"/>
      <c r="F163" s="2"/>
      <c r="G163" s="2"/>
      <c r="H163" s="2"/>
      <c r="I163" s="34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</row>
    <row r="164" spans="1:169" x14ac:dyDescent="0.2">
      <c r="A164" s="2"/>
      <c r="B164" s="2"/>
      <c r="C164" s="2"/>
      <c r="D164" s="2"/>
      <c r="E164" s="2"/>
      <c r="F164" s="2"/>
      <c r="G164" s="2"/>
      <c r="H164" s="2"/>
      <c r="I164" s="34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</row>
    <row r="165" spans="1:169" x14ac:dyDescent="0.2">
      <c r="A165" s="2"/>
      <c r="B165" s="2"/>
      <c r="C165" s="2"/>
      <c r="D165" s="2"/>
      <c r="E165" s="2"/>
      <c r="F165" s="2"/>
      <c r="G165" s="2"/>
      <c r="H165" s="2"/>
      <c r="I165" s="34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</row>
    <row r="166" spans="1:169" x14ac:dyDescent="0.2">
      <c r="A166" s="2"/>
      <c r="B166" s="2"/>
      <c r="C166" s="2"/>
      <c r="D166" s="2"/>
      <c r="E166" s="2"/>
      <c r="F166" s="2"/>
      <c r="G166" s="2"/>
      <c r="H166" s="2"/>
      <c r="I166" s="34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</row>
    <row r="167" spans="1:169" x14ac:dyDescent="0.2">
      <c r="A167" s="2"/>
      <c r="B167" s="2"/>
      <c r="C167" s="2"/>
      <c r="D167" s="2"/>
      <c r="E167" s="2"/>
      <c r="F167" s="2"/>
      <c r="G167" s="2"/>
      <c r="H167" s="2"/>
      <c r="I167" s="34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</row>
    <row r="168" spans="1:169" x14ac:dyDescent="0.2">
      <c r="A168" s="2"/>
      <c r="B168" s="2"/>
      <c r="C168" s="2"/>
      <c r="D168" s="2"/>
      <c r="E168" s="2"/>
      <c r="F168" s="2"/>
      <c r="G168" s="2"/>
      <c r="H168" s="2"/>
      <c r="I168" s="34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</row>
    <row r="169" spans="1:169" x14ac:dyDescent="0.2">
      <c r="A169" s="2"/>
      <c r="B169" s="2"/>
      <c r="C169" s="2"/>
      <c r="D169" s="2"/>
      <c r="E169" s="2"/>
      <c r="F169" s="2"/>
      <c r="G169" s="2"/>
      <c r="H169" s="2"/>
      <c r="I169" s="34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</row>
    <row r="170" spans="1:169" x14ac:dyDescent="0.2">
      <c r="A170" s="2"/>
      <c r="B170" s="2"/>
      <c r="C170" s="2"/>
      <c r="D170" s="2"/>
      <c r="E170" s="2"/>
      <c r="F170" s="2"/>
      <c r="G170" s="2"/>
      <c r="H170" s="2"/>
      <c r="I170" s="34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</row>
    <row r="171" spans="1:169" x14ac:dyDescent="0.2">
      <c r="A171" s="2"/>
      <c r="B171" s="2"/>
      <c r="C171" s="2"/>
      <c r="D171" s="2"/>
      <c r="E171" s="2"/>
      <c r="F171" s="2"/>
      <c r="G171" s="2"/>
      <c r="H171" s="2"/>
      <c r="I171" s="34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</row>
    <row r="172" spans="1:169" x14ac:dyDescent="0.2">
      <c r="A172" s="2"/>
      <c r="B172" s="2"/>
      <c r="C172" s="2"/>
      <c r="D172" s="2"/>
      <c r="E172" s="2"/>
      <c r="F172" s="2"/>
      <c r="G172" s="2"/>
      <c r="H172" s="2"/>
      <c r="I172" s="34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</row>
    <row r="173" spans="1:169" x14ac:dyDescent="0.2">
      <c r="A173" s="2"/>
      <c r="B173" s="2"/>
      <c r="C173" s="2"/>
      <c r="D173" s="2"/>
      <c r="E173" s="2"/>
      <c r="F173" s="2"/>
      <c r="G173" s="2"/>
      <c r="H173" s="2"/>
      <c r="I173" s="34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</row>
    <row r="174" spans="1:169" x14ac:dyDescent="0.2">
      <c r="A174" s="2"/>
      <c r="B174" s="2"/>
      <c r="C174" s="2"/>
      <c r="D174" s="2"/>
      <c r="E174" s="2"/>
      <c r="F174" s="2"/>
      <c r="G174" s="2"/>
      <c r="H174" s="2"/>
      <c r="I174" s="34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</row>
    <row r="175" spans="1:169" x14ac:dyDescent="0.2">
      <c r="A175" s="2"/>
      <c r="B175" s="2"/>
      <c r="C175" s="2"/>
      <c r="D175" s="2"/>
      <c r="E175" s="2"/>
      <c r="F175" s="2"/>
      <c r="G175" s="2"/>
      <c r="H175" s="2"/>
      <c r="I175" s="34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</row>
    <row r="176" spans="1:169" x14ac:dyDescent="0.2">
      <c r="A176" s="2"/>
      <c r="B176" s="2"/>
      <c r="C176" s="2"/>
      <c r="D176" s="2"/>
      <c r="E176" s="2"/>
      <c r="F176" s="2"/>
      <c r="G176" s="2"/>
      <c r="H176" s="2"/>
      <c r="I176" s="34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</row>
    <row r="177" spans="1:169" x14ac:dyDescent="0.2">
      <c r="A177" s="2"/>
      <c r="B177" s="2"/>
      <c r="C177" s="2"/>
      <c r="D177" s="2"/>
      <c r="E177" s="2"/>
      <c r="F177" s="2"/>
      <c r="G177" s="2"/>
      <c r="H177" s="2"/>
      <c r="I177" s="34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</row>
    <row r="178" spans="1:169" x14ac:dyDescent="0.2">
      <c r="A178" s="2"/>
      <c r="B178" s="2"/>
      <c r="C178" s="2"/>
      <c r="D178" s="2"/>
      <c r="E178" s="2"/>
      <c r="F178" s="2"/>
      <c r="G178" s="2"/>
      <c r="H178" s="2"/>
      <c r="I178" s="34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</row>
    <row r="179" spans="1:169" x14ac:dyDescent="0.2">
      <c r="A179" s="2"/>
      <c r="B179" s="2"/>
      <c r="C179" s="2"/>
      <c r="D179" s="2"/>
      <c r="E179" s="2"/>
      <c r="F179" s="2"/>
      <c r="G179" s="2"/>
      <c r="H179" s="2"/>
      <c r="I179" s="34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</row>
    <row r="180" spans="1:169" x14ac:dyDescent="0.2">
      <c r="A180" s="2"/>
      <c r="B180" s="2"/>
      <c r="C180" s="2"/>
      <c r="D180" s="2"/>
      <c r="E180" s="2"/>
      <c r="F180" s="2"/>
      <c r="G180" s="2"/>
      <c r="H180" s="2"/>
      <c r="I180" s="34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</row>
    <row r="181" spans="1:169" x14ac:dyDescent="0.2">
      <c r="A181" s="2"/>
      <c r="B181" s="2"/>
      <c r="C181" s="2"/>
      <c r="D181" s="2"/>
      <c r="E181" s="2"/>
      <c r="F181" s="2"/>
      <c r="G181" s="2"/>
      <c r="H181" s="2"/>
      <c r="I181" s="34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</row>
    <row r="182" spans="1:169" x14ac:dyDescent="0.2">
      <c r="A182" s="2"/>
      <c r="B182" s="2"/>
      <c r="C182" s="2"/>
      <c r="D182" s="2"/>
      <c r="E182" s="2"/>
      <c r="F182" s="2"/>
      <c r="G182" s="2"/>
      <c r="H182" s="2"/>
      <c r="I182" s="34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</row>
    <row r="183" spans="1:169" x14ac:dyDescent="0.2">
      <c r="A183" s="2"/>
      <c r="B183" s="2"/>
      <c r="C183" s="2"/>
      <c r="D183" s="2"/>
      <c r="E183" s="2"/>
      <c r="F183" s="2"/>
      <c r="G183" s="2"/>
      <c r="H183" s="2"/>
      <c r="I183" s="34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</row>
    <row r="184" spans="1:169" x14ac:dyDescent="0.2">
      <c r="A184" s="2"/>
      <c r="B184" s="2"/>
      <c r="C184" s="2"/>
      <c r="D184" s="2"/>
      <c r="E184" s="2"/>
      <c r="F184" s="2"/>
      <c r="G184" s="2"/>
      <c r="H184" s="2"/>
      <c r="I184" s="34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</row>
    <row r="185" spans="1:169" x14ac:dyDescent="0.2">
      <c r="A185" s="2"/>
      <c r="B185" s="2"/>
      <c r="C185" s="2"/>
      <c r="D185" s="2"/>
      <c r="E185" s="2"/>
      <c r="F185" s="2"/>
      <c r="G185" s="2"/>
      <c r="H185" s="2"/>
      <c r="I185" s="34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</row>
    <row r="186" spans="1:169" x14ac:dyDescent="0.2">
      <c r="A186" s="2"/>
      <c r="B186" s="2"/>
      <c r="C186" s="2"/>
      <c r="D186" s="2"/>
      <c r="E186" s="2"/>
      <c r="F186" s="2"/>
      <c r="G186" s="2"/>
      <c r="H186" s="2"/>
      <c r="I186" s="34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</row>
    <row r="187" spans="1:169" x14ac:dyDescent="0.2">
      <c r="A187" s="2"/>
      <c r="B187" s="2"/>
      <c r="C187" s="2"/>
      <c r="D187" s="2"/>
      <c r="E187" s="2"/>
      <c r="F187" s="2"/>
      <c r="G187" s="2"/>
      <c r="H187" s="2"/>
      <c r="I187" s="34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</row>
    <row r="188" spans="1:169" x14ac:dyDescent="0.2">
      <c r="A188" s="2"/>
      <c r="B188" s="2"/>
      <c r="C188" s="2"/>
      <c r="D188" s="2"/>
      <c r="E188" s="2"/>
      <c r="F188" s="2"/>
      <c r="G188" s="2"/>
      <c r="H188" s="2"/>
      <c r="I188" s="34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</row>
    <row r="189" spans="1:169" x14ac:dyDescent="0.2">
      <c r="A189" s="2"/>
      <c r="B189" s="2"/>
      <c r="C189" s="2"/>
      <c r="D189" s="2"/>
      <c r="E189" s="2"/>
      <c r="F189" s="2"/>
      <c r="G189" s="2"/>
      <c r="H189" s="2"/>
      <c r="I189" s="34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</row>
    <row r="190" spans="1:169" x14ac:dyDescent="0.2">
      <c r="A190" s="2"/>
      <c r="B190" s="2"/>
      <c r="C190" s="2"/>
      <c r="D190" s="2"/>
      <c r="E190" s="2"/>
      <c r="F190" s="2"/>
      <c r="G190" s="2"/>
      <c r="H190" s="2"/>
      <c r="I190" s="34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</row>
    <row r="191" spans="1:169" x14ac:dyDescent="0.2">
      <c r="A191" s="2"/>
      <c r="B191" s="2"/>
      <c r="C191" s="2"/>
      <c r="D191" s="2"/>
      <c r="E191" s="2"/>
      <c r="F191" s="2"/>
      <c r="G191" s="2"/>
      <c r="H191" s="2"/>
      <c r="I191" s="34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</row>
    <row r="192" spans="1:169" x14ac:dyDescent="0.2">
      <c r="A192" s="2"/>
      <c r="B192" s="2"/>
      <c r="C192" s="2"/>
      <c r="D192" s="2"/>
      <c r="E192" s="2"/>
      <c r="F192" s="2"/>
      <c r="G192" s="2"/>
      <c r="H192" s="2"/>
      <c r="I192" s="34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</row>
    <row r="193" spans="1:169" x14ac:dyDescent="0.2">
      <c r="A193" s="2"/>
      <c r="B193" s="2"/>
      <c r="C193" s="2"/>
      <c r="D193" s="2"/>
      <c r="E193" s="2"/>
      <c r="F193" s="2"/>
      <c r="G193" s="2"/>
      <c r="H193" s="2"/>
      <c r="I193" s="34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</row>
    <row r="194" spans="1:169" x14ac:dyDescent="0.2">
      <c r="A194" s="2"/>
      <c r="B194" s="2"/>
      <c r="C194" s="2"/>
      <c r="D194" s="2"/>
      <c r="E194" s="2"/>
      <c r="F194" s="2"/>
      <c r="G194" s="2"/>
      <c r="H194" s="2"/>
      <c r="I194" s="34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</row>
    <row r="195" spans="1:169" x14ac:dyDescent="0.2">
      <c r="A195" s="2"/>
      <c r="B195" s="2"/>
      <c r="C195" s="2"/>
      <c r="D195" s="2"/>
      <c r="E195" s="2"/>
      <c r="F195" s="2"/>
      <c r="G195" s="2"/>
      <c r="H195" s="2"/>
      <c r="I195" s="34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</row>
    <row r="196" spans="1:169" x14ac:dyDescent="0.2">
      <c r="A196" s="2"/>
      <c r="B196" s="2"/>
      <c r="C196" s="2"/>
      <c r="D196" s="2"/>
      <c r="E196" s="2"/>
      <c r="F196" s="2"/>
      <c r="G196" s="2"/>
      <c r="H196" s="2"/>
      <c r="I196" s="34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</row>
    <row r="197" spans="1:169" x14ac:dyDescent="0.2">
      <c r="A197" s="2"/>
      <c r="B197" s="2"/>
      <c r="C197" s="2"/>
      <c r="D197" s="2"/>
      <c r="E197" s="2"/>
      <c r="F197" s="2"/>
      <c r="G197" s="2"/>
      <c r="H197" s="2"/>
      <c r="I197" s="34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</row>
    <row r="198" spans="1:169" x14ac:dyDescent="0.2">
      <c r="A198" s="2"/>
      <c r="B198" s="2"/>
      <c r="C198" s="2"/>
      <c r="D198" s="2"/>
      <c r="E198" s="2"/>
      <c r="F198" s="2"/>
      <c r="G198" s="2"/>
      <c r="H198" s="2"/>
      <c r="I198" s="34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</row>
    <row r="199" spans="1:169" x14ac:dyDescent="0.2">
      <c r="A199" s="2"/>
      <c r="B199" s="2"/>
      <c r="C199" s="2"/>
      <c r="D199" s="2"/>
      <c r="E199" s="2"/>
      <c r="F199" s="2"/>
      <c r="G199" s="2"/>
      <c r="H199" s="2"/>
      <c r="I199" s="34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</row>
    <row r="200" spans="1:169" x14ac:dyDescent="0.2">
      <c r="A200" s="2"/>
      <c r="B200" s="2"/>
      <c r="C200" s="2"/>
      <c r="D200" s="2"/>
      <c r="E200" s="2"/>
      <c r="F200" s="2"/>
      <c r="G200" s="2"/>
      <c r="H200" s="2"/>
      <c r="I200" s="34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</row>
    <row r="201" spans="1:169" x14ac:dyDescent="0.2">
      <c r="A201" s="2"/>
      <c r="B201" s="2"/>
      <c r="C201" s="2"/>
      <c r="D201" s="2"/>
      <c r="E201" s="2"/>
      <c r="F201" s="2"/>
      <c r="G201" s="2"/>
      <c r="H201" s="2"/>
      <c r="I201" s="34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</row>
    <row r="202" spans="1:169" x14ac:dyDescent="0.2">
      <c r="A202" s="2"/>
      <c r="B202" s="2"/>
      <c r="C202" s="2"/>
      <c r="D202" s="2"/>
      <c r="E202" s="2"/>
      <c r="F202" s="2"/>
      <c r="G202" s="2"/>
      <c r="H202" s="2"/>
      <c r="I202" s="34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</row>
    <row r="203" spans="1:169" x14ac:dyDescent="0.2">
      <c r="A203" s="2"/>
      <c r="B203" s="2"/>
      <c r="C203" s="2"/>
      <c r="D203" s="2"/>
      <c r="E203" s="2"/>
      <c r="F203" s="2"/>
      <c r="G203" s="2"/>
      <c r="H203" s="2"/>
      <c r="I203" s="34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</row>
    <row r="204" spans="1:169" x14ac:dyDescent="0.2">
      <c r="A204" s="2"/>
      <c r="B204" s="2"/>
      <c r="C204" s="2"/>
      <c r="D204" s="2"/>
      <c r="E204" s="2"/>
      <c r="F204" s="2"/>
      <c r="G204" s="2"/>
      <c r="H204" s="2"/>
      <c r="I204" s="34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</row>
    <row r="205" spans="1:169" x14ac:dyDescent="0.2">
      <c r="A205" s="2"/>
      <c r="B205" s="2"/>
      <c r="C205" s="2"/>
      <c r="D205" s="2"/>
      <c r="E205" s="2"/>
      <c r="F205" s="2"/>
      <c r="G205" s="2"/>
      <c r="H205" s="2"/>
      <c r="I205" s="34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</row>
    <row r="206" spans="1:169" x14ac:dyDescent="0.2">
      <c r="A206" s="2"/>
      <c r="B206" s="2"/>
      <c r="C206" s="2"/>
      <c r="D206" s="2"/>
      <c r="E206" s="2"/>
      <c r="F206" s="2"/>
      <c r="G206" s="2"/>
      <c r="H206" s="2"/>
      <c r="I206" s="34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</row>
    <row r="207" spans="1:169" x14ac:dyDescent="0.2">
      <c r="A207" s="2"/>
      <c r="B207" s="2"/>
      <c r="C207" s="2"/>
      <c r="D207" s="2"/>
      <c r="E207" s="2"/>
      <c r="F207" s="2"/>
      <c r="G207" s="2"/>
      <c r="H207" s="2"/>
      <c r="I207" s="34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</row>
    <row r="208" spans="1:169" x14ac:dyDescent="0.2">
      <c r="A208" s="2"/>
      <c r="B208" s="2"/>
      <c r="C208" s="2"/>
      <c r="D208" s="2"/>
      <c r="E208" s="2"/>
      <c r="F208" s="2"/>
      <c r="G208" s="2"/>
      <c r="H208" s="2"/>
      <c r="I208" s="34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</row>
    <row r="209" spans="1:169" x14ac:dyDescent="0.2">
      <c r="A209" s="2"/>
      <c r="B209" s="2"/>
      <c r="C209" s="2"/>
      <c r="D209" s="2"/>
      <c r="E209" s="2"/>
      <c r="F209" s="2"/>
      <c r="G209" s="2"/>
      <c r="H209" s="2"/>
      <c r="I209" s="34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</row>
    <row r="210" spans="1:169" x14ac:dyDescent="0.2">
      <c r="A210" s="2"/>
      <c r="B210" s="2"/>
      <c r="C210" s="2"/>
      <c r="D210" s="2"/>
      <c r="E210" s="2"/>
      <c r="F210" s="2"/>
      <c r="G210" s="2"/>
      <c r="H210" s="2"/>
      <c r="I210" s="34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</row>
    <row r="211" spans="1:169" x14ac:dyDescent="0.2">
      <c r="A211" s="2"/>
      <c r="B211" s="2"/>
      <c r="C211" s="2"/>
      <c r="D211" s="2"/>
      <c r="E211" s="2"/>
      <c r="F211" s="2"/>
      <c r="G211" s="2"/>
      <c r="H211" s="2"/>
      <c r="I211" s="34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</row>
    <row r="212" spans="1:169" x14ac:dyDescent="0.2">
      <c r="A212" s="2"/>
      <c r="B212" s="2"/>
      <c r="C212" s="2"/>
      <c r="D212" s="2"/>
      <c r="E212" s="2"/>
      <c r="F212" s="2"/>
      <c r="G212" s="2"/>
      <c r="H212" s="2"/>
      <c r="I212" s="34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</row>
    <row r="213" spans="1:169" x14ac:dyDescent="0.2">
      <c r="A213" s="2"/>
      <c r="B213" s="2"/>
      <c r="C213" s="2"/>
      <c r="D213" s="2"/>
      <c r="E213" s="2"/>
      <c r="F213" s="2"/>
      <c r="G213" s="2"/>
      <c r="H213" s="2"/>
      <c r="I213" s="34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</row>
    <row r="214" spans="1:169" x14ac:dyDescent="0.2">
      <c r="A214" s="2"/>
      <c r="B214" s="2"/>
      <c r="C214" s="2"/>
      <c r="D214" s="2"/>
      <c r="E214" s="2"/>
      <c r="F214" s="2"/>
      <c r="G214" s="2"/>
      <c r="H214" s="2"/>
      <c r="I214" s="34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</row>
    <row r="215" spans="1:169" x14ac:dyDescent="0.2">
      <c r="A215" s="2"/>
      <c r="B215" s="2"/>
      <c r="C215" s="2"/>
      <c r="D215" s="2"/>
      <c r="E215" s="2"/>
      <c r="F215" s="2"/>
      <c r="G215" s="2"/>
      <c r="H215" s="2"/>
      <c r="I215" s="34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</row>
    <row r="216" spans="1:169" x14ac:dyDescent="0.2">
      <c r="A216" s="2"/>
      <c r="B216" s="2"/>
      <c r="C216" s="2"/>
      <c r="D216" s="2"/>
      <c r="E216" s="2"/>
      <c r="F216" s="2"/>
      <c r="G216" s="2"/>
      <c r="H216" s="2"/>
      <c r="I216" s="34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</row>
    <row r="217" spans="1:169" x14ac:dyDescent="0.2">
      <c r="A217" s="2"/>
      <c r="B217" s="2"/>
      <c r="C217" s="2"/>
      <c r="D217" s="2"/>
      <c r="E217" s="2"/>
      <c r="F217" s="2"/>
      <c r="G217" s="2"/>
      <c r="H217" s="2"/>
      <c r="I217" s="34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</row>
    <row r="218" spans="1:169" x14ac:dyDescent="0.2">
      <c r="A218" s="2"/>
      <c r="B218" s="2"/>
      <c r="C218" s="2"/>
      <c r="D218" s="2"/>
      <c r="E218" s="2"/>
      <c r="F218" s="2"/>
      <c r="G218" s="2"/>
      <c r="H218" s="2"/>
      <c r="I218" s="34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</row>
    <row r="219" spans="1:169" x14ac:dyDescent="0.2">
      <c r="A219" s="2"/>
      <c r="B219" s="2"/>
      <c r="C219" s="2"/>
      <c r="D219" s="2"/>
      <c r="E219" s="2"/>
      <c r="F219" s="2"/>
      <c r="G219" s="2"/>
      <c r="H219" s="2"/>
      <c r="I219" s="34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  <c r="FK219" s="9"/>
      <c r="FL219" s="9"/>
      <c r="FM219" s="9"/>
    </row>
    <row r="220" spans="1:169" x14ac:dyDescent="0.2">
      <c r="A220" s="2"/>
      <c r="B220" s="2"/>
      <c r="C220" s="2"/>
      <c r="D220" s="2"/>
      <c r="E220" s="2"/>
      <c r="F220" s="2"/>
      <c r="G220" s="2"/>
      <c r="H220" s="2"/>
      <c r="I220" s="34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</row>
    <row r="221" spans="1:169" x14ac:dyDescent="0.2">
      <c r="A221" s="2"/>
      <c r="B221" s="2"/>
      <c r="C221" s="2"/>
      <c r="D221" s="2"/>
      <c r="E221" s="2"/>
      <c r="F221" s="2"/>
      <c r="G221" s="2"/>
      <c r="H221" s="2"/>
      <c r="I221" s="34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</row>
    <row r="222" spans="1:169" x14ac:dyDescent="0.2">
      <c r="A222" s="2"/>
      <c r="B222" s="2"/>
      <c r="C222" s="2"/>
      <c r="D222" s="2"/>
      <c r="E222" s="2"/>
      <c r="F222" s="2"/>
      <c r="G222" s="2"/>
      <c r="H222" s="2"/>
      <c r="I222" s="34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</row>
    <row r="223" spans="1:169" x14ac:dyDescent="0.2">
      <c r="A223" s="2"/>
      <c r="B223" s="2"/>
      <c r="C223" s="2"/>
      <c r="D223" s="2"/>
      <c r="E223" s="2"/>
      <c r="F223" s="2"/>
      <c r="G223" s="2"/>
      <c r="H223" s="2"/>
      <c r="I223" s="34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</row>
    <row r="224" spans="1:169" x14ac:dyDescent="0.2">
      <c r="A224" s="2"/>
      <c r="B224" s="2"/>
      <c r="C224" s="2"/>
      <c r="D224" s="2"/>
      <c r="E224" s="2"/>
      <c r="F224" s="2"/>
      <c r="G224" s="2"/>
      <c r="H224" s="2"/>
      <c r="I224" s="34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</row>
    <row r="225" spans="1:169" x14ac:dyDescent="0.2">
      <c r="A225" s="2"/>
      <c r="B225" s="2"/>
      <c r="C225" s="2"/>
      <c r="D225" s="2"/>
      <c r="E225" s="2"/>
      <c r="F225" s="2"/>
      <c r="G225" s="2"/>
      <c r="H225" s="2"/>
      <c r="I225" s="34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</row>
    <row r="226" spans="1:169" x14ac:dyDescent="0.2">
      <c r="A226" s="2"/>
      <c r="B226" s="2"/>
      <c r="C226" s="2"/>
      <c r="D226" s="2"/>
      <c r="E226" s="2"/>
      <c r="F226" s="2"/>
      <c r="G226" s="2"/>
      <c r="H226" s="2"/>
      <c r="I226" s="34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</row>
    <row r="227" spans="1:169" x14ac:dyDescent="0.2">
      <c r="A227" s="2"/>
      <c r="B227" s="2"/>
      <c r="C227" s="2"/>
      <c r="D227" s="2"/>
      <c r="E227" s="2"/>
      <c r="F227" s="2"/>
      <c r="G227" s="2"/>
      <c r="H227" s="2"/>
      <c r="I227" s="34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</row>
    <row r="228" spans="1:169" x14ac:dyDescent="0.2">
      <c r="A228" s="2"/>
      <c r="B228" s="2"/>
      <c r="C228" s="2"/>
      <c r="D228" s="2"/>
      <c r="E228" s="2"/>
      <c r="F228" s="2"/>
      <c r="G228" s="2"/>
      <c r="H228" s="2"/>
      <c r="I228" s="34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</row>
    <row r="229" spans="1:169" x14ac:dyDescent="0.2">
      <c r="A229" s="2"/>
      <c r="B229" s="2"/>
      <c r="C229" s="2"/>
      <c r="D229" s="2"/>
      <c r="E229" s="2"/>
      <c r="F229" s="2"/>
      <c r="G229" s="2"/>
      <c r="H229" s="2"/>
      <c r="I229" s="34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</row>
    <row r="230" spans="1:169" x14ac:dyDescent="0.2">
      <c r="A230" s="2"/>
      <c r="B230" s="2"/>
      <c r="C230" s="2"/>
      <c r="D230" s="2"/>
      <c r="E230" s="2"/>
      <c r="F230" s="2"/>
      <c r="G230" s="2"/>
      <c r="H230" s="2"/>
      <c r="I230" s="34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</row>
    <row r="231" spans="1:169" x14ac:dyDescent="0.2">
      <c r="A231" s="2"/>
      <c r="B231" s="2"/>
      <c r="C231" s="2"/>
      <c r="D231" s="2"/>
      <c r="E231" s="2"/>
      <c r="F231" s="2"/>
      <c r="G231" s="2"/>
      <c r="H231" s="2"/>
      <c r="I231" s="34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</row>
    <row r="232" spans="1:169" x14ac:dyDescent="0.2">
      <c r="A232" s="2"/>
      <c r="B232" s="2"/>
      <c r="C232" s="2"/>
      <c r="D232" s="2"/>
      <c r="E232" s="2"/>
      <c r="F232" s="2"/>
      <c r="G232" s="2"/>
      <c r="H232" s="2"/>
      <c r="I232" s="34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</row>
    <row r="233" spans="1:169" x14ac:dyDescent="0.2">
      <c r="A233" s="2"/>
      <c r="B233" s="2"/>
      <c r="C233" s="2"/>
      <c r="D233" s="2"/>
      <c r="E233" s="2"/>
      <c r="F233" s="2"/>
      <c r="G233" s="2"/>
      <c r="H233" s="2"/>
      <c r="I233" s="34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</row>
    <row r="234" spans="1:169" x14ac:dyDescent="0.2">
      <c r="A234" s="2"/>
      <c r="B234" s="2"/>
      <c r="C234" s="2"/>
      <c r="D234" s="2"/>
      <c r="E234" s="2"/>
      <c r="F234" s="2"/>
      <c r="G234" s="2"/>
      <c r="H234" s="2"/>
      <c r="I234" s="34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</row>
    <row r="235" spans="1:169" x14ac:dyDescent="0.2">
      <c r="A235" s="2"/>
      <c r="B235" s="2"/>
      <c r="C235" s="2"/>
      <c r="D235" s="2"/>
      <c r="E235" s="2"/>
      <c r="F235" s="2"/>
      <c r="G235" s="2"/>
      <c r="H235" s="2"/>
      <c r="I235" s="34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</row>
    <row r="236" spans="1:169" x14ac:dyDescent="0.2">
      <c r="A236" s="2"/>
      <c r="B236" s="2"/>
      <c r="C236" s="2"/>
      <c r="D236" s="2"/>
      <c r="E236" s="2"/>
      <c r="F236" s="2"/>
      <c r="G236" s="2"/>
      <c r="H236" s="2"/>
      <c r="I236" s="34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</row>
    <row r="237" spans="1:169" x14ac:dyDescent="0.2">
      <c r="A237" s="2"/>
      <c r="B237" s="2"/>
      <c r="C237" s="2"/>
      <c r="D237" s="2"/>
      <c r="E237" s="2"/>
      <c r="F237" s="2"/>
      <c r="G237" s="2"/>
      <c r="H237" s="2"/>
      <c r="I237" s="34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</row>
    <row r="238" spans="1:169" x14ac:dyDescent="0.2">
      <c r="A238" s="2"/>
      <c r="B238" s="2"/>
      <c r="C238" s="2"/>
      <c r="D238" s="2"/>
      <c r="E238" s="2"/>
      <c r="F238" s="2"/>
      <c r="G238" s="2"/>
      <c r="H238" s="2"/>
      <c r="I238" s="34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</row>
    <row r="239" spans="1:169" x14ac:dyDescent="0.2">
      <c r="A239" s="2"/>
      <c r="B239" s="2"/>
      <c r="C239" s="2"/>
      <c r="D239" s="2"/>
      <c r="E239" s="2"/>
      <c r="F239" s="2"/>
      <c r="G239" s="2"/>
      <c r="H239" s="2"/>
      <c r="I239" s="34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</row>
    <row r="240" spans="1:169" x14ac:dyDescent="0.2">
      <c r="A240" s="2"/>
      <c r="B240" s="2"/>
      <c r="C240" s="2"/>
      <c r="D240" s="2"/>
      <c r="E240" s="2"/>
      <c r="F240" s="2"/>
      <c r="G240" s="2"/>
      <c r="H240" s="2"/>
      <c r="I240" s="34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</row>
    <row r="241" spans="1:169" x14ac:dyDescent="0.2">
      <c r="A241" s="2"/>
      <c r="B241" s="2"/>
      <c r="C241" s="2"/>
      <c r="D241" s="2"/>
      <c r="E241" s="2"/>
      <c r="F241" s="2"/>
      <c r="G241" s="2"/>
      <c r="H241" s="2"/>
      <c r="I241" s="34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</row>
    <row r="242" spans="1:169" x14ac:dyDescent="0.2">
      <c r="A242" s="2"/>
      <c r="B242" s="2"/>
      <c r="C242" s="2"/>
      <c r="D242" s="2"/>
      <c r="E242" s="2"/>
      <c r="F242" s="2"/>
      <c r="G242" s="2"/>
      <c r="H242" s="2"/>
      <c r="I242" s="34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</row>
    <row r="243" spans="1:169" x14ac:dyDescent="0.2">
      <c r="A243" s="2"/>
      <c r="B243" s="2"/>
      <c r="C243" s="2"/>
      <c r="D243" s="2"/>
      <c r="E243" s="2"/>
      <c r="F243" s="2"/>
      <c r="G243" s="2"/>
      <c r="H243" s="2"/>
      <c r="I243" s="34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</row>
    <row r="244" spans="1:169" x14ac:dyDescent="0.2">
      <c r="A244" s="2"/>
      <c r="B244" s="2"/>
      <c r="C244" s="2"/>
      <c r="D244" s="2"/>
      <c r="E244" s="2"/>
      <c r="F244" s="2"/>
      <c r="G244" s="2"/>
      <c r="H244" s="2"/>
      <c r="I244" s="34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</row>
    <row r="245" spans="1:169" x14ac:dyDescent="0.2">
      <c r="A245" s="2"/>
      <c r="B245" s="2"/>
      <c r="C245" s="2"/>
      <c r="D245" s="2"/>
      <c r="E245" s="2"/>
      <c r="F245" s="2"/>
      <c r="G245" s="2"/>
      <c r="H245" s="2"/>
      <c r="I245" s="34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</row>
    <row r="246" spans="1:169" x14ac:dyDescent="0.2">
      <c r="A246" s="2"/>
      <c r="B246" s="2"/>
      <c r="C246" s="2"/>
      <c r="D246" s="2"/>
      <c r="E246" s="2"/>
      <c r="F246" s="2"/>
      <c r="G246" s="2"/>
      <c r="H246" s="2"/>
      <c r="AW246" s="9"/>
      <c r="AX246" s="9"/>
      <c r="AY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</row>
  </sheetData>
  <mergeCells count="46">
    <mergeCell ref="CO7:CU7"/>
    <mergeCell ref="CV7:DB7"/>
    <mergeCell ref="EZ7:FF7"/>
    <mergeCell ref="FG7:FM7"/>
    <mergeCell ref="DC7:DI7"/>
    <mergeCell ref="DJ7:DP7"/>
    <mergeCell ref="DQ7:DW7"/>
    <mergeCell ref="DX7:ED7"/>
    <mergeCell ref="EE7:EK7"/>
    <mergeCell ref="EL7:ER7"/>
    <mergeCell ref="ES7:EY7"/>
    <mergeCell ref="BF7:BL7"/>
    <mergeCell ref="BM7:BS7"/>
    <mergeCell ref="BT7:BZ7"/>
    <mergeCell ref="CA7:CG7"/>
    <mergeCell ref="CH7:CN7"/>
    <mergeCell ref="AR6:AX6"/>
    <mergeCell ref="AY6:BE6"/>
    <mergeCell ref="I7:O7"/>
    <mergeCell ref="P7:V7"/>
    <mergeCell ref="W7:AC7"/>
    <mergeCell ref="AD7:AJ7"/>
    <mergeCell ref="AK7:AQ7"/>
    <mergeCell ref="AR7:AX7"/>
    <mergeCell ref="AY7:BE7"/>
    <mergeCell ref="I6:O6"/>
    <mergeCell ref="P6:V6"/>
    <mergeCell ref="W6:AC6"/>
    <mergeCell ref="AD6:AJ6"/>
    <mergeCell ref="AK6:AQ6"/>
    <mergeCell ref="CO6:CU6"/>
    <mergeCell ref="CV6:DB6"/>
    <mergeCell ref="EZ6:FF6"/>
    <mergeCell ref="FG6:FM6"/>
    <mergeCell ref="DC6:DI6"/>
    <mergeCell ref="DJ6:DP6"/>
    <mergeCell ref="DQ6:DW6"/>
    <mergeCell ref="DX6:ED6"/>
    <mergeCell ref="EE6:EK6"/>
    <mergeCell ref="EL6:ER6"/>
    <mergeCell ref="ES6:EY6"/>
    <mergeCell ref="BF6:BL6"/>
    <mergeCell ref="BM6:BS6"/>
    <mergeCell ref="BT6:BZ6"/>
    <mergeCell ref="CA6:CG6"/>
    <mergeCell ref="CH6:CN6"/>
  </mergeCells>
  <conditionalFormatting sqref="I8:FM9">
    <cfRule type="expression" dxfId="8" priority="1">
      <formula>I$8=TODAY()</formula>
    </cfRule>
  </conditionalFormatting>
  <conditionalFormatting sqref="I10:CT10 I8:FM9 I11:FM46">
    <cfRule type="expression" dxfId="7" priority="2">
      <formula>I$8=TODAY()</formula>
    </cfRule>
  </conditionalFormatting>
  <conditionalFormatting sqref="I10:CL10 I11:FM12 AW13:FM15 BJ16:FM18 CE19:FM22 CZ23:FM25 AW16:AY137 BJ19:BT137 EP26:FM46">
    <cfRule type="expression" dxfId="6" priority="3">
      <formula>AND($E10&lt;=I$8,ROUNDDOWN(($G10-$E10+1)*$H10,0)+$E10-1&gt;=I$8)</formula>
    </cfRule>
  </conditionalFormatting>
  <conditionalFormatting sqref="I10:CL12 AW13:CL15 BJ16:CL18 CE19:CL22 AW16:AY137 BJ19:BT137">
    <cfRule type="expression" dxfId="5" priority="4">
      <formula>AND(NOT(ISBLANK($E10)),$E10&lt;=I$8,$G10&gt;=I$8)</formula>
    </cfRule>
  </conditionalFormatting>
  <conditionalFormatting sqref="CU10:FM10">
    <cfRule type="expression" dxfId="4" priority="6">
      <formula>CU$8=TODAY()</formula>
    </cfRule>
  </conditionalFormatting>
  <conditionalFormatting sqref="I13:AV45 I47:AV136 AZ16:BI45 AZ47:BI136 BU19:CD45 BU47:CL136 CE23:CY45 CZ26:EO45">
    <cfRule type="expression" dxfId="3" priority="11">
      <formula>AND($E14&lt;=I$8,ROUNDDOWN(($G14-$E14+1)*$H14,0)+$E14-1&gt;=I$8)</formula>
    </cfRule>
  </conditionalFormatting>
  <conditionalFormatting sqref="I13:AV45 I47:AV136 AZ16:BI45 AZ47:BI136 BU19:CD45 CE23:CL45 BU47:CL136">
    <cfRule type="expression" dxfId="2" priority="13">
      <formula>AND(NOT(ISBLANK($E14)),$E14&lt;=I$8,$G14&gt;=I$8)</formula>
    </cfRule>
  </conditionalFormatting>
  <conditionalFormatting sqref="I46:AV46 AZ46:BI46 BU46:EO46">
    <cfRule type="expression" dxfId="1" priority="25">
      <formula>AND(#REF!&lt;=I$8,ROUNDDOWN((#REF!-#REF!+1)*#REF!,0)+#REF!-1&gt;=I$8)</formula>
    </cfRule>
  </conditionalFormatting>
  <conditionalFormatting sqref="I46:AV46 AZ46:BI46 BU46:CL46">
    <cfRule type="expression" dxfId="0" priority="39">
      <formula>AND(NOT(ISBLANK(#REF!)),#REF!&lt;=I$8,#REF!&gt;=I$8)</formula>
    </cfRule>
  </conditionalFormatting>
  <pageMargins left="0.7" right="0.7" top="0.78740157499999996" bottom="0.78740157499999996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'Información básica'!$D$5:$D$100</xm:f>
          </x14:formula1>
          <xm:sqref>C11:C19 C21:C29 C31:C36 C38:C46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básica</vt:lpstr>
      <vt:lpstr>Plan de proyecto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57321</cp:lastModifiedBy>
  <dcterms:created xsi:type="dcterms:W3CDTF">2019-09-23T10:49:50Z</dcterms:created>
  <dcterms:modified xsi:type="dcterms:W3CDTF">2021-07-25T19:26:46Z</dcterms:modified>
</cp:coreProperties>
</file>