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8700" windowHeight="16640" tabRatio="500" activeTab="1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5" i="2"/>
  <c r="H16"/>
  <c r="H17"/>
  <c r="H11"/>
  <c r="H12"/>
  <c r="H13"/>
  <c r="L15"/>
  <c r="L16"/>
  <c r="L17"/>
  <c r="L11"/>
  <c r="L12"/>
  <c r="L13"/>
  <c r="P15"/>
  <c r="P16"/>
  <c r="P17"/>
  <c r="P11"/>
  <c r="P12"/>
  <c r="P13"/>
  <c r="T11"/>
  <c r="T12"/>
  <c r="T13"/>
  <c r="T15"/>
  <c r="T16"/>
  <c r="T17"/>
  <c r="T18"/>
  <c r="T14"/>
  <c r="T10"/>
  <c r="P14"/>
  <c r="P10"/>
  <c r="L14"/>
  <c r="L10"/>
  <c r="H14"/>
  <c r="H10"/>
  <c r="D15"/>
  <c r="D16"/>
  <c r="D17"/>
  <c r="D11"/>
  <c r="D12"/>
  <c r="D13"/>
  <c r="D14"/>
  <c r="D10"/>
  <c r="T7"/>
  <c r="T8"/>
  <c r="T9"/>
  <c r="T6"/>
  <c r="P7"/>
  <c r="P8"/>
  <c r="P9"/>
  <c r="P6"/>
  <c r="L7"/>
  <c r="L8"/>
  <c r="L9"/>
  <c r="L6"/>
  <c r="H7"/>
  <c r="H8"/>
  <c r="H9"/>
  <c r="H6"/>
  <c r="D7"/>
  <c r="D8"/>
  <c r="D9"/>
  <c r="D6"/>
  <c r="X6"/>
  <c r="U6"/>
  <c r="X7"/>
  <c r="U7"/>
  <c r="X8"/>
  <c r="U8"/>
  <c r="X9"/>
  <c r="U9"/>
  <c r="X10"/>
  <c r="U10"/>
  <c r="X11"/>
  <c r="U11"/>
  <c r="X12"/>
  <c r="U12"/>
  <c r="X13"/>
  <c r="U13"/>
  <c r="X14"/>
  <c r="U14"/>
  <c r="X15"/>
  <c r="U15"/>
  <c r="X16"/>
  <c r="U16"/>
  <c r="X17"/>
  <c r="U17"/>
  <c r="H18"/>
  <c r="L18"/>
  <c r="P18"/>
  <c r="X18"/>
  <c r="U18"/>
  <c r="T19"/>
  <c r="H19"/>
  <c r="L19"/>
  <c r="P19"/>
  <c r="X19"/>
  <c r="U19"/>
  <c r="T20"/>
  <c r="H20"/>
  <c r="L20"/>
  <c r="P20"/>
  <c r="X20"/>
  <c r="U20"/>
  <c r="T21"/>
  <c r="H21"/>
  <c r="L21"/>
  <c r="P21"/>
  <c r="X21"/>
  <c r="U21"/>
  <c r="T22"/>
  <c r="H22"/>
  <c r="L22"/>
  <c r="P22"/>
  <c r="X22"/>
  <c r="U22"/>
  <c r="T23"/>
  <c r="H23"/>
  <c r="L23"/>
  <c r="P23"/>
  <c r="X23"/>
  <c r="U23"/>
  <c r="T24"/>
  <c r="H24"/>
  <c r="L24"/>
  <c r="P24"/>
  <c r="X24"/>
  <c r="U24"/>
  <c r="T25"/>
  <c r="H25"/>
  <c r="L25"/>
  <c r="P25"/>
  <c r="X25"/>
  <c r="U25"/>
  <c r="T26"/>
  <c r="H26"/>
  <c r="L26"/>
  <c r="P26"/>
  <c r="X26"/>
  <c r="U26"/>
  <c r="T27"/>
  <c r="H27"/>
  <c r="L27"/>
  <c r="P27"/>
  <c r="X27"/>
  <c r="U27"/>
  <c r="T28"/>
  <c r="H28"/>
  <c r="L28"/>
  <c r="P28"/>
  <c r="X28"/>
  <c r="U28"/>
  <c r="T5"/>
  <c r="T29"/>
  <c r="H5"/>
  <c r="H29"/>
  <c r="L5"/>
  <c r="L29"/>
  <c r="P5"/>
  <c r="P29"/>
  <c r="X29"/>
  <c r="U29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X5"/>
  <c r="U5"/>
  <c r="Q5"/>
  <c r="M5"/>
  <c r="I5"/>
  <c r="S5"/>
  <c r="O5"/>
  <c r="K5"/>
  <c r="G5"/>
  <c r="D24"/>
  <c r="E24"/>
  <c r="D25"/>
  <c r="E25"/>
  <c r="D26"/>
  <c r="E26"/>
  <c r="D27"/>
  <c r="E27"/>
  <c r="D28"/>
  <c r="E28"/>
  <c r="D19"/>
  <c r="D20"/>
  <c r="D21"/>
  <c r="D22"/>
  <c r="D23"/>
  <c r="D18"/>
  <c r="D5"/>
  <c r="D29"/>
  <c r="E29"/>
  <c r="E5"/>
  <c r="C24"/>
  <c r="C25"/>
  <c r="C26"/>
  <c r="C27"/>
  <c r="C28"/>
  <c r="C29"/>
  <c r="C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5"/>
</calcChain>
</file>

<file path=xl/sharedStrings.xml><?xml version="1.0" encoding="utf-8"?>
<sst xmlns="http://schemas.openxmlformats.org/spreadsheetml/2006/main" count="230" uniqueCount="70">
  <si>
    <t>plot/bridges3_0.5.dat.solved</t>
  </si>
  <si>
    <t>plot/bridges3_0.75.dat.solved</t>
  </si>
  <si>
    <t>plot/bridges3_1.0.dat.solved</t>
  </si>
  <si>
    <t>plot/bridges3.dat.solved</t>
  </si>
  <si>
    <t>plot/bridges.dat.solved</t>
  </si>
  <si>
    <t>plot/hobonav_0.25.dat.solved</t>
  </si>
  <si>
    <t>plot/hobonav_0.5.dat.solved</t>
  </si>
  <si>
    <t>plot/hobonav_0.75.dat.solved</t>
  </si>
  <si>
    <t>plot/hobonav_1.0.dat.solved</t>
  </si>
  <si>
    <t>plot/hobonav.dat.solved</t>
  </si>
  <si>
    <t>plot/parcprinter.dat.solved</t>
  </si>
  <si>
    <t>plot/pathways_0.25.dat.solved</t>
  </si>
  <si>
    <t>plot/pathways_0.5.dat.solved</t>
  </si>
  <si>
    <t>plot/pathways_0.75.dat.solved</t>
  </si>
  <si>
    <t>plot/pathways_1.0.dat.solved</t>
  </si>
  <si>
    <t>plot/pathways.dat.solved</t>
  </si>
  <si>
    <t>\caption{\label{tab:solved} Instances Solved By Domain}</t>
    <phoneticPr fontId="1" type="noConversion"/>
  </si>
  <si>
    <t>\hline\hline</t>
    <phoneticPr fontId="1" type="noConversion"/>
  </si>
  <si>
    <t>\hline\hline</t>
    <phoneticPr fontId="1" type="noConversion"/>
  </si>
  <si>
    <t>Total</t>
    <phoneticPr fontId="1" type="noConversion"/>
  </si>
  <si>
    <t xml:space="preserve">Bridges1 0.25 </t>
  </si>
  <si>
    <t xml:space="preserve">Bridges1 0.5 </t>
  </si>
  <si>
    <t xml:space="preserve">Bridges1 0.75 </t>
  </si>
  <si>
    <t xml:space="preserve">Bridges1 1.0 </t>
  </si>
  <si>
    <t xml:space="preserve">Bridges2 0.25 </t>
  </si>
  <si>
    <t xml:space="preserve">Bridges2 0.5 </t>
  </si>
  <si>
    <t xml:space="preserve">Bridges2 0.75 </t>
  </si>
  <si>
    <t xml:space="preserve">Bridges2 1.0 </t>
  </si>
  <si>
    <t xml:space="preserve">Bridges3 0.25 </t>
  </si>
  <si>
    <t xml:space="preserve">Bridges3 0.5 </t>
  </si>
  <si>
    <t xml:space="preserve">Bridges3 0.75 </t>
  </si>
  <si>
    <t xml:space="preserve">Bridges3 1.0 </t>
  </si>
  <si>
    <t xml:space="preserve">Bridges </t>
  </si>
  <si>
    <t xml:space="preserve">Barter 0.25 </t>
  </si>
  <si>
    <t xml:space="preserve">Barter 0.5 </t>
  </si>
  <si>
    <t xml:space="preserve">Barter 0.75 </t>
  </si>
  <si>
    <t xml:space="preserve">Barter 1.0 </t>
  </si>
  <si>
    <t xml:space="preserve">Barter </t>
  </si>
  <si>
    <t xml:space="preserve">Pathways 0.25 </t>
  </si>
  <si>
    <t xml:space="preserve">Pathways 0.5 </t>
  </si>
  <si>
    <t xml:space="preserve">Pathways 0.75 </t>
  </si>
  <si>
    <t xml:space="preserve">Pathways 1.0 </t>
  </si>
  <si>
    <t xml:space="preserve">Pathways </t>
  </si>
  <si>
    <t xml:space="preserve">PARCprinter </t>
    <phoneticPr fontId="1" type="noConversion"/>
  </si>
  <si>
    <t>\begin{tabular}{|l|r|rrrr|}</t>
    <phoneticPr fontId="1" type="noConversion"/>
  </si>
  <si>
    <t>\begin{table}</t>
    <phoneticPr fontId="1" type="noConversion"/>
  </si>
  <si>
    <t>&amp;</t>
    <phoneticPr fontId="1" type="noConversion"/>
  </si>
  <si>
    <t>\\</t>
    <phoneticPr fontId="1" type="noConversion"/>
  </si>
  <si>
    <t>\hline</t>
    <phoneticPr fontId="1" type="noConversion"/>
  </si>
  <si>
    <t>\end{tabular}</t>
    <phoneticPr fontId="1" type="noConversion"/>
  </si>
  <si>
    <t>\end{table}</t>
    <phoneticPr fontId="1" type="noConversion"/>
  </si>
  <si>
    <t>Domain</t>
    <phoneticPr fontId="1" type="noConversion"/>
  </si>
  <si>
    <t>FF</t>
    <phoneticPr fontId="1" type="noConversion"/>
  </si>
  <si>
    <t>PI1</t>
    <phoneticPr fontId="1" type="noConversion"/>
  </si>
  <si>
    <t>PI2</t>
    <phoneticPr fontId="1" type="noConversion"/>
  </si>
  <si>
    <t>PI3</t>
    <phoneticPr fontId="1" type="noConversion"/>
  </si>
  <si>
    <t>BDD</t>
    <phoneticPr fontId="1" type="noConversion"/>
  </si>
  <si>
    <t>\\ \hline</t>
    <phoneticPr fontId="1" type="noConversion"/>
  </si>
  <si>
    <t>plot/alldom.dat.solved</t>
  </si>
  <si>
    <t>plot/blindnav.dat.solved</t>
  </si>
  <si>
    <t>plot/bridges1_0.25.dat.solved</t>
  </si>
  <si>
    <t>plot/bridges1_0.5.dat.solved</t>
  </si>
  <si>
    <t>plot/bridges1_0.75.dat.solved</t>
  </si>
  <si>
    <t>plot/bridges1_1.0.dat.solved</t>
  </si>
  <si>
    <t>plot/bridges2_0.25.dat.solved</t>
  </si>
  <si>
    <t>plot/bridges2_0.5.dat.solved</t>
  </si>
  <si>
    <t>plot/bridges2_0.75.dat.solved</t>
  </si>
  <si>
    <t>plot/bridges2_1.0.dat.solved</t>
  </si>
  <si>
    <t>plot/bridges2.dat.solved</t>
  </si>
  <si>
    <t>plot/bridges3_0.25.dat.solved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</si>
</sst>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M57"/>
  <sheetViews>
    <sheetView workbookViewId="0">
      <selection activeCell="B20" sqref="B20"/>
    </sheetView>
  </sheetViews>
  <sheetFormatPr baseColWidth="10" defaultRowHeight="13"/>
  <sheetData>
    <row r="2" spans="1:13">
      <c r="A2" t="s">
        <v>43</v>
      </c>
      <c r="B2">
        <v>169</v>
      </c>
      <c r="C2">
        <v>97</v>
      </c>
      <c r="D2">
        <v>97</v>
      </c>
      <c r="E2">
        <v>100</v>
      </c>
      <c r="F2">
        <v>140</v>
      </c>
      <c r="I2" t="s">
        <v>58</v>
      </c>
    </row>
    <row r="3" spans="1:13">
      <c r="I3">
        <v>1713</v>
      </c>
      <c r="J3">
        <v>1136</v>
      </c>
      <c r="K3">
        <v>1090</v>
      </c>
      <c r="L3">
        <v>1081</v>
      </c>
      <c r="M3">
        <v>1199</v>
      </c>
    </row>
    <row r="4" spans="1:13">
      <c r="A4" t="s">
        <v>20</v>
      </c>
      <c r="B4">
        <v>40</v>
      </c>
      <c r="C4">
        <v>40</v>
      </c>
      <c r="D4">
        <v>39</v>
      </c>
      <c r="E4">
        <v>39</v>
      </c>
      <c r="F4">
        <v>40</v>
      </c>
      <c r="I4" t="s">
        <v>59</v>
      </c>
    </row>
    <row r="5" spans="1:13">
      <c r="A5" t="s">
        <v>21</v>
      </c>
      <c r="B5">
        <v>40</v>
      </c>
      <c r="C5">
        <v>35</v>
      </c>
      <c r="D5">
        <v>34</v>
      </c>
      <c r="E5">
        <v>34</v>
      </c>
      <c r="F5">
        <v>40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t="s">
        <v>22</v>
      </c>
      <c r="B6">
        <v>40</v>
      </c>
      <c r="C6">
        <v>31</v>
      </c>
      <c r="D6">
        <v>30</v>
      </c>
      <c r="E6">
        <v>30</v>
      </c>
      <c r="F6">
        <v>32</v>
      </c>
      <c r="I6" t="s">
        <v>60</v>
      </c>
    </row>
    <row r="7" spans="1:13">
      <c r="A7" t="s">
        <v>23</v>
      </c>
      <c r="B7">
        <v>40</v>
      </c>
      <c r="C7">
        <v>30</v>
      </c>
      <c r="D7">
        <v>20</v>
      </c>
      <c r="E7">
        <v>20</v>
      </c>
      <c r="F7">
        <v>30</v>
      </c>
    </row>
    <row r="8" spans="1:13">
      <c r="I8" t="s">
        <v>61</v>
      </c>
    </row>
    <row r="9" spans="1:13">
      <c r="A9" t="s">
        <v>24</v>
      </c>
      <c r="B9">
        <v>40</v>
      </c>
      <c r="C9">
        <v>39</v>
      </c>
      <c r="D9">
        <v>39</v>
      </c>
      <c r="E9">
        <v>39</v>
      </c>
      <c r="F9">
        <v>40</v>
      </c>
    </row>
    <row r="10" spans="1:13">
      <c r="A10" t="s">
        <v>25</v>
      </c>
      <c r="B10">
        <v>40</v>
      </c>
      <c r="C10">
        <v>34</v>
      </c>
      <c r="D10">
        <v>35</v>
      </c>
      <c r="E10">
        <v>33</v>
      </c>
      <c r="F10">
        <v>40</v>
      </c>
      <c r="I10" t="s">
        <v>62</v>
      </c>
    </row>
    <row r="11" spans="1:13">
      <c r="A11" t="s">
        <v>26</v>
      </c>
      <c r="B11">
        <v>40</v>
      </c>
      <c r="C11">
        <v>31</v>
      </c>
      <c r="D11">
        <v>29</v>
      </c>
      <c r="E11">
        <v>30</v>
      </c>
      <c r="F11">
        <v>30</v>
      </c>
    </row>
    <row r="12" spans="1:13">
      <c r="A12" t="s">
        <v>27</v>
      </c>
      <c r="B12">
        <v>40</v>
      </c>
      <c r="C12">
        <v>30</v>
      </c>
      <c r="D12">
        <v>29</v>
      </c>
      <c r="E12">
        <v>28</v>
      </c>
      <c r="F12">
        <v>30</v>
      </c>
      <c r="I12" t="s">
        <v>63</v>
      </c>
    </row>
    <row r="14" spans="1:13">
      <c r="I14" t="s">
        <v>64</v>
      </c>
    </row>
    <row r="15" spans="1:13">
      <c r="A15" t="s">
        <v>28</v>
      </c>
      <c r="B15">
        <v>40</v>
      </c>
      <c r="C15">
        <v>40</v>
      </c>
      <c r="D15">
        <v>40</v>
      </c>
      <c r="E15">
        <v>40</v>
      </c>
      <c r="F15">
        <v>40</v>
      </c>
    </row>
    <row r="16" spans="1:13">
      <c r="A16" t="s">
        <v>29</v>
      </c>
      <c r="B16">
        <v>40</v>
      </c>
      <c r="C16">
        <v>40</v>
      </c>
      <c r="D16">
        <v>40</v>
      </c>
      <c r="E16">
        <v>40</v>
      </c>
      <c r="F16">
        <v>40</v>
      </c>
      <c r="I16" t="s">
        <v>65</v>
      </c>
    </row>
    <row r="17" spans="1:13">
      <c r="A17" t="s">
        <v>30</v>
      </c>
      <c r="B17">
        <v>40</v>
      </c>
      <c r="C17">
        <v>38</v>
      </c>
      <c r="D17">
        <v>38</v>
      </c>
      <c r="E17">
        <v>38</v>
      </c>
      <c r="F17">
        <v>40</v>
      </c>
    </row>
    <row r="18" spans="1:13">
      <c r="A18" t="s">
        <v>31</v>
      </c>
      <c r="B18">
        <v>40</v>
      </c>
      <c r="C18">
        <v>37</v>
      </c>
      <c r="D18">
        <v>37</v>
      </c>
      <c r="E18">
        <v>36</v>
      </c>
      <c r="F18">
        <v>36</v>
      </c>
      <c r="I18" t="s">
        <v>66</v>
      </c>
    </row>
    <row r="20" spans="1:13">
      <c r="A20" t="s">
        <v>32</v>
      </c>
      <c r="B20">
        <v>600</v>
      </c>
      <c r="C20">
        <v>425</v>
      </c>
      <c r="D20">
        <v>424</v>
      </c>
      <c r="E20">
        <v>424</v>
      </c>
      <c r="F20">
        <v>481</v>
      </c>
      <c r="I20" t="s">
        <v>67</v>
      </c>
    </row>
    <row r="21" spans="1:13">
      <c r="A21" t="s">
        <v>33</v>
      </c>
      <c r="B21">
        <v>120</v>
      </c>
      <c r="C21">
        <v>120</v>
      </c>
      <c r="D21">
        <v>120</v>
      </c>
      <c r="E21">
        <v>120</v>
      </c>
      <c r="F21">
        <v>120</v>
      </c>
    </row>
    <row r="22" spans="1:13">
      <c r="A22" t="s">
        <v>34</v>
      </c>
      <c r="B22">
        <v>120</v>
      </c>
      <c r="C22">
        <v>120</v>
      </c>
      <c r="D22">
        <v>120</v>
      </c>
      <c r="E22">
        <v>120</v>
      </c>
      <c r="F22">
        <v>117</v>
      </c>
      <c r="I22" t="s">
        <v>68</v>
      </c>
    </row>
    <row r="23" spans="1:13">
      <c r="A23" t="s">
        <v>35</v>
      </c>
      <c r="B23">
        <v>120</v>
      </c>
      <c r="C23">
        <v>120</v>
      </c>
      <c r="D23">
        <v>119</v>
      </c>
      <c r="E23">
        <v>120</v>
      </c>
      <c r="F23">
        <v>111</v>
      </c>
      <c r="I23">
        <v>50</v>
      </c>
      <c r="J23">
        <v>40</v>
      </c>
      <c r="K23">
        <v>40</v>
      </c>
      <c r="L23">
        <v>40</v>
      </c>
      <c r="M23">
        <v>54</v>
      </c>
    </row>
    <row r="24" spans="1:13">
      <c r="A24" t="s">
        <v>36</v>
      </c>
      <c r="B24">
        <v>12</v>
      </c>
      <c r="C24">
        <v>12</v>
      </c>
      <c r="D24">
        <v>12</v>
      </c>
      <c r="E24">
        <v>12</v>
      </c>
      <c r="F24">
        <v>11</v>
      </c>
      <c r="I24" t="s">
        <v>69</v>
      </c>
    </row>
    <row r="25" spans="1:13">
      <c r="A25" t="s">
        <v>37</v>
      </c>
      <c r="B25">
        <v>384</v>
      </c>
      <c r="C25">
        <v>384</v>
      </c>
      <c r="D25">
        <v>383</v>
      </c>
      <c r="E25">
        <v>384</v>
      </c>
      <c r="F25">
        <v>371</v>
      </c>
    </row>
    <row r="26" spans="1:13">
      <c r="I26" t="s">
        <v>0</v>
      </c>
    </row>
    <row r="28" spans="1:13">
      <c r="A28" t="s">
        <v>38</v>
      </c>
      <c r="B28">
        <v>140</v>
      </c>
      <c r="C28">
        <v>50</v>
      </c>
      <c r="D28">
        <v>40</v>
      </c>
      <c r="E28">
        <v>40</v>
      </c>
      <c r="F28">
        <v>60</v>
      </c>
      <c r="I28" t="s">
        <v>1</v>
      </c>
    </row>
    <row r="29" spans="1:13">
      <c r="A29" t="s">
        <v>39</v>
      </c>
      <c r="B29">
        <v>140</v>
      </c>
      <c r="C29">
        <v>70</v>
      </c>
      <c r="D29">
        <v>60</v>
      </c>
      <c r="E29">
        <v>50</v>
      </c>
      <c r="F29">
        <v>60</v>
      </c>
    </row>
    <row r="30" spans="1:13">
      <c r="A30" t="s">
        <v>40</v>
      </c>
      <c r="B30">
        <v>150</v>
      </c>
      <c r="C30">
        <v>60</v>
      </c>
      <c r="D30">
        <v>40</v>
      </c>
      <c r="E30">
        <v>40</v>
      </c>
      <c r="F30">
        <v>60</v>
      </c>
      <c r="I30" t="s">
        <v>2</v>
      </c>
    </row>
    <row r="31" spans="1:13">
      <c r="A31" t="s">
        <v>41</v>
      </c>
      <c r="B31">
        <v>170</v>
      </c>
      <c r="C31">
        <v>50</v>
      </c>
      <c r="D31">
        <v>60</v>
      </c>
      <c r="E31">
        <v>60</v>
      </c>
      <c r="F31">
        <v>70</v>
      </c>
    </row>
    <row r="32" spans="1:13">
      <c r="A32" t="s">
        <v>42</v>
      </c>
      <c r="B32">
        <v>870</v>
      </c>
      <c r="C32">
        <v>320</v>
      </c>
      <c r="D32">
        <v>290</v>
      </c>
      <c r="E32">
        <v>280</v>
      </c>
      <c r="F32">
        <v>340</v>
      </c>
      <c r="I32" t="s">
        <v>3</v>
      </c>
    </row>
    <row r="33" spans="1:13">
      <c r="A33" t="s">
        <v>19</v>
      </c>
      <c r="B33">
        <v>2023</v>
      </c>
      <c r="C33">
        <v>1226</v>
      </c>
      <c r="D33">
        <v>1194</v>
      </c>
      <c r="E33">
        <v>1188</v>
      </c>
      <c r="F33">
        <v>1332</v>
      </c>
      <c r="I33">
        <v>120</v>
      </c>
      <c r="J33">
        <v>69</v>
      </c>
      <c r="K33">
        <v>69</v>
      </c>
      <c r="L33">
        <v>69</v>
      </c>
      <c r="M33">
        <v>82</v>
      </c>
    </row>
    <row r="34" spans="1:13">
      <c r="I34" t="s">
        <v>4</v>
      </c>
    </row>
    <row r="35" spans="1:13">
      <c r="I35">
        <v>600</v>
      </c>
      <c r="J35">
        <v>545</v>
      </c>
      <c r="K35">
        <v>530</v>
      </c>
      <c r="L35">
        <v>527</v>
      </c>
      <c r="M35">
        <v>558</v>
      </c>
    </row>
    <row r="36" spans="1:13">
      <c r="I36" t="s">
        <v>5</v>
      </c>
    </row>
    <row r="37" spans="1:13">
      <c r="I37">
        <v>120</v>
      </c>
      <c r="J37">
        <v>120</v>
      </c>
      <c r="K37">
        <v>120</v>
      </c>
      <c r="L37">
        <v>120</v>
      </c>
      <c r="M37">
        <v>120</v>
      </c>
    </row>
    <row r="38" spans="1:13">
      <c r="I38" t="s">
        <v>6</v>
      </c>
    </row>
    <row r="39" spans="1:13">
      <c r="I39">
        <v>120</v>
      </c>
      <c r="J39">
        <v>120</v>
      </c>
      <c r="K39">
        <v>120</v>
      </c>
      <c r="L39">
        <v>120</v>
      </c>
      <c r="M39">
        <v>117</v>
      </c>
    </row>
    <row r="40" spans="1:13">
      <c r="I40" t="s">
        <v>7</v>
      </c>
    </row>
    <row r="41" spans="1:13">
      <c r="I41">
        <v>120</v>
      </c>
      <c r="J41">
        <v>120</v>
      </c>
      <c r="K41">
        <v>119</v>
      </c>
      <c r="L41">
        <v>120</v>
      </c>
      <c r="M41">
        <v>111</v>
      </c>
    </row>
    <row r="42" spans="1:13">
      <c r="I42" t="s">
        <v>8</v>
      </c>
    </row>
    <row r="43" spans="1:13">
      <c r="I43">
        <v>12</v>
      </c>
      <c r="J43">
        <v>12</v>
      </c>
      <c r="K43">
        <v>12</v>
      </c>
      <c r="L43">
        <v>12</v>
      </c>
      <c r="M43">
        <v>11</v>
      </c>
    </row>
    <row r="44" spans="1:13">
      <c r="I44" t="s">
        <v>9</v>
      </c>
    </row>
    <row r="45" spans="1:13">
      <c r="I45">
        <v>384</v>
      </c>
      <c r="J45">
        <v>384</v>
      </c>
      <c r="K45">
        <v>383</v>
      </c>
      <c r="L45">
        <v>384</v>
      </c>
      <c r="M45">
        <v>371</v>
      </c>
    </row>
    <row r="46" spans="1:13">
      <c r="I46" t="s">
        <v>10</v>
      </c>
    </row>
    <row r="47" spans="1:13">
      <c r="I47">
        <v>169</v>
      </c>
      <c r="J47">
        <v>97</v>
      </c>
      <c r="K47">
        <v>97</v>
      </c>
      <c r="L47">
        <v>100</v>
      </c>
      <c r="M47">
        <v>140</v>
      </c>
    </row>
    <row r="48" spans="1:13">
      <c r="I48" t="s">
        <v>11</v>
      </c>
    </row>
    <row r="49" spans="9:13">
      <c r="I49">
        <v>140</v>
      </c>
      <c r="J49">
        <v>50</v>
      </c>
      <c r="K49">
        <v>40</v>
      </c>
      <c r="L49">
        <v>40</v>
      </c>
      <c r="M49">
        <v>60</v>
      </c>
    </row>
    <row r="50" spans="9:13">
      <c r="I50" t="s">
        <v>12</v>
      </c>
    </row>
    <row r="51" spans="9:13">
      <c r="I51">
        <v>140</v>
      </c>
      <c r="J51">
        <v>70</v>
      </c>
      <c r="K51">
        <v>60</v>
      </c>
      <c r="L51">
        <v>50</v>
      </c>
      <c r="M51">
        <v>60</v>
      </c>
    </row>
    <row r="52" spans="9:13">
      <c r="I52" t="s">
        <v>13</v>
      </c>
    </row>
    <row r="53" spans="9:13">
      <c r="I53">
        <v>150</v>
      </c>
      <c r="J53">
        <v>60</v>
      </c>
      <c r="K53">
        <v>40</v>
      </c>
      <c r="L53">
        <v>40</v>
      </c>
      <c r="M53">
        <v>60</v>
      </c>
    </row>
    <row r="54" spans="9:13">
      <c r="I54" t="s">
        <v>14</v>
      </c>
    </row>
    <row r="55" spans="9:13">
      <c r="I55">
        <v>170</v>
      </c>
      <c r="J55">
        <v>50</v>
      </c>
      <c r="K55">
        <v>60</v>
      </c>
      <c r="L55">
        <v>60</v>
      </c>
      <c r="M55">
        <v>70</v>
      </c>
    </row>
    <row r="56" spans="9:13">
      <c r="I56" t="s">
        <v>15</v>
      </c>
    </row>
    <row r="57" spans="9:13">
      <c r="I57">
        <v>870</v>
      </c>
      <c r="J57">
        <v>320</v>
      </c>
      <c r="K57">
        <v>290</v>
      </c>
      <c r="L57">
        <v>280</v>
      </c>
      <c r="M57">
        <v>340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32"/>
  <sheetViews>
    <sheetView tabSelected="1" topLeftCell="N1" workbookViewId="0">
      <selection activeCell="W33" sqref="A1:W33"/>
    </sheetView>
  </sheetViews>
  <sheetFormatPr baseColWidth="10" defaultRowHeight="13"/>
  <sheetData>
    <row r="1" spans="1:24">
      <c r="A1" t="s">
        <v>45</v>
      </c>
    </row>
    <row r="2" spans="1:24">
      <c r="A2" t="s">
        <v>44</v>
      </c>
    </row>
    <row r="3" spans="1:24">
      <c r="A3" t="s">
        <v>48</v>
      </c>
    </row>
    <row r="4" spans="1:24">
      <c r="A4" t="s">
        <v>51</v>
      </c>
      <c r="B4" t="s">
        <v>46</v>
      </c>
      <c r="D4" t="s">
        <v>52</v>
      </c>
      <c r="F4" t="s">
        <v>46</v>
      </c>
      <c r="H4" t="s">
        <v>53</v>
      </c>
      <c r="J4" t="s">
        <v>46</v>
      </c>
      <c r="L4" t="s">
        <v>54</v>
      </c>
      <c r="N4" t="s">
        <v>46</v>
      </c>
      <c r="P4" t="s">
        <v>55</v>
      </c>
      <c r="R4" t="s">
        <v>46</v>
      </c>
      <c r="T4" t="s">
        <v>56</v>
      </c>
      <c r="V4" t="s">
        <v>57</v>
      </c>
      <c r="W4" t="s">
        <v>48</v>
      </c>
    </row>
    <row r="5" spans="1:24">
      <c r="A5" t="str">
        <f>Sheet1!A2</f>
        <v xml:space="preserve">PARCprinter </v>
      </c>
      <c r="B5" t="s">
        <v>46</v>
      </c>
      <c r="C5" t="str">
        <f>IF(D5=$X5,"{\bf", "")</f>
        <v/>
      </c>
      <c r="D5">
        <f>Sheet1!B2</f>
        <v>169</v>
      </c>
      <c r="E5" t="str">
        <f>IF(D5=$X5,"}", "")</f>
        <v/>
      </c>
      <c r="F5" t="s">
        <v>46</v>
      </c>
      <c r="G5" t="str">
        <f>IF(H5=$X5,"{\bf", "")</f>
        <v/>
      </c>
      <c r="H5">
        <f>Sheet1!C2</f>
        <v>97</v>
      </c>
      <c r="I5" t="str">
        <f>IF(H5=$X5,"}", "")</f>
        <v/>
      </c>
      <c r="J5" t="s">
        <v>46</v>
      </c>
      <c r="K5" t="str">
        <f>IF(L5=$X5,"{\bf", "")</f>
        <v/>
      </c>
      <c r="L5">
        <f>Sheet1!D2</f>
        <v>97</v>
      </c>
      <c r="M5" t="str">
        <f>IF(L5=$X5,"}", "")</f>
        <v/>
      </c>
      <c r="N5" t="s">
        <v>46</v>
      </c>
      <c r="O5" t="str">
        <f>IF(P5=$X5,"{\bf", "")</f>
        <v/>
      </c>
      <c r="P5">
        <f>Sheet1!E2</f>
        <v>100</v>
      </c>
      <c r="Q5" t="str">
        <f>IF(P5=$X5,"}", "")</f>
        <v/>
      </c>
      <c r="R5" t="s">
        <v>46</v>
      </c>
      <c r="S5" t="str">
        <f>IF(T5=$X5,"{\bf", "")</f>
        <v>{\bf</v>
      </c>
      <c r="T5">
        <f>Sheet1!F2</f>
        <v>140</v>
      </c>
      <c r="U5" t="str">
        <f>IF(T5=$X5,"}", "")</f>
        <v>}</v>
      </c>
      <c r="V5" t="s">
        <v>47</v>
      </c>
      <c r="W5" t="s">
        <v>17</v>
      </c>
      <c r="X5">
        <f>MAX(H5,L5,P5,T5)</f>
        <v>140</v>
      </c>
    </row>
    <row r="6" spans="1:24">
      <c r="A6" t="str">
        <f>Sheet1!A4</f>
        <v xml:space="preserve">Bridges1 0.25 </v>
      </c>
      <c r="B6" t="s">
        <v>46</v>
      </c>
      <c r="D6">
        <f>Sheet1!B4</f>
        <v>40</v>
      </c>
      <c r="F6" t="s">
        <v>46</v>
      </c>
      <c r="G6" t="str">
        <f t="shared" ref="G6:G29" si="0">IF(H6=$X6,"{\bf", "")</f>
        <v>{\bf</v>
      </c>
      <c r="H6">
        <f>Sheet1!C4</f>
        <v>40</v>
      </c>
      <c r="I6" t="str">
        <f t="shared" ref="I6:I29" si="1">IF(H6=$X6,"}", "")</f>
        <v>}</v>
      </c>
      <c r="J6" t="s">
        <v>46</v>
      </c>
      <c r="K6" t="str">
        <f t="shared" ref="K6:K29" si="2">IF(L6=$X6,"{\bf", "")</f>
        <v/>
      </c>
      <c r="L6">
        <f>Sheet1!D4</f>
        <v>39</v>
      </c>
      <c r="M6" t="str">
        <f t="shared" ref="M6:M29" si="3">IF(L6=$X6,"}", "")</f>
        <v/>
      </c>
      <c r="N6" t="s">
        <v>46</v>
      </c>
      <c r="O6" t="str">
        <f t="shared" ref="O6:O29" si="4">IF(P6=$X6,"{\bf", "")</f>
        <v/>
      </c>
      <c r="P6">
        <f>Sheet1!E4</f>
        <v>39</v>
      </c>
      <c r="Q6" t="str">
        <f t="shared" ref="Q6:Q29" si="5">IF(P6=$X6,"}", "")</f>
        <v/>
      </c>
      <c r="R6" t="s">
        <v>46</v>
      </c>
      <c r="S6" t="str">
        <f t="shared" ref="S6:S29" si="6">IF(T6=$X6,"{\bf", "")</f>
        <v>{\bf</v>
      </c>
      <c r="T6">
        <f>Sheet1!F4</f>
        <v>40</v>
      </c>
      <c r="U6" t="str">
        <f t="shared" ref="U6:U29" si="7">IF(T6=$X6,"}", "")</f>
        <v>}</v>
      </c>
      <c r="V6" t="s">
        <v>47</v>
      </c>
      <c r="X6">
        <f t="shared" ref="X6:X29" si="8">MAX(H6,L6,P6,T6)</f>
        <v>40</v>
      </c>
    </row>
    <row r="7" spans="1:24">
      <c r="A7" t="str">
        <f>Sheet1!A5</f>
        <v xml:space="preserve">Bridges1 0.5 </v>
      </c>
      <c r="B7" t="s">
        <v>46</v>
      </c>
      <c r="D7">
        <f>Sheet1!B5</f>
        <v>40</v>
      </c>
      <c r="F7" t="s">
        <v>46</v>
      </c>
      <c r="G7" t="str">
        <f t="shared" si="0"/>
        <v/>
      </c>
      <c r="H7">
        <f>Sheet1!C5</f>
        <v>35</v>
      </c>
      <c r="I7" t="str">
        <f t="shared" si="1"/>
        <v/>
      </c>
      <c r="J7" t="s">
        <v>46</v>
      </c>
      <c r="K7" t="str">
        <f t="shared" si="2"/>
        <v/>
      </c>
      <c r="L7">
        <f>Sheet1!D5</f>
        <v>34</v>
      </c>
      <c r="M7" t="str">
        <f t="shared" si="3"/>
        <v/>
      </c>
      <c r="N7" t="s">
        <v>46</v>
      </c>
      <c r="O7" t="str">
        <f t="shared" si="4"/>
        <v/>
      </c>
      <c r="P7">
        <f>Sheet1!E5</f>
        <v>34</v>
      </c>
      <c r="Q7" t="str">
        <f t="shared" si="5"/>
        <v/>
      </c>
      <c r="R7" t="s">
        <v>46</v>
      </c>
      <c r="S7" t="str">
        <f t="shared" si="6"/>
        <v>{\bf</v>
      </c>
      <c r="T7">
        <f>Sheet1!F5</f>
        <v>40</v>
      </c>
      <c r="U7" t="str">
        <f t="shared" si="7"/>
        <v>}</v>
      </c>
      <c r="V7" t="s">
        <v>47</v>
      </c>
      <c r="X7">
        <f t="shared" si="8"/>
        <v>40</v>
      </c>
    </row>
    <row r="8" spans="1:24">
      <c r="A8" t="str">
        <f>Sheet1!A6</f>
        <v xml:space="preserve">Bridges1 0.75 </v>
      </c>
      <c r="B8" t="s">
        <v>46</v>
      </c>
      <c r="D8">
        <f>Sheet1!B6</f>
        <v>40</v>
      </c>
      <c r="F8" t="s">
        <v>46</v>
      </c>
      <c r="G8" t="str">
        <f t="shared" si="0"/>
        <v/>
      </c>
      <c r="H8">
        <f>Sheet1!C6</f>
        <v>31</v>
      </c>
      <c r="I8" t="str">
        <f t="shared" si="1"/>
        <v/>
      </c>
      <c r="J8" t="s">
        <v>46</v>
      </c>
      <c r="K8" t="str">
        <f t="shared" si="2"/>
        <v/>
      </c>
      <c r="L8">
        <f>Sheet1!D6</f>
        <v>30</v>
      </c>
      <c r="M8" t="str">
        <f t="shared" si="3"/>
        <v/>
      </c>
      <c r="N8" t="s">
        <v>46</v>
      </c>
      <c r="O8" t="str">
        <f t="shared" si="4"/>
        <v/>
      </c>
      <c r="P8">
        <f>Sheet1!E6</f>
        <v>30</v>
      </c>
      <c r="Q8" t="str">
        <f t="shared" si="5"/>
        <v/>
      </c>
      <c r="R8" t="s">
        <v>46</v>
      </c>
      <c r="S8" t="str">
        <f t="shared" si="6"/>
        <v>{\bf</v>
      </c>
      <c r="T8">
        <f>Sheet1!F6</f>
        <v>32</v>
      </c>
      <c r="U8" t="str">
        <f t="shared" si="7"/>
        <v>}</v>
      </c>
      <c r="V8" t="s">
        <v>47</v>
      </c>
      <c r="X8">
        <f t="shared" si="8"/>
        <v>32</v>
      </c>
    </row>
    <row r="9" spans="1:24">
      <c r="A9" t="str">
        <f>Sheet1!A7</f>
        <v xml:space="preserve">Bridges1 1.0 </v>
      </c>
      <c r="B9" t="s">
        <v>46</v>
      </c>
      <c r="D9">
        <f>Sheet1!B7</f>
        <v>40</v>
      </c>
      <c r="F9" t="s">
        <v>46</v>
      </c>
      <c r="G9" t="str">
        <f t="shared" si="0"/>
        <v>{\bf</v>
      </c>
      <c r="H9">
        <f>Sheet1!C7</f>
        <v>30</v>
      </c>
      <c r="I9" t="str">
        <f t="shared" si="1"/>
        <v>}</v>
      </c>
      <c r="J9" t="s">
        <v>46</v>
      </c>
      <c r="K9" t="str">
        <f t="shared" si="2"/>
        <v/>
      </c>
      <c r="L9">
        <f>Sheet1!D7</f>
        <v>20</v>
      </c>
      <c r="M9" t="str">
        <f t="shared" si="3"/>
        <v/>
      </c>
      <c r="N9" t="s">
        <v>46</v>
      </c>
      <c r="O9" t="str">
        <f t="shared" si="4"/>
        <v/>
      </c>
      <c r="P9">
        <f>Sheet1!E7</f>
        <v>20</v>
      </c>
      <c r="Q9" t="str">
        <f t="shared" si="5"/>
        <v/>
      </c>
      <c r="R9" t="s">
        <v>46</v>
      </c>
      <c r="S9" t="str">
        <f t="shared" si="6"/>
        <v>{\bf</v>
      </c>
      <c r="T9">
        <f>Sheet1!F7</f>
        <v>30</v>
      </c>
      <c r="U9" t="str">
        <f t="shared" si="7"/>
        <v>}</v>
      </c>
      <c r="V9" t="s">
        <v>47</v>
      </c>
      <c r="X9">
        <f t="shared" si="8"/>
        <v>30</v>
      </c>
    </row>
    <row r="10" spans="1:24">
      <c r="A10" t="str">
        <f>Sheet1!A9</f>
        <v xml:space="preserve">Bridges2 0.25 </v>
      </c>
      <c r="B10" t="s">
        <v>46</v>
      </c>
      <c r="D10">
        <f>Sheet1!B9</f>
        <v>40</v>
      </c>
      <c r="F10" t="s">
        <v>46</v>
      </c>
      <c r="G10" t="str">
        <f t="shared" si="0"/>
        <v/>
      </c>
      <c r="H10">
        <f>Sheet1!C9</f>
        <v>39</v>
      </c>
      <c r="I10" t="str">
        <f t="shared" si="1"/>
        <v/>
      </c>
      <c r="J10" t="s">
        <v>46</v>
      </c>
      <c r="K10" t="str">
        <f t="shared" si="2"/>
        <v/>
      </c>
      <c r="L10">
        <f>Sheet1!D9</f>
        <v>39</v>
      </c>
      <c r="M10" t="str">
        <f t="shared" si="3"/>
        <v/>
      </c>
      <c r="N10" t="s">
        <v>46</v>
      </c>
      <c r="O10" t="str">
        <f t="shared" si="4"/>
        <v/>
      </c>
      <c r="P10">
        <f>Sheet1!E9</f>
        <v>39</v>
      </c>
      <c r="Q10" t="str">
        <f t="shared" si="5"/>
        <v/>
      </c>
      <c r="R10" t="s">
        <v>46</v>
      </c>
      <c r="S10" t="str">
        <f t="shared" si="6"/>
        <v>{\bf</v>
      </c>
      <c r="T10">
        <f>Sheet1!F9</f>
        <v>40</v>
      </c>
      <c r="U10" t="str">
        <f t="shared" si="7"/>
        <v>}</v>
      </c>
      <c r="V10" t="s">
        <v>47</v>
      </c>
      <c r="X10">
        <f t="shared" si="8"/>
        <v>40</v>
      </c>
    </row>
    <row r="11" spans="1:24">
      <c r="A11" t="str">
        <f>Sheet1!A10</f>
        <v xml:space="preserve">Bridges2 0.5 </v>
      </c>
      <c r="B11" t="s">
        <v>46</v>
      </c>
      <c r="D11">
        <f>Sheet1!B10</f>
        <v>40</v>
      </c>
      <c r="F11" t="s">
        <v>46</v>
      </c>
      <c r="G11" t="str">
        <f t="shared" si="0"/>
        <v/>
      </c>
      <c r="H11">
        <f>Sheet1!C10</f>
        <v>34</v>
      </c>
      <c r="I11" t="str">
        <f t="shared" si="1"/>
        <v/>
      </c>
      <c r="J11" t="s">
        <v>46</v>
      </c>
      <c r="K11" t="str">
        <f t="shared" si="2"/>
        <v/>
      </c>
      <c r="L11">
        <f>Sheet1!D10</f>
        <v>35</v>
      </c>
      <c r="M11" t="str">
        <f t="shared" si="3"/>
        <v/>
      </c>
      <c r="N11" t="s">
        <v>46</v>
      </c>
      <c r="O11" t="str">
        <f t="shared" si="4"/>
        <v/>
      </c>
      <c r="P11">
        <f>Sheet1!E10</f>
        <v>33</v>
      </c>
      <c r="Q11" t="str">
        <f t="shared" si="5"/>
        <v/>
      </c>
      <c r="R11" t="s">
        <v>46</v>
      </c>
      <c r="S11" t="str">
        <f t="shared" si="6"/>
        <v>{\bf</v>
      </c>
      <c r="T11">
        <f>Sheet1!F10</f>
        <v>40</v>
      </c>
      <c r="U11" t="str">
        <f t="shared" si="7"/>
        <v>}</v>
      </c>
      <c r="V11" t="s">
        <v>47</v>
      </c>
      <c r="X11">
        <f t="shared" si="8"/>
        <v>40</v>
      </c>
    </row>
    <row r="12" spans="1:24">
      <c r="A12" t="str">
        <f>Sheet1!A11</f>
        <v xml:space="preserve">Bridges2 0.75 </v>
      </c>
      <c r="B12" t="s">
        <v>46</v>
      </c>
      <c r="D12">
        <f>Sheet1!B11</f>
        <v>40</v>
      </c>
      <c r="F12" t="s">
        <v>46</v>
      </c>
      <c r="G12" t="str">
        <f t="shared" si="0"/>
        <v>{\bf</v>
      </c>
      <c r="H12">
        <f>Sheet1!C11</f>
        <v>31</v>
      </c>
      <c r="I12" t="str">
        <f t="shared" si="1"/>
        <v>}</v>
      </c>
      <c r="J12" t="s">
        <v>46</v>
      </c>
      <c r="K12" t="str">
        <f t="shared" si="2"/>
        <v/>
      </c>
      <c r="L12">
        <f>Sheet1!D11</f>
        <v>29</v>
      </c>
      <c r="M12" t="str">
        <f t="shared" si="3"/>
        <v/>
      </c>
      <c r="N12" t="s">
        <v>46</v>
      </c>
      <c r="O12" t="str">
        <f t="shared" si="4"/>
        <v/>
      </c>
      <c r="P12">
        <f>Sheet1!E11</f>
        <v>30</v>
      </c>
      <c r="Q12" t="str">
        <f t="shared" si="5"/>
        <v/>
      </c>
      <c r="R12" t="s">
        <v>46</v>
      </c>
      <c r="S12" t="str">
        <f t="shared" si="6"/>
        <v/>
      </c>
      <c r="T12">
        <f>Sheet1!F11</f>
        <v>30</v>
      </c>
      <c r="U12" t="str">
        <f t="shared" si="7"/>
        <v/>
      </c>
      <c r="V12" t="s">
        <v>47</v>
      </c>
      <c r="X12">
        <f t="shared" si="8"/>
        <v>31</v>
      </c>
    </row>
    <row r="13" spans="1:24">
      <c r="A13" t="str">
        <f>Sheet1!A12</f>
        <v xml:space="preserve">Bridges2 1.0 </v>
      </c>
      <c r="B13" t="s">
        <v>46</v>
      </c>
      <c r="D13">
        <f>Sheet1!B12</f>
        <v>40</v>
      </c>
      <c r="F13" t="s">
        <v>46</v>
      </c>
      <c r="G13" t="str">
        <f t="shared" si="0"/>
        <v>{\bf</v>
      </c>
      <c r="H13">
        <f>Sheet1!C12</f>
        <v>30</v>
      </c>
      <c r="I13" t="str">
        <f t="shared" si="1"/>
        <v>}</v>
      </c>
      <c r="J13" t="s">
        <v>46</v>
      </c>
      <c r="K13" t="str">
        <f t="shared" si="2"/>
        <v/>
      </c>
      <c r="L13">
        <f>Sheet1!D12</f>
        <v>29</v>
      </c>
      <c r="M13" t="str">
        <f t="shared" si="3"/>
        <v/>
      </c>
      <c r="N13" t="s">
        <v>46</v>
      </c>
      <c r="O13" t="str">
        <f t="shared" si="4"/>
        <v/>
      </c>
      <c r="P13">
        <f>Sheet1!E12</f>
        <v>28</v>
      </c>
      <c r="Q13" t="str">
        <f t="shared" si="5"/>
        <v/>
      </c>
      <c r="R13" t="s">
        <v>46</v>
      </c>
      <c r="S13" t="str">
        <f t="shared" si="6"/>
        <v>{\bf</v>
      </c>
      <c r="T13">
        <f>Sheet1!F12</f>
        <v>30</v>
      </c>
      <c r="U13" t="str">
        <f t="shared" si="7"/>
        <v>}</v>
      </c>
      <c r="V13" t="s">
        <v>47</v>
      </c>
      <c r="X13">
        <f t="shared" si="8"/>
        <v>30</v>
      </c>
    </row>
    <row r="14" spans="1:24">
      <c r="A14" t="str">
        <f>Sheet1!A15</f>
        <v xml:space="preserve">Bridges3 0.25 </v>
      </c>
      <c r="B14" t="s">
        <v>46</v>
      </c>
      <c r="D14">
        <f>Sheet1!B15</f>
        <v>40</v>
      </c>
      <c r="F14" t="s">
        <v>46</v>
      </c>
      <c r="G14" t="str">
        <f t="shared" si="0"/>
        <v>{\bf</v>
      </c>
      <c r="H14">
        <f>Sheet1!C15</f>
        <v>40</v>
      </c>
      <c r="I14" t="str">
        <f t="shared" si="1"/>
        <v>}</v>
      </c>
      <c r="J14" t="s">
        <v>46</v>
      </c>
      <c r="K14" t="str">
        <f t="shared" si="2"/>
        <v>{\bf</v>
      </c>
      <c r="L14">
        <f>Sheet1!D15</f>
        <v>40</v>
      </c>
      <c r="M14" t="str">
        <f t="shared" si="3"/>
        <v>}</v>
      </c>
      <c r="N14" t="s">
        <v>46</v>
      </c>
      <c r="O14" t="str">
        <f t="shared" si="4"/>
        <v>{\bf</v>
      </c>
      <c r="P14">
        <f>Sheet1!E15</f>
        <v>40</v>
      </c>
      <c r="Q14" t="str">
        <f t="shared" si="5"/>
        <v>}</v>
      </c>
      <c r="R14" t="s">
        <v>46</v>
      </c>
      <c r="S14" t="str">
        <f t="shared" si="6"/>
        <v>{\bf</v>
      </c>
      <c r="T14">
        <f>Sheet1!F15</f>
        <v>40</v>
      </c>
      <c r="U14" t="str">
        <f t="shared" si="7"/>
        <v>}</v>
      </c>
      <c r="V14" t="s">
        <v>47</v>
      </c>
      <c r="X14">
        <f t="shared" si="8"/>
        <v>40</v>
      </c>
    </row>
    <row r="15" spans="1:24">
      <c r="A15" t="str">
        <f>Sheet1!A16</f>
        <v xml:space="preserve">Bridges3 0.5 </v>
      </c>
      <c r="B15" t="s">
        <v>46</v>
      </c>
      <c r="D15">
        <f>Sheet1!B16</f>
        <v>40</v>
      </c>
      <c r="F15" t="s">
        <v>46</v>
      </c>
      <c r="G15" t="str">
        <f t="shared" si="0"/>
        <v>{\bf</v>
      </c>
      <c r="H15">
        <f>Sheet1!C16</f>
        <v>40</v>
      </c>
      <c r="I15" t="str">
        <f t="shared" si="1"/>
        <v>}</v>
      </c>
      <c r="J15" t="s">
        <v>46</v>
      </c>
      <c r="K15" t="str">
        <f t="shared" si="2"/>
        <v>{\bf</v>
      </c>
      <c r="L15">
        <f>Sheet1!D16</f>
        <v>40</v>
      </c>
      <c r="M15" t="str">
        <f t="shared" si="3"/>
        <v>}</v>
      </c>
      <c r="N15" t="s">
        <v>46</v>
      </c>
      <c r="O15" t="str">
        <f t="shared" si="4"/>
        <v>{\bf</v>
      </c>
      <c r="P15">
        <f>Sheet1!E16</f>
        <v>40</v>
      </c>
      <c r="Q15" t="str">
        <f t="shared" si="5"/>
        <v>}</v>
      </c>
      <c r="R15" t="s">
        <v>46</v>
      </c>
      <c r="S15" t="str">
        <f t="shared" si="6"/>
        <v>{\bf</v>
      </c>
      <c r="T15">
        <f>Sheet1!F16</f>
        <v>40</v>
      </c>
      <c r="U15" t="str">
        <f t="shared" si="7"/>
        <v>}</v>
      </c>
      <c r="V15" t="s">
        <v>47</v>
      </c>
      <c r="X15">
        <f t="shared" si="8"/>
        <v>40</v>
      </c>
    </row>
    <row r="16" spans="1:24">
      <c r="A16" t="str">
        <f>Sheet1!A17</f>
        <v xml:space="preserve">Bridges3 0.75 </v>
      </c>
      <c r="B16" t="s">
        <v>46</v>
      </c>
      <c r="D16">
        <f>Sheet1!B17</f>
        <v>40</v>
      </c>
      <c r="F16" t="s">
        <v>46</v>
      </c>
      <c r="G16" t="str">
        <f t="shared" si="0"/>
        <v/>
      </c>
      <c r="H16">
        <f>Sheet1!C17</f>
        <v>38</v>
      </c>
      <c r="I16" t="str">
        <f t="shared" si="1"/>
        <v/>
      </c>
      <c r="J16" t="s">
        <v>46</v>
      </c>
      <c r="K16" t="str">
        <f t="shared" si="2"/>
        <v/>
      </c>
      <c r="L16">
        <f>Sheet1!D17</f>
        <v>38</v>
      </c>
      <c r="M16" t="str">
        <f t="shared" si="3"/>
        <v/>
      </c>
      <c r="N16" t="s">
        <v>46</v>
      </c>
      <c r="O16" t="str">
        <f t="shared" si="4"/>
        <v/>
      </c>
      <c r="P16">
        <f>Sheet1!E17</f>
        <v>38</v>
      </c>
      <c r="Q16" t="str">
        <f t="shared" si="5"/>
        <v/>
      </c>
      <c r="R16" t="s">
        <v>46</v>
      </c>
      <c r="S16" t="str">
        <f t="shared" si="6"/>
        <v>{\bf</v>
      </c>
      <c r="T16">
        <f>Sheet1!F17</f>
        <v>40</v>
      </c>
      <c r="U16" t="str">
        <f t="shared" si="7"/>
        <v>}</v>
      </c>
      <c r="V16" t="s">
        <v>47</v>
      </c>
      <c r="X16">
        <f t="shared" si="8"/>
        <v>40</v>
      </c>
    </row>
    <row r="17" spans="1:24">
      <c r="A17" t="str">
        <f>Sheet1!A18</f>
        <v xml:space="preserve">Bridges3 1.0 </v>
      </c>
      <c r="B17" t="s">
        <v>46</v>
      </c>
      <c r="D17">
        <f>Sheet1!B18</f>
        <v>40</v>
      </c>
      <c r="F17" t="s">
        <v>46</v>
      </c>
      <c r="G17" t="str">
        <f t="shared" si="0"/>
        <v>{\bf</v>
      </c>
      <c r="H17">
        <f>Sheet1!C18</f>
        <v>37</v>
      </c>
      <c r="I17" t="str">
        <f t="shared" si="1"/>
        <v>}</v>
      </c>
      <c r="J17" t="s">
        <v>46</v>
      </c>
      <c r="K17" t="str">
        <f t="shared" si="2"/>
        <v>{\bf</v>
      </c>
      <c r="L17">
        <f>Sheet1!D18</f>
        <v>37</v>
      </c>
      <c r="M17" t="str">
        <f t="shared" si="3"/>
        <v>}</v>
      </c>
      <c r="N17" t="s">
        <v>46</v>
      </c>
      <c r="O17" t="str">
        <f t="shared" si="4"/>
        <v/>
      </c>
      <c r="P17">
        <f>Sheet1!E18</f>
        <v>36</v>
      </c>
      <c r="Q17" t="str">
        <f t="shared" si="5"/>
        <v/>
      </c>
      <c r="R17" t="s">
        <v>46</v>
      </c>
      <c r="S17" t="str">
        <f t="shared" si="6"/>
        <v/>
      </c>
      <c r="T17">
        <f>Sheet1!F18</f>
        <v>36</v>
      </c>
      <c r="U17" t="str">
        <f t="shared" si="7"/>
        <v/>
      </c>
      <c r="V17" t="s">
        <v>47</v>
      </c>
      <c r="W17" t="s">
        <v>48</v>
      </c>
      <c r="X17">
        <f t="shared" si="8"/>
        <v>37</v>
      </c>
    </row>
    <row r="18" spans="1:24">
      <c r="A18" t="str">
        <f>Sheet1!A20</f>
        <v xml:space="preserve">Bridges </v>
      </c>
      <c r="B18" t="s">
        <v>46</v>
      </c>
      <c r="D18">
        <f>SUM(D6:D17)</f>
        <v>480</v>
      </c>
      <c r="F18" t="s">
        <v>46</v>
      </c>
      <c r="G18" t="str">
        <f t="shared" si="0"/>
        <v/>
      </c>
      <c r="H18">
        <f>SUM(H6:H17)</f>
        <v>425</v>
      </c>
      <c r="I18" t="str">
        <f t="shared" si="1"/>
        <v/>
      </c>
      <c r="J18" t="s">
        <v>46</v>
      </c>
      <c r="K18" t="str">
        <f t="shared" si="2"/>
        <v/>
      </c>
      <c r="L18">
        <f>SUM(L6:L17)</f>
        <v>410</v>
      </c>
      <c r="M18" t="str">
        <f t="shared" si="3"/>
        <v/>
      </c>
      <c r="N18" t="s">
        <v>46</v>
      </c>
      <c r="O18" t="str">
        <f t="shared" si="4"/>
        <v/>
      </c>
      <c r="P18">
        <f>SUM(P6:P17)</f>
        <v>407</v>
      </c>
      <c r="Q18" t="str">
        <f t="shared" si="5"/>
        <v/>
      </c>
      <c r="R18" t="s">
        <v>46</v>
      </c>
      <c r="S18" t="str">
        <f t="shared" si="6"/>
        <v>{\bf</v>
      </c>
      <c r="T18">
        <f>SUM(T6:T17)</f>
        <v>438</v>
      </c>
      <c r="U18" t="str">
        <f t="shared" si="7"/>
        <v>}</v>
      </c>
      <c r="V18" t="s">
        <v>47</v>
      </c>
      <c r="W18" t="s">
        <v>18</v>
      </c>
      <c r="X18">
        <f t="shared" si="8"/>
        <v>438</v>
      </c>
    </row>
    <row r="19" spans="1:24">
      <c r="A19" t="str">
        <f>Sheet1!A21</f>
        <v xml:space="preserve">Barter 0.25 </v>
      </c>
      <c r="B19" t="s">
        <v>46</v>
      </c>
      <c r="D19">
        <f>Sheet1!B21</f>
        <v>120</v>
      </c>
      <c r="F19" t="s">
        <v>46</v>
      </c>
      <c r="G19" t="str">
        <f t="shared" si="0"/>
        <v>{\bf</v>
      </c>
      <c r="H19">
        <f>Sheet1!C21</f>
        <v>120</v>
      </c>
      <c r="I19" t="str">
        <f t="shared" si="1"/>
        <v>}</v>
      </c>
      <c r="J19" t="s">
        <v>46</v>
      </c>
      <c r="K19" t="str">
        <f t="shared" si="2"/>
        <v>{\bf</v>
      </c>
      <c r="L19">
        <f>Sheet1!D21</f>
        <v>120</v>
      </c>
      <c r="M19" t="str">
        <f t="shared" si="3"/>
        <v>}</v>
      </c>
      <c r="N19" t="s">
        <v>46</v>
      </c>
      <c r="O19" t="str">
        <f t="shared" si="4"/>
        <v>{\bf</v>
      </c>
      <c r="P19">
        <f>Sheet1!E21</f>
        <v>120</v>
      </c>
      <c r="Q19" t="str">
        <f t="shared" si="5"/>
        <v>}</v>
      </c>
      <c r="R19" t="s">
        <v>46</v>
      </c>
      <c r="S19" t="str">
        <f t="shared" si="6"/>
        <v>{\bf</v>
      </c>
      <c r="T19">
        <f>Sheet1!F21</f>
        <v>120</v>
      </c>
      <c r="U19" t="str">
        <f t="shared" si="7"/>
        <v>}</v>
      </c>
      <c r="V19" t="s">
        <v>47</v>
      </c>
      <c r="X19">
        <f t="shared" si="8"/>
        <v>120</v>
      </c>
    </row>
    <row r="20" spans="1:24">
      <c r="A20" t="str">
        <f>Sheet1!A22</f>
        <v xml:space="preserve">Barter 0.5 </v>
      </c>
      <c r="B20" t="s">
        <v>46</v>
      </c>
      <c r="D20">
        <f>Sheet1!B22</f>
        <v>120</v>
      </c>
      <c r="F20" t="s">
        <v>46</v>
      </c>
      <c r="G20" t="str">
        <f t="shared" si="0"/>
        <v>{\bf</v>
      </c>
      <c r="H20">
        <f>Sheet1!C22</f>
        <v>120</v>
      </c>
      <c r="I20" t="str">
        <f t="shared" si="1"/>
        <v>}</v>
      </c>
      <c r="J20" t="s">
        <v>46</v>
      </c>
      <c r="K20" t="str">
        <f t="shared" si="2"/>
        <v>{\bf</v>
      </c>
      <c r="L20">
        <f>Sheet1!D22</f>
        <v>120</v>
      </c>
      <c r="M20" t="str">
        <f t="shared" si="3"/>
        <v>}</v>
      </c>
      <c r="N20" t="s">
        <v>46</v>
      </c>
      <c r="O20" t="str">
        <f t="shared" si="4"/>
        <v>{\bf</v>
      </c>
      <c r="P20">
        <f>Sheet1!E22</f>
        <v>120</v>
      </c>
      <c r="Q20" t="str">
        <f t="shared" si="5"/>
        <v>}</v>
      </c>
      <c r="R20" t="s">
        <v>46</v>
      </c>
      <c r="S20" t="str">
        <f t="shared" si="6"/>
        <v/>
      </c>
      <c r="T20">
        <f>Sheet1!F22</f>
        <v>117</v>
      </c>
      <c r="U20" t="str">
        <f t="shared" si="7"/>
        <v/>
      </c>
      <c r="V20" t="s">
        <v>47</v>
      </c>
      <c r="X20">
        <f t="shared" si="8"/>
        <v>120</v>
      </c>
    </row>
    <row r="21" spans="1:24">
      <c r="A21" t="str">
        <f>Sheet1!A23</f>
        <v xml:space="preserve">Barter 0.75 </v>
      </c>
      <c r="B21" t="s">
        <v>46</v>
      </c>
      <c r="D21">
        <f>Sheet1!B23</f>
        <v>120</v>
      </c>
      <c r="F21" t="s">
        <v>46</v>
      </c>
      <c r="G21" t="str">
        <f t="shared" si="0"/>
        <v>{\bf</v>
      </c>
      <c r="H21">
        <f>Sheet1!C23</f>
        <v>120</v>
      </c>
      <c r="I21" t="str">
        <f t="shared" si="1"/>
        <v>}</v>
      </c>
      <c r="J21" t="s">
        <v>46</v>
      </c>
      <c r="K21" t="str">
        <f t="shared" si="2"/>
        <v/>
      </c>
      <c r="L21">
        <f>Sheet1!D23</f>
        <v>119</v>
      </c>
      <c r="M21" t="str">
        <f t="shared" si="3"/>
        <v/>
      </c>
      <c r="N21" t="s">
        <v>46</v>
      </c>
      <c r="O21" t="str">
        <f t="shared" si="4"/>
        <v>{\bf</v>
      </c>
      <c r="P21">
        <f>Sheet1!E23</f>
        <v>120</v>
      </c>
      <c r="Q21" t="str">
        <f t="shared" si="5"/>
        <v>}</v>
      </c>
      <c r="R21" t="s">
        <v>46</v>
      </c>
      <c r="S21" t="str">
        <f t="shared" si="6"/>
        <v/>
      </c>
      <c r="T21">
        <f>Sheet1!F23</f>
        <v>111</v>
      </c>
      <c r="U21" t="str">
        <f t="shared" si="7"/>
        <v/>
      </c>
      <c r="V21" t="s">
        <v>47</v>
      </c>
      <c r="X21">
        <f t="shared" si="8"/>
        <v>120</v>
      </c>
    </row>
    <row r="22" spans="1:24">
      <c r="A22" t="str">
        <f>Sheet1!A24</f>
        <v xml:space="preserve">Barter 1.0 </v>
      </c>
      <c r="B22" t="s">
        <v>46</v>
      </c>
      <c r="D22">
        <f>Sheet1!B24</f>
        <v>12</v>
      </c>
      <c r="F22" t="s">
        <v>46</v>
      </c>
      <c r="G22" t="str">
        <f t="shared" si="0"/>
        <v>{\bf</v>
      </c>
      <c r="H22">
        <f>Sheet1!C24</f>
        <v>12</v>
      </c>
      <c r="I22" t="str">
        <f t="shared" si="1"/>
        <v>}</v>
      </c>
      <c r="J22" t="s">
        <v>46</v>
      </c>
      <c r="K22" t="str">
        <f t="shared" si="2"/>
        <v>{\bf</v>
      </c>
      <c r="L22">
        <f>Sheet1!D24</f>
        <v>12</v>
      </c>
      <c r="M22" t="str">
        <f t="shared" si="3"/>
        <v>}</v>
      </c>
      <c r="N22" t="s">
        <v>46</v>
      </c>
      <c r="O22" t="str">
        <f t="shared" si="4"/>
        <v>{\bf</v>
      </c>
      <c r="P22">
        <f>Sheet1!E24</f>
        <v>12</v>
      </c>
      <c r="Q22" t="str">
        <f t="shared" si="5"/>
        <v>}</v>
      </c>
      <c r="R22" t="s">
        <v>46</v>
      </c>
      <c r="S22" t="str">
        <f t="shared" si="6"/>
        <v/>
      </c>
      <c r="T22">
        <f>Sheet1!F24</f>
        <v>11</v>
      </c>
      <c r="U22" t="str">
        <f t="shared" si="7"/>
        <v/>
      </c>
      <c r="V22" t="s">
        <v>47</v>
      </c>
      <c r="W22" t="s">
        <v>48</v>
      </c>
      <c r="X22">
        <f t="shared" si="8"/>
        <v>12</v>
      </c>
    </row>
    <row r="23" spans="1:24">
      <c r="A23" t="str">
        <f>Sheet1!A25</f>
        <v xml:space="preserve">Barter </v>
      </c>
      <c r="B23" t="s">
        <v>46</v>
      </c>
      <c r="D23">
        <f>SUM(D19:D22)</f>
        <v>372</v>
      </c>
      <c r="F23" t="s">
        <v>46</v>
      </c>
      <c r="G23" t="str">
        <f t="shared" si="0"/>
        <v>{\bf</v>
      </c>
      <c r="H23">
        <f>SUM(H19:H22)</f>
        <v>372</v>
      </c>
      <c r="I23" t="str">
        <f t="shared" si="1"/>
        <v>}</v>
      </c>
      <c r="J23" t="s">
        <v>46</v>
      </c>
      <c r="K23" t="str">
        <f t="shared" si="2"/>
        <v/>
      </c>
      <c r="L23">
        <f>SUM(L19:L22)</f>
        <v>371</v>
      </c>
      <c r="M23" t="str">
        <f t="shared" si="3"/>
        <v/>
      </c>
      <c r="N23" t="s">
        <v>46</v>
      </c>
      <c r="O23" t="str">
        <f t="shared" si="4"/>
        <v>{\bf</v>
      </c>
      <c r="P23">
        <f>SUM(P19:P22)</f>
        <v>372</v>
      </c>
      <c r="Q23" t="str">
        <f t="shared" si="5"/>
        <v>}</v>
      </c>
      <c r="R23" t="s">
        <v>46</v>
      </c>
      <c r="S23" t="str">
        <f t="shared" si="6"/>
        <v/>
      </c>
      <c r="T23">
        <f>SUM(T19:T22)</f>
        <v>359</v>
      </c>
      <c r="U23" t="str">
        <f t="shared" si="7"/>
        <v/>
      </c>
      <c r="V23" t="s">
        <v>47</v>
      </c>
      <c r="W23" t="s">
        <v>18</v>
      </c>
      <c r="X23">
        <f t="shared" si="8"/>
        <v>372</v>
      </c>
    </row>
    <row r="24" spans="1:24">
      <c r="A24" t="str">
        <f>Sheet1!A28</f>
        <v xml:space="preserve">Pathways 0.25 </v>
      </c>
      <c r="B24" t="s">
        <v>46</v>
      </c>
      <c r="C24" t="str">
        <f t="shared" ref="C24:C29" si="9">IF(D24=$X24,"{\bf", "")</f>
        <v/>
      </c>
      <c r="D24">
        <f>Sheet1!B28</f>
        <v>140</v>
      </c>
      <c r="E24" t="str">
        <f t="shared" ref="E24:E29" si="10">IF(D24=$X24,"}", "")</f>
        <v/>
      </c>
      <c r="F24" t="s">
        <v>46</v>
      </c>
      <c r="G24" t="str">
        <f t="shared" si="0"/>
        <v/>
      </c>
      <c r="H24">
        <f>Sheet1!C28</f>
        <v>50</v>
      </c>
      <c r="I24" t="str">
        <f t="shared" si="1"/>
        <v/>
      </c>
      <c r="J24" t="s">
        <v>46</v>
      </c>
      <c r="K24" t="str">
        <f t="shared" si="2"/>
        <v/>
      </c>
      <c r="L24">
        <f>Sheet1!D28</f>
        <v>40</v>
      </c>
      <c r="M24" t="str">
        <f t="shared" si="3"/>
        <v/>
      </c>
      <c r="N24" t="s">
        <v>46</v>
      </c>
      <c r="O24" t="str">
        <f t="shared" si="4"/>
        <v/>
      </c>
      <c r="P24">
        <f>Sheet1!E28</f>
        <v>40</v>
      </c>
      <c r="Q24" t="str">
        <f t="shared" si="5"/>
        <v/>
      </c>
      <c r="R24" t="s">
        <v>46</v>
      </c>
      <c r="S24" t="str">
        <f t="shared" si="6"/>
        <v>{\bf</v>
      </c>
      <c r="T24">
        <f>Sheet1!F28</f>
        <v>60</v>
      </c>
      <c r="U24" t="str">
        <f t="shared" si="7"/>
        <v>}</v>
      </c>
      <c r="V24" t="s">
        <v>47</v>
      </c>
      <c r="X24">
        <f t="shared" si="8"/>
        <v>60</v>
      </c>
    </row>
    <row r="25" spans="1:24">
      <c r="A25" t="str">
        <f>Sheet1!A29</f>
        <v xml:space="preserve">Pathways 0.5 </v>
      </c>
      <c r="B25" t="s">
        <v>46</v>
      </c>
      <c r="C25" t="str">
        <f t="shared" si="9"/>
        <v/>
      </c>
      <c r="D25">
        <f>Sheet1!B29</f>
        <v>140</v>
      </c>
      <c r="E25" t="str">
        <f t="shared" si="10"/>
        <v/>
      </c>
      <c r="F25" t="s">
        <v>46</v>
      </c>
      <c r="G25" t="str">
        <f t="shared" si="0"/>
        <v>{\bf</v>
      </c>
      <c r="H25">
        <f>Sheet1!C29</f>
        <v>70</v>
      </c>
      <c r="I25" t="str">
        <f t="shared" si="1"/>
        <v>}</v>
      </c>
      <c r="J25" t="s">
        <v>46</v>
      </c>
      <c r="K25" t="str">
        <f t="shared" si="2"/>
        <v/>
      </c>
      <c r="L25">
        <f>Sheet1!D29</f>
        <v>60</v>
      </c>
      <c r="M25" t="str">
        <f t="shared" si="3"/>
        <v/>
      </c>
      <c r="N25" t="s">
        <v>46</v>
      </c>
      <c r="O25" t="str">
        <f t="shared" si="4"/>
        <v/>
      </c>
      <c r="P25">
        <f>Sheet1!E29</f>
        <v>50</v>
      </c>
      <c r="Q25" t="str">
        <f t="shared" si="5"/>
        <v/>
      </c>
      <c r="R25" t="s">
        <v>46</v>
      </c>
      <c r="S25" t="str">
        <f t="shared" si="6"/>
        <v/>
      </c>
      <c r="T25">
        <f>Sheet1!F29</f>
        <v>60</v>
      </c>
      <c r="U25" t="str">
        <f t="shared" si="7"/>
        <v/>
      </c>
      <c r="V25" t="s">
        <v>47</v>
      </c>
      <c r="X25">
        <f t="shared" si="8"/>
        <v>70</v>
      </c>
    </row>
    <row r="26" spans="1:24">
      <c r="A26" t="str">
        <f>Sheet1!A30</f>
        <v xml:space="preserve">Pathways 0.75 </v>
      </c>
      <c r="B26" t="s">
        <v>46</v>
      </c>
      <c r="C26" t="str">
        <f t="shared" si="9"/>
        <v/>
      </c>
      <c r="D26">
        <f>Sheet1!B30</f>
        <v>150</v>
      </c>
      <c r="E26" t="str">
        <f t="shared" si="10"/>
        <v/>
      </c>
      <c r="F26" t="s">
        <v>46</v>
      </c>
      <c r="G26" t="str">
        <f t="shared" si="0"/>
        <v>{\bf</v>
      </c>
      <c r="H26">
        <f>Sheet1!C30</f>
        <v>60</v>
      </c>
      <c r="I26" t="str">
        <f t="shared" si="1"/>
        <v>}</v>
      </c>
      <c r="J26" t="s">
        <v>46</v>
      </c>
      <c r="K26" t="str">
        <f t="shared" si="2"/>
        <v/>
      </c>
      <c r="L26">
        <f>Sheet1!D30</f>
        <v>40</v>
      </c>
      <c r="M26" t="str">
        <f t="shared" si="3"/>
        <v/>
      </c>
      <c r="N26" t="s">
        <v>46</v>
      </c>
      <c r="O26" t="str">
        <f t="shared" si="4"/>
        <v/>
      </c>
      <c r="P26">
        <f>Sheet1!E30</f>
        <v>40</v>
      </c>
      <c r="Q26" t="str">
        <f t="shared" si="5"/>
        <v/>
      </c>
      <c r="R26" t="s">
        <v>46</v>
      </c>
      <c r="S26" t="str">
        <f t="shared" si="6"/>
        <v>{\bf</v>
      </c>
      <c r="T26">
        <f>Sheet1!F30</f>
        <v>60</v>
      </c>
      <c r="U26" t="str">
        <f t="shared" si="7"/>
        <v>}</v>
      </c>
      <c r="V26" t="s">
        <v>47</v>
      </c>
      <c r="X26">
        <f t="shared" si="8"/>
        <v>60</v>
      </c>
    </row>
    <row r="27" spans="1:24">
      <c r="A27" t="str">
        <f>Sheet1!A31</f>
        <v xml:space="preserve">Pathways 1.0 </v>
      </c>
      <c r="B27" t="s">
        <v>46</v>
      </c>
      <c r="C27" t="str">
        <f t="shared" si="9"/>
        <v/>
      </c>
      <c r="D27">
        <f>Sheet1!B31</f>
        <v>170</v>
      </c>
      <c r="E27" t="str">
        <f t="shared" si="10"/>
        <v/>
      </c>
      <c r="F27" t="s">
        <v>46</v>
      </c>
      <c r="G27" t="str">
        <f t="shared" si="0"/>
        <v/>
      </c>
      <c r="H27">
        <f>Sheet1!C31</f>
        <v>50</v>
      </c>
      <c r="I27" t="str">
        <f t="shared" si="1"/>
        <v/>
      </c>
      <c r="J27" t="s">
        <v>46</v>
      </c>
      <c r="K27" t="str">
        <f t="shared" si="2"/>
        <v/>
      </c>
      <c r="L27">
        <f>Sheet1!D31</f>
        <v>60</v>
      </c>
      <c r="M27" t="str">
        <f t="shared" si="3"/>
        <v/>
      </c>
      <c r="N27" t="s">
        <v>46</v>
      </c>
      <c r="O27" t="str">
        <f t="shared" si="4"/>
        <v/>
      </c>
      <c r="P27">
        <f>Sheet1!E31</f>
        <v>60</v>
      </c>
      <c r="Q27" t="str">
        <f t="shared" si="5"/>
        <v/>
      </c>
      <c r="R27" t="s">
        <v>46</v>
      </c>
      <c r="S27" t="str">
        <f t="shared" si="6"/>
        <v>{\bf</v>
      </c>
      <c r="T27">
        <f>Sheet1!F31</f>
        <v>70</v>
      </c>
      <c r="U27" t="str">
        <f t="shared" si="7"/>
        <v>}</v>
      </c>
      <c r="V27" t="s">
        <v>47</v>
      </c>
      <c r="W27" t="s">
        <v>48</v>
      </c>
      <c r="X27">
        <f t="shared" si="8"/>
        <v>70</v>
      </c>
    </row>
    <row r="28" spans="1:24">
      <c r="A28" t="str">
        <f>Sheet1!A32</f>
        <v xml:space="preserve">Pathways </v>
      </c>
      <c r="B28" t="s">
        <v>46</v>
      </c>
      <c r="C28" t="str">
        <f t="shared" si="9"/>
        <v/>
      </c>
      <c r="D28">
        <f>SUM(D24:D27)</f>
        <v>600</v>
      </c>
      <c r="E28" t="str">
        <f t="shared" si="10"/>
        <v/>
      </c>
      <c r="F28" t="s">
        <v>46</v>
      </c>
      <c r="G28" t="str">
        <f t="shared" si="0"/>
        <v/>
      </c>
      <c r="H28">
        <f>SUM(H24:H27)</f>
        <v>230</v>
      </c>
      <c r="I28" t="str">
        <f t="shared" si="1"/>
        <v/>
      </c>
      <c r="J28" t="s">
        <v>46</v>
      </c>
      <c r="K28" t="str">
        <f t="shared" si="2"/>
        <v/>
      </c>
      <c r="L28">
        <f>SUM(L24:L27)</f>
        <v>200</v>
      </c>
      <c r="M28" t="str">
        <f t="shared" si="3"/>
        <v/>
      </c>
      <c r="N28" t="s">
        <v>46</v>
      </c>
      <c r="O28" t="str">
        <f t="shared" si="4"/>
        <v/>
      </c>
      <c r="P28">
        <f>SUM(P24:P27)</f>
        <v>190</v>
      </c>
      <c r="Q28" t="str">
        <f t="shared" si="5"/>
        <v/>
      </c>
      <c r="R28" t="s">
        <v>46</v>
      </c>
      <c r="S28" t="str">
        <f t="shared" si="6"/>
        <v>{\bf</v>
      </c>
      <c r="T28">
        <f>SUM(T24:T27)</f>
        <v>250</v>
      </c>
      <c r="U28" t="str">
        <f t="shared" si="7"/>
        <v>}</v>
      </c>
      <c r="V28" t="s">
        <v>47</v>
      </c>
      <c r="W28" t="s">
        <v>18</v>
      </c>
      <c r="X28">
        <f t="shared" si="8"/>
        <v>250</v>
      </c>
    </row>
    <row r="29" spans="1:24">
      <c r="A29" t="str">
        <f>Sheet1!A33</f>
        <v>Total</v>
      </c>
      <c r="B29" t="s">
        <v>46</v>
      </c>
      <c r="C29" t="str">
        <f t="shared" si="9"/>
        <v/>
      </c>
      <c r="D29">
        <f>D28+D23+D18+D5</f>
        <v>1621</v>
      </c>
      <c r="E29" t="str">
        <f t="shared" si="10"/>
        <v/>
      </c>
      <c r="F29" t="s">
        <v>46</v>
      </c>
      <c r="G29" t="str">
        <f t="shared" si="0"/>
        <v/>
      </c>
      <c r="H29">
        <f>H28+H23+H18+H5</f>
        <v>1124</v>
      </c>
      <c r="I29" t="str">
        <f t="shared" si="1"/>
        <v/>
      </c>
      <c r="J29" t="s">
        <v>46</v>
      </c>
      <c r="K29" t="str">
        <f t="shared" si="2"/>
        <v/>
      </c>
      <c r="L29">
        <f>L28+L23+L18+L5</f>
        <v>1078</v>
      </c>
      <c r="M29" t="str">
        <f t="shared" si="3"/>
        <v/>
      </c>
      <c r="N29" t="s">
        <v>46</v>
      </c>
      <c r="O29" t="str">
        <f t="shared" si="4"/>
        <v/>
      </c>
      <c r="P29">
        <f>P28+P23+P18+P5</f>
        <v>1069</v>
      </c>
      <c r="Q29" t="str">
        <f t="shared" si="5"/>
        <v/>
      </c>
      <c r="R29" t="s">
        <v>46</v>
      </c>
      <c r="S29" t="str">
        <f t="shared" si="6"/>
        <v>{\bf</v>
      </c>
      <c r="T29">
        <f>T28+T23+T18+T5</f>
        <v>1187</v>
      </c>
      <c r="U29" t="str">
        <f t="shared" si="7"/>
        <v>}</v>
      </c>
      <c r="V29" t="s">
        <v>47</v>
      </c>
      <c r="X29">
        <f t="shared" si="8"/>
        <v>1187</v>
      </c>
    </row>
    <row r="30" spans="1:24">
      <c r="A30" t="s">
        <v>48</v>
      </c>
    </row>
    <row r="31" spans="1:24">
      <c r="A31" t="s">
        <v>49</v>
      </c>
      <c r="B31" t="s">
        <v>16</v>
      </c>
    </row>
    <row r="32" spans="1:24">
      <c r="A32" t="s">
        <v>50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Utah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Bryce</dc:creator>
  <cp:lastModifiedBy>Daniel Bryce</cp:lastModifiedBy>
  <dcterms:created xsi:type="dcterms:W3CDTF">2010-11-20T22:38:14Z</dcterms:created>
  <dcterms:modified xsi:type="dcterms:W3CDTF">2010-11-26T16:05:45Z</dcterms:modified>
</cp:coreProperties>
</file>