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700" windowHeight="1664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T6" i="2"/>
  <c r="H6"/>
  <c r="L6"/>
  <c r="P6"/>
  <c r="X6"/>
  <c r="U6"/>
  <c r="T7"/>
  <c r="H7"/>
  <c r="L7"/>
  <c r="P7"/>
  <c r="X7"/>
  <c r="U7"/>
  <c r="T8"/>
  <c r="H8"/>
  <c r="L8"/>
  <c r="P8"/>
  <c r="X8"/>
  <c r="U8"/>
  <c r="T9"/>
  <c r="H9"/>
  <c r="L9"/>
  <c r="P9"/>
  <c r="X9"/>
  <c r="U9"/>
  <c r="T10"/>
  <c r="H10"/>
  <c r="L10"/>
  <c r="P10"/>
  <c r="X10"/>
  <c r="U10"/>
  <c r="T11"/>
  <c r="H11"/>
  <c r="L11"/>
  <c r="P11"/>
  <c r="X11"/>
  <c r="U11"/>
  <c r="T12"/>
  <c r="H12"/>
  <c r="L12"/>
  <c r="P12"/>
  <c r="X12"/>
  <c r="U12"/>
  <c r="T13"/>
  <c r="H13"/>
  <c r="L13"/>
  <c r="P13"/>
  <c r="X13"/>
  <c r="U13"/>
  <c r="T14"/>
  <c r="H14"/>
  <c r="L14"/>
  <c r="P14"/>
  <c r="X14"/>
  <c r="U14"/>
  <c r="T15"/>
  <c r="H15"/>
  <c r="L15"/>
  <c r="P15"/>
  <c r="X15"/>
  <c r="U15"/>
  <c r="T16"/>
  <c r="H16"/>
  <c r="L16"/>
  <c r="P16"/>
  <c r="X16"/>
  <c r="U16"/>
  <c r="T17"/>
  <c r="H17"/>
  <c r="L17"/>
  <c r="P17"/>
  <c r="X17"/>
  <c r="U17"/>
  <c r="T18"/>
  <c r="H18"/>
  <c r="L18"/>
  <c r="P18"/>
  <c r="X18"/>
  <c r="U18"/>
  <c r="T19"/>
  <c r="H19"/>
  <c r="L19"/>
  <c r="P19"/>
  <c r="X19"/>
  <c r="U19"/>
  <c r="T20"/>
  <c r="H20"/>
  <c r="L20"/>
  <c r="P20"/>
  <c r="X20"/>
  <c r="U20"/>
  <c r="T21"/>
  <c r="H21"/>
  <c r="L21"/>
  <c r="P21"/>
  <c r="X21"/>
  <c r="U21"/>
  <c r="T22"/>
  <c r="H22"/>
  <c r="L22"/>
  <c r="P22"/>
  <c r="X22"/>
  <c r="U22"/>
  <c r="T23"/>
  <c r="H23"/>
  <c r="L23"/>
  <c r="P23"/>
  <c r="X23"/>
  <c r="U23"/>
  <c r="T24"/>
  <c r="H24"/>
  <c r="L24"/>
  <c r="P24"/>
  <c r="X24"/>
  <c r="U24"/>
  <c r="T25"/>
  <c r="H25"/>
  <c r="L25"/>
  <c r="P25"/>
  <c r="X25"/>
  <c r="U25"/>
  <c r="T26"/>
  <c r="H26"/>
  <c r="L26"/>
  <c r="P26"/>
  <c r="X26"/>
  <c r="U26"/>
  <c r="T27"/>
  <c r="H27"/>
  <c r="L27"/>
  <c r="P27"/>
  <c r="X27"/>
  <c r="U27"/>
  <c r="T28"/>
  <c r="H28"/>
  <c r="L28"/>
  <c r="P28"/>
  <c r="X28"/>
  <c r="U28"/>
  <c r="T29"/>
  <c r="H29"/>
  <c r="L29"/>
  <c r="P29"/>
  <c r="X29"/>
  <c r="U29"/>
  <c r="T30"/>
  <c r="H30"/>
  <c r="L30"/>
  <c r="P30"/>
  <c r="X30"/>
  <c r="U30"/>
  <c r="T31"/>
  <c r="H31"/>
  <c r="L31"/>
  <c r="P31"/>
  <c r="X31"/>
  <c r="U31"/>
  <c r="T32"/>
  <c r="H32"/>
  <c r="L32"/>
  <c r="P32"/>
  <c r="X32"/>
  <c r="U32"/>
  <c r="T33"/>
  <c r="H33"/>
  <c r="L33"/>
  <c r="P33"/>
  <c r="X33"/>
  <c r="U33"/>
  <c r="T5"/>
  <c r="T34"/>
  <c r="H5"/>
  <c r="H34"/>
  <c r="L5"/>
  <c r="L34"/>
  <c r="P5"/>
  <c r="P34"/>
  <c r="X34"/>
  <c r="U34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X5"/>
  <c r="U5"/>
  <c r="Q5"/>
  <c r="M5"/>
  <c r="I5"/>
  <c r="S5"/>
  <c r="O5"/>
  <c r="K5"/>
  <c r="G5"/>
  <c r="D27"/>
  <c r="E27"/>
  <c r="D28"/>
  <c r="E28"/>
  <c r="D29"/>
  <c r="E29"/>
  <c r="D30"/>
  <c r="E30"/>
  <c r="D31"/>
  <c r="E31"/>
  <c r="D32"/>
  <c r="E32"/>
  <c r="D33"/>
  <c r="E33"/>
  <c r="D22"/>
  <c r="D23"/>
  <c r="D24"/>
  <c r="D25"/>
  <c r="D26"/>
  <c r="D6"/>
  <c r="D7"/>
  <c r="D8"/>
  <c r="D9"/>
  <c r="D10"/>
  <c r="D11"/>
  <c r="D12"/>
  <c r="D13"/>
  <c r="D14"/>
  <c r="D15"/>
  <c r="D16"/>
  <c r="D17"/>
  <c r="D18"/>
  <c r="D19"/>
  <c r="D20"/>
  <c r="D21"/>
  <c r="D5"/>
  <c r="D34"/>
  <c r="E34"/>
  <c r="E5"/>
  <c r="C27"/>
  <c r="C28"/>
  <c r="C29"/>
  <c r="C30"/>
  <c r="C31"/>
  <c r="C32"/>
  <c r="C33"/>
  <c r="C34"/>
  <c r="C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5"/>
</calcChain>
</file>

<file path=xl/sharedStrings.xml><?xml version="1.0" encoding="utf-8"?>
<sst xmlns="http://schemas.openxmlformats.org/spreadsheetml/2006/main" count="239" uniqueCount="49">
  <si>
    <t>\caption{\label{tab:solved} Instances Solved By Domain}</t>
    <phoneticPr fontId="1" type="noConversion"/>
  </si>
  <si>
    <t>\hline\hline</t>
    <phoneticPr fontId="1" type="noConversion"/>
  </si>
  <si>
    <t>\hline\hline</t>
    <phoneticPr fontId="1" type="noConversion"/>
  </si>
  <si>
    <t>Total</t>
    <phoneticPr fontId="1" type="noConversion"/>
  </si>
  <si>
    <t xml:space="preserve">Bridges1 0.0 </t>
  </si>
  <si>
    <t xml:space="preserve">Bridges1 0.25 </t>
  </si>
  <si>
    <t xml:space="preserve">Bridges1 0.5 </t>
  </si>
  <si>
    <t xml:space="preserve">Bridges1 0.75 </t>
  </si>
  <si>
    <t xml:space="preserve">Bridges1 1.0 </t>
  </si>
  <si>
    <t xml:space="preserve">Bridges2 0.0 </t>
  </si>
  <si>
    <t xml:space="preserve">Bridges2 0.25 </t>
  </si>
  <si>
    <t xml:space="preserve">Bridges2 0.5 </t>
  </si>
  <si>
    <t xml:space="preserve">Bridges2 0.75 </t>
  </si>
  <si>
    <t xml:space="preserve">Bridges2 1.0 </t>
  </si>
  <si>
    <t xml:space="preserve">Bridges2 </t>
  </si>
  <si>
    <t xml:space="preserve">Bridges3 0.0 </t>
  </si>
  <si>
    <t xml:space="preserve">Bridges3 0.25 </t>
  </si>
  <si>
    <t xml:space="preserve">Bridges3 0.5 </t>
  </si>
  <si>
    <t xml:space="preserve">Bridges3 0.75 </t>
  </si>
  <si>
    <t xml:space="preserve">Bridges3 1.0 </t>
  </si>
  <si>
    <t xml:space="preserve">Bridges3 </t>
  </si>
  <si>
    <t xml:space="preserve">Bridges </t>
  </si>
  <si>
    <t xml:space="preserve">Barter 0.25 </t>
  </si>
  <si>
    <t xml:space="preserve">Barter 0.5 </t>
  </si>
  <si>
    <t xml:space="preserve">Barter 0.75 </t>
  </si>
  <si>
    <t xml:space="preserve">Barter 1.0 </t>
  </si>
  <si>
    <t xml:space="preserve">Barter </t>
  </si>
  <si>
    <t xml:space="preserve">Pathways 0.01 </t>
  </si>
  <si>
    <t xml:space="preserve">Pathways 0.0 </t>
  </si>
  <si>
    <t xml:space="preserve">Pathways 0.25 </t>
  </si>
  <si>
    <t xml:space="preserve">Pathways 0.5 </t>
  </si>
  <si>
    <t xml:space="preserve">Pathways 0.75 </t>
  </si>
  <si>
    <t xml:space="preserve">Pathways 1.0 </t>
  </si>
  <si>
    <t xml:space="preserve">Pathways </t>
  </si>
  <si>
    <t xml:space="preserve">PARCprinter </t>
    <phoneticPr fontId="1" type="noConversion"/>
  </si>
  <si>
    <t>\begin{tabular}{|l|r|rrrr|}</t>
    <phoneticPr fontId="1" type="noConversion"/>
  </si>
  <si>
    <t>\begin{table}</t>
    <phoneticPr fontId="1" type="noConversion"/>
  </si>
  <si>
    <t>&amp;</t>
    <phoneticPr fontId="1" type="noConversion"/>
  </si>
  <si>
    <t>\\</t>
    <phoneticPr fontId="1" type="noConversion"/>
  </si>
  <si>
    <t>\hline</t>
    <phoneticPr fontId="1" type="noConversion"/>
  </si>
  <si>
    <t>\end{tabular}</t>
    <phoneticPr fontId="1" type="noConversion"/>
  </si>
  <si>
    <t>\end{table}</t>
    <phoneticPr fontId="1" type="noConversion"/>
  </si>
  <si>
    <t>Domain</t>
    <phoneticPr fontId="1" type="noConversion"/>
  </si>
  <si>
    <t>FF</t>
    <phoneticPr fontId="1" type="noConversion"/>
  </si>
  <si>
    <t>PI1</t>
    <phoneticPr fontId="1" type="noConversion"/>
  </si>
  <si>
    <t>PI2</t>
    <phoneticPr fontId="1" type="noConversion"/>
  </si>
  <si>
    <t>PI3</t>
    <phoneticPr fontId="1" type="noConversion"/>
  </si>
  <si>
    <t>BDD</t>
    <phoneticPr fontId="1" type="noConversion"/>
  </si>
  <si>
    <t>\\ \hline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</si>
</sst>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F33"/>
  <sheetViews>
    <sheetView workbookViewId="0">
      <selection activeCell="A2" sqref="A2"/>
    </sheetView>
  </sheetViews>
  <sheetFormatPr baseColWidth="10" defaultRowHeight="13"/>
  <sheetData>
    <row r="2" spans="1:6">
      <c r="A2" t="s">
        <v>34</v>
      </c>
      <c r="B2">
        <v>169</v>
      </c>
      <c r="C2">
        <v>97</v>
      </c>
      <c r="D2">
        <v>97</v>
      </c>
      <c r="E2">
        <v>100</v>
      </c>
      <c r="F2">
        <v>140</v>
      </c>
    </row>
    <row r="3" spans="1:6">
      <c r="A3" t="s">
        <v>4</v>
      </c>
      <c r="B3">
        <v>40</v>
      </c>
      <c r="C3">
        <v>40</v>
      </c>
      <c r="D3">
        <v>40</v>
      </c>
      <c r="E3">
        <v>40</v>
      </c>
      <c r="F3">
        <v>40</v>
      </c>
    </row>
    <row r="4" spans="1:6">
      <c r="A4" t="s">
        <v>5</v>
      </c>
      <c r="B4">
        <v>40</v>
      </c>
      <c r="C4">
        <v>26</v>
      </c>
      <c r="D4">
        <v>26</v>
      </c>
      <c r="E4">
        <v>26</v>
      </c>
      <c r="F4">
        <v>28</v>
      </c>
    </row>
    <row r="5" spans="1:6">
      <c r="A5" t="s">
        <v>6</v>
      </c>
      <c r="B5">
        <v>40</v>
      </c>
      <c r="C5">
        <v>22</v>
      </c>
      <c r="D5">
        <v>22</v>
      </c>
      <c r="E5">
        <v>22</v>
      </c>
      <c r="F5">
        <v>29</v>
      </c>
    </row>
    <row r="6" spans="1:6">
      <c r="A6" t="s">
        <v>7</v>
      </c>
      <c r="B6">
        <v>40</v>
      </c>
      <c r="C6">
        <v>22</v>
      </c>
      <c r="D6">
        <v>21</v>
      </c>
      <c r="E6">
        <v>21</v>
      </c>
      <c r="F6">
        <v>28</v>
      </c>
    </row>
    <row r="7" spans="1:6">
      <c r="A7" t="s">
        <v>8</v>
      </c>
      <c r="B7">
        <v>40</v>
      </c>
      <c r="C7">
        <v>20</v>
      </c>
      <c r="D7">
        <v>20</v>
      </c>
      <c r="E7">
        <v>20</v>
      </c>
      <c r="F7">
        <v>30</v>
      </c>
    </row>
    <row r="8" spans="1:6">
      <c r="A8" t="s">
        <v>9</v>
      </c>
      <c r="B8">
        <v>40</v>
      </c>
      <c r="C8">
        <v>40</v>
      </c>
      <c r="D8">
        <v>40</v>
      </c>
      <c r="E8">
        <v>40</v>
      </c>
      <c r="F8">
        <v>40</v>
      </c>
    </row>
    <row r="9" spans="1:6">
      <c r="A9" t="s">
        <v>10</v>
      </c>
      <c r="B9">
        <v>40</v>
      </c>
      <c r="C9">
        <v>26</v>
      </c>
      <c r="D9">
        <v>26</v>
      </c>
      <c r="E9">
        <v>26</v>
      </c>
      <c r="F9">
        <v>28</v>
      </c>
    </row>
    <row r="10" spans="1:6">
      <c r="A10" t="s">
        <v>11</v>
      </c>
      <c r="B10">
        <v>40</v>
      </c>
      <c r="C10">
        <v>22</v>
      </c>
      <c r="D10">
        <v>22</v>
      </c>
      <c r="E10">
        <v>22</v>
      </c>
      <c r="F10">
        <v>29</v>
      </c>
    </row>
    <row r="11" spans="1:6">
      <c r="A11" t="s">
        <v>12</v>
      </c>
      <c r="B11">
        <v>40</v>
      </c>
      <c r="C11">
        <v>21</v>
      </c>
      <c r="D11">
        <v>21</v>
      </c>
      <c r="E11">
        <v>21</v>
      </c>
      <c r="F11">
        <v>27</v>
      </c>
    </row>
    <row r="12" spans="1:6">
      <c r="A12" t="s">
        <v>13</v>
      </c>
      <c r="B12">
        <v>40</v>
      </c>
      <c r="C12">
        <v>20</v>
      </c>
      <c r="D12">
        <v>20</v>
      </c>
      <c r="E12">
        <v>20</v>
      </c>
      <c r="F12">
        <v>29</v>
      </c>
    </row>
    <row r="13" spans="1:6">
      <c r="A13" t="s">
        <v>14</v>
      </c>
      <c r="B13">
        <v>50</v>
      </c>
      <c r="C13">
        <v>40</v>
      </c>
      <c r="D13">
        <v>40</v>
      </c>
      <c r="E13">
        <v>40</v>
      </c>
      <c r="F13">
        <v>54</v>
      </c>
    </row>
    <row r="14" spans="1:6">
      <c r="A14" t="s">
        <v>15</v>
      </c>
      <c r="B14">
        <v>40</v>
      </c>
      <c r="C14">
        <v>40</v>
      </c>
      <c r="D14">
        <v>40</v>
      </c>
      <c r="E14">
        <v>40</v>
      </c>
      <c r="F14">
        <v>40</v>
      </c>
    </row>
    <row r="15" spans="1:6">
      <c r="A15" t="s">
        <v>16</v>
      </c>
      <c r="B15">
        <v>40</v>
      </c>
      <c r="C15">
        <v>32</v>
      </c>
      <c r="D15">
        <v>32</v>
      </c>
      <c r="E15">
        <v>32</v>
      </c>
      <c r="F15">
        <v>31</v>
      </c>
    </row>
    <row r="16" spans="1:6">
      <c r="A16" t="s">
        <v>17</v>
      </c>
      <c r="B16">
        <v>40</v>
      </c>
      <c r="C16">
        <v>36</v>
      </c>
      <c r="D16">
        <v>36</v>
      </c>
      <c r="E16">
        <v>36</v>
      </c>
      <c r="F16">
        <v>38</v>
      </c>
    </row>
    <row r="17" spans="1:6">
      <c r="A17" t="s">
        <v>18</v>
      </c>
      <c r="B17">
        <v>40</v>
      </c>
      <c r="C17">
        <v>28</v>
      </c>
      <c r="D17">
        <v>28</v>
      </c>
      <c r="E17">
        <v>28</v>
      </c>
      <c r="F17">
        <v>34</v>
      </c>
    </row>
    <row r="18" spans="1:6">
      <c r="A18" t="s">
        <v>19</v>
      </c>
      <c r="B18">
        <v>40</v>
      </c>
      <c r="C18">
        <v>30</v>
      </c>
      <c r="D18">
        <v>30</v>
      </c>
      <c r="E18">
        <v>30</v>
      </c>
      <c r="F18">
        <v>30</v>
      </c>
    </row>
    <row r="19" spans="1:6">
      <c r="A19" t="s">
        <v>20</v>
      </c>
      <c r="B19">
        <v>120</v>
      </c>
      <c r="C19">
        <v>69</v>
      </c>
      <c r="D19">
        <v>69</v>
      </c>
      <c r="E19">
        <v>69</v>
      </c>
      <c r="F19">
        <v>82</v>
      </c>
    </row>
    <row r="20" spans="1:6">
      <c r="A20" t="s">
        <v>21</v>
      </c>
      <c r="B20">
        <v>600</v>
      </c>
      <c r="C20">
        <v>425</v>
      </c>
      <c r="D20">
        <v>424</v>
      </c>
      <c r="E20">
        <v>424</v>
      </c>
      <c r="F20">
        <v>481</v>
      </c>
    </row>
    <row r="21" spans="1:6">
      <c r="A21" t="s">
        <v>22</v>
      </c>
      <c r="B21">
        <v>120</v>
      </c>
      <c r="C21">
        <v>120</v>
      </c>
      <c r="D21">
        <v>120</v>
      </c>
      <c r="E21">
        <v>120</v>
      </c>
      <c r="F21">
        <v>120</v>
      </c>
    </row>
    <row r="22" spans="1:6">
      <c r="A22" t="s">
        <v>23</v>
      </c>
      <c r="B22">
        <v>120</v>
      </c>
      <c r="C22">
        <v>120</v>
      </c>
      <c r="D22">
        <v>120</v>
      </c>
      <c r="E22">
        <v>120</v>
      </c>
      <c r="F22">
        <v>117</v>
      </c>
    </row>
    <row r="23" spans="1:6">
      <c r="A23" t="s">
        <v>24</v>
      </c>
      <c r="B23">
        <v>120</v>
      </c>
      <c r="C23">
        <v>120</v>
      </c>
      <c r="D23">
        <v>119</v>
      </c>
      <c r="E23">
        <v>120</v>
      </c>
      <c r="F23">
        <v>111</v>
      </c>
    </row>
    <row r="24" spans="1:6">
      <c r="A24" t="s">
        <v>25</v>
      </c>
      <c r="B24">
        <v>12</v>
      </c>
      <c r="C24">
        <v>12</v>
      </c>
      <c r="D24">
        <v>12</v>
      </c>
      <c r="E24">
        <v>12</v>
      </c>
      <c r="F24">
        <v>11</v>
      </c>
    </row>
    <row r="25" spans="1:6">
      <c r="A25" t="s">
        <v>26</v>
      </c>
      <c r="B25">
        <v>384</v>
      </c>
      <c r="C25">
        <v>384</v>
      </c>
      <c r="D25">
        <v>383</v>
      </c>
      <c r="E25">
        <v>384</v>
      </c>
      <c r="F25">
        <v>371</v>
      </c>
    </row>
    <row r="26" spans="1:6">
      <c r="A26" t="s">
        <v>27</v>
      </c>
      <c r="B26">
        <v>140</v>
      </c>
      <c r="C26">
        <v>50</v>
      </c>
      <c r="D26">
        <v>50</v>
      </c>
      <c r="E26">
        <v>50</v>
      </c>
      <c r="F26">
        <v>50</v>
      </c>
    </row>
    <row r="27" spans="1:6">
      <c r="A27" t="s">
        <v>28</v>
      </c>
      <c r="B27">
        <v>130</v>
      </c>
      <c r="C27">
        <v>40</v>
      </c>
      <c r="D27">
        <v>40</v>
      </c>
      <c r="E27">
        <v>40</v>
      </c>
      <c r="F27">
        <v>40</v>
      </c>
    </row>
    <row r="28" spans="1:6">
      <c r="A28" t="s">
        <v>29</v>
      </c>
      <c r="B28">
        <v>140</v>
      </c>
      <c r="C28">
        <v>50</v>
      </c>
      <c r="D28">
        <v>40</v>
      </c>
      <c r="E28">
        <v>40</v>
      </c>
      <c r="F28">
        <v>60</v>
      </c>
    </row>
    <row r="29" spans="1:6">
      <c r="A29" t="s">
        <v>30</v>
      </c>
      <c r="B29">
        <v>140</v>
      </c>
      <c r="C29">
        <v>70</v>
      </c>
      <c r="D29">
        <v>60</v>
      </c>
      <c r="E29">
        <v>50</v>
      </c>
      <c r="F29">
        <v>60</v>
      </c>
    </row>
    <row r="30" spans="1:6">
      <c r="A30" t="s">
        <v>31</v>
      </c>
      <c r="B30">
        <v>150</v>
      </c>
      <c r="C30">
        <v>60</v>
      </c>
      <c r="D30">
        <v>40</v>
      </c>
      <c r="E30">
        <v>40</v>
      </c>
      <c r="F30">
        <v>60</v>
      </c>
    </row>
    <row r="31" spans="1:6">
      <c r="A31" t="s">
        <v>32</v>
      </c>
      <c r="B31">
        <v>170</v>
      </c>
      <c r="C31">
        <v>50</v>
      </c>
      <c r="D31">
        <v>60</v>
      </c>
      <c r="E31">
        <v>60</v>
      </c>
      <c r="F31">
        <v>70</v>
      </c>
    </row>
    <row r="32" spans="1:6">
      <c r="A32" t="s">
        <v>33</v>
      </c>
      <c r="B32">
        <v>870</v>
      </c>
      <c r="C32">
        <v>320</v>
      </c>
      <c r="D32">
        <v>290</v>
      </c>
      <c r="E32">
        <v>280</v>
      </c>
      <c r="F32">
        <v>340</v>
      </c>
    </row>
    <row r="33" spans="1:6">
      <c r="A33" t="s">
        <v>3</v>
      </c>
      <c r="B33">
        <v>2023</v>
      </c>
      <c r="C33">
        <v>1226</v>
      </c>
      <c r="D33">
        <v>1194</v>
      </c>
      <c r="E33">
        <v>1188</v>
      </c>
      <c r="F33">
        <v>1332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37"/>
  <sheetViews>
    <sheetView tabSelected="1" topLeftCell="F1" workbookViewId="0">
      <selection activeCell="W41" sqref="A1:W41"/>
    </sheetView>
  </sheetViews>
  <sheetFormatPr baseColWidth="10" defaultRowHeight="13"/>
  <sheetData>
    <row r="1" spans="1:24">
      <c r="A1" t="s">
        <v>36</v>
      </c>
    </row>
    <row r="2" spans="1:24">
      <c r="A2" t="s">
        <v>35</v>
      </c>
    </row>
    <row r="3" spans="1:24">
      <c r="A3" t="s">
        <v>39</v>
      </c>
    </row>
    <row r="4" spans="1:24">
      <c r="A4" t="s">
        <v>42</v>
      </c>
      <c r="B4" t="s">
        <v>37</v>
      </c>
      <c r="D4" t="s">
        <v>43</v>
      </c>
      <c r="F4" t="s">
        <v>37</v>
      </c>
      <c r="H4" t="s">
        <v>44</v>
      </c>
      <c r="J4" t="s">
        <v>37</v>
      </c>
      <c r="L4" t="s">
        <v>45</v>
      </c>
      <c r="N4" t="s">
        <v>37</v>
      </c>
      <c r="P4" t="s">
        <v>46</v>
      </c>
      <c r="R4" t="s">
        <v>37</v>
      </c>
      <c r="T4" t="s">
        <v>47</v>
      </c>
      <c r="V4" t="s">
        <v>48</v>
      </c>
      <c r="W4" t="s">
        <v>39</v>
      </c>
    </row>
    <row r="5" spans="1:24">
      <c r="A5" t="str">
        <f>Sheet1!A2</f>
        <v xml:space="preserve">PARCprinter </v>
      </c>
      <c r="B5" t="s">
        <v>37</v>
      </c>
      <c r="C5" t="str">
        <f>IF(D5=$X5,"{\bf", "")</f>
        <v/>
      </c>
      <c r="D5">
        <f>Sheet1!B2</f>
        <v>169</v>
      </c>
      <c r="E5" t="str">
        <f>IF(D5=$X5,"}", "")</f>
        <v/>
      </c>
      <c r="F5" t="s">
        <v>37</v>
      </c>
      <c r="G5" t="str">
        <f>IF(H5=$X5,"{\bf", "")</f>
        <v/>
      </c>
      <c r="H5">
        <f>Sheet1!C2</f>
        <v>97</v>
      </c>
      <c r="I5" t="str">
        <f>IF(H5=$X5,"}", "")</f>
        <v/>
      </c>
      <c r="J5" t="s">
        <v>37</v>
      </c>
      <c r="K5" t="str">
        <f>IF(L5=$X5,"{\bf", "")</f>
        <v/>
      </c>
      <c r="L5">
        <f>Sheet1!D2</f>
        <v>97</v>
      </c>
      <c r="M5" t="str">
        <f>IF(L5=$X5,"}", "")</f>
        <v/>
      </c>
      <c r="N5" t="s">
        <v>37</v>
      </c>
      <c r="O5" t="str">
        <f>IF(P5=$X5,"{\bf", "")</f>
        <v/>
      </c>
      <c r="P5">
        <f>Sheet1!E2</f>
        <v>100</v>
      </c>
      <c r="Q5" t="str">
        <f>IF(P5=$X5,"}", "")</f>
        <v/>
      </c>
      <c r="R5" t="s">
        <v>37</v>
      </c>
      <c r="S5" t="str">
        <f>IF(T5=$X5,"{\bf", "")</f>
        <v>{\bf</v>
      </c>
      <c r="T5">
        <f>Sheet1!F2</f>
        <v>140</v>
      </c>
      <c r="U5" t="str">
        <f>IF(T5=$X5,"}", "")</f>
        <v>}</v>
      </c>
      <c r="V5" t="s">
        <v>38</v>
      </c>
      <c r="W5" t="s">
        <v>1</v>
      </c>
      <c r="X5">
        <f>MAX(H5,L5,P5,T5)</f>
        <v>140</v>
      </c>
    </row>
    <row r="6" spans="1:24">
      <c r="A6" t="str">
        <f>Sheet1!A3</f>
        <v xml:space="preserve">Bridges1 0.0 </v>
      </c>
      <c r="B6" t="s">
        <v>37</v>
      </c>
      <c r="D6">
        <f>Sheet1!B3</f>
        <v>40</v>
      </c>
      <c r="F6" t="s">
        <v>37</v>
      </c>
      <c r="G6" t="str">
        <f t="shared" ref="G6:G34" si="0">IF(H6=$X6,"{\bf", "")</f>
        <v>{\bf</v>
      </c>
      <c r="H6">
        <f>Sheet1!C3</f>
        <v>40</v>
      </c>
      <c r="I6" t="str">
        <f t="shared" ref="I6:I34" si="1">IF(H6=$X6,"}", "")</f>
        <v>}</v>
      </c>
      <c r="J6" t="s">
        <v>37</v>
      </c>
      <c r="K6" t="str">
        <f t="shared" ref="K6:K34" si="2">IF(L6=$X6,"{\bf", "")</f>
        <v>{\bf</v>
      </c>
      <c r="L6">
        <f>Sheet1!D3</f>
        <v>40</v>
      </c>
      <c r="M6" t="str">
        <f t="shared" ref="M6:M34" si="3">IF(L6=$X6,"}", "")</f>
        <v>}</v>
      </c>
      <c r="N6" t="s">
        <v>37</v>
      </c>
      <c r="O6" t="str">
        <f t="shared" ref="O6:O34" si="4">IF(P6=$X6,"{\bf", "")</f>
        <v>{\bf</v>
      </c>
      <c r="P6">
        <f>Sheet1!E3</f>
        <v>40</v>
      </c>
      <c r="Q6" t="str">
        <f t="shared" ref="Q6:Q34" si="5">IF(P6=$X6,"}", "")</f>
        <v>}</v>
      </c>
      <c r="R6" t="s">
        <v>37</v>
      </c>
      <c r="S6" t="str">
        <f t="shared" ref="S6:S34" si="6">IF(T6=$X6,"{\bf", "")</f>
        <v>{\bf</v>
      </c>
      <c r="T6">
        <f>Sheet1!F3</f>
        <v>40</v>
      </c>
      <c r="U6" t="str">
        <f t="shared" ref="U6:U34" si="7">IF(T6=$X6,"}", "")</f>
        <v>}</v>
      </c>
      <c r="V6" t="s">
        <v>38</v>
      </c>
      <c r="X6">
        <f t="shared" ref="X6:X34" si="8">MAX(H6,L6,P6,T6)</f>
        <v>40</v>
      </c>
    </row>
    <row r="7" spans="1:24">
      <c r="A7" t="str">
        <f>Sheet1!A4</f>
        <v xml:space="preserve">Bridges1 0.25 </v>
      </c>
      <c r="B7" t="s">
        <v>37</v>
      </c>
      <c r="D7">
        <f>Sheet1!B4</f>
        <v>40</v>
      </c>
      <c r="F7" t="s">
        <v>37</v>
      </c>
      <c r="G7" t="str">
        <f t="shared" si="0"/>
        <v/>
      </c>
      <c r="H7">
        <f>Sheet1!C4</f>
        <v>26</v>
      </c>
      <c r="I7" t="str">
        <f t="shared" si="1"/>
        <v/>
      </c>
      <c r="J7" t="s">
        <v>37</v>
      </c>
      <c r="K7" t="str">
        <f t="shared" si="2"/>
        <v/>
      </c>
      <c r="L7">
        <f>Sheet1!D4</f>
        <v>26</v>
      </c>
      <c r="M7" t="str">
        <f t="shared" si="3"/>
        <v/>
      </c>
      <c r="N7" t="s">
        <v>37</v>
      </c>
      <c r="O7" t="str">
        <f t="shared" si="4"/>
        <v/>
      </c>
      <c r="P7">
        <f>Sheet1!E4</f>
        <v>26</v>
      </c>
      <c r="Q7" t="str">
        <f t="shared" si="5"/>
        <v/>
      </c>
      <c r="R7" t="s">
        <v>37</v>
      </c>
      <c r="S7" t="str">
        <f t="shared" si="6"/>
        <v>{\bf</v>
      </c>
      <c r="T7">
        <f>Sheet1!F4</f>
        <v>28</v>
      </c>
      <c r="U7" t="str">
        <f t="shared" si="7"/>
        <v>}</v>
      </c>
      <c r="V7" t="s">
        <v>38</v>
      </c>
      <c r="X7">
        <f t="shared" si="8"/>
        <v>28</v>
      </c>
    </row>
    <row r="8" spans="1:24">
      <c r="A8" t="str">
        <f>Sheet1!A5</f>
        <v xml:space="preserve">Bridges1 0.5 </v>
      </c>
      <c r="B8" t="s">
        <v>37</v>
      </c>
      <c r="D8">
        <f>Sheet1!B5</f>
        <v>40</v>
      </c>
      <c r="F8" t="s">
        <v>37</v>
      </c>
      <c r="G8" t="str">
        <f t="shared" si="0"/>
        <v/>
      </c>
      <c r="H8">
        <f>Sheet1!C5</f>
        <v>22</v>
      </c>
      <c r="I8" t="str">
        <f t="shared" si="1"/>
        <v/>
      </c>
      <c r="J8" t="s">
        <v>37</v>
      </c>
      <c r="K8" t="str">
        <f t="shared" si="2"/>
        <v/>
      </c>
      <c r="L8">
        <f>Sheet1!D5</f>
        <v>22</v>
      </c>
      <c r="M8" t="str">
        <f t="shared" si="3"/>
        <v/>
      </c>
      <c r="N8" t="s">
        <v>37</v>
      </c>
      <c r="O8" t="str">
        <f t="shared" si="4"/>
        <v/>
      </c>
      <c r="P8">
        <f>Sheet1!E5</f>
        <v>22</v>
      </c>
      <c r="Q8" t="str">
        <f t="shared" si="5"/>
        <v/>
      </c>
      <c r="R8" t="s">
        <v>37</v>
      </c>
      <c r="S8" t="str">
        <f t="shared" si="6"/>
        <v>{\bf</v>
      </c>
      <c r="T8">
        <f>Sheet1!F5</f>
        <v>29</v>
      </c>
      <c r="U8" t="str">
        <f t="shared" si="7"/>
        <v>}</v>
      </c>
      <c r="V8" t="s">
        <v>38</v>
      </c>
      <c r="X8">
        <f t="shared" si="8"/>
        <v>29</v>
      </c>
    </row>
    <row r="9" spans="1:24">
      <c r="A9" t="str">
        <f>Sheet1!A6</f>
        <v xml:space="preserve">Bridges1 0.75 </v>
      </c>
      <c r="B9" t="s">
        <v>37</v>
      </c>
      <c r="D9">
        <f>Sheet1!B6</f>
        <v>40</v>
      </c>
      <c r="F9" t="s">
        <v>37</v>
      </c>
      <c r="G9" t="str">
        <f t="shared" si="0"/>
        <v/>
      </c>
      <c r="H9">
        <f>Sheet1!C6</f>
        <v>22</v>
      </c>
      <c r="I9" t="str">
        <f t="shared" si="1"/>
        <v/>
      </c>
      <c r="J9" t="s">
        <v>37</v>
      </c>
      <c r="K9" t="str">
        <f t="shared" si="2"/>
        <v/>
      </c>
      <c r="L9">
        <f>Sheet1!D6</f>
        <v>21</v>
      </c>
      <c r="M9" t="str">
        <f t="shared" si="3"/>
        <v/>
      </c>
      <c r="N9" t="s">
        <v>37</v>
      </c>
      <c r="O9" t="str">
        <f t="shared" si="4"/>
        <v/>
      </c>
      <c r="P9">
        <f>Sheet1!E6</f>
        <v>21</v>
      </c>
      <c r="Q9" t="str">
        <f t="shared" si="5"/>
        <v/>
      </c>
      <c r="R9" t="s">
        <v>37</v>
      </c>
      <c r="S9" t="str">
        <f t="shared" si="6"/>
        <v>{\bf</v>
      </c>
      <c r="T9">
        <f>Sheet1!F6</f>
        <v>28</v>
      </c>
      <c r="U9" t="str">
        <f t="shared" si="7"/>
        <v>}</v>
      </c>
      <c r="V9" t="s">
        <v>38</v>
      </c>
      <c r="X9">
        <f t="shared" si="8"/>
        <v>28</v>
      </c>
    </row>
    <row r="10" spans="1:24">
      <c r="A10" t="str">
        <f>Sheet1!A7</f>
        <v xml:space="preserve">Bridges1 1.0 </v>
      </c>
      <c r="B10" t="s">
        <v>37</v>
      </c>
      <c r="D10">
        <f>Sheet1!B7</f>
        <v>40</v>
      </c>
      <c r="F10" t="s">
        <v>37</v>
      </c>
      <c r="G10" t="str">
        <f t="shared" si="0"/>
        <v/>
      </c>
      <c r="H10">
        <f>Sheet1!C7</f>
        <v>20</v>
      </c>
      <c r="I10" t="str">
        <f t="shared" si="1"/>
        <v/>
      </c>
      <c r="J10" t="s">
        <v>37</v>
      </c>
      <c r="K10" t="str">
        <f t="shared" si="2"/>
        <v/>
      </c>
      <c r="L10">
        <f>Sheet1!D7</f>
        <v>20</v>
      </c>
      <c r="M10" t="str">
        <f t="shared" si="3"/>
        <v/>
      </c>
      <c r="N10" t="s">
        <v>37</v>
      </c>
      <c r="O10" t="str">
        <f t="shared" si="4"/>
        <v/>
      </c>
      <c r="P10">
        <f>Sheet1!E7</f>
        <v>20</v>
      </c>
      <c r="Q10" t="str">
        <f t="shared" si="5"/>
        <v/>
      </c>
      <c r="R10" t="s">
        <v>37</v>
      </c>
      <c r="S10" t="str">
        <f t="shared" si="6"/>
        <v>{\bf</v>
      </c>
      <c r="T10">
        <f>Sheet1!F7</f>
        <v>30</v>
      </c>
      <c r="U10" t="str">
        <f t="shared" si="7"/>
        <v>}</v>
      </c>
      <c r="V10" t="s">
        <v>38</v>
      </c>
      <c r="X10">
        <f t="shared" si="8"/>
        <v>30</v>
      </c>
    </row>
    <row r="11" spans="1:24">
      <c r="A11" t="str">
        <f>Sheet1!A8</f>
        <v xml:space="preserve">Bridges2 0.0 </v>
      </c>
      <c r="B11" t="s">
        <v>37</v>
      </c>
      <c r="D11">
        <f>Sheet1!B8</f>
        <v>40</v>
      </c>
      <c r="F11" t="s">
        <v>37</v>
      </c>
      <c r="G11" t="str">
        <f t="shared" si="0"/>
        <v>{\bf</v>
      </c>
      <c r="H11">
        <f>Sheet1!C8</f>
        <v>40</v>
      </c>
      <c r="I11" t="str">
        <f t="shared" si="1"/>
        <v>}</v>
      </c>
      <c r="J11" t="s">
        <v>37</v>
      </c>
      <c r="K11" t="str">
        <f t="shared" si="2"/>
        <v>{\bf</v>
      </c>
      <c r="L11">
        <f>Sheet1!D8</f>
        <v>40</v>
      </c>
      <c r="M11" t="str">
        <f t="shared" si="3"/>
        <v>}</v>
      </c>
      <c r="N11" t="s">
        <v>37</v>
      </c>
      <c r="O11" t="str">
        <f t="shared" si="4"/>
        <v>{\bf</v>
      </c>
      <c r="P11">
        <f>Sheet1!E8</f>
        <v>40</v>
      </c>
      <c r="Q11" t="str">
        <f t="shared" si="5"/>
        <v>}</v>
      </c>
      <c r="R11" t="s">
        <v>37</v>
      </c>
      <c r="S11" t="str">
        <f t="shared" si="6"/>
        <v>{\bf</v>
      </c>
      <c r="T11">
        <f>Sheet1!F8</f>
        <v>40</v>
      </c>
      <c r="U11" t="str">
        <f t="shared" si="7"/>
        <v>}</v>
      </c>
      <c r="V11" t="s">
        <v>38</v>
      </c>
      <c r="X11">
        <f t="shared" si="8"/>
        <v>40</v>
      </c>
    </row>
    <row r="12" spans="1:24">
      <c r="A12" t="str">
        <f>Sheet1!A9</f>
        <v xml:space="preserve">Bridges2 0.25 </v>
      </c>
      <c r="B12" t="s">
        <v>37</v>
      </c>
      <c r="D12">
        <f>Sheet1!B9</f>
        <v>40</v>
      </c>
      <c r="F12" t="s">
        <v>37</v>
      </c>
      <c r="G12" t="str">
        <f t="shared" si="0"/>
        <v/>
      </c>
      <c r="H12">
        <f>Sheet1!C9</f>
        <v>26</v>
      </c>
      <c r="I12" t="str">
        <f t="shared" si="1"/>
        <v/>
      </c>
      <c r="J12" t="s">
        <v>37</v>
      </c>
      <c r="K12" t="str">
        <f t="shared" si="2"/>
        <v/>
      </c>
      <c r="L12">
        <f>Sheet1!D9</f>
        <v>26</v>
      </c>
      <c r="M12" t="str">
        <f t="shared" si="3"/>
        <v/>
      </c>
      <c r="N12" t="s">
        <v>37</v>
      </c>
      <c r="O12" t="str">
        <f t="shared" si="4"/>
        <v/>
      </c>
      <c r="P12">
        <f>Sheet1!E9</f>
        <v>26</v>
      </c>
      <c r="Q12" t="str">
        <f t="shared" si="5"/>
        <v/>
      </c>
      <c r="R12" t="s">
        <v>37</v>
      </c>
      <c r="S12" t="str">
        <f t="shared" si="6"/>
        <v>{\bf</v>
      </c>
      <c r="T12">
        <f>Sheet1!F9</f>
        <v>28</v>
      </c>
      <c r="U12" t="str">
        <f t="shared" si="7"/>
        <v>}</v>
      </c>
      <c r="V12" t="s">
        <v>38</v>
      </c>
      <c r="X12">
        <f t="shared" si="8"/>
        <v>28</v>
      </c>
    </row>
    <row r="13" spans="1:24">
      <c r="A13" t="str">
        <f>Sheet1!A10</f>
        <v xml:space="preserve">Bridges2 0.5 </v>
      </c>
      <c r="B13" t="s">
        <v>37</v>
      </c>
      <c r="D13">
        <f>Sheet1!B10</f>
        <v>40</v>
      </c>
      <c r="F13" t="s">
        <v>37</v>
      </c>
      <c r="G13" t="str">
        <f t="shared" si="0"/>
        <v/>
      </c>
      <c r="H13">
        <f>Sheet1!C10</f>
        <v>22</v>
      </c>
      <c r="I13" t="str">
        <f t="shared" si="1"/>
        <v/>
      </c>
      <c r="J13" t="s">
        <v>37</v>
      </c>
      <c r="K13" t="str">
        <f t="shared" si="2"/>
        <v/>
      </c>
      <c r="L13">
        <f>Sheet1!D10</f>
        <v>22</v>
      </c>
      <c r="M13" t="str">
        <f t="shared" si="3"/>
        <v/>
      </c>
      <c r="N13" t="s">
        <v>37</v>
      </c>
      <c r="O13" t="str">
        <f t="shared" si="4"/>
        <v/>
      </c>
      <c r="P13">
        <f>Sheet1!E10</f>
        <v>22</v>
      </c>
      <c r="Q13" t="str">
        <f t="shared" si="5"/>
        <v/>
      </c>
      <c r="R13" t="s">
        <v>37</v>
      </c>
      <c r="S13" t="str">
        <f t="shared" si="6"/>
        <v>{\bf</v>
      </c>
      <c r="T13">
        <f>Sheet1!F10</f>
        <v>29</v>
      </c>
      <c r="U13" t="str">
        <f t="shared" si="7"/>
        <v>}</v>
      </c>
      <c r="V13" t="s">
        <v>38</v>
      </c>
      <c r="X13">
        <f t="shared" si="8"/>
        <v>29</v>
      </c>
    </row>
    <row r="14" spans="1:24">
      <c r="A14" t="str">
        <f>Sheet1!A11</f>
        <v xml:space="preserve">Bridges2 0.75 </v>
      </c>
      <c r="B14" t="s">
        <v>37</v>
      </c>
      <c r="D14">
        <f>Sheet1!B11</f>
        <v>40</v>
      </c>
      <c r="F14" t="s">
        <v>37</v>
      </c>
      <c r="G14" t="str">
        <f t="shared" si="0"/>
        <v/>
      </c>
      <c r="H14">
        <f>Sheet1!C11</f>
        <v>21</v>
      </c>
      <c r="I14" t="str">
        <f t="shared" si="1"/>
        <v/>
      </c>
      <c r="J14" t="s">
        <v>37</v>
      </c>
      <c r="K14" t="str">
        <f t="shared" si="2"/>
        <v/>
      </c>
      <c r="L14">
        <f>Sheet1!D11</f>
        <v>21</v>
      </c>
      <c r="M14" t="str">
        <f t="shared" si="3"/>
        <v/>
      </c>
      <c r="N14" t="s">
        <v>37</v>
      </c>
      <c r="O14" t="str">
        <f t="shared" si="4"/>
        <v/>
      </c>
      <c r="P14">
        <f>Sheet1!E11</f>
        <v>21</v>
      </c>
      <c r="Q14" t="str">
        <f t="shared" si="5"/>
        <v/>
      </c>
      <c r="R14" t="s">
        <v>37</v>
      </c>
      <c r="S14" t="str">
        <f t="shared" si="6"/>
        <v>{\bf</v>
      </c>
      <c r="T14">
        <f>Sheet1!F11</f>
        <v>27</v>
      </c>
      <c r="U14" t="str">
        <f t="shared" si="7"/>
        <v>}</v>
      </c>
      <c r="V14" t="s">
        <v>38</v>
      </c>
      <c r="X14">
        <f t="shared" si="8"/>
        <v>27</v>
      </c>
    </row>
    <row r="15" spans="1:24">
      <c r="A15" t="str">
        <f>Sheet1!A12</f>
        <v xml:space="preserve">Bridges2 1.0 </v>
      </c>
      <c r="B15" t="s">
        <v>37</v>
      </c>
      <c r="D15">
        <f>Sheet1!B12</f>
        <v>40</v>
      </c>
      <c r="F15" t="s">
        <v>37</v>
      </c>
      <c r="G15" t="str">
        <f t="shared" si="0"/>
        <v/>
      </c>
      <c r="H15">
        <f>Sheet1!C12</f>
        <v>20</v>
      </c>
      <c r="I15" t="str">
        <f t="shared" si="1"/>
        <v/>
      </c>
      <c r="J15" t="s">
        <v>37</v>
      </c>
      <c r="K15" t="str">
        <f t="shared" si="2"/>
        <v/>
      </c>
      <c r="L15">
        <f>Sheet1!D12</f>
        <v>20</v>
      </c>
      <c r="M15" t="str">
        <f t="shared" si="3"/>
        <v/>
      </c>
      <c r="N15" t="s">
        <v>37</v>
      </c>
      <c r="O15" t="str">
        <f t="shared" si="4"/>
        <v/>
      </c>
      <c r="P15">
        <f>Sheet1!E12</f>
        <v>20</v>
      </c>
      <c r="Q15" t="str">
        <f t="shared" si="5"/>
        <v/>
      </c>
      <c r="R15" t="s">
        <v>37</v>
      </c>
      <c r="S15" t="str">
        <f t="shared" si="6"/>
        <v>{\bf</v>
      </c>
      <c r="T15">
        <f>Sheet1!F12</f>
        <v>29</v>
      </c>
      <c r="U15" t="str">
        <f t="shared" si="7"/>
        <v>}</v>
      </c>
      <c r="V15" t="s">
        <v>38</v>
      </c>
      <c r="X15">
        <f t="shared" si="8"/>
        <v>29</v>
      </c>
    </row>
    <row r="16" spans="1:24">
      <c r="A16" t="str">
        <f>Sheet1!A14</f>
        <v xml:space="preserve">Bridges3 0.0 </v>
      </c>
      <c r="B16" t="s">
        <v>37</v>
      </c>
      <c r="D16">
        <f>Sheet1!B14</f>
        <v>40</v>
      </c>
      <c r="F16" t="s">
        <v>37</v>
      </c>
      <c r="G16" t="str">
        <f t="shared" si="0"/>
        <v>{\bf</v>
      </c>
      <c r="H16">
        <f>Sheet1!C14</f>
        <v>40</v>
      </c>
      <c r="I16" t="str">
        <f t="shared" si="1"/>
        <v>}</v>
      </c>
      <c r="J16" t="s">
        <v>37</v>
      </c>
      <c r="K16" t="str">
        <f t="shared" si="2"/>
        <v>{\bf</v>
      </c>
      <c r="L16">
        <f>Sheet1!D14</f>
        <v>40</v>
      </c>
      <c r="M16" t="str">
        <f t="shared" si="3"/>
        <v>}</v>
      </c>
      <c r="N16" t="s">
        <v>37</v>
      </c>
      <c r="O16" t="str">
        <f t="shared" si="4"/>
        <v>{\bf</v>
      </c>
      <c r="P16">
        <f>Sheet1!E14</f>
        <v>40</v>
      </c>
      <c r="Q16" t="str">
        <f t="shared" si="5"/>
        <v>}</v>
      </c>
      <c r="R16" t="s">
        <v>37</v>
      </c>
      <c r="S16" t="str">
        <f t="shared" si="6"/>
        <v>{\bf</v>
      </c>
      <c r="T16">
        <f>Sheet1!F14</f>
        <v>40</v>
      </c>
      <c r="U16" t="str">
        <f t="shared" si="7"/>
        <v>}</v>
      </c>
      <c r="V16" t="s">
        <v>38</v>
      </c>
      <c r="X16">
        <f t="shared" si="8"/>
        <v>40</v>
      </c>
    </row>
    <row r="17" spans="1:24">
      <c r="A17" t="str">
        <f>Sheet1!A15</f>
        <v xml:space="preserve">Bridges3 0.25 </v>
      </c>
      <c r="B17" t="s">
        <v>37</v>
      </c>
      <c r="D17">
        <f>Sheet1!B15</f>
        <v>40</v>
      </c>
      <c r="F17" t="s">
        <v>37</v>
      </c>
      <c r="G17" t="str">
        <f t="shared" si="0"/>
        <v>{\bf</v>
      </c>
      <c r="H17">
        <f>Sheet1!C15</f>
        <v>32</v>
      </c>
      <c r="I17" t="str">
        <f t="shared" si="1"/>
        <v>}</v>
      </c>
      <c r="J17" t="s">
        <v>37</v>
      </c>
      <c r="K17" t="str">
        <f t="shared" si="2"/>
        <v>{\bf</v>
      </c>
      <c r="L17">
        <f>Sheet1!D15</f>
        <v>32</v>
      </c>
      <c r="M17" t="str">
        <f t="shared" si="3"/>
        <v>}</v>
      </c>
      <c r="N17" t="s">
        <v>37</v>
      </c>
      <c r="O17" t="str">
        <f t="shared" si="4"/>
        <v>{\bf</v>
      </c>
      <c r="P17">
        <f>Sheet1!E15</f>
        <v>32</v>
      </c>
      <c r="Q17" t="str">
        <f t="shared" si="5"/>
        <v>}</v>
      </c>
      <c r="R17" t="s">
        <v>37</v>
      </c>
      <c r="S17" t="str">
        <f t="shared" si="6"/>
        <v/>
      </c>
      <c r="T17">
        <f>Sheet1!F15</f>
        <v>31</v>
      </c>
      <c r="U17" t="str">
        <f t="shared" si="7"/>
        <v/>
      </c>
      <c r="V17" t="s">
        <v>38</v>
      </c>
      <c r="X17">
        <f t="shared" si="8"/>
        <v>32</v>
      </c>
    </row>
    <row r="18" spans="1:24">
      <c r="A18" t="str">
        <f>Sheet1!A16</f>
        <v xml:space="preserve">Bridges3 0.5 </v>
      </c>
      <c r="B18" t="s">
        <v>37</v>
      </c>
      <c r="D18">
        <f>Sheet1!B16</f>
        <v>40</v>
      </c>
      <c r="F18" t="s">
        <v>37</v>
      </c>
      <c r="G18" t="str">
        <f t="shared" si="0"/>
        <v/>
      </c>
      <c r="H18">
        <f>Sheet1!C16</f>
        <v>36</v>
      </c>
      <c r="I18" t="str">
        <f t="shared" si="1"/>
        <v/>
      </c>
      <c r="J18" t="s">
        <v>37</v>
      </c>
      <c r="K18" t="str">
        <f t="shared" si="2"/>
        <v/>
      </c>
      <c r="L18">
        <f>Sheet1!D16</f>
        <v>36</v>
      </c>
      <c r="M18" t="str">
        <f t="shared" si="3"/>
        <v/>
      </c>
      <c r="N18" t="s">
        <v>37</v>
      </c>
      <c r="O18" t="str">
        <f t="shared" si="4"/>
        <v/>
      </c>
      <c r="P18">
        <f>Sheet1!E16</f>
        <v>36</v>
      </c>
      <c r="Q18" t="str">
        <f t="shared" si="5"/>
        <v/>
      </c>
      <c r="R18" t="s">
        <v>37</v>
      </c>
      <c r="S18" t="str">
        <f t="shared" si="6"/>
        <v>{\bf</v>
      </c>
      <c r="T18">
        <f>Sheet1!F16</f>
        <v>38</v>
      </c>
      <c r="U18" t="str">
        <f t="shared" si="7"/>
        <v>}</v>
      </c>
      <c r="V18" t="s">
        <v>38</v>
      </c>
      <c r="X18">
        <f t="shared" si="8"/>
        <v>38</v>
      </c>
    </row>
    <row r="19" spans="1:24">
      <c r="A19" t="str">
        <f>Sheet1!A17</f>
        <v xml:space="preserve">Bridges3 0.75 </v>
      </c>
      <c r="B19" t="s">
        <v>37</v>
      </c>
      <c r="D19">
        <f>Sheet1!B17</f>
        <v>40</v>
      </c>
      <c r="F19" t="s">
        <v>37</v>
      </c>
      <c r="G19" t="str">
        <f t="shared" si="0"/>
        <v/>
      </c>
      <c r="H19">
        <f>Sheet1!C17</f>
        <v>28</v>
      </c>
      <c r="I19" t="str">
        <f t="shared" si="1"/>
        <v/>
      </c>
      <c r="J19" t="s">
        <v>37</v>
      </c>
      <c r="K19" t="str">
        <f t="shared" si="2"/>
        <v/>
      </c>
      <c r="L19">
        <f>Sheet1!D17</f>
        <v>28</v>
      </c>
      <c r="M19" t="str">
        <f t="shared" si="3"/>
        <v/>
      </c>
      <c r="N19" t="s">
        <v>37</v>
      </c>
      <c r="O19" t="str">
        <f t="shared" si="4"/>
        <v/>
      </c>
      <c r="P19">
        <f>Sheet1!E17</f>
        <v>28</v>
      </c>
      <c r="Q19" t="str">
        <f t="shared" si="5"/>
        <v/>
      </c>
      <c r="R19" t="s">
        <v>37</v>
      </c>
      <c r="S19" t="str">
        <f t="shared" si="6"/>
        <v>{\bf</v>
      </c>
      <c r="T19">
        <f>Sheet1!F17</f>
        <v>34</v>
      </c>
      <c r="U19" t="str">
        <f t="shared" si="7"/>
        <v>}</v>
      </c>
      <c r="V19" t="s">
        <v>38</v>
      </c>
      <c r="X19">
        <f t="shared" si="8"/>
        <v>34</v>
      </c>
    </row>
    <row r="20" spans="1:24">
      <c r="A20" t="str">
        <f>Sheet1!A18</f>
        <v xml:space="preserve">Bridges3 1.0 </v>
      </c>
      <c r="B20" t="s">
        <v>37</v>
      </c>
      <c r="D20">
        <f>Sheet1!B18</f>
        <v>40</v>
      </c>
      <c r="F20" t="s">
        <v>37</v>
      </c>
      <c r="G20" t="str">
        <f t="shared" si="0"/>
        <v>{\bf</v>
      </c>
      <c r="H20">
        <f>Sheet1!C18</f>
        <v>30</v>
      </c>
      <c r="I20" t="str">
        <f t="shared" si="1"/>
        <v>}</v>
      </c>
      <c r="J20" t="s">
        <v>37</v>
      </c>
      <c r="K20" t="str">
        <f t="shared" si="2"/>
        <v>{\bf</v>
      </c>
      <c r="L20">
        <f>Sheet1!D18</f>
        <v>30</v>
      </c>
      <c r="M20" t="str">
        <f t="shared" si="3"/>
        <v>}</v>
      </c>
      <c r="N20" t="s">
        <v>37</v>
      </c>
      <c r="O20" t="str">
        <f t="shared" si="4"/>
        <v>{\bf</v>
      </c>
      <c r="P20">
        <f>Sheet1!E18</f>
        <v>30</v>
      </c>
      <c r="Q20" t="str">
        <f t="shared" si="5"/>
        <v>}</v>
      </c>
      <c r="R20" t="s">
        <v>37</v>
      </c>
      <c r="S20" t="str">
        <f t="shared" si="6"/>
        <v>{\bf</v>
      </c>
      <c r="T20">
        <f>Sheet1!F18</f>
        <v>30</v>
      </c>
      <c r="U20" t="str">
        <f t="shared" si="7"/>
        <v>}</v>
      </c>
      <c r="V20" t="s">
        <v>38</v>
      </c>
      <c r="W20" t="s">
        <v>39</v>
      </c>
      <c r="X20">
        <f t="shared" si="8"/>
        <v>30</v>
      </c>
    </row>
    <row r="21" spans="1:24">
      <c r="A21" t="str">
        <f>Sheet1!A20</f>
        <v xml:space="preserve">Bridges </v>
      </c>
      <c r="B21" t="s">
        <v>37</v>
      </c>
      <c r="D21">
        <f>SUM(D6:D20)</f>
        <v>600</v>
      </c>
      <c r="F21" t="s">
        <v>37</v>
      </c>
      <c r="G21" t="str">
        <f t="shared" si="0"/>
        <v/>
      </c>
      <c r="H21">
        <f>SUM(H6:H20)</f>
        <v>425</v>
      </c>
      <c r="I21" t="str">
        <f t="shared" si="1"/>
        <v/>
      </c>
      <c r="J21" t="s">
        <v>37</v>
      </c>
      <c r="K21" t="str">
        <f t="shared" si="2"/>
        <v/>
      </c>
      <c r="L21">
        <f>SUM(L6:L20)</f>
        <v>424</v>
      </c>
      <c r="M21" t="str">
        <f t="shared" si="3"/>
        <v/>
      </c>
      <c r="N21" t="s">
        <v>37</v>
      </c>
      <c r="O21" t="str">
        <f t="shared" si="4"/>
        <v/>
      </c>
      <c r="P21">
        <f>SUM(P6:P20)</f>
        <v>424</v>
      </c>
      <c r="Q21" t="str">
        <f t="shared" si="5"/>
        <v/>
      </c>
      <c r="R21" t="s">
        <v>37</v>
      </c>
      <c r="S21" t="str">
        <f t="shared" si="6"/>
        <v>{\bf</v>
      </c>
      <c r="T21">
        <f>SUM(T6:T20)</f>
        <v>481</v>
      </c>
      <c r="U21" t="str">
        <f t="shared" si="7"/>
        <v>}</v>
      </c>
      <c r="V21" t="s">
        <v>38</v>
      </c>
      <c r="W21" t="s">
        <v>2</v>
      </c>
      <c r="X21">
        <f t="shared" si="8"/>
        <v>481</v>
      </c>
    </row>
    <row r="22" spans="1:24">
      <c r="A22" t="str">
        <f>Sheet1!A21</f>
        <v xml:space="preserve">Barter 0.25 </v>
      </c>
      <c r="B22" t="s">
        <v>37</v>
      </c>
      <c r="D22">
        <f>Sheet1!B21</f>
        <v>120</v>
      </c>
      <c r="F22" t="s">
        <v>37</v>
      </c>
      <c r="G22" t="str">
        <f t="shared" si="0"/>
        <v>{\bf</v>
      </c>
      <c r="H22">
        <f>Sheet1!C21</f>
        <v>120</v>
      </c>
      <c r="I22" t="str">
        <f t="shared" si="1"/>
        <v>}</v>
      </c>
      <c r="J22" t="s">
        <v>37</v>
      </c>
      <c r="K22" t="str">
        <f t="shared" si="2"/>
        <v>{\bf</v>
      </c>
      <c r="L22">
        <f>Sheet1!D21</f>
        <v>120</v>
      </c>
      <c r="M22" t="str">
        <f t="shared" si="3"/>
        <v>}</v>
      </c>
      <c r="N22" t="s">
        <v>37</v>
      </c>
      <c r="O22" t="str">
        <f t="shared" si="4"/>
        <v>{\bf</v>
      </c>
      <c r="P22">
        <f>Sheet1!E21</f>
        <v>120</v>
      </c>
      <c r="Q22" t="str">
        <f t="shared" si="5"/>
        <v>}</v>
      </c>
      <c r="R22" t="s">
        <v>37</v>
      </c>
      <c r="S22" t="str">
        <f t="shared" si="6"/>
        <v>{\bf</v>
      </c>
      <c r="T22">
        <f>Sheet1!F21</f>
        <v>120</v>
      </c>
      <c r="U22" t="str">
        <f t="shared" si="7"/>
        <v>}</v>
      </c>
      <c r="V22" t="s">
        <v>38</v>
      </c>
      <c r="X22">
        <f t="shared" si="8"/>
        <v>120</v>
      </c>
    </row>
    <row r="23" spans="1:24">
      <c r="A23" t="str">
        <f>Sheet1!A22</f>
        <v xml:space="preserve">Barter 0.5 </v>
      </c>
      <c r="B23" t="s">
        <v>37</v>
      </c>
      <c r="D23">
        <f>Sheet1!B22</f>
        <v>120</v>
      </c>
      <c r="F23" t="s">
        <v>37</v>
      </c>
      <c r="G23" t="str">
        <f t="shared" si="0"/>
        <v>{\bf</v>
      </c>
      <c r="H23">
        <f>Sheet1!C22</f>
        <v>120</v>
      </c>
      <c r="I23" t="str">
        <f t="shared" si="1"/>
        <v>}</v>
      </c>
      <c r="J23" t="s">
        <v>37</v>
      </c>
      <c r="K23" t="str">
        <f t="shared" si="2"/>
        <v>{\bf</v>
      </c>
      <c r="L23">
        <f>Sheet1!D22</f>
        <v>120</v>
      </c>
      <c r="M23" t="str">
        <f t="shared" si="3"/>
        <v>}</v>
      </c>
      <c r="N23" t="s">
        <v>37</v>
      </c>
      <c r="O23" t="str">
        <f t="shared" si="4"/>
        <v>{\bf</v>
      </c>
      <c r="P23">
        <f>Sheet1!E22</f>
        <v>120</v>
      </c>
      <c r="Q23" t="str">
        <f t="shared" si="5"/>
        <v>}</v>
      </c>
      <c r="R23" t="s">
        <v>37</v>
      </c>
      <c r="S23" t="str">
        <f t="shared" si="6"/>
        <v/>
      </c>
      <c r="T23">
        <f>Sheet1!F22</f>
        <v>117</v>
      </c>
      <c r="U23" t="str">
        <f t="shared" si="7"/>
        <v/>
      </c>
      <c r="V23" t="s">
        <v>38</v>
      </c>
      <c r="X23">
        <f t="shared" si="8"/>
        <v>120</v>
      </c>
    </row>
    <row r="24" spans="1:24">
      <c r="A24" t="str">
        <f>Sheet1!A23</f>
        <v xml:space="preserve">Barter 0.75 </v>
      </c>
      <c r="B24" t="s">
        <v>37</v>
      </c>
      <c r="D24">
        <f>Sheet1!B23</f>
        <v>120</v>
      </c>
      <c r="F24" t="s">
        <v>37</v>
      </c>
      <c r="G24" t="str">
        <f t="shared" si="0"/>
        <v>{\bf</v>
      </c>
      <c r="H24">
        <f>Sheet1!C23</f>
        <v>120</v>
      </c>
      <c r="I24" t="str">
        <f t="shared" si="1"/>
        <v>}</v>
      </c>
      <c r="J24" t="s">
        <v>37</v>
      </c>
      <c r="K24" t="str">
        <f t="shared" si="2"/>
        <v/>
      </c>
      <c r="L24">
        <f>Sheet1!D23</f>
        <v>119</v>
      </c>
      <c r="M24" t="str">
        <f t="shared" si="3"/>
        <v/>
      </c>
      <c r="N24" t="s">
        <v>37</v>
      </c>
      <c r="O24" t="str">
        <f t="shared" si="4"/>
        <v>{\bf</v>
      </c>
      <c r="P24">
        <f>Sheet1!E23</f>
        <v>120</v>
      </c>
      <c r="Q24" t="str">
        <f t="shared" si="5"/>
        <v>}</v>
      </c>
      <c r="R24" t="s">
        <v>37</v>
      </c>
      <c r="S24" t="str">
        <f t="shared" si="6"/>
        <v/>
      </c>
      <c r="T24">
        <f>Sheet1!F23</f>
        <v>111</v>
      </c>
      <c r="U24" t="str">
        <f t="shared" si="7"/>
        <v/>
      </c>
      <c r="V24" t="s">
        <v>38</v>
      </c>
      <c r="X24">
        <f t="shared" si="8"/>
        <v>120</v>
      </c>
    </row>
    <row r="25" spans="1:24">
      <c r="A25" t="str">
        <f>Sheet1!A24</f>
        <v xml:space="preserve">Barter 1.0 </v>
      </c>
      <c r="B25" t="s">
        <v>37</v>
      </c>
      <c r="D25">
        <f>Sheet1!B24</f>
        <v>12</v>
      </c>
      <c r="F25" t="s">
        <v>37</v>
      </c>
      <c r="G25" t="str">
        <f t="shared" si="0"/>
        <v>{\bf</v>
      </c>
      <c r="H25">
        <f>Sheet1!C24</f>
        <v>12</v>
      </c>
      <c r="I25" t="str">
        <f t="shared" si="1"/>
        <v>}</v>
      </c>
      <c r="J25" t="s">
        <v>37</v>
      </c>
      <c r="K25" t="str">
        <f t="shared" si="2"/>
        <v>{\bf</v>
      </c>
      <c r="L25">
        <f>Sheet1!D24</f>
        <v>12</v>
      </c>
      <c r="M25" t="str">
        <f t="shared" si="3"/>
        <v>}</v>
      </c>
      <c r="N25" t="s">
        <v>37</v>
      </c>
      <c r="O25" t="str">
        <f t="shared" si="4"/>
        <v>{\bf</v>
      </c>
      <c r="P25">
        <f>Sheet1!E24</f>
        <v>12</v>
      </c>
      <c r="Q25" t="str">
        <f t="shared" si="5"/>
        <v>}</v>
      </c>
      <c r="R25" t="s">
        <v>37</v>
      </c>
      <c r="S25" t="str">
        <f t="shared" si="6"/>
        <v/>
      </c>
      <c r="T25">
        <f>Sheet1!F24</f>
        <v>11</v>
      </c>
      <c r="U25" t="str">
        <f t="shared" si="7"/>
        <v/>
      </c>
      <c r="V25" t="s">
        <v>38</v>
      </c>
      <c r="W25" t="s">
        <v>39</v>
      </c>
      <c r="X25">
        <f t="shared" si="8"/>
        <v>12</v>
      </c>
    </row>
    <row r="26" spans="1:24">
      <c r="A26" t="str">
        <f>Sheet1!A25</f>
        <v xml:space="preserve">Barter </v>
      </c>
      <c r="B26" t="s">
        <v>37</v>
      </c>
      <c r="D26">
        <f>SUM(D22:D25)</f>
        <v>372</v>
      </c>
      <c r="F26" t="s">
        <v>37</v>
      </c>
      <c r="G26" t="str">
        <f t="shared" si="0"/>
        <v>{\bf</v>
      </c>
      <c r="H26">
        <f>SUM(H22:H25)</f>
        <v>372</v>
      </c>
      <c r="I26" t="str">
        <f t="shared" si="1"/>
        <v>}</v>
      </c>
      <c r="J26" t="s">
        <v>37</v>
      </c>
      <c r="K26" t="str">
        <f t="shared" si="2"/>
        <v/>
      </c>
      <c r="L26">
        <f>SUM(L22:L25)</f>
        <v>371</v>
      </c>
      <c r="M26" t="str">
        <f t="shared" si="3"/>
        <v/>
      </c>
      <c r="N26" t="s">
        <v>37</v>
      </c>
      <c r="O26" t="str">
        <f t="shared" si="4"/>
        <v>{\bf</v>
      </c>
      <c r="P26">
        <f>SUM(P22:P25)</f>
        <v>372</v>
      </c>
      <c r="Q26" t="str">
        <f t="shared" si="5"/>
        <v>}</v>
      </c>
      <c r="R26" t="s">
        <v>37</v>
      </c>
      <c r="S26" t="str">
        <f t="shared" si="6"/>
        <v/>
      </c>
      <c r="T26">
        <f>SUM(T22:T25)</f>
        <v>359</v>
      </c>
      <c r="U26" t="str">
        <f t="shared" si="7"/>
        <v/>
      </c>
      <c r="V26" t="s">
        <v>38</v>
      </c>
      <c r="W26" t="s">
        <v>2</v>
      </c>
      <c r="X26">
        <f t="shared" si="8"/>
        <v>372</v>
      </c>
    </row>
    <row r="27" spans="1:24">
      <c r="A27" t="str">
        <f>Sheet1!A26</f>
        <v xml:space="preserve">Pathways 0.01 </v>
      </c>
      <c r="B27" t="s">
        <v>37</v>
      </c>
      <c r="C27" t="str">
        <f t="shared" ref="C6:C34" si="9">IF(D27=$X27,"{\bf", "")</f>
        <v/>
      </c>
      <c r="D27">
        <f>Sheet1!B26</f>
        <v>140</v>
      </c>
      <c r="E27" t="str">
        <f t="shared" ref="E6:E34" si="10">IF(D27=$X27,"}", "")</f>
        <v/>
      </c>
      <c r="F27" t="s">
        <v>37</v>
      </c>
      <c r="G27" t="str">
        <f t="shared" si="0"/>
        <v>{\bf</v>
      </c>
      <c r="H27">
        <f>Sheet1!C26</f>
        <v>50</v>
      </c>
      <c r="I27" t="str">
        <f t="shared" si="1"/>
        <v>}</v>
      </c>
      <c r="J27" t="s">
        <v>37</v>
      </c>
      <c r="K27" t="str">
        <f t="shared" si="2"/>
        <v>{\bf</v>
      </c>
      <c r="L27">
        <f>Sheet1!D26</f>
        <v>50</v>
      </c>
      <c r="M27" t="str">
        <f t="shared" si="3"/>
        <v>}</v>
      </c>
      <c r="N27" t="s">
        <v>37</v>
      </c>
      <c r="O27" t="str">
        <f t="shared" si="4"/>
        <v>{\bf</v>
      </c>
      <c r="P27">
        <f>Sheet1!E26</f>
        <v>50</v>
      </c>
      <c r="Q27" t="str">
        <f t="shared" si="5"/>
        <v>}</v>
      </c>
      <c r="R27" t="s">
        <v>37</v>
      </c>
      <c r="S27" t="str">
        <f t="shared" si="6"/>
        <v>{\bf</v>
      </c>
      <c r="T27">
        <f>Sheet1!F26</f>
        <v>50</v>
      </c>
      <c r="U27" t="str">
        <f t="shared" si="7"/>
        <v>}</v>
      </c>
      <c r="V27" t="s">
        <v>38</v>
      </c>
      <c r="X27">
        <f t="shared" si="8"/>
        <v>50</v>
      </c>
    </row>
    <row r="28" spans="1:24">
      <c r="A28" t="str">
        <f>Sheet1!A27</f>
        <v xml:space="preserve">Pathways 0.0 </v>
      </c>
      <c r="B28" t="s">
        <v>37</v>
      </c>
      <c r="C28" t="str">
        <f t="shared" si="9"/>
        <v/>
      </c>
      <c r="D28">
        <f>Sheet1!B27</f>
        <v>130</v>
      </c>
      <c r="E28" t="str">
        <f t="shared" si="10"/>
        <v/>
      </c>
      <c r="F28" t="s">
        <v>37</v>
      </c>
      <c r="G28" t="str">
        <f t="shared" si="0"/>
        <v>{\bf</v>
      </c>
      <c r="H28">
        <f>Sheet1!C27</f>
        <v>40</v>
      </c>
      <c r="I28" t="str">
        <f t="shared" si="1"/>
        <v>}</v>
      </c>
      <c r="J28" t="s">
        <v>37</v>
      </c>
      <c r="K28" t="str">
        <f t="shared" si="2"/>
        <v>{\bf</v>
      </c>
      <c r="L28">
        <f>Sheet1!D27</f>
        <v>40</v>
      </c>
      <c r="M28" t="str">
        <f t="shared" si="3"/>
        <v>}</v>
      </c>
      <c r="N28" t="s">
        <v>37</v>
      </c>
      <c r="O28" t="str">
        <f t="shared" si="4"/>
        <v>{\bf</v>
      </c>
      <c r="P28">
        <f>Sheet1!E27</f>
        <v>40</v>
      </c>
      <c r="Q28" t="str">
        <f t="shared" si="5"/>
        <v>}</v>
      </c>
      <c r="R28" t="s">
        <v>37</v>
      </c>
      <c r="S28" t="str">
        <f t="shared" si="6"/>
        <v>{\bf</v>
      </c>
      <c r="T28">
        <f>Sheet1!F27</f>
        <v>40</v>
      </c>
      <c r="U28" t="str">
        <f t="shared" si="7"/>
        <v>}</v>
      </c>
      <c r="V28" t="s">
        <v>38</v>
      </c>
      <c r="X28">
        <f t="shared" si="8"/>
        <v>40</v>
      </c>
    </row>
    <row r="29" spans="1:24">
      <c r="A29" t="str">
        <f>Sheet1!A28</f>
        <v xml:space="preserve">Pathways 0.25 </v>
      </c>
      <c r="B29" t="s">
        <v>37</v>
      </c>
      <c r="C29" t="str">
        <f t="shared" si="9"/>
        <v/>
      </c>
      <c r="D29">
        <f>Sheet1!B28</f>
        <v>140</v>
      </c>
      <c r="E29" t="str">
        <f t="shared" si="10"/>
        <v/>
      </c>
      <c r="F29" t="s">
        <v>37</v>
      </c>
      <c r="G29" t="str">
        <f t="shared" si="0"/>
        <v/>
      </c>
      <c r="H29">
        <f>Sheet1!C28</f>
        <v>50</v>
      </c>
      <c r="I29" t="str">
        <f t="shared" si="1"/>
        <v/>
      </c>
      <c r="J29" t="s">
        <v>37</v>
      </c>
      <c r="K29" t="str">
        <f t="shared" si="2"/>
        <v/>
      </c>
      <c r="L29">
        <f>Sheet1!D28</f>
        <v>40</v>
      </c>
      <c r="M29" t="str">
        <f t="shared" si="3"/>
        <v/>
      </c>
      <c r="N29" t="s">
        <v>37</v>
      </c>
      <c r="O29" t="str">
        <f t="shared" si="4"/>
        <v/>
      </c>
      <c r="P29">
        <f>Sheet1!E28</f>
        <v>40</v>
      </c>
      <c r="Q29" t="str">
        <f t="shared" si="5"/>
        <v/>
      </c>
      <c r="R29" t="s">
        <v>37</v>
      </c>
      <c r="S29" t="str">
        <f t="shared" si="6"/>
        <v>{\bf</v>
      </c>
      <c r="T29">
        <f>Sheet1!F28</f>
        <v>60</v>
      </c>
      <c r="U29" t="str">
        <f t="shared" si="7"/>
        <v>}</v>
      </c>
      <c r="V29" t="s">
        <v>38</v>
      </c>
      <c r="X29">
        <f t="shared" si="8"/>
        <v>60</v>
      </c>
    </row>
    <row r="30" spans="1:24">
      <c r="A30" t="str">
        <f>Sheet1!A29</f>
        <v xml:space="preserve">Pathways 0.5 </v>
      </c>
      <c r="B30" t="s">
        <v>37</v>
      </c>
      <c r="C30" t="str">
        <f t="shared" si="9"/>
        <v/>
      </c>
      <c r="D30">
        <f>Sheet1!B29</f>
        <v>140</v>
      </c>
      <c r="E30" t="str">
        <f t="shared" si="10"/>
        <v/>
      </c>
      <c r="F30" t="s">
        <v>37</v>
      </c>
      <c r="G30" t="str">
        <f t="shared" si="0"/>
        <v>{\bf</v>
      </c>
      <c r="H30">
        <f>Sheet1!C29</f>
        <v>70</v>
      </c>
      <c r="I30" t="str">
        <f t="shared" si="1"/>
        <v>}</v>
      </c>
      <c r="J30" t="s">
        <v>37</v>
      </c>
      <c r="K30" t="str">
        <f t="shared" si="2"/>
        <v/>
      </c>
      <c r="L30">
        <f>Sheet1!D29</f>
        <v>60</v>
      </c>
      <c r="M30" t="str">
        <f t="shared" si="3"/>
        <v/>
      </c>
      <c r="N30" t="s">
        <v>37</v>
      </c>
      <c r="O30" t="str">
        <f t="shared" si="4"/>
        <v/>
      </c>
      <c r="P30">
        <f>Sheet1!E29</f>
        <v>50</v>
      </c>
      <c r="Q30" t="str">
        <f t="shared" si="5"/>
        <v/>
      </c>
      <c r="R30" t="s">
        <v>37</v>
      </c>
      <c r="S30" t="str">
        <f t="shared" si="6"/>
        <v/>
      </c>
      <c r="T30">
        <f>Sheet1!F29</f>
        <v>60</v>
      </c>
      <c r="U30" t="str">
        <f t="shared" si="7"/>
        <v/>
      </c>
      <c r="V30" t="s">
        <v>38</v>
      </c>
      <c r="X30">
        <f t="shared" si="8"/>
        <v>70</v>
      </c>
    </row>
    <row r="31" spans="1:24">
      <c r="A31" t="str">
        <f>Sheet1!A30</f>
        <v xml:space="preserve">Pathways 0.75 </v>
      </c>
      <c r="B31" t="s">
        <v>37</v>
      </c>
      <c r="C31" t="str">
        <f t="shared" si="9"/>
        <v/>
      </c>
      <c r="D31">
        <f>Sheet1!B30</f>
        <v>150</v>
      </c>
      <c r="E31" t="str">
        <f t="shared" si="10"/>
        <v/>
      </c>
      <c r="F31" t="s">
        <v>37</v>
      </c>
      <c r="G31" t="str">
        <f t="shared" si="0"/>
        <v>{\bf</v>
      </c>
      <c r="H31">
        <f>Sheet1!C30</f>
        <v>60</v>
      </c>
      <c r="I31" t="str">
        <f t="shared" si="1"/>
        <v>}</v>
      </c>
      <c r="J31" t="s">
        <v>37</v>
      </c>
      <c r="K31" t="str">
        <f t="shared" si="2"/>
        <v/>
      </c>
      <c r="L31">
        <f>Sheet1!D30</f>
        <v>40</v>
      </c>
      <c r="M31" t="str">
        <f t="shared" si="3"/>
        <v/>
      </c>
      <c r="N31" t="s">
        <v>37</v>
      </c>
      <c r="O31" t="str">
        <f t="shared" si="4"/>
        <v/>
      </c>
      <c r="P31">
        <f>Sheet1!E30</f>
        <v>40</v>
      </c>
      <c r="Q31" t="str">
        <f t="shared" si="5"/>
        <v/>
      </c>
      <c r="R31" t="s">
        <v>37</v>
      </c>
      <c r="S31" t="str">
        <f t="shared" si="6"/>
        <v>{\bf</v>
      </c>
      <c r="T31">
        <f>Sheet1!F30</f>
        <v>60</v>
      </c>
      <c r="U31" t="str">
        <f t="shared" si="7"/>
        <v>}</v>
      </c>
      <c r="V31" t="s">
        <v>38</v>
      </c>
      <c r="X31">
        <f t="shared" si="8"/>
        <v>60</v>
      </c>
    </row>
    <row r="32" spans="1:24">
      <c r="A32" t="str">
        <f>Sheet1!A31</f>
        <v xml:space="preserve">Pathways 1.0 </v>
      </c>
      <c r="B32" t="s">
        <v>37</v>
      </c>
      <c r="C32" t="str">
        <f t="shared" si="9"/>
        <v/>
      </c>
      <c r="D32">
        <f>Sheet1!B31</f>
        <v>170</v>
      </c>
      <c r="E32" t="str">
        <f t="shared" si="10"/>
        <v/>
      </c>
      <c r="F32" t="s">
        <v>37</v>
      </c>
      <c r="G32" t="str">
        <f t="shared" si="0"/>
        <v/>
      </c>
      <c r="H32">
        <f>Sheet1!C31</f>
        <v>50</v>
      </c>
      <c r="I32" t="str">
        <f t="shared" si="1"/>
        <v/>
      </c>
      <c r="J32" t="s">
        <v>37</v>
      </c>
      <c r="K32" t="str">
        <f t="shared" si="2"/>
        <v/>
      </c>
      <c r="L32">
        <f>Sheet1!D31</f>
        <v>60</v>
      </c>
      <c r="M32" t="str">
        <f t="shared" si="3"/>
        <v/>
      </c>
      <c r="N32" t="s">
        <v>37</v>
      </c>
      <c r="O32" t="str">
        <f t="shared" si="4"/>
        <v/>
      </c>
      <c r="P32">
        <f>Sheet1!E31</f>
        <v>60</v>
      </c>
      <c r="Q32" t="str">
        <f t="shared" si="5"/>
        <v/>
      </c>
      <c r="R32" t="s">
        <v>37</v>
      </c>
      <c r="S32" t="str">
        <f t="shared" si="6"/>
        <v>{\bf</v>
      </c>
      <c r="T32">
        <f>Sheet1!F31</f>
        <v>70</v>
      </c>
      <c r="U32" t="str">
        <f t="shared" si="7"/>
        <v>}</v>
      </c>
      <c r="V32" t="s">
        <v>38</v>
      </c>
      <c r="W32" t="s">
        <v>39</v>
      </c>
      <c r="X32">
        <f t="shared" si="8"/>
        <v>70</v>
      </c>
    </row>
    <row r="33" spans="1:24">
      <c r="A33" t="str">
        <f>Sheet1!A32</f>
        <v xml:space="preserve">Pathways </v>
      </c>
      <c r="B33" t="s">
        <v>37</v>
      </c>
      <c r="C33" t="str">
        <f t="shared" si="9"/>
        <v/>
      </c>
      <c r="D33">
        <f>SUM(D27:D32)</f>
        <v>870</v>
      </c>
      <c r="E33" t="str">
        <f t="shared" si="10"/>
        <v/>
      </c>
      <c r="F33" t="s">
        <v>37</v>
      </c>
      <c r="G33" t="str">
        <f t="shared" si="0"/>
        <v/>
      </c>
      <c r="H33">
        <f>SUM(H27:H32)</f>
        <v>320</v>
      </c>
      <c r="I33" t="str">
        <f t="shared" si="1"/>
        <v/>
      </c>
      <c r="J33" t="s">
        <v>37</v>
      </c>
      <c r="K33" t="str">
        <f t="shared" si="2"/>
        <v/>
      </c>
      <c r="L33">
        <f>SUM(L27:L32)</f>
        <v>290</v>
      </c>
      <c r="M33" t="str">
        <f t="shared" si="3"/>
        <v/>
      </c>
      <c r="N33" t="s">
        <v>37</v>
      </c>
      <c r="O33" t="str">
        <f t="shared" si="4"/>
        <v/>
      </c>
      <c r="P33">
        <f>SUM(P27:P32)</f>
        <v>280</v>
      </c>
      <c r="Q33" t="str">
        <f t="shared" si="5"/>
        <v/>
      </c>
      <c r="R33" t="s">
        <v>37</v>
      </c>
      <c r="S33" t="str">
        <f t="shared" si="6"/>
        <v>{\bf</v>
      </c>
      <c r="T33">
        <f>SUM(T27:T32)</f>
        <v>340</v>
      </c>
      <c r="U33" t="str">
        <f t="shared" si="7"/>
        <v>}</v>
      </c>
      <c r="V33" t="s">
        <v>38</v>
      </c>
      <c r="W33" t="s">
        <v>2</v>
      </c>
      <c r="X33">
        <f t="shared" si="8"/>
        <v>340</v>
      </c>
    </row>
    <row r="34" spans="1:24">
      <c r="A34" t="str">
        <f>Sheet1!A33</f>
        <v>Total</v>
      </c>
      <c r="B34" t="s">
        <v>37</v>
      </c>
      <c r="C34" t="str">
        <f t="shared" si="9"/>
        <v/>
      </c>
      <c r="D34">
        <f>D33+D26+D21+D5</f>
        <v>2011</v>
      </c>
      <c r="E34" t="str">
        <f t="shared" si="10"/>
        <v/>
      </c>
      <c r="F34" t="s">
        <v>37</v>
      </c>
      <c r="G34" t="str">
        <f t="shared" si="0"/>
        <v/>
      </c>
      <c r="H34">
        <f>H33+H26+H21+H5</f>
        <v>1214</v>
      </c>
      <c r="I34" t="str">
        <f t="shared" si="1"/>
        <v/>
      </c>
      <c r="J34" t="s">
        <v>37</v>
      </c>
      <c r="K34" t="str">
        <f t="shared" si="2"/>
        <v/>
      </c>
      <c r="L34">
        <f>L33+L26+L21+L5</f>
        <v>1182</v>
      </c>
      <c r="M34" t="str">
        <f t="shared" si="3"/>
        <v/>
      </c>
      <c r="N34" t="s">
        <v>37</v>
      </c>
      <c r="O34" t="str">
        <f t="shared" si="4"/>
        <v/>
      </c>
      <c r="P34">
        <f>P33+P26+P21+P5</f>
        <v>1176</v>
      </c>
      <c r="Q34" t="str">
        <f t="shared" si="5"/>
        <v/>
      </c>
      <c r="R34" t="s">
        <v>37</v>
      </c>
      <c r="S34" t="str">
        <f t="shared" si="6"/>
        <v>{\bf</v>
      </c>
      <c r="T34">
        <f>T33+T26+T21+T5</f>
        <v>1320</v>
      </c>
      <c r="U34" t="str">
        <f t="shared" si="7"/>
        <v>}</v>
      </c>
      <c r="V34" t="s">
        <v>38</v>
      </c>
      <c r="X34">
        <f t="shared" si="8"/>
        <v>1320</v>
      </c>
    </row>
    <row r="35" spans="1:24">
      <c r="A35" t="s">
        <v>39</v>
      </c>
    </row>
    <row r="36" spans="1:24">
      <c r="A36" t="s">
        <v>40</v>
      </c>
      <c r="B36" t="s">
        <v>0</v>
      </c>
    </row>
    <row r="37" spans="1:24">
      <c r="A37" t="s">
        <v>41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Utah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Bryce</dc:creator>
  <cp:lastModifiedBy>Daniel Bryce</cp:lastModifiedBy>
  <dcterms:created xsi:type="dcterms:W3CDTF">2010-11-20T22:38:14Z</dcterms:created>
  <dcterms:modified xsi:type="dcterms:W3CDTF">2010-11-21T04:37:40Z</dcterms:modified>
</cp:coreProperties>
</file>