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192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BUCK\Documents\Dev\covid19-sjc\test\assets\"/>
    </mc:Choice>
  </mc:AlternateContent>
  <xr:revisionPtr revIDLastSave="0" documentId="13_ncr:40009_{25CE9F2F-345C-45ED-9068-A3A370CF3E41}" xr6:coauthVersionLast="44" xr6:coauthVersionMax="44" xr10:uidLastSave="{00000000-0000-0000-0000-000000000000}"/>
  <bookViews>
    <workbookView xWindow="-120" yWindow="-120" windowWidth="29040" windowHeight="15840"/>
  </bookViews>
  <sheets>
    <sheet name="data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purl.oclc.org/ooxml/spreadsheetml/main">
  <c r="B83" i="1" l="1"/>
  <c r="R4" i="1" s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2" i="1"/>
  <c r="K4" i="1"/>
  <c r="K5" i="1"/>
  <c r="K6" i="1"/>
  <c r="K7" i="1"/>
  <c r="R3" i="1" s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R5" i="1" s="1"/>
  <c r="K24" i="1"/>
  <c r="K25" i="1"/>
  <c r="K26" i="1"/>
  <c r="K27" i="1"/>
  <c r="R6" i="1" s="1"/>
  <c r="K28" i="1"/>
  <c r="K29" i="1"/>
  <c r="K30" i="1"/>
  <c r="K31" i="1"/>
  <c r="K32" i="1"/>
  <c r="K33" i="1"/>
  <c r="K34" i="1"/>
  <c r="K35" i="1"/>
  <c r="R7" i="1" s="1"/>
  <c r="K36" i="1"/>
  <c r="K37" i="1"/>
  <c r="K38" i="1"/>
  <c r="K39" i="1"/>
  <c r="K40" i="1"/>
  <c r="K41" i="1"/>
  <c r="K42" i="1"/>
  <c r="K43" i="1"/>
  <c r="R8" i="1" s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R11" i="1" s="1"/>
  <c r="K64" i="1"/>
  <c r="K65" i="1"/>
  <c r="K66" i="1"/>
  <c r="K67" i="1"/>
  <c r="K68" i="1"/>
  <c r="K69" i="1"/>
  <c r="K70" i="1"/>
  <c r="K71" i="1"/>
  <c r="R12" i="1" s="1"/>
  <c r="K72" i="1"/>
  <c r="K73" i="1"/>
  <c r="K74" i="1"/>
  <c r="K75" i="1"/>
  <c r="K76" i="1"/>
  <c r="K77" i="1"/>
  <c r="K78" i="1"/>
  <c r="K79" i="1"/>
  <c r="R13" i="1" s="1"/>
  <c r="K80" i="1"/>
  <c r="K81" i="1"/>
  <c r="K82" i="1"/>
  <c r="K3" i="1"/>
  <c r="R9" i="1"/>
  <c r="R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Q13" i="1" s="1"/>
  <c r="H81" i="1"/>
  <c r="H82" i="1"/>
  <c r="R10" i="1"/>
  <c r="R14" i="1"/>
  <c r="Q3" i="1"/>
  <c r="Q4" i="1"/>
  <c r="Q5" i="1"/>
  <c r="Q6" i="1"/>
  <c r="Q7" i="1"/>
  <c r="Q8" i="1"/>
  <c r="Q9" i="1"/>
  <c r="Q10" i="1"/>
  <c r="Q11" i="1"/>
  <c r="Q12" i="1"/>
  <c r="Q14" i="1"/>
  <c r="Q2" i="1"/>
  <c r="W3" i="1"/>
  <c r="W2" i="1"/>
  <c r="V3" i="1"/>
  <c r="V2" i="1"/>
  <c r="B81" i="1"/>
  <c r="B80" i="1"/>
  <c r="B79" i="1"/>
  <c r="B78" i="1"/>
  <c r="B77" i="1"/>
  <c r="B76" i="1"/>
  <c r="B75" i="1"/>
  <c r="B74" i="1"/>
  <c r="B73" i="1"/>
  <c r="B72" i="1"/>
  <c r="B71" i="1"/>
  <c r="B70" i="1"/>
  <c r="B69" i="1"/>
  <c r="B68" i="1"/>
  <c r="B67" i="1"/>
  <c r="B66" i="1"/>
  <c r="B65" i="1"/>
  <c r="B64" i="1"/>
  <c r="B63" i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  <c r="B2" i="1"/>
  <c r="B82" i="1"/>
</calcChain>
</file>

<file path=xl/sharedStrings.xml><?xml version="1.0" encoding="utf-8"?>
<sst xmlns="http://purl.oclc.org/ooxml/spreadsheetml/main" count="54" uniqueCount="54">
  <si>
    <t>date</t>
  </si>
  <si>
    <t>date-week</t>
  </si>
  <si>
    <t>recovered-cases</t>
  </si>
  <si>
    <t>follow-up</t>
  </si>
  <si>
    <t>positive-total</t>
  </si>
  <si>
    <t>at-home</t>
  </si>
  <si>
    <t>at-hospital</t>
  </si>
  <si>
    <t>positive-new</t>
  </si>
  <si>
    <t>incidency</t>
  </si>
  <si>
    <t>down-total</t>
  </si>
  <si>
    <t>down-new</t>
  </si>
  <si>
    <t>lethality</t>
  </si>
  <si>
    <t>mortality</t>
  </si>
  <si>
    <t>occupancy-rate-place</t>
  </si>
  <si>
    <t>occupancy-rate-percentage</t>
  </si>
  <si>
    <t>week</t>
  </si>
  <si>
    <t>positive-new-week</t>
  </si>
  <si>
    <t>down-new-week</t>
  </si>
  <si>
    <t>district-name</t>
  </si>
  <si>
    <t>cases-by-district</t>
  </si>
  <si>
    <t>gender</t>
  </si>
  <si>
    <t>positive-by-gender</t>
  </si>
  <si>
    <t>down-by-gender</t>
  </si>
  <si>
    <t>ages</t>
  </si>
  <si>
    <t>positive-by-age-female</t>
  </si>
  <si>
    <t>positive-by-age-male</t>
  </si>
  <si>
    <t>down-by-age-female</t>
  </si>
  <si>
    <t>down-by-age-male</t>
  </si>
  <si>
    <t>icu-covid</t>
  </si>
  <si>
    <t>Aquarius</t>
  </si>
  <si>
    <t>female</t>
  </si>
  <si>
    <t>0-to-10</t>
  </si>
  <si>
    <t>ward-covid</t>
  </si>
  <si>
    <t>Urbanova</t>
  </si>
  <si>
    <t>male</t>
  </si>
  <si>
    <t>11-to-20</t>
  </si>
  <si>
    <t>icu-general</t>
  </si>
  <si>
    <t>Bq. Eucaliptos</t>
  </si>
  <si>
    <t>21-to-30</t>
  </si>
  <si>
    <t>ward-general</t>
  </si>
  <si>
    <t>Satelite</t>
  </si>
  <si>
    <t>31-to-40</t>
  </si>
  <si>
    <t>Jd. Industrias</t>
  </si>
  <si>
    <t>41-to-50</t>
  </si>
  <si>
    <t>Morumbi</t>
  </si>
  <si>
    <t>51-to-60</t>
  </si>
  <si>
    <t>Pq. Industrial</t>
  </si>
  <si>
    <t>61-to-70</t>
  </si>
  <si>
    <t>Vila Industrial</t>
  </si>
  <si>
    <t>71-to-80</t>
  </si>
  <si>
    <t>Vista Verde</t>
  </si>
  <si>
    <t>81-to-90</t>
  </si>
  <si>
    <t>Santa Ines</t>
  </si>
  <si>
    <t>91-up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</si>
</sst>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7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/>
      <end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6" fillId="0" borderId="0" xfId="0" applyFont="1"/>
    <xf numFmtId="167" fontId="0" fillId="0" borderId="0" xfId="0" applyNumberFormat="1"/>
    <xf numFmtId="14" fontId="0" fillId="33" borderId="0" xfId="0" applyNumberFormat="1" applyFill="1"/>
    <xf numFmtId="0" fontId="0" fillId="33" borderId="0" xfId="0" applyFill="1"/>
    <xf numFmtId="0" fontId="16" fillId="33" borderId="0" xfId="0" applyFont="1" applyFill="1"/>
    <xf numFmtId="14" fontId="0" fillId="33" borderId="10" xfId="0" applyNumberFormat="1" applyFill="1" applyBorder="1"/>
    <xf numFmtId="0" fontId="0" fillId="0" borderId="10" xfId="0" applyBorder="1"/>
    <xf numFmtId="0" fontId="0" fillId="33" borderId="10" xfId="0" applyFill="1" applyBorder="1"/>
    <xf numFmtId="167" fontId="0" fillId="0" borderId="10" xfId="0" applyNumberFormat="1" applyBorder="1"/>
    <xf numFmtId="0" fontId="0" fillId="0" borderId="0" xfId="0" applyFill="1" applyBorder="1"/>
    <xf numFmtId="14" fontId="16" fillId="33" borderId="0" xfId="0" applyNumberFormat="1" applyFont="1" applyFill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AB8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5" x14ac:dyDescent="0.25"/>
  <cols>
    <col min="1" max="1" width="10.7109375" style="3" bestFit="1" customWidth="1"/>
    <col min="2" max="2" width="10.5703125" bestFit="1" customWidth="1"/>
    <col min="3" max="3" width="15.5703125" style="4" bestFit="1" customWidth="1"/>
    <col min="4" max="4" width="9.7109375" bestFit="1" customWidth="1"/>
    <col min="5" max="5" width="13.140625" style="4" bestFit="1" customWidth="1"/>
    <col min="6" max="6" width="8.5703125" style="4" bestFit="1" customWidth="1"/>
    <col min="7" max="7" width="10.5703125" style="4" bestFit="1" customWidth="1"/>
    <col min="8" max="8" width="12.7109375" style="4" bestFit="1" customWidth="1"/>
    <col min="9" max="9" width="9.42578125" bestFit="1" customWidth="1"/>
    <col min="10" max="10" width="10.85546875" style="4" bestFit="1" customWidth="1"/>
    <col min="11" max="11" width="10.5703125" bestFit="1" customWidth="1"/>
    <col min="12" max="12" width="8.42578125" bestFit="1" customWidth="1"/>
    <col min="14" max="14" width="20.140625" bestFit="1" customWidth="1"/>
    <col min="15" max="15" width="25.7109375" bestFit="1" customWidth="1"/>
    <col min="16" max="16" width="5.85546875" bestFit="1" customWidth="1"/>
    <col min="17" max="17" width="18.5703125" bestFit="1" customWidth="1"/>
    <col min="18" max="18" width="16.28515625" bestFit="1" customWidth="1"/>
    <col min="19" max="19" width="13.42578125" bestFit="1" customWidth="1"/>
    <col min="20" max="20" width="15.5703125" bestFit="1" customWidth="1"/>
    <col min="21" max="21" width="7.28515625" bestFit="1" customWidth="1"/>
    <col min="22" max="22" width="18.28515625" bestFit="1" customWidth="1"/>
    <col min="23" max="23" width="16" bestFit="1" customWidth="1"/>
    <col min="24" max="24" width="8.28515625" bestFit="1" customWidth="1"/>
    <col min="25" max="25" width="22.28515625" bestFit="1" customWidth="1"/>
    <col min="26" max="26" width="20.28515625" bestFit="1" customWidth="1"/>
    <col min="27" max="27" width="20" bestFit="1" customWidth="1"/>
    <col min="28" max="28" width="18.140625" bestFit="1" customWidth="1"/>
  </cols>
  <sheetData>
    <row r="1" spans="1:28" s="1" customFormat="1" x14ac:dyDescent="0.25">
      <c r="A1" s="11" t="s">
        <v>0</v>
      </c>
      <c r="B1" s="1" t="s">
        <v>1</v>
      </c>
      <c r="C1" s="5" t="s">
        <v>2</v>
      </c>
      <c r="D1" s="1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1" t="s">
        <v>8</v>
      </c>
      <c r="J1" s="5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5" t="s">
        <v>14</v>
      </c>
      <c r="P1" s="1" t="s">
        <v>15</v>
      </c>
      <c r="Q1" s="1" t="s">
        <v>16</v>
      </c>
      <c r="R1" s="1" t="s">
        <v>17</v>
      </c>
      <c r="S1" s="5" t="s">
        <v>18</v>
      </c>
      <c r="T1" s="5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5" t="s">
        <v>24</v>
      </c>
      <c r="Z1" s="5" t="s">
        <v>25</v>
      </c>
      <c r="AA1" s="5" t="s">
        <v>26</v>
      </c>
      <c r="AB1" s="5" t="s">
        <v>27</v>
      </c>
    </row>
    <row r="2" spans="1:28" x14ac:dyDescent="0.25">
      <c r="A2" s="3" t="d">
        <v>2020-03-18</v>
      </c>
      <c r="B2">
        <f t="shared" ref="B2:B65" si="0">WEEKNUM(A2)</f>
        <v>12</v>
      </c>
      <c r="C2" s="4">
        <v>0</v>
      </c>
      <c r="D2">
        <f t="shared" ref="D2:D65" si="1">E2-J2-C2</f>
        <v>2</v>
      </c>
      <c r="E2" s="4">
        <v>2</v>
      </c>
      <c r="F2" s="4">
        <v>0</v>
      </c>
      <c r="G2" s="4">
        <v>0</v>
      </c>
      <c r="H2" s="4">
        <v>2</v>
      </c>
      <c r="I2" s="2">
        <f>E2*100000/722000</f>
        <v>0.2770083102493075</v>
      </c>
      <c r="J2" s="4">
        <v>0</v>
      </c>
      <c r="K2">
        <v>0</v>
      </c>
      <c r="L2" s="2">
        <f>J2*100/E2</f>
        <v>0</v>
      </c>
      <c r="M2" s="2">
        <f>J2*100000/722000</f>
        <v>0</v>
      </c>
      <c r="N2" t="s">
        <v>28</v>
      </c>
      <c r="O2" s="4">
        <v>67.17</v>
      </c>
      <c r="P2">
        <v>12</v>
      </c>
      <c r="Q2">
        <f>SUMIF(B:B,P2,H:H)</f>
        <v>2</v>
      </c>
      <c r="R2">
        <f>SUMIF(B:B,P2,K:K)</f>
        <v>0</v>
      </c>
      <c r="S2" s="4" t="s">
        <v>29</v>
      </c>
      <c r="T2" s="4">
        <v>54</v>
      </c>
      <c r="U2" t="s">
        <v>30</v>
      </c>
      <c r="V2">
        <f>SUM(Y2:Y11)</f>
        <v>550</v>
      </c>
      <c r="W2">
        <f>SUM(AA2:AA11)</f>
        <v>15</v>
      </c>
      <c r="X2" t="s">
        <v>31</v>
      </c>
      <c r="Y2" s="4">
        <v>5</v>
      </c>
      <c r="Z2" s="4">
        <v>14</v>
      </c>
      <c r="AA2" s="4">
        <v>0</v>
      </c>
      <c r="AB2" s="4">
        <v>0</v>
      </c>
    </row>
    <row r="3" spans="1:28" x14ac:dyDescent="0.25">
      <c r="A3" s="3" t="d">
        <v>2020-03-19</v>
      </c>
      <c r="B3">
        <f t="shared" si="0"/>
        <v>12</v>
      </c>
      <c r="C3" s="4">
        <v>0</v>
      </c>
      <c r="D3">
        <f t="shared" si="1"/>
        <v>2</v>
      </c>
      <c r="E3" s="4">
        <v>2</v>
      </c>
      <c r="F3" s="4">
        <v>0</v>
      </c>
      <c r="G3" s="4">
        <v>0</v>
      </c>
      <c r="H3" s="4">
        <f t="shared" ref="H2:H65" si="2">IF(OR(E3=0,E3=""),0,E3-E2)</f>
        <v>0</v>
      </c>
      <c r="I3" s="2">
        <f t="shared" ref="I3:I66" si="3">E3*100000/722000</f>
        <v>0.2770083102493075</v>
      </c>
      <c r="J3" s="4">
        <v>0</v>
      </c>
      <c r="K3">
        <f>IF(OR(J3=0,J3=""),0,J3-J2)</f>
        <v>0</v>
      </c>
      <c r="L3" s="2">
        <f t="shared" ref="L3:L66" si="4">J3*100/E3</f>
        <v>0</v>
      </c>
      <c r="M3" s="2">
        <f t="shared" ref="M3:M66" si="5">J3*100000/722000</f>
        <v>0</v>
      </c>
      <c r="N3" t="s">
        <v>32</v>
      </c>
      <c r="O3" s="4">
        <v>55.17</v>
      </c>
      <c r="P3">
        <v>13</v>
      </c>
      <c r="Q3">
        <f t="shared" ref="Q3:Q43" si="6">SUMIF(B:B,P3,H:H)</f>
        <v>16</v>
      </c>
      <c r="R3">
        <f t="shared" ref="R3:R43" si="7">SUMIF(B:B,P3,K:K)</f>
        <v>0</v>
      </c>
      <c r="S3" s="4" t="s">
        <v>33</v>
      </c>
      <c r="T3" s="4">
        <v>47</v>
      </c>
      <c r="U3" t="s">
        <v>34</v>
      </c>
      <c r="V3">
        <f>SUM(Z2:Z11)</f>
        <v>562</v>
      </c>
      <c r="W3">
        <f>SUM(AB2:AB11)</f>
        <v>31</v>
      </c>
      <c r="X3" t="s">
        <v>35</v>
      </c>
      <c r="Y3" s="4">
        <v>17</v>
      </c>
      <c r="Z3" s="4">
        <v>16</v>
      </c>
      <c r="AA3" s="4">
        <v>0</v>
      </c>
      <c r="AB3" s="4">
        <v>0</v>
      </c>
    </row>
    <row r="4" spans="1:28" x14ac:dyDescent="0.25">
      <c r="A4" s="3" t="d">
        <v>2020-03-20</v>
      </c>
      <c r="B4">
        <f t="shared" si="0"/>
        <v>12</v>
      </c>
      <c r="C4" s="4">
        <v>0</v>
      </c>
      <c r="D4">
        <f t="shared" si="1"/>
        <v>2</v>
      </c>
      <c r="E4" s="4">
        <v>2</v>
      </c>
      <c r="F4" s="4">
        <v>0</v>
      </c>
      <c r="G4" s="4">
        <v>0</v>
      </c>
      <c r="H4" s="4">
        <f t="shared" si="2"/>
        <v>0</v>
      </c>
      <c r="I4" s="2">
        <f t="shared" si="3"/>
        <v>0.2770083102493075</v>
      </c>
      <c r="J4" s="4">
        <v>0</v>
      </c>
      <c r="K4">
        <f t="shared" ref="K4:K67" si="8">IF(OR(J4=0,J4=""),0,J4-J3)</f>
        <v>0</v>
      </c>
      <c r="L4" s="2">
        <f t="shared" si="4"/>
        <v>0</v>
      </c>
      <c r="M4" s="2">
        <f t="shared" si="5"/>
        <v>0</v>
      </c>
      <c r="N4" t="s">
        <v>36</v>
      </c>
      <c r="O4" s="4">
        <v>26.66</v>
      </c>
      <c r="P4">
        <v>14</v>
      </c>
      <c r="Q4">
        <f t="shared" si="6"/>
        <v>40</v>
      </c>
      <c r="R4">
        <f t="shared" si="7"/>
        <v>1</v>
      </c>
      <c r="S4" s="4" t="s">
        <v>37</v>
      </c>
      <c r="T4" s="4">
        <v>46</v>
      </c>
      <c r="X4" t="s">
        <v>38</v>
      </c>
      <c r="Y4" s="4">
        <v>99</v>
      </c>
      <c r="Z4" s="4">
        <v>64</v>
      </c>
      <c r="AA4" s="4">
        <v>1</v>
      </c>
      <c r="AB4" s="4">
        <v>0</v>
      </c>
    </row>
    <row r="5" spans="1:28" x14ac:dyDescent="0.25">
      <c r="A5" s="6" t="d">
        <v>2020-03-21</v>
      </c>
      <c r="B5" s="7">
        <f t="shared" si="0"/>
        <v>12</v>
      </c>
      <c r="C5" s="8">
        <v>0</v>
      </c>
      <c r="D5" s="7">
        <f t="shared" si="1"/>
        <v>2</v>
      </c>
      <c r="E5" s="8">
        <v>2</v>
      </c>
      <c r="F5" s="8">
        <v>0</v>
      </c>
      <c r="G5" s="8">
        <v>0</v>
      </c>
      <c r="H5" s="8">
        <f t="shared" si="2"/>
        <v>0</v>
      </c>
      <c r="I5" s="9">
        <f t="shared" si="3"/>
        <v>0.2770083102493075</v>
      </c>
      <c r="J5" s="8">
        <v>0</v>
      </c>
      <c r="K5" s="7">
        <f t="shared" si="8"/>
        <v>0</v>
      </c>
      <c r="L5" s="9">
        <f t="shared" si="4"/>
        <v>0</v>
      </c>
      <c r="M5" s="9">
        <f t="shared" si="5"/>
        <v>0</v>
      </c>
      <c r="N5" t="s">
        <v>39</v>
      </c>
      <c r="O5" s="4">
        <v>6.78</v>
      </c>
      <c r="P5">
        <v>15</v>
      </c>
      <c r="Q5">
        <f t="shared" si="6"/>
        <v>27</v>
      </c>
      <c r="R5">
        <f t="shared" si="7"/>
        <v>1</v>
      </c>
      <c r="S5" s="4" t="s">
        <v>40</v>
      </c>
      <c r="T5" s="4">
        <v>40</v>
      </c>
      <c r="X5" t="s">
        <v>41</v>
      </c>
      <c r="Y5" s="4">
        <v>168</v>
      </c>
      <c r="Z5" s="4">
        <v>164</v>
      </c>
      <c r="AA5" s="4">
        <v>2</v>
      </c>
      <c r="AB5" s="4">
        <v>3</v>
      </c>
    </row>
    <row r="6" spans="1:28" x14ac:dyDescent="0.25">
      <c r="A6" s="3" t="d">
        <v>2020-03-22</v>
      </c>
      <c r="B6">
        <f t="shared" si="0"/>
        <v>13</v>
      </c>
      <c r="C6" s="4">
        <v>0</v>
      </c>
      <c r="D6">
        <f t="shared" si="1"/>
        <v>5</v>
      </c>
      <c r="E6" s="4">
        <v>5</v>
      </c>
      <c r="F6" s="4">
        <v>0</v>
      </c>
      <c r="G6" s="4">
        <v>0</v>
      </c>
      <c r="H6" s="4">
        <f t="shared" si="2"/>
        <v>3</v>
      </c>
      <c r="I6" s="2">
        <f t="shared" si="3"/>
        <v>0.69252077562326875</v>
      </c>
      <c r="J6" s="4">
        <v>0</v>
      </c>
      <c r="K6">
        <f t="shared" si="8"/>
        <v>0</v>
      </c>
      <c r="L6" s="2">
        <f t="shared" si="4"/>
        <v>0</v>
      </c>
      <c r="M6" s="2">
        <f t="shared" si="5"/>
        <v>0</v>
      </c>
      <c r="P6">
        <v>16</v>
      </c>
      <c r="Q6">
        <f t="shared" si="6"/>
        <v>58</v>
      </c>
      <c r="R6">
        <f t="shared" si="7"/>
        <v>1</v>
      </c>
      <c r="S6" s="4" t="s">
        <v>42</v>
      </c>
      <c r="T6" s="4">
        <v>30</v>
      </c>
      <c r="X6" t="s">
        <v>43</v>
      </c>
      <c r="Y6" s="4">
        <v>105</v>
      </c>
      <c r="Z6" s="4">
        <v>132</v>
      </c>
      <c r="AA6" s="4">
        <v>2</v>
      </c>
      <c r="AB6" s="4">
        <v>2</v>
      </c>
    </row>
    <row r="7" spans="1:28" x14ac:dyDescent="0.25">
      <c r="A7" s="3" t="d">
        <v>2020-03-23</v>
      </c>
      <c r="B7">
        <f t="shared" si="0"/>
        <v>13</v>
      </c>
      <c r="C7" s="4">
        <v>0</v>
      </c>
      <c r="D7">
        <f t="shared" si="1"/>
        <v>7</v>
      </c>
      <c r="E7" s="4">
        <v>7</v>
      </c>
      <c r="F7" s="4">
        <v>0</v>
      </c>
      <c r="G7" s="4">
        <v>0</v>
      </c>
      <c r="H7" s="4">
        <f t="shared" si="2"/>
        <v>2</v>
      </c>
      <c r="I7" s="2">
        <f t="shared" si="3"/>
        <v>0.96952908587257614</v>
      </c>
      <c r="J7" s="4">
        <v>0</v>
      </c>
      <c r="K7">
        <f t="shared" si="8"/>
        <v>0</v>
      </c>
      <c r="L7" s="2">
        <f t="shared" si="4"/>
        <v>0</v>
      </c>
      <c r="M7" s="2">
        <f t="shared" si="5"/>
        <v>0</v>
      </c>
      <c r="P7">
        <v>17</v>
      </c>
      <c r="Q7">
        <f t="shared" si="6"/>
        <v>33</v>
      </c>
      <c r="R7">
        <f t="shared" si="7"/>
        <v>4</v>
      </c>
      <c r="S7" s="4" t="s">
        <v>44</v>
      </c>
      <c r="T7" s="4">
        <v>30</v>
      </c>
      <c r="X7" t="s">
        <v>45</v>
      </c>
      <c r="Y7" s="4">
        <v>67</v>
      </c>
      <c r="Z7" s="4">
        <v>87</v>
      </c>
      <c r="AA7" s="4">
        <v>1</v>
      </c>
      <c r="AB7" s="4">
        <v>3</v>
      </c>
    </row>
    <row r="8" spans="1:28" x14ac:dyDescent="0.25">
      <c r="A8" s="3" t="d">
        <v>2020-03-24</v>
      </c>
      <c r="B8">
        <f t="shared" si="0"/>
        <v>13</v>
      </c>
      <c r="C8" s="4">
        <v>0</v>
      </c>
      <c r="D8">
        <f t="shared" si="1"/>
        <v>7</v>
      </c>
      <c r="E8" s="4">
        <v>7</v>
      </c>
      <c r="F8" s="4">
        <v>0</v>
      </c>
      <c r="G8" s="4">
        <v>0</v>
      </c>
      <c r="H8" s="4">
        <f t="shared" si="2"/>
        <v>0</v>
      </c>
      <c r="I8" s="2">
        <f t="shared" si="3"/>
        <v>0.96952908587257614</v>
      </c>
      <c r="J8" s="4">
        <v>0</v>
      </c>
      <c r="K8">
        <f t="shared" si="8"/>
        <v>0</v>
      </c>
      <c r="L8" s="2">
        <f t="shared" si="4"/>
        <v>0</v>
      </c>
      <c r="M8" s="2">
        <f t="shared" si="5"/>
        <v>0</v>
      </c>
      <c r="P8">
        <v>18</v>
      </c>
      <c r="Q8">
        <f t="shared" si="6"/>
        <v>63</v>
      </c>
      <c r="R8">
        <f t="shared" si="7"/>
        <v>4</v>
      </c>
      <c r="S8" s="4" t="s">
        <v>46</v>
      </c>
      <c r="T8" s="4">
        <v>28</v>
      </c>
      <c r="X8" t="s">
        <v>47</v>
      </c>
      <c r="Y8" s="4">
        <v>56</v>
      </c>
      <c r="Z8" s="4">
        <v>49</v>
      </c>
      <c r="AA8" s="4">
        <v>4</v>
      </c>
      <c r="AB8" s="4">
        <v>8</v>
      </c>
    </row>
    <row r="9" spans="1:28" x14ac:dyDescent="0.25">
      <c r="A9" s="3" t="d">
        <v>2020-03-25</v>
      </c>
      <c r="B9">
        <f t="shared" si="0"/>
        <v>13</v>
      </c>
      <c r="C9" s="4">
        <v>0</v>
      </c>
      <c r="D9">
        <f t="shared" si="1"/>
        <v>9</v>
      </c>
      <c r="E9" s="4">
        <v>9</v>
      </c>
      <c r="F9" s="4">
        <v>0</v>
      </c>
      <c r="G9" s="4">
        <v>0</v>
      </c>
      <c r="H9" s="4">
        <f t="shared" si="2"/>
        <v>2</v>
      </c>
      <c r="I9" s="2">
        <f t="shared" si="3"/>
        <v>1.2465373961218837</v>
      </c>
      <c r="J9" s="4">
        <v>0</v>
      </c>
      <c r="K9">
        <f t="shared" si="8"/>
        <v>0</v>
      </c>
      <c r="L9" s="2">
        <f t="shared" si="4"/>
        <v>0</v>
      </c>
      <c r="M9" s="2">
        <f t="shared" si="5"/>
        <v>0</v>
      </c>
      <c r="P9">
        <v>19</v>
      </c>
      <c r="Q9">
        <f t="shared" si="6"/>
        <v>124</v>
      </c>
      <c r="R9">
        <f t="shared" si="7"/>
        <v>5</v>
      </c>
      <c r="S9" s="4" t="s">
        <v>48</v>
      </c>
      <c r="T9" s="4">
        <v>27</v>
      </c>
      <c r="X9" t="s">
        <v>49</v>
      </c>
      <c r="Y9" s="4">
        <v>20</v>
      </c>
      <c r="Z9" s="4">
        <v>25</v>
      </c>
      <c r="AA9" s="4">
        <v>2</v>
      </c>
      <c r="AB9" s="4">
        <v>10</v>
      </c>
    </row>
    <row r="10" spans="1:28" x14ac:dyDescent="0.25">
      <c r="A10" s="3" t="d">
        <v>2020-03-26</v>
      </c>
      <c r="B10">
        <f t="shared" si="0"/>
        <v>13</v>
      </c>
      <c r="C10" s="4">
        <v>0</v>
      </c>
      <c r="D10">
        <f t="shared" si="1"/>
        <v>11</v>
      </c>
      <c r="E10" s="4">
        <v>11</v>
      </c>
      <c r="F10" s="4">
        <v>0</v>
      </c>
      <c r="G10" s="4">
        <v>0</v>
      </c>
      <c r="H10" s="4">
        <f t="shared" si="2"/>
        <v>2</v>
      </c>
      <c r="I10" s="2">
        <f t="shared" si="3"/>
        <v>1.5235457063711912</v>
      </c>
      <c r="J10" s="4">
        <v>0</v>
      </c>
      <c r="K10">
        <f t="shared" si="8"/>
        <v>0</v>
      </c>
      <c r="L10" s="2">
        <f t="shared" si="4"/>
        <v>0</v>
      </c>
      <c r="M10" s="2">
        <f t="shared" si="5"/>
        <v>0</v>
      </c>
      <c r="P10">
        <v>20</v>
      </c>
      <c r="Q10">
        <f t="shared" si="6"/>
        <v>60</v>
      </c>
      <c r="R10">
        <f t="shared" si="7"/>
        <v>5</v>
      </c>
      <c r="S10" s="4" t="s">
        <v>50</v>
      </c>
      <c r="T10" s="4">
        <v>25</v>
      </c>
      <c r="X10" t="s">
        <v>51</v>
      </c>
      <c r="Y10" s="4">
        <v>11</v>
      </c>
      <c r="Z10" s="4">
        <v>10</v>
      </c>
      <c r="AA10" s="4">
        <v>3</v>
      </c>
      <c r="AB10" s="4">
        <v>4</v>
      </c>
    </row>
    <row r="11" spans="1:28" x14ac:dyDescent="0.25">
      <c r="A11" s="3" t="d">
        <v>2020-03-27</v>
      </c>
      <c r="B11">
        <f t="shared" si="0"/>
        <v>13</v>
      </c>
      <c r="C11" s="4">
        <v>0</v>
      </c>
      <c r="D11">
        <f t="shared" si="1"/>
        <v>14</v>
      </c>
      <c r="E11" s="4">
        <v>14</v>
      </c>
      <c r="F11" s="4">
        <v>0</v>
      </c>
      <c r="G11" s="4">
        <v>0</v>
      </c>
      <c r="H11" s="4">
        <f t="shared" si="2"/>
        <v>3</v>
      </c>
      <c r="I11" s="2">
        <f t="shared" si="3"/>
        <v>1.9390581717451523</v>
      </c>
      <c r="J11" s="4">
        <v>0</v>
      </c>
      <c r="K11">
        <f t="shared" si="8"/>
        <v>0</v>
      </c>
      <c r="L11" s="2">
        <f t="shared" si="4"/>
        <v>0</v>
      </c>
      <c r="M11" s="2">
        <f t="shared" si="5"/>
        <v>0</v>
      </c>
      <c r="P11">
        <v>21</v>
      </c>
      <c r="Q11">
        <f t="shared" si="6"/>
        <v>193</v>
      </c>
      <c r="R11">
        <f t="shared" si="7"/>
        <v>10</v>
      </c>
      <c r="S11" s="4" t="s">
        <v>52</v>
      </c>
      <c r="T11" s="4">
        <v>25</v>
      </c>
      <c r="X11" t="s">
        <v>53</v>
      </c>
      <c r="Y11" s="4">
        <v>2</v>
      </c>
      <c r="Z11" s="4">
        <v>1</v>
      </c>
      <c r="AA11" s="4">
        <v>0</v>
      </c>
      <c r="AB11" s="4">
        <v>1</v>
      </c>
    </row>
    <row r="12" spans="1:28" x14ac:dyDescent="0.25">
      <c r="A12" s="6" t="d">
        <v>2020-03-28</v>
      </c>
      <c r="B12" s="7">
        <f t="shared" si="0"/>
        <v>13</v>
      </c>
      <c r="C12" s="8">
        <v>0</v>
      </c>
      <c r="D12" s="7">
        <f t="shared" si="1"/>
        <v>18</v>
      </c>
      <c r="E12" s="8">
        <v>18</v>
      </c>
      <c r="F12" s="8">
        <v>0</v>
      </c>
      <c r="G12" s="8">
        <v>0</v>
      </c>
      <c r="H12" s="8">
        <f t="shared" si="2"/>
        <v>4</v>
      </c>
      <c r="I12" s="9">
        <f t="shared" si="3"/>
        <v>2.4930747922437675</v>
      </c>
      <c r="J12" s="8">
        <v>0</v>
      </c>
      <c r="K12" s="7">
        <f t="shared" si="8"/>
        <v>0</v>
      </c>
      <c r="L12" s="9">
        <f t="shared" si="4"/>
        <v>0</v>
      </c>
      <c r="M12" s="9">
        <f t="shared" si="5"/>
        <v>0</v>
      </c>
      <c r="P12">
        <v>22</v>
      </c>
      <c r="Q12">
        <f t="shared" si="6"/>
        <v>250</v>
      </c>
      <c r="R12">
        <f t="shared" si="7"/>
        <v>6</v>
      </c>
    </row>
    <row r="13" spans="1:28" x14ac:dyDescent="0.25">
      <c r="A13" s="3" t="d">
        <v>2020-03-29</v>
      </c>
      <c r="B13">
        <f t="shared" si="0"/>
        <v>14</v>
      </c>
      <c r="C13" s="4">
        <v>0</v>
      </c>
      <c r="D13">
        <f t="shared" si="1"/>
        <v>18</v>
      </c>
      <c r="E13" s="4">
        <v>18</v>
      </c>
      <c r="F13" s="4">
        <v>0</v>
      </c>
      <c r="G13" s="4">
        <v>0</v>
      </c>
      <c r="H13" s="4">
        <f t="shared" si="2"/>
        <v>0</v>
      </c>
      <c r="I13" s="2">
        <f t="shared" si="3"/>
        <v>2.4930747922437675</v>
      </c>
      <c r="J13" s="4">
        <v>0</v>
      </c>
      <c r="K13">
        <f t="shared" si="8"/>
        <v>0</v>
      </c>
      <c r="L13" s="2">
        <f t="shared" si="4"/>
        <v>0</v>
      </c>
      <c r="M13" s="2">
        <f t="shared" si="5"/>
        <v>0</v>
      </c>
      <c r="P13">
        <v>23</v>
      </c>
      <c r="Q13">
        <f t="shared" si="6"/>
        <v>272</v>
      </c>
      <c r="R13">
        <f t="shared" si="7"/>
        <v>9</v>
      </c>
    </row>
    <row r="14" spans="1:28" x14ac:dyDescent="0.25">
      <c r="A14" s="3" t="d">
        <v>2020-03-30</v>
      </c>
      <c r="B14">
        <f t="shared" si="0"/>
        <v>14</v>
      </c>
      <c r="C14" s="4">
        <v>0</v>
      </c>
      <c r="D14">
        <f t="shared" si="1"/>
        <v>32</v>
      </c>
      <c r="E14" s="4">
        <v>32</v>
      </c>
      <c r="F14" s="4">
        <v>0</v>
      </c>
      <c r="G14" s="4">
        <v>0</v>
      </c>
      <c r="H14" s="4">
        <f t="shared" si="2"/>
        <v>14</v>
      </c>
      <c r="I14" s="2">
        <f t="shared" si="3"/>
        <v>4.43213296398892</v>
      </c>
      <c r="J14" s="4">
        <v>0</v>
      </c>
      <c r="K14">
        <f t="shared" si="8"/>
        <v>0</v>
      </c>
      <c r="L14" s="2">
        <f t="shared" si="4"/>
        <v>0</v>
      </c>
      <c r="M14" s="2">
        <f t="shared" si="5"/>
        <v>0</v>
      </c>
      <c r="P14">
        <v>24</v>
      </c>
      <c r="Q14">
        <f t="shared" si="6"/>
        <v>0</v>
      </c>
      <c r="R14">
        <f t="shared" si="7"/>
        <v>0</v>
      </c>
    </row>
    <row r="15" spans="1:28" x14ac:dyDescent="0.25">
      <c r="A15" s="3" t="d">
        <v>2020-03-31</v>
      </c>
      <c r="B15">
        <f t="shared" si="0"/>
        <v>14</v>
      </c>
      <c r="C15" s="4">
        <v>0</v>
      </c>
      <c r="D15">
        <f t="shared" si="1"/>
        <v>32</v>
      </c>
      <c r="E15" s="4">
        <v>33</v>
      </c>
      <c r="F15" s="4">
        <v>0</v>
      </c>
      <c r="G15" s="4">
        <v>0</v>
      </c>
      <c r="H15" s="4">
        <f t="shared" si="2"/>
        <v>1</v>
      </c>
      <c r="I15" s="2">
        <f t="shared" si="3"/>
        <v>4.5706371191135737</v>
      </c>
      <c r="J15" s="4">
        <v>1</v>
      </c>
      <c r="K15">
        <f t="shared" si="8"/>
        <v>1</v>
      </c>
      <c r="L15" s="2">
        <f t="shared" si="4"/>
        <v>3.0303030303030303</v>
      </c>
      <c r="M15" s="2">
        <f t="shared" si="5"/>
        <v>0.13850415512465375</v>
      </c>
    </row>
    <row r="16" spans="1:28" x14ac:dyDescent="0.25">
      <c r="A16" s="3" t="d">
        <v>2020-04-01</v>
      </c>
      <c r="B16">
        <f t="shared" si="0"/>
        <v>14</v>
      </c>
      <c r="C16" s="4">
        <v>0</v>
      </c>
      <c r="D16">
        <f t="shared" si="1"/>
        <v>35</v>
      </c>
      <c r="E16" s="4">
        <v>36</v>
      </c>
      <c r="F16" s="4">
        <v>21</v>
      </c>
      <c r="G16" s="4">
        <v>14</v>
      </c>
      <c r="H16" s="4">
        <f t="shared" si="2"/>
        <v>3</v>
      </c>
      <c r="I16" s="2">
        <f t="shared" si="3"/>
        <v>4.986149584487535</v>
      </c>
      <c r="J16" s="4">
        <v>1</v>
      </c>
      <c r="K16">
        <f t="shared" si="8"/>
        <v>0</v>
      </c>
      <c r="L16" s="2">
        <f t="shared" si="4"/>
        <v>2.7777777777777777</v>
      </c>
      <c r="M16" s="2">
        <f t="shared" si="5"/>
        <v>0.13850415512465375</v>
      </c>
    </row>
    <row r="17" spans="1:13" x14ac:dyDescent="0.25">
      <c r="A17" s="3" t="d">
        <v>2020-04-02</v>
      </c>
      <c r="B17">
        <f t="shared" si="0"/>
        <v>14</v>
      </c>
      <c r="C17" s="4">
        <v>0</v>
      </c>
      <c r="D17">
        <f t="shared" si="1"/>
        <v>49</v>
      </c>
      <c r="E17" s="4">
        <v>50</v>
      </c>
      <c r="F17" s="4">
        <v>37</v>
      </c>
      <c r="G17" s="4">
        <v>12</v>
      </c>
      <c r="H17" s="4">
        <f t="shared" si="2"/>
        <v>14</v>
      </c>
      <c r="I17" s="2">
        <f t="shared" si="3"/>
        <v>6.9252077562326866</v>
      </c>
      <c r="J17" s="4">
        <v>1</v>
      </c>
      <c r="K17">
        <f t="shared" si="8"/>
        <v>0</v>
      </c>
      <c r="L17" s="2">
        <f t="shared" si="4"/>
        <v>2</v>
      </c>
      <c r="M17" s="2">
        <f t="shared" si="5"/>
        <v>0.13850415512465375</v>
      </c>
    </row>
    <row r="18" spans="1:13" x14ac:dyDescent="0.25">
      <c r="A18" s="3" t="d">
        <v>2020-04-03</v>
      </c>
      <c r="B18">
        <f t="shared" si="0"/>
        <v>14</v>
      </c>
      <c r="C18" s="4">
        <v>0</v>
      </c>
      <c r="D18">
        <f t="shared" si="1"/>
        <v>57</v>
      </c>
      <c r="E18" s="4">
        <v>58</v>
      </c>
      <c r="F18" s="4">
        <v>41</v>
      </c>
      <c r="G18" s="4">
        <v>16</v>
      </c>
      <c r="H18" s="4">
        <f t="shared" si="2"/>
        <v>8</v>
      </c>
      <c r="I18" s="2">
        <f t="shared" si="3"/>
        <v>8.0332409972299175</v>
      </c>
      <c r="J18" s="4">
        <v>1</v>
      </c>
      <c r="K18">
        <f t="shared" si="8"/>
        <v>0</v>
      </c>
      <c r="L18" s="2">
        <f t="shared" si="4"/>
        <v>1.7241379310344827</v>
      </c>
      <c r="M18" s="2">
        <f t="shared" si="5"/>
        <v>0.13850415512465375</v>
      </c>
    </row>
    <row r="19" spans="1:13" x14ac:dyDescent="0.25">
      <c r="A19" s="6" t="d">
        <v>2020-04-04</v>
      </c>
      <c r="B19" s="7">
        <f t="shared" si="0"/>
        <v>14</v>
      </c>
      <c r="C19" s="8">
        <v>0</v>
      </c>
      <c r="D19" s="7">
        <f t="shared" si="1"/>
        <v>57</v>
      </c>
      <c r="E19" s="8">
        <v>58</v>
      </c>
      <c r="F19" s="8">
        <v>41</v>
      </c>
      <c r="G19" s="8">
        <v>16</v>
      </c>
      <c r="H19" s="8">
        <f t="shared" si="2"/>
        <v>0</v>
      </c>
      <c r="I19" s="9">
        <f t="shared" si="3"/>
        <v>8.0332409972299175</v>
      </c>
      <c r="J19" s="8">
        <v>1</v>
      </c>
      <c r="K19" s="7">
        <f t="shared" si="8"/>
        <v>0</v>
      </c>
      <c r="L19" s="9">
        <f t="shared" si="4"/>
        <v>1.7241379310344827</v>
      </c>
      <c r="M19" s="9">
        <f t="shared" si="5"/>
        <v>0.13850415512465375</v>
      </c>
    </row>
    <row r="20" spans="1:13" x14ac:dyDescent="0.25">
      <c r="A20" s="3" t="d">
        <v>2020-04-05</v>
      </c>
      <c r="B20">
        <f t="shared" si="0"/>
        <v>15</v>
      </c>
      <c r="C20" s="4">
        <v>0</v>
      </c>
      <c r="D20">
        <f t="shared" si="1"/>
        <v>57</v>
      </c>
      <c r="E20" s="4">
        <v>58</v>
      </c>
      <c r="F20" s="4">
        <v>41</v>
      </c>
      <c r="G20" s="4">
        <v>16</v>
      </c>
      <c r="H20" s="4">
        <f t="shared" si="2"/>
        <v>0</v>
      </c>
      <c r="I20" s="2">
        <f t="shared" si="3"/>
        <v>8.0332409972299175</v>
      </c>
      <c r="J20" s="4">
        <v>1</v>
      </c>
      <c r="K20">
        <f t="shared" si="8"/>
        <v>0</v>
      </c>
      <c r="L20" s="2">
        <f t="shared" si="4"/>
        <v>1.7241379310344827</v>
      </c>
      <c r="M20" s="2">
        <f t="shared" si="5"/>
        <v>0.13850415512465375</v>
      </c>
    </row>
    <row r="21" spans="1:13" x14ac:dyDescent="0.25">
      <c r="A21" s="3" t="d">
        <v>2020-04-06</v>
      </c>
      <c r="B21">
        <f t="shared" si="0"/>
        <v>15</v>
      </c>
      <c r="C21" s="4">
        <v>15</v>
      </c>
      <c r="D21">
        <f t="shared" si="1"/>
        <v>50</v>
      </c>
      <c r="E21" s="4">
        <v>66</v>
      </c>
      <c r="F21" s="4">
        <v>46</v>
      </c>
      <c r="G21" s="4">
        <v>18</v>
      </c>
      <c r="H21" s="4">
        <f t="shared" si="2"/>
        <v>8</v>
      </c>
      <c r="I21" s="2">
        <f t="shared" si="3"/>
        <v>9.1412742382271475</v>
      </c>
      <c r="J21" s="4">
        <v>1</v>
      </c>
      <c r="K21">
        <f t="shared" si="8"/>
        <v>0</v>
      </c>
      <c r="L21" s="2">
        <f t="shared" si="4"/>
        <v>1.5151515151515151</v>
      </c>
      <c r="M21" s="2">
        <f t="shared" si="5"/>
        <v>0.13850415512465375</v>
      </c>
    </row>
    <row r="22" spans="1:13" x14ac:dyDescent="0.25">
      <c r="A22" s="3" t="d">
        <v>2020-04-07</v>
      </c>
      <c r="B22">
        <f t="shared" si="0"/>
        <v>15</v>
      </c>
      <c r="C22" s="4">
        <v>15</v>
      </c>
      <c r="D22">
        <f t="shared" si="1"/>
        <v>62</v>
      </c>
      <c r="E22" s="4">
        <v>78</v>
      </c>
      <c r="F22" s="4">
        <v>47</v>
      </c>
      <c r="G22" s="4">
        <v>28</v>
      </c>
      <c r="H22" s="4">
        <f t="shared" si="2"/>
        <v>12</v>
      </c>
      <c r="I22" s="2">
        <f t="shared" si="3"/>
        <v>10.803324099722992</v>
      </c>
      <c r="J22" s="4">
        <v>1</v>
      </c>
      <c r="K22">
        <f t="shared" si="8"/>
        <v>0</v>
      </c>
      <c r="L22" s="2">
        <f t="shared" si="4"/>
        <v>1.2820512820512822</v>
      </c>
      <c r="M22" s="2">
        <f t="shared" si="5"/>
        <v>0.13850415512465375</v>
      </c>
    </row>
    <row r="23" spans="1:13" x14ac:dyDescent="0.25">
      <c r="A23" s="3" t="d">
        <v>2020-04-08</v>
      </c>
      <c r="B23">
        <f t="shared" si="0"/>
        <v>15</v>
      </c>
      <c r="C23" s="4">
        <v>16</v>
      </c>
      <c r="D23">
        <f t="shared" si="1"/>
        <v>60</v>
      </c>
      <c r="E23" s="4">
        <v>78</v>
      </c>
      <c r="F23" s="4">
        <v>55</v>
      </c>
      <c r="G23" s="4">
        <v>20</v>
      </c>
      <c r="H23" s="4">
        <f t="shared" si="2"/>
        <v>0</v>
      </c>
      <c r="I23" s="2">
        <f t="shared" si="3"/>
        <v>10.803324099722992</v>
      </c>
      <c r="J23" s="4">
        <v>2</v>
      </c>
      <c r="K23">
        <f t="shared" si="8"/>
        <v>1</v>
      </c>
      <c r="L23" s="2">
        <f t="shared" si="4"/>
        <v>2.5641025641025643</v>
      </c>
      <c r="M23" s="2">
        <f t="shared" si="5"/>
        <v>0.2770083102493075</v>
      </c>
    </row>
    <row r="24" spans="1:13" x14ac:dyDescent="0.25">
      <c r="A24" s="3" t="d">
        <v>2020-04-09</v>
      </c>
      <c r="B24">
        <f t="shared" si="0"/>
        <v>15</v>
      </c>
      <c r="C24" s="4">
        <v>16</v>
      </c>
      <c r="D24">
        <f t="shared" si="1"/>
        <v>60</v>
      </c>
      <c r="E24" s="4">
        <v>78</v>
      </c>
      <c r="F24" s="4">
        <v>55</v>
      </c>
      <c r="G24" s="4">
        <v>20</v>
      </c>
      <c r="H24" s="4">
        <f t="shared" si="2"/>
        <v>0</v>
      </c>
      <c r="I24" s="2">
        <f t="shared" si="3"/>
        <v>10.803324099722992</v>
      </c>
      <c r="J24" s="4">
        <v>2</v>
      </c>
      <c r="K24">
        <f t="shared" si="8"/>
        <v>0</v>
      </c>
      <c r="L24" s="2">
        <f t="shared" si="4"/>
        <v>2.5641025641025643</v>
      </c>
      <c r="M24" s="2">
        <f t="shared" si="5"/>
        <v>0.2770083102493075</v>
      </c>
    </row>
    <row r="25" spans="1:13" x14ac:dyDescent="0.25">
      <c r="A25" s="3" t="d">
        <v>2020-04-10</v>
      </c>
      <c r="B25">
        <f t="shared" si="0"/>
        <v>15</v>
      </c>
      <c r="C25" s="4">
        <v>16</v>
      </c>
      <c r="D25">
        <f t="shared" si="1"/>
        <v>60</v>
      </c>
      <c r="E25" s="4">
        <v>78</v>
      </c>
      <c r="F25" s="4">
        <v>55</v>
      </c>
      <c r="G25" s="4">
        <v>20</v>
      </c>
      <c r="H25" s="4">
        <f t="shared" si="2"/>
        <v>0</v>
      </c>
      <c r="I25" s="2">
        <f t="shared" si="3"/>
        <v>10.803324099722992</v>
      </c>
      <c r="J25" s="4">
        <v>2</v>
      </c>
      <c r="K25">
        <f t="shared" si="8"/>
        <v>0</v>
      </c>
      <c r="L25" s="2">
        <f t="shared" si="4"/>
        <v>2.5641025641025643</v>
      </c>
      <c r="M25" s="2">
        <f t="shared" si="5"/>
        <v>0.2770083102493075</v>
      </c>
    </row>
    <row r="26" spans="1:13" x14ac:dyDescent="0.25">
      <c r="A26" s="6" t="d">
        <v>2020-04-11</v>
      </c>
      <c r="B26" s="7">
        <f t="shared" si="0"/>
        <v>15</v>
      </c>
      <c r="C26" s="8">
        <v>18</v>
      </c>
      <c r="D26" s="7">
        <f t="shared" si="1"/>
        <v>65</v>
      </c>
      <c r="E26" s="8">
        <v>85</v>
      </c>
      <c r="F26" s="8">
        <v>55</v>
      </c>
      <c r="G26" s="8">
        <v>30</v>
      </c>
      <c r="H26" s="8">
        <f t="shared" si="2"/>
        <v>7</v>
      </c>
      <c r="I26" s="9">
        <f t="shared" si="3"/>
        <v>11.772853185595569</v>
      </c>
      <c r="J26" s="8">
        <v>2</v>
      </c>
      <c r="K26" s="7">
        <f t="shared" si="8"/>
        <v>0</v>
      </c>
      <c r="L26" s="9">
        <f t="shared" si="4"/>
        <v>2.3529411764705883</v>
      </c>
      <c r="M26" s="9">
        <f t="shared" si="5"/>
        <v>0.2770083102493075</v>
      </c>
    </row>
    <row r="27" spans="1:13" x14ac:dyDescent="0.25">
      <c r="A27" s="3" t="d">
        <v>2020-04-12</v>
      </c>
      <c r="B27">
        <f t="shared" si="0"/>
        <v>16</v>
      </c>
      <c r="C27" s="4">
        <v>18</v>
      </c>
      <c r="D27">
        <f t="shared" si="1"/>
        <v>65</v>
      </c>
      <c r="E27" s="4">
        <v>85</v>
      </c>
      <c r="F27" s="4">
        <v>55</v>
      </c>
      <c r="G27" s="4">
        <v>30</v>
      </c>
      <c r="H27" s="4">
        <f t="shared" si="2"/>
        <v>0</v>
      </c>
      <c r="I27" s="2">
        <f t="shared" si="3"/>
        <v>11.772853185595569</v>
      </c>
      <c r="J27" s="4">
        <v>2</v>
      </c>
      <c r="K27">
        <f t="shared" si="8"/>
        <v>0</v>
      </c>
      <c r="L27" s="2">
        <f t="shared" si="4"/>
        <v>2.3529411764705883</v>
      </c>
      <c r="M27" s="2">
        <f t="shared" si="5"/>
        <v>0.2770083102493075</v>
      </c>
    </row>
    <row r="28" spans="1:13" x14ac:dyDescent="0.25">
      <c r="A28" s="3" t="d">
        <v>2020-04-13</v>
      </c>
      <c r="B28">
        <f t="shared" si="0"/>
        <v>16</v>
      </c>
      <c r="C28" s="4">
        <v>34</v>
      </c>
      <c r="D28">
        <f t="shared" si="1"/>
        <v>63</v>
      </c>
      <c r="E28" s="4">
        <v>100</v>
      </c>
      <c r="F28" s="4">
        <v>87</v>
      </c>
      <c r="G28" s="4">
        <v>9</v>
      </c>
      <c r="H28" s="4">
        <f t="shared" si="2"/>
        <v>15</v>
      </c>
      <c r="I28" s="2">
        <f t="shared" si="3"/>
        <v>13.850415512465373</v>
      </c>
      <c r="J28" s="4">
        <v>3</v>
      </c>
      <c r="K28">
        <f t="shared" si="8"/>
        <v>1</v>
      </c>
      <c r="L28" s="2">
        <f t="shared" si="4"/>
        <v>3</v>
      </c>
      <c r="M28" s="2">
        <f t="shared" si="5"/>
        <v>0.41551246537396119</v>
      </c>
    </row>
    <row r="29" spans="1:13" x14ac:dyDescent="0.25">
      <c r="A29" s="3" t="d">
        <v>2020-04-14</v>
      </c>
      <c r="B29">
        <f t="shared" si="0"/>
        <v>16</v>
      </c>
      <c r="C29" s="4">
        <v>34</v>
      </c>
      <c r="D29">
        <f t="shared" si="1"/>
        <v>68</v>
      </c>
      <c r="E29" s="4">
        <v>105</v>
      </c>
      <c r="F29" s="4">
        <v>93</v>
      </c>
      <c r="G29" s="4">
        <v>8</v>
      </c>
      <c r="H29" s="4">
        <f t="shared" si="2"/>
        <v>5</v>
      </c>
      <c r="I29" s="2">
        <f t="shared" si="3"/>
        <v>14.542936288088642</v>
      </c>
      <c r="J29" s="4">
        <v>3</v>
      </c>
      <c r="K29">
        <f t="shared" si="8"/>
        <v>0</v>
      </c>
      <c r="L29" s="2">
        <f t="shared" si="4"/>
        <v>2.8571428571428572</v>
      </c>
      <c r="M29" s="2">
        <f t="shared" si="5"/>
        <v>0.41551246537396119</v>
      </c>
    </row>
    <row r="30" spans="1:13" x14ac:dyDescent="0.25">
      <c r="A30" s="3" t="d">
        <v>2020-04-15</v>
      </c>
      <c r="B30">
        <f t="shared" si="0"/>
        <v>16</v>
      </c>
      <c r="C30" s="4">
        <v>34</v>
      </c>
      <c r="D30">
        <f t="shared" si="1"/>
        <v>71</v>
      </c>
      <c r="E30" s="4">
        <v>108</v>
      </c>
      <c r="F30" s="4">
        <v>94</v>
      </c>
      <c r="G30" s="4">
        <v>10</v>
      </c>
      <c r="H30" s="4">
        <f t="shared" si="2"/>
        <v>3</v>
      </c>
      <c r="I30" s="2">
        <f t="shared" si="3"/>
        <v>14.958448753462603</v>
      </c>
      <c r="J30" s="4">
        <v>3</v>
      </c>
      <c r="K30">
        <f t="shared" si="8"/>
        <v>0</v>
      </c>
      <c r="L30" s="2">
        <f t="shared" si="4"/>
        <v>2.7777777777777777</v>
      </c>
      <c r="M30" s="2">
        <f t="shared" si="5"/>
        <v>0.41551246537396119</v>
      </c>
    </row>
    <row r="31" spans="1:13" x14ac:dyDescent="0.25">
      <c r="A31" s="3" t="d">
        <v>2020-04-16</v>
      </c>
      <c r="B31">
        <f t="shared" si="0"/>
        <v>16</v>
      </c>
      <c r="C31" s="4">
        <v>42</v>
      </c>
      <c r="D31">
        <f t="shared" si="1"/>
        <v>86</v>
      </c>
      <c r="E31" s="4">
        <v>131</v>
      </c>
      <c r="F31" s="4">
        <v>118</v>
      </c>
      <c r="G31" s="4">
        <v>9</v>
      </c>
      <c r="H31" s="4">
        <f t="shared" si="2"/>
        <v>23</v>
      </c>
      <c r="I31" s="2">
        <f t="shared" si="3"/>
        <v>18.144044321329641</v>
      </c>
      <c r="J31" s="4">
        <v>3</v>
      </c>
      <c r="K31">
        <f t="shared" si="8"/>
        <v>0</v>
      </c>
      <c r="L31" s="2">
        <f t="shared" si="4"/>
        <v>2.2900763358778624</v>
      </c>
      <c r="M31" s="2">
        <f t="shared" si="5"/>
        <v>0.41551246537396119</v>
      </c>
    </row>
    <row r="32" spans="1:13" x14ac:dyDescent="0.25">
      <c r="A32" s="3" t="d">
        <v>2020-04-17</v>
      </c>
      <c r="B32">
        <f t="shared" si="0"/>
        <v>16</v>
      </c>
      <c r="C32" s="4">
        <v>42</v>
      </c>
      <c r="D32">
        <f t="shared" si="1"/>
        <v>86</v>
      </c>
      <c r="E32" s="4">
        <v>131</v>
      </c>
      <c r="F32" s="4">
        <v>118</v>
      </c>
      <c r="G32" s="4">
        <v>9</v>
      </c>
      <c r="H32" s="4">
        <f t="shared" si="2"/>
        <v>0</v>
      </c>
      <c r="I32" s="2">
        <f t="shared" si="3"/>
        <v>18.144044321329641</v>
      </c>
      <c r="J32" s="4">
        <v>3</v>
      </c>
      <c r="K32">
        <f t="shared" si="8"/>
        <v>0</v>
      </c>
      <c r="L32" s="2">
        <f t="shared" si="4"/>
        <v>2.2900763358778624</v>
      </c>
      <c r="M32" s="2">
        <f t="shared" si="5"/>
        <v>0.41551246537396119</v>
      </c>
    </row>
    <row r="33" spans="1:13" x14ac:dyDescent="0.25">
      <c r="A33" s="6" t="d">
        <v>2020-04-18</v>
      </c>
      <c r="B33" s="7">
        <f t="shared" si="0"/>
        <v>16</v>
      </c>
      <c r="C33" s="8">
        <v>59</v>
      </c>
      <c r="D33" s="7">
        <f t="shared" si="1"/>
        <v>81</v>
      </c>
      <c r="E33" s="8">
        <v>143</v>
      </c>
      <c r="F33" s="8">
        <v>134</v>
      </c>
      <c r="G33" s="8">
        <v>9</v>
      </c>
      <c r="H33" s="8">
        <f t="shared" si="2"/>
        <v>12</v>
      </c>
      <c r="I33" s="9">
        <f t="shared" si="3"/>
        <v>19.806094182825486</v>
      </c>
      <c r="J33" s="8">
        <v>3</v>
      </c>
      <c r="K33" s="7">
        <f t="shared" si="8"/>
        <v>0</v>
      </c>
      <c r="L33" s="9">
        <f t="shared" si="4"/>
        <v>2.0979020979020979</v>
      </c>
      <c r="M33" s="9">
        <f t="shared" si="5"/>
        <v>0.41551246537396119</v>
      </c>
    </row>
    <row r="34" spans="1:13" x14ac:dyDescent="0.25">
      <c r="A34" s="3" t="d">
        <v>2020-04-19</v>
      </c>
      <c r="B34">
        <f t="shared" si="0"/>
        <v>17</v>
      </c>
      <c r="C34" s="4">
        <v>59</v>
      </c>
      <c r="D34">
        <f t="shared" si="1"/>
        <v>81</v>
      </c>
      <c r="E34" s="4">
        <v>143</v>
      </c>
      <c r="F34" s="4">
        <v>134</v>
      </c>
      <c r="G34" s="4">
        <v>9</v>
      </c>
      <c r="H34" s="4">
        <f t="shared" si="2"/>
        <v>0</v>
      </c>
      <c r="I34" s="2">
        <f t="shared" si="3"/>
        <v>19.806094182825486</v>
      </c>
      <c r="J34" s="4">
        <v>3</v>
      </c>
      <c r="K34">
        <f t="shared" si="8"/>
        <v>0</v>
      </c>
      <c r="L34" s="2">
        <f t="shared" si="4"/>
        <v>2.0979020979020979</v>
      </c>
      <c r="M34" s="2">
        <f t="shared" si="5"/>
        <v>0.41551246537396119</v>
      </c>
    </row>
    <row r="35" spans="1:13" x14ac:dyDescent="0.25">
      <c r="A35" s="3" t="d">
        <v>2020-04-20</v>
      </c>
      <c r="B35">
        <f t="shared" si="0"/>
        <v>17</v>
      </c>
      <c r="C35" s="4">
        <v>59</v>
      </c>
      <c r="D35">
        <f t="shared" si="1"/>
        <v>81</v>
      </c>
      <c r="E35" s="4">
        <v>144</v>
      </c>
      <c r="F35" s="4">
        <v>135</v>
      </c>
      <c r="G35" s="4">
        <v>9</v>
      </c>
      <c r="H35" s="4">
        <f t="shared" si="2"/>
        <v>1</v>
      </c>
      <c r="I35" s="2">
        <f t="shared" si="3"/>
        <v>19.94459833795014</v>
      </c>
      <c r="J35" s="4">
        <v>4</v>
      </c>
      <c r="K35">
        <f t="shared" si="8"/>
        <v>1</v>
      </c>
      <c r="L35" s="2">
        <f t="shared" si="4"/>
        <v>2.7777777777777777</v>
      </c>
      <c r="M35" s="2">
        <f t="shared" si="5"/>
        <v>0.554016620498615</v>
      </c>
    </row>
    <row r="36" spans="1:13" x14ac:dyDescent="0.25">
      <c r="A36" s="3" t="d">
        <v>2020-04-21</v>
      </c>
      <c r="B36">
        <f t="shared" si="0"/>
        <v>17</v>
      </c>
      <c r="C36" s="4">
        <v>59</v>
      </c>
      <c r="D36">
        <f t="shared" si="1"/>
        <v>81</v>
      </c>
      <c r="E36" s="4">
        <v>144</v>
      </c>
      <c r="F36" s="4">
        <v>135</v>
      </c>
      <c r="G36" s="4">
        <v>9</v>
      </c>
      <c r="H36" s="4">
        <f t="shared" si="2"/>
        <v>0</v>
      </c>
      <c r="I36" s="2">
        <f t="shared" si="3"/>
        <v>19.94459833795014</v>
      </c>
      <c r="J36" s="4">
        <v>4</v>
      </c>
      <c r="K36">
        <f t="shared" si="8"/>
        <v>0</v>
      </c>
      <c r="L36" s="2">
        <f t="shared" si="4"/>
        <v>2.7777777777777777</v>
      </c>
      <c r="M36" s="2">
        <f t="shared" si="5"/>
        <v>0.554016620498615</v>
      </c>
    </row>
    <row r="37" spans="1:13" x14ac:dyDescent="0.25">
      <c r="A37" s="3" t="d">
        <v>2020-04-22</v>
      </c>
      <c r="B37">
        <f t="shared" si="0"/>
        <v>17</v>
      </c>
      <c r="C37" s="4">
        <v>72</v>
      </c>
      <c r="D37">
        <f t="shared" si="1"/>
        <v>71</v>
      </c>
      <c r="E37" s="4">
        <v>149</v>
      </c>
      <c r="F37" s="4">
        <v>133</v>
      </c>
      <c r="G37" s="4">
        <v>9</v>
      </c>
      <c r="H37" s="4">
        <f t="shared" si="2"/>
        <v>5</v>
      </c>
      <c r="I37" s="2">
        <f t="shared" si="3"/>
        <v>20.637119113573409</v>
      </c>
      <c r="J37" s="4">
        <v>6</v>
      </c>
      <c r="K37">
        <f t="shared" si="8"/>
        <v>2</v>
      </c>
      <c r="L37" s="2">
        <f t="shared" si="4"/>
        <v>4.026845637583893</v>
      </c>
      <c r="M37" s="2">
        <f t="shared" si="5"/>
        <v>0.83102493074792239</v>
      </c>
    </row>
    <row r="38" spans="1:13" x14ac:dyDescent="0.25">
      <c r="A38" s="3" t="d">
        <v>2020-04-23</v>
      </c>
      <c r="B38">
        <f t="shared" si="0"/>
        <v>17</v>
      </c>
      <c r="C38" s="4">
        <v>85</v>
      </c>
      <c r="D38">
        <f t="shared" si="1"/>
        <v>70</v>
      </c>
      <c r="E38" s="4">
        <v>161</v>
      </c>
      <c r="F38" s="4">
        <v>144</v>
      </c>
      <c r="G38" s="4">
        <v>10</v>
      </c>
      <c r="H38" s="4">
        <f t="shared" si="2"/>
        <v>12</v>
      </c>
      <c r="I38" s="2">
        <f t="shared" si="3"/>
        <v>22.299168975069254</v>
      </c>
      <c r="J38" s="4">
        <v>6</v>
      </c>
      <c r="K38">
        <f t="shared" si="8"/>
        <v>0</v>
      </c>
      <c r="L38" s="2">
        <f t="shared" si="4"/>
        <v>3.7267080745341614</v>
      </c>
      <c r="M38" s="2">
        <f t="shared" si="5"/>
        <v>0.83102493074792239</v>
      </c>
    </row>
    <row r="39" spans="1:13" x14ac:dyDescent="0.25">
      <c r="A39" s="3" t="d">
        <v>2020-04-24</v>
      </c>
      <c r="B39">
        <f t="shared" si="0"/>
        <v>17</v>
      </c>
      <c r="C39" s="4">
        <v>85</v>
      </c>
      <c r="D39">
        <f t="shared" si="1"/>
        <v>70</v>
      </c>
      <c r="E39" s="4">
        <v>161</v>
      </c>
      <c r="F39" s="4">
        <v>144</v>
      </c>
      <c r="G39" s="4">
        <v>10</v>
      </c>
      <c r="H39" s="4">
        <f t="shared" si="2"/>
        <v>0</v>
      </c>
      <c r="I39" s="2">
        <f t="shared" si="3"/>
        <v>22.299168975069254</v>
      </c>
      <c r="J39" s="4">
        <v>6</v>
      </c>
      <c r="K39">
        <f t="shared" si="8"/>
        <v>0</v>
      </c>
      <c r="L39" s="2">
        <f t="shared" si="4"/>
        <v>3.7267080745341614</v>
      </c>
      <c r="M39" s="2">
        <f t="shared" si="5"/>
        <v>0.83102493074792239</v>
      </c>
    </row>
    <row r="40" spans="1:13" x14ac:dyDescent="0.25">
      <c r="A40" s="6" t="d">
        <v>2020-04-25</v>
      </c>
      <c r="B40" s="7">
        <f t="shared" si="0"/>
        <v>17</v>
      </c>
      <c r="C40" s="8">
        <v>85</v>
      </c>
      <c r="D40" s="7">
        <f t="shared" si="1"/>
        <v>84</v>
      </c>
      <c r="E40" s="8">
        <v>176</v>
      </c>
      <c r="F40" s="8">
        <v>166</v>
      </c>
      <c r="G40" s="8">
        <v>10</v>
      </c>
      <c r="H40" s="8">
        <f t="shared" si="2"/>
        <v>15</v>
      </c>
      <c r="I40" s="9">
        <f t="shared" si="3"/>
        <v>24.37673130193906</v>
      </c>
      <c r="J40" s="8">
        <v>7</v>
      </c>
      <c r="K40" s="7">
        <f t="shared" si="8"/>
        <v>1</v>
      </c>
      <c r="L40" s="9">
        <f t="shared" si="4"/>
        <v>3.9772727272727271</v>
      </c>
      <c r="M40" s="9">
        <f t="shared" si="5"/>
        <v>0.96952908587257614</v>
      </c>
    </row>
    <row r="41" spans="1:13" x14ac:dyDescent="0.25">
      <c r="A41" s="3" t="d">
        <v>2020-04-26</v>
      </c>
      <c r="B41">
        <f t="shared" si="0"/>
        <v>18</v>
      </c>
      <c r="C41" s="4">
        <v>85</v>
      </c>
      <c r="D41">
        <f t="shared" si="1"/>
        <v>84</v>
      </c>
      <c r="E41" s="4">
        <v>176</v>
      </c>
      <c r="F41" s="4">
        <v>166</v>
      </c>
      <c r="G41" s="4">
        <v>10</v>
      </c>
      <c r="H41" s="4">
        <f t="shared" si="2"/>
        <v>0</v>
      </c>
      <c r="I41" s="2">
        <f t="shared" si="3"/>
        <v>24.37673130193906</v>
      </c>
      <c r="J41" s="4">
        <v>7</v>
      </c>
      <c r="K41">
        <f t="shared" si="8"/>
        <v>0</v>
      </c>
      <c r="L41" s="2">
        <f t="shared" si="4"/>
        <v>3.9772727272727271</v>
      </c>
      <c r="M41" s="2">
        <f t="shared" si="5"/>
        <v>0.96952908587257614</v>
      </c>
    </row>
    <row r="42" spans="1:13" x14ac:dyDescent="0.25">
      <c r="A42" s="3" t="d">
        <v>2020-04-27</v>
      </c>
      <c r="B42">
        <f t="shared" si="0"/>
        <v>18</v>
      </c>
      <c r="C42" s="4">
        <v>101</v>
      </c>
      <c r="D42">
        <f t="shared" si="1"/>
        <v>76</v>
      </c>
      <c r="E42" s="4">
        <v>187</v>
      </c>
      <c r="F42" s="4">
        <v>171</v>
      </c>
      <c r="G42" s="4">
        <v>6</v>
      </c>
      <c r="H42" s="4">
        <f t="shared" si="2"/>
        <v>11</v>
      </c>
      <c r="I42" s="2">
        <f t="shared" si="3"/>
        <v>25.900277008310248</v>
      </c>
      <c r="J42" s="4">
        <v>10</v>
      </c>
      <c r="K42">
        <f t="shared" si="8"/>
        <v>3</v>
      </c>
      <c r="L42" s="2">
        <f t="shared" si="4"/>
        <v>5.3475935828877006</v>
      </c>
      <c r="M42" s="2">
        <f t="shared" si="5"/>
        <v>1.3850415512465375</v>
      </c>
    </row>
    <row r="43" spans="1:13" x14ac:dyDescent="0.25">
      <c r="A43" s="3" t="d">
        <v>2020-04-28</v>
      </c>
      <c r="B43">
        <f t="shared" si="0"/>
        <v>18</v>
      </c>
      <c r="C43" s="4">
        <v>101</v>
      </c>
      <c r="D43">
        <f t="shared" si="1"/>
        <v>91</v>
      </c>
      <c r="E43" s="4">
        <v>202</v>
      </c>
      <c r="F43" s="4">
        <v>185</v>
      </c>
      <c r="G43" s="4">
        <v>7</v>
      </c>
      <c r="H43" s="4">
        <f t="shared" si="2"/>
        <v>15</v>
      </c>
      <c r="I43" s="2">
        <f t="shared" si="3"/>
        <v>27.977839335180054</v>
      </c>
      <c r="J43" s="4">
        <v>10</v>
      </c>
      <c r="K43">
        <f t="shared" si="8"/>
        <v>0</v>
      </c>
      <c r="L43" s="2">
        <f t="shared" si="4"/>
        <v>4.9504950495049505</v>
      </c>
      <c r="M43" s="2">
        <f t="shared" si="5"/>
        <v>1.3850415512465375</v>
      </c>
    </row>
    <row r="44" spans="1:13" x14ac:dyDescent="0.25">
      <c r="A44" s="3" t="d">
        <v>2020-04-29</v>
      </c>
      <c r="B44">
        <f t="shared" si="0"/>
        <v>18</v>
      </c>
      <c r="C44" s="4">
        <v>101</v>
      </c>
      <c r="D44">
        <f t="shared" si="1"/>
        <v>104</v>
      </c>
      <c r="E44" s="4">
        <v>215</v>
      </c>
      <c r="F44" s="4">
        <v>193</v>
      </c>
      <c r="G44" s="4">
        <v>12</v>
      </c>
      <c r="H44" s="4">
        <f t="shared" si="2"/>
        <v>13</v>
      </c>
      <c r="I44" s="2">
        <f t="shared" si="3"/>
        <v>29.778393351800553</v>
      </c>
      <c r="J44" s="4">
        <v>10</v>
      </c>
      <c r="K44">
        <f t="shared" si="8"/>
        <v>0</v>
      </c>
      <c r="L44" s="2">
        <f t="shared" si="4"/>
        <v>4.6511627906976747</v>
      </c>
      <c r="M44" s="2">
        <f t="shared" si="5"/>
        <v>1.3850415512465375</v>
      </c>
    </row>
    <row r="45" spans="1:13" x14ac:dyDescent="0.25">
      <c r="A45" s="3" t="d">
        <v>2020-04-30</v>
      </c>
      <c r="B45">
        <f t="shared" si="0"/>
        <v>18</v>
      </c>
      <c r="C45" s="4">
        <v>101</v>
      </c>
      <c r="D45">
        <f t="shared" si="1"/>
        <v>119</v>
      </c>
      <c r="E45" s="4">
        <v>231</v>
      </c>
      <c r="F45" s="4">
        <v>211</v>
      </c>
      <c r="G45" s="4">
        <v>9</v>
      </c>
      <c r="H45" s="4">
        <f t="shared" si="2"/>
        <v>16</v>
      </c>
      <c r="I45" s="2">
        <f t="shared" si="3"/>
        <v>31.994459833795013</v>
      </c>
      <c r="J45" s="4">
        <v>11</v>
      </c>
      <c r="K45">
        <f t="shared" si="8"/>
        <v>1</v>
      </c>
      <c r="L45" s="2">
        <f t="shared" si="4"/>
        <v>4.7619047619047619</v>
      </c>
      <c r="M45" s="2">
        <f t="shared" si="5"/>
        <v>1.5235457063711912</v>
      </c>
    </row>
    <row r="46" spans="1:13" x14ac:dyDescent="0.25">
      <c r="A46" s="3" t="d">
        <v>2020-05-01</v>
      </c>
      <c r="B46">
        <f t="shared" si="0"/>
        <v>18</v>
      </c>
      <c r="C46" s="4">
        <v>101</v>
      </c>
      <c r="D46">
        <f t="shared" si="1"/>
        <v>119</v>
      </c>
      <c r="E46" s="4">
        <v>231</v>
      </c>
      <c r="F46" s="4">
        <v>211</v>
      </c>
      <c r="G46" s="4">
        <v>9</v>
      </c>
      <c r="H46" s="4">
        <f t="shared" si="2"/>
        <v>0</v>
      </c>
      <c r="I46" s="2">
        <f t="shared" si="3"/>
        <v>31.994459833795013</v>
      </c>
      <c r="J46" s="4">
        <v>11</v>
      </c>
      <c r="K46">
        <f t="shared" si="8"/>
        <v>0</v>
      </c>
      <c r="L46" s="2">
        <f t="shared" si="4"/>
        <v>4.7619047619047619</v>
      </c>
      <c r="M46" s="2">
        <f t="shared" si="5"/>
        <v>1.5235457063711912</v>
      </c>
    </row>
    <row r="47" spans="1:13" x14ac:dyDescent="0.25">
      <c r="A47" s="6" t="d">
        <v>2020-05-02</v>
      </c>
      <c r="B47" s="7">
        <f t="shared" si="0"/>
        <v>18</v>
      </c>
      <c r="C47" s="8">
        <v>101</v>
      </c>
      <c r="D47" s="7">
        <f t="shared" si="1"/>
        <v>127</v>
      </c>
      <c r="E47" s="8">
        <v>239</v>
      </c>
      <c r="F47" s="8">
        <v>230</v>
      </c>
      <c r="G47" s="8">
        <v>9</v>
      </c>
      <c r="H47" s="8">
        <f t="shared" si="2"/>
        <v>8</v>
      </c>
      <c r="I47" s="9">
        <f t="shared" si="3"/>
        <v>33.102493074792243</v>
      </c>
      <c r="J47" s="8">
        <v>11</v>
      </c>
      <c r="K47" s="7">
        <f t="shared" si="8"/>
        <v>0</v>
      </c>
      <c r="L47" s="9">
        <f t="shared" si="4"/>
        <v>4.6025104602510458</v>
      </c>
      <c r="M47" s="9">
        <f t="shared" si="5"/>
        <v>1.5235457063711912</v>
      </c>
    </row>
    <row r="48" spans="1:13" x14ac:dyDescent="0.25">
      <c r="A48" s="3" t="d">
        <v>2020-05-03</v>
      </c>
      <c r="B48">
        <f t="shared" si="0"/>
        <v>19</v>
      </c>
      <c r="C48" s="4">
        <v>101</v>
      </c>
      <c r="D48">
        <f t="shared" si="1"/>
        <v>127</v>
      </c>
      <c r="E48" s="4">
        <v>239</v>
      </c>
      <c r="F48" s="4">
        <v>230</v>
      </c>
      <c r="G48" s="4">
        <v>9</v>
      </c>
      <c r="H48" s="4">
        <f t="shared" si="2"/>
        <v>0</v>
      </c>
      <c r="I48" s="2">
        <f t="shared" si="3"/>
        <v>33.102493074792243</v>
      </c>
      <c r="J48" s="4">
        <v>11</v>
      </c>
      <c r="K48">
        <f t="shared" si="8"/>
        <v>0</v>
      </c>
      <c r="L48" s="2">
        <f t="shared" si="4"/>
        <v>4.6025104602510458</v>
      </c>
      <c r="M48" s="2">
        <f t="shared" si="5"/>
        <v>1.5235457063711912</v>
      </c>
    </row>
    <row r="49" spans="1:13" x14ac:dyDescent="0.25">
      <c r="A49" s="3" t="d">
        <v>2020-05-04</v>
      </c>
      <c r="B49">
        <f t="shared" si="0"/>
        <v>19</v>
      </c>
      <c r="C49" s="4">
        <v>147</v>
      </c>
      <c r="D49">
        <f t="shared" si="1"/>
        <v>117</v>
      </c>
      <c r="E49" s="4">
        <v>278</v>
      </c>
      <c r="F49" s="4">
        <v>256</v>
      </c>
      <c r="G49" s="4">
        <v>8</v>
      </c>
      <c r="H49" s="4">
        <f t="shared" si="2"/>
        <v>39</v>
      </c>
      <c r="I49" s="2">
        <f t="shared" si="3"/>
        <v>38.504155124653742</v>
      </c>
      <c r="J49" s="4">
        <v>14</v>
      </c>
      <c r="K49">
        <f t="shared" si="8"/>
        <v>3</v>
      </c>
      <c r="L49" s="2">
        <f t="shared" si="4"/>
        <v>5.0359712230215825</v>
      </c>
      <c r="M49" s="2">
        <f t="shared" si="5"/>
        <v>1.9390581717451523</v>
      </c>
    </row>
    <row r="50" spans="1:13" x14ac:dyDescent="0.25">
      <c r="A50" s="3" t="d">
        <v>2020-05-05</v>
      </c>
      <c r="B50">
        <f t="shared" si="0"/>
        <v>19</v>
      </c>
      <c r="C50" s="4">
        <v>147</v>
      </c>
      <c r="D50">
        <f t="shared" si="1"/>
        <v>139</v>
      </c>
      <c r="E50" s="4">
        <v>300</v>
      </c>
      <c r="F50" s="4">
        <v>126</v>
      </c>
      <c r="G50" s="4">
        <v>13</v>
      </c>
      <c r="H50" s="4">
        <f t="shared" si="2"/>
        <v>22</v>
      </c>
      <c r="I50" s="2">
        <f t="shared" si="3"/>
        <v>41.551246537396125</v>
      </c>
      <c r="J50" s="4">
        <v>14</v>
      </c>
      <c r="K50">
        <f t="shared" si="8"/>
        <v>0</v>
      </c>
      <c r="L50" s="2">
        <f t="shared" si="4"/>
        <v>4.666666666666667</v>
      </c>
      <c r="M50" s="2">
        <f t="shared" si="5"/>
        <v>1.9390581717451523</v>
      </c>
    </row>
    <row r="51" spans="1:13" x14ac:dyDescent="0.25">
      <c r="A51" s="3" t="d">
        <v>2020-05-06</v>
      </c>
      <c r="B51">
        <f t="shared" si="0"/>
        <v>19</v>
      </c>
      <c r="C51" s="4">
        <v>156</v>
      </c>
      <c r="D51">
        <f t="shared" si="1"/>
        <v>140</v>
      </c>
      <c r="E51" s="4">
        <v>310</v>
      </c>
      <c r="F51" s="4">
        <v>127</v>
      </c>
      <c r="G51" s="4">
        <v>13</v>
      </c>
      <c r="H51" s="4">
        <f t="shared" si="2"/>
        <v>10</v>
      </c>
      <c r="I51" s="2">
        <f t="shared" si="3"/>
        <v>42.936288088642662</v>
      </c>
      <c r="J51" s="4">
        <v>14</v>
      </c>
      <c r="K51">
        <f t="shared" si="8"/>
        <v>0</v>
      </c>
      <c r="L51" s="2">
        <f t="shared" si="4"/>
        <v>4.5161290322580649</v>
      </c>
      <c r="M51" s="2">
        <f t="shared" si="5"/>
        <v>1.9390581717451523</v>
      </c>
    </row>
    <row r="52" spans="1:13" x14ac:dyDescent="0.25">
      <c r="A52" s="3" t="d">
        <v>2020-05-07</v>
      </c>
      <c r="B52">
        <f t="shared" si="0"/>
        <v>19</v>
      </c>
      <c r="C52" s="4">
        <v>157</v>
      </c>
      <c r="D52">
        <f t="shared" si="1"/>
        <v>159</v>
      </c>
      <c r="E52" s="4">
        <v>331</v>
      </c>
      <c r="F52" s="4">
        <v>145</v>
      </c>
      <c r="G52" s="4">
        <v>14</v>
      </c>
      <c r="H52" s="4">
        <f t="shared" si="2"/>
        <v>21</v>
      </c>
      <c r="I52" s="2">
        <f t="shared" si="3"/>
        <v>45.844875346260388</v>
      </c>
      <c r="J52" s="4">
        <v>15</v>
      </c>
      <c r="K52">
        <f t="shared" si="8"/>
        <v>1</v>
      </c>
      <c r="L52" s="2">
        <f t="shared" si="4"/>
        <v>4.5317220543806647</v>
      </c>
      <c r="M52" s="2">
        <f t="shared" si="5"/>
        <v>2.0775623268698062</v>
      </c>
    </row>
    <row r="53" spans="1:13" x14ac:dyDescent="0.25">
      <c r="A53" s="3" t="d">
        <v>2020-05-08</v>
      </c>
      <c r="B53">
        <f t="shared" si="0"/>
        <v>19</v>
      </c>
      <c r="C53" s="4">
        <v>171</v>
      </c>
      <c r="D53">
        <f t="shared" si="1"/>
        <v>164</v>
      </c>
      <c r="E53" s="4">
        <v>351</v>
      </c>
      <c r="F53" s="4">
        <v>150</v>
      </c>
      <c r="G53" s="4">
        <v>14</v>
      </c>
      <c r="H53" s="4">
        <f t="shared" si="2"/>
        <v>20</v>
      </c>
      <c r="I53" s="2">
        <f t="shared" si="3"/>
        <v>48.614958448753463</v>
      </c>
      <c r="J53" s="4">
        <v>16</v>
      </c>
      <c r="K53">
        <f t="shared" si="8"/>
        <v>1</v>
      </c>
      <c r="L53" s="2">
        <f t="shared" si="4"/>
        <v>4.5584045584045585</v>
      </c>
      <c r="M53" s="2">
        <f t="shared" si="5"/>
        <v>2.21606648199446</v>
      </c>
    </row>
    <row r="54" spans="1:13" x14ac:dyDescent="0.25">
      <c r="A54" s="6" t="d">
        <v>2020-05-09</v>
      </c>
      <c r="B54" s="7">
        <f t="shared" si="0"/>
        <v>19</v>
      </c>
      <c r="C54" s="8">
        <v>171</v>
      </c>
      <c r="D54" s="7">
        <f t="shared" si="1"/>
        <v>176</v>
      </c>
      <c r="E54" s="8">
        <v>363</v>
      </c>
      <c r="F54" s="8">
        <v>150</v>
      </c>
      <c r="G54" s="8">
        <v>14</v>
      </c>
      <c r="H54" s="8">
        <f t="shared" si="2"/>
        <v>12</v>
      </c>
      <c r="I54" s="9">
        <f t="shared" si="3"/>
        <v>50.277008310249307</v>
      </c>
      <c r="J54" s="8">
        <v>16</v>
      </c>
      <c r="K54" s="7">
        <f t="shared" si="8"/>
        <v>0</v>
      </c>
      <c r="L54" s="9">
        <f t="shared" si="4"/>
        <v>4.4077134986225897</v>
      </c>
      <c r="M54" s="9">
        <f t="shared" si="5"/>
        <v>2.21606648199446</v>
      </c>
    </row>
    <row r="55" spans="1:13" x14ac:dyDescent="0.25">
      <c r="A55" s="3" t="d">
        <v>2020-05-10</v>
      </c>
      <c r="B55">
        <f t="shared" si="0"/>
        <v>20</v>
      </c>
      <c r="C55" s="4">
        <v>171</v>
      </c>
      <c r="D55">
        <f t="shared" si="1"/>
        <v>176</v>
      </c>
      <c r="E55" s="4">
        <v>363</v>
      </c>
      <c r="F55" s="4">
        <v>150</v>
      </c>
      <c r="G55" s="4">
        <v>14</v>
      </c>
      <c r="H55" s="4">
        <f t="shared" si="2"/>
        <v>0</v>
      </c>
      <c r="I55" s="2">
        <f t="shared" si="3"/>
        <v>50.277008310249307</v>
      </c>
      <c r="J55" s="4">
        <v>16</v>
      </c>
      <c r="K55">
        <f t="shared" si="8"/>
        <v>0</v>
      </c>
      <c r="L55" s="2">
        <f t="shared" si="4"/>
        <v>4.4077134986225897</v>
      </c>
      <c r="M55" s="2">
        <f t="shared" si="5"/>
        <v>2.21606648199446</v>
      </c>
    </row>
    <row r="56" spans="1:13" x14ac:dyDescent="0.25">
      <c r="A56" s="3" t="d">
        <v>2020-05-11</v>
      </c>
      <c r="B56">
        <f t="shared" si="0"/>
        <v>20</v>
      </c>
      <c r="C56" s="4">
        <v>202</v>
      </c>
      <c r="D56">
        <f t="shared" si="1"/>
        <v>148</v>
      </c>
      <c r="E56" s="4">
        <v>367</v>
      </c>
      <c r="F56" s="4">
        <v>134</v>
      </c>
      <c r="G56" s="4">
        <v>14</v>
      </c>
      <c r="H56" s="4">
        <f t="shared" si="2"/>
        <v>4</v>
      </c>
      <c r="I56" s="2">
        <f t="shared" si="3"/>
        <v>50.831024930747922</v>
      </c>
      <c r="J56" s="4">
        <v>17</v>
      </c>
      <c r="K56">
        <f t="shared" si="8"/>
        <v>1</v>
      </c>
      <c r="L56" s="2">
        <f t="shared" si="4"/>
        <v>4.6321525885558579</v>
      </c>
      <c r="M56" s="2">
        <f t="shared" si="5"/>
        <v>2.3545706371191137</v>
      </c>
    </row>
    <row r="57" spans="1:13" x14ac:dyDescent="0.25">
      <c r="A57" s="3" t="d">
        <v>2020-05-12</v>
      </c>
      <c r="B57">
        <f t="shared" si="0"/>
        <v>20</v>
      </c>
      <c r="C57" s="4">
        <v>207</v>
      </c>
      <c r="D57">
        <f t="shared" si="1"/>
        <v>167</v>
      </c>
      <c r="E57" s="4">
        <v>391</v>
      </c>
      <c r="F57" s="4">
        <v>143</v>
      </c>
      <c r="G57" s="4">
        <v>24</v>
      </c>
      <c r="H57" s="4">
        <f t="shared" si="2"/>
        <v>24</v>
      </c>
      <c r="I57" s="2">
        <f t="shared" si="3"/>
        <v>54.155124653739612</v>
      </c>
      <c r="J57" s="4">
        <v>17</v>
      </c>
      <c r="K57">
        <f t="shared" si="8"/>
        <v>0</v>
      </c>
      <c r="L57" s="2">
        <f t="shared" si="4"/>
        <v>4.3478260869565215</v>
      </c>
      <c r="M57" s="2">
        <f t="shared" si="5"/>
        <v>2.3545706371191137</v>
      </c>
    </row>
    <row r="58" spans="1:13" x14ac:dyDescent="0.25">
      <c r="A58" s="3" t="d">
        <v>2020-05-13</v>
      </c>
      <c r="B58">
        <f t="shared" si="0"/>
        <v>20</v>
      </c>
      <c r="C58" s="4">
        <v>233</v>
      </c>
      <c r="D58">
        <f t="shared" si="1"/>
        <v>158</v>
      </c>
      <c r="E58" s="4">
        <v>408</v>
      </c>
      <c r="F58" s="4">
        <v>138</v>
      </c>
      <c r="G58" s="4">
        <v>20</v>
      </c>
      <c r="H58" s="4">
        <f t="shared" si="2"/>
        <v>17</v>
      </c>
      <c r="I58" s="2">
        <f t="shared" si="3"/>
        <v>56.509695290858723</v>
      </c>
      <c r="J58" s="4">
        <v>17</v>
      </c>
      <c r="K58">
        <f t="shared" si="8"/>
        <v>0</v>
      </c>
      <c r="L58" s="2">
        <f t="shared" si="4"/>
        <v>4.166666666666667</v>
      </c>
      <c r="M58" s="2">
        <f t="shared" si="5"/>
        <v>2.3545706371191137</v>
      </c>
    </row>
    <row r="59" spans="1:13" x14ac:dyDescent="0.25">
      <c r="A59" s="3" t="d">
        <v>2020-05-14</v>
      </c>
      <c r="B59">
        <f t="shared" si="0"/>
        <v>20</v>
      </c>
      <c r="C59" s="4">
        <v>245</v>
      </c>
      <c r="D59">
        <f t="shared" si="1"/>
        <v>146</v>
      </c>
      <c r="E59" s="4">
        <v>409</v>
      </c>
      <c r="F59" s="4">
        <v>129</v>
      </c>
      <c r="G59" s="4">
        <v>17</v>
      </c>
      <c r="H59" s="4">
        <f t="shared" si="2"/>
        <v>1</v>
      </c>
      <c r="I59" s="2">
        <f t="shared" si="3"/>
        <v>56.64819944598338</v>
      </c>
      <c r="J59" s="4">
        <v>18</v>
      </c>
      <c r="K59">
        <f t="shared" si="8"/>
        <v>1</v>
      </c>
      <c r="L59" s="2">
        <f t="shared" si="4"/>
        <v>4.4009779951100247</v>
      </c>
      <c r="M59" s="2">
        <f t="shared" si="5"/>
        <v>2.4930747922437675</v>
      </c>
    </row>
    <row r="60" spans="1:13" x14ac:dyDescent="0.25">
      <c r="A60" s="3" t="d">
        <v>2020-05-15</v>
      </c>
      <c r="B60">
        <f t="shared" si="0"/>
        <v>20</v>
      </c>
      <c r="C60" s="4">
        <v>245</v>
      </c>
      <c r="D60">
        <f t="shared" si="1"/>
        <v>157</v>
      </c>
      <c r="E60" s="4">
        <v>421</v>
      </c>
      <c r="F60" s="4">
        <v>137</v>
      </c>
      <c r="G60" s="4">
        <v>20</v>
      </c>
      <c r="H60" s="4">
        <f t="shared" si="2"/>
        <v>12</v>
      </c>
      <c r="I60" s="2">
        <f t="shared" si="3"/>
        <v>58.310249307479225</v>
      </c>
      <c r="J60" s="4">
        <v>19</v>
      </c>
      <c r="K60">
        <f t="shared" si="8"/>
        <v>1</v>
      </c>
      <c r="L60" s="2">
        <f t="shared" si="4"/>
        <v>4.513064133016627</v>
      </c>
      <c r="M60" s="2">
        <f t="shared" si="5"/>
        <v>2.6315789473684212</v>
      </c>
    </row>
    <row r="61" spans="1:13" x14ac:dyDescent="0.25">
      <c r="A61" s="6" t="d">
        <v>2020-05-16</v>
      </c>
      <c r="B61" s="7">
        <f t="shared" si="0"/>
        <v>20</v>
      </c>
      <c r="C61" s="8">
        <v>245</v>
      </c>
      <c r="D61" s="7">
        <f t="shared" si="1"/>
        <v>157</v>
      </c>
      <c r="E61" s="8">
        <v>423</v>
      </c>
      <c r="F61" s="8">
        <v>137</v>
      </c>
      <c r="G61" s="8">
        <v>20</v>
      </c>
      <c r="H61" s="8">
        <f t="shared" si="2"/>
        <v>2</v>
      </c>
      <c r="I61" s="9">
        <f t="shared" si="3"/>
        <v>58.587257617728532</v>
      </c>
      <c r="J61" s="8">
        <v>21</v>
      </c>
      <c r="K61" s="7">
        <f t="shared" si="8"/>
        <v>2</v>
      </c>
      <c r="L61" s="9">
        <f t="shared" si="4"/>
        <v>4.9645390070921982</v>
      </c>
      <c r="M61" s="9">
        <f t="shared" si="5"/>
        <v>2.9085872576177287</v>
      </c>
    </row>
    <row r="62" spans="1:13" x14ac:dyDescent="0.25">
      <c r="A62" s="3" t="d">
        <v>2020-05-17</v>
      </c>
      <c r="B62">
        <f t="shared" si="0"/>
        <v>21</v>
      </c>
      <c r="C62" s="4">
        <v>245</v>
      </c>
      <c r="D62">
        <f t="shared" si="1"/>
        <v>157</v>
      </c>
      <c r="E62" s="4">
        <v>423</v>
      </c>
      <c r="F62" s="4">
        <v>137</v>
      </c>
      <c r="G62" s="4">
        <v>20</v>
      </c>
      <c r="H62" s="4">
        <f t="shared" si="2"/>
        <v>0</v>
      </c>
      <c r="I62" s="2">
        <f t="shared" si="3"/>
        <v>58.587257617728532</v>
      </c>
      <c r="J62" s="4">
        <v>21</v>
      </c>
      <c r="K62">
        <f t="shared" si="8"/>
        <v>0</v>
      </c>
      <c r="L62" s="2">
        <f t="shared" si="4"/>
        <v>4.9645390070921982</v>
      </c>
      <c r="M62" s="2">
        <f t="shared" si="5"/>
        <v>2.9085872576177287</v>
      </c>
    </row>
    <row r="63" spans="1:13" x14ac:dyDescent="0.25">
      <c r="A63" s="3" t="d">
        <v>2020-05-18</v>
      </c>
      <c r="B63">
        <f t="shared" si="0"/>
        <v>21</v>
      </c>
      <c r="C63" s="4">
        <v>302</v>
      </c>
      <c r="D63">
        <f t="shared" si="1"/>
        <v>140</v>
      </c>
      <c r="E63" s="4">
        <v>468</v>
      </c>
      <c r="F63" s="4">
        <v>119</v>
      </c>
      <c r="G63" s="4">
        <v>21</v>
      </c>
      <c r="H63" s="4">
        <f t="shared" si="2"/>
        <v>45</v>
      </c>
      <c r="I63" s="2">
        <f t="shared" si="3"/>
        <v>64.819944598337955</v>
      </c>
      <c r="J63" s="4">
        <v>26</v>
      </c>
      <c r="K63">
        <f t="shared" si="8"/>
        <v>5</v>
      </c>
      <c r="L63" s="2">
        <f t="shared" si="4"/>
        <v>5.5555555555555554</v>
      </c>
      <c r="M63" s="2">
        <f t="shared" si="5"/>
        <v>3.601108033240997</v>
      </c>
    </row>
    <row r="64" spans="1:13" x14ac:dyDescent="0.25">
      <c r="A64" s="3" t="d">
        <v>2020-05-19</v>
      </c>
      <c r="B64">
        <f t="shared" si="0"/>
        <v>21</v>
      </c>
      <c r="C64" s="4">
        <v>344</v>
      </c>
      <c r="D64">
        <f t="shared" si="1"/>
        <v>137</v>
      </c>
      <c r="E64" s="4">
        <v>509</v>
      </c>
      <c r="F64" s="4">
        <v>115</v>
      </c>
      <c r="G64" s="4">
        <v>22</v>
      </c>
      <c r="H64" s="4">
        <f t="shared" si="2"/>
        <v>41</v>
      </c>
      <c r="I64" s="2">
        <f t="shared" si="3"/>
        <v>70.498614958448755</v>
      </c>
      <c r="J64" s="4">
        <v>28</v>
      </c>
      <c r="K64">
        <f t="shared" si="8"/>
        <v>2</v>
      </c>
      <c r="L64" s="2">
        <f t="shared" si="4"/>
        <v>5.5009823182711202</v>
      </c>
      <c r="M64" s="2">
        <f t="shared" si="5"/>
        <v>3.8781163434903045</v>
      </c>
    </row>
    <row r="65" spans="1:13" x14ac:dyDescent="0.25">
      <c r="A65" s="3" t="d">
        <v>2020-05-20</v>
      </c>
      <c r="B65">
        <f t="shared" si="0"/>
        <v>21</v>
      </c>
      <c r="C65" s="4">
        <v>387</v>
      </c>
      <c r="D65">
        <f t="shared" si="1"/>
        <v>137</v>
      </c>
      <c r="E65" s="4">
        <v>553</v>
      </c>
      <c r="F65" s="4">
        <v>111</v>
      </c>
      <c r="G65" s="4">
        <v>26</v>
      </c>
      <c r="H65" s="4">
        <f t="shared" si="2"/>
        <v>44</v>
      </c>
      <c r="I65" s="2">
        <f t="shared" si="3"/>
        <v>76.59279778393352</v>
      </c>
      <c r="J65" s="4">
        <v>29</v>
      </c>
      <c r="K65">
        <f t="shared" si="8"/>
        <v>1</v>
      </c>
      <c r="L65" s="2">
        <f t="shared" si="4"/>
        <v>5.244122965641953</v>
      </c>
      <c r="M65" s="2">
        <f t="shared" si="5"/>
        <v>4.0166204986149587</v>
      </c>
    </row>
    <row r="66" spans="1:13" x14ac:dyDescent="0.25">
      <c r="A66" s="3" t="d">
        <v>2020-05-21</v>
      </c>
      <c r="B66">
        <f t="shared" ref="B66:B81" si="9">WEEKNUM(A66)</f>
        <v>21</v>
      </c>
      <c r="C66" s="4">
        <v>412</v>
      </c>
      <c r="D66">
        <f t="shared" ref="D66:D76" si="10">E66-J66-C66</f>
        <v>136</v>
      </c>
      <c r="E66" s="4">
        <v>578</v>
      </c>
      <c r="F66" s="4">
        <v>104</v>
      </c>
      <c r="G66" s="4">
        <v>32</v>
      </c>
      <c r="H66" s="4">
        <f t="shared" ref="H66:H76" si="11">IF(OR(E66=0,E66=""),0,E66-E65)</f>
        <v>25</v>
      </c>
      <c r="I66" s="2">
        <f t="shared" si="3"/>
        <v>80.05540166204986</v>
      </c>
      <c r="J66" s="4">
        <v>30</v>
      </c>
      <c r="K66">
        <f t="shared" si="8"/>
        <v>1</v>
      </c>
      <c r="L66" s="2">
        <f t="shared" si="4"/>
        <v>5.1903114186851207</v>
      </c>
      <c r="M66" s="2">
        <f t="shared" si="5"/>
        <v>4.1551246537396125</v>
      </c>
    </row>
    <row r="67" spans="1:13" x14ac:dyDescent="0.25">
      <c r="A67" s="3" t="d">
        <v>2020-05-22</v>
      </c>
      <c r="B67">
        <f t="shared" si="9"/>
        <v>21</v>
      </c>
      <c r="C67" s="4">
        <v>427</v>
      </c>
      <c r="D67">
        <f t="shared" si="10"/>
        <v>155</v>
      </c>
      <c r="E67" s="4">
        <v>612</v>
      </c>
      <c r="F67" s="4">
        <v>128</v>
      </c>
      <c r="G67" s="4">
        <v>27</v>
      </c>
      <c r="H67" s="4">
        <f t="shared" si="11"/>
        <v>34</v>
      </c>
      <c r="I67" s="2">
        <f t="shared" ref="I67:I82" si="12">E67*100000/722000</f>
        <v>84.764542936288095</v>
      </c>
      <c r="J67" s="4">
        <v>30</v>
      </c>
      <c r="K67">
        <f t="shared" si="8"/>
        <v>0</v>
      </c>
      <c r="L67" s="2">
        <f t="shared" ref="L67:L82" si="13">J67*100/E67</f>
        <v>4.9019607843137258</v>
      </c>
      <c r="M67" s="2">
        <f t="shared" ref="M67:M82" si="14">J67*100000/722000</f>
        <v>4.1551246537396125</v>
      </c>
    </row>
    <row r="68" spans="1:13" x14ac:dyDescent="0.25">
      <c r="A68" s="6" t="d">
        <v>2020-05-23</v>
      </c>
      <c r="B68" s="7">
        <f t="shared" si="9"/>
        <v>21</v>
      </c>
      <c r="C68" s="8">
        <v>427</v>
      </c>
      <c r="D68" s="7">
        <f t="shared" si="10"/>
        <v>158</v>
      </c>
      <c r="E68" s="8">
        <v>616</v>
      </c>
      <c r="F68" s="8">
        <v>128</v>
      </c>
      <c r="G68" s="8">
        <v>27</v>
      </c>
      <c r="H68" s="8">
        <f t="shared" si="11"/>
        <v>4</v>
      </c>
      <c r="I68" s="9">
        <f t="shared" si="12"/>
        <v>85.31855955678671</v>
      </c>
      <c r="J68" s="8">
        <v>31</v>
      </c>
      <c r="K68" s="7">
        <f t="shared" ref="K68:K82" si="15">IF(OR(J68=0,J68=""),0,J68-J67)</f>
        <v>1</v>
      </c>
      <c r="L68" s="9">
        <f t="shared" si="13"/>
        <v>5.0324675324675328</v>
      </c>
      <c r="M68" s="9">
        <f t="shared" si="14"/>
        <v>4.2936288088642662</v>
      </c>
    </row>
    <row r="69" spans="1:13" x14ac:dyDescent="0.25">
      <c r="A69" s="3" t="d">
        <v>2020-05-24</v>
      </c>
      <c r="B69">
        <f t="shared" si="9"/>
        <v>22</v>
      </c>
      <c r="C69" s="4">
        <v>427</v>
      </c>
      <c r="D69">
        <f t="shared" si="10"/>
        <v>158</v>
      </c>
      <c r="E69" s="4">
        <v>616</v>
      </c>
      <c r="F69" s="4">
        <v>128</v>
      </c>
      <c r="G69" s="4">
        <v>27</v>
      </c>
      <c r="H69" s="4">
        <f t="shared" si="11"/>
        <v>0</v>
      </c>
      <c r="I69" s="2">
        <f t="shared" si="12"/>
        <v>85.31855955678671</v>
      </c>
      <c r="J69" s="4">
        <v>31</v>
      </c>
      <c r="K69">
        <f t="shared" si="15"/>
        <v>0</v>
      </c>
      <c r="L69" s="2">
        <f t="shared" si="13"/>
        <v>5.0324675324675328</v>
      </c>
      <c r="M69" s="2">
        <f t="shared" si="14"/>
        <v>4.2936288088642662</v>
      </c>
    </row>
    <row r="70" spans="1:13" x14ac:dyDescent="0.25">
      <c r="A70" s="3" t="d">
        <v>2020-05-25</v>
      </c>
      <c r="B70">
        <f t="shared" si="9"/>
        <v>22</v>
      </c>
      <c r="C70" s="4">
        <v>427</v>
      </c>
      <c r="D70">
        <f t="shared" si="10"/>
        <v>158</v>
      </c>
      <c r="E70" s="4">
        <v>616</v>
      </c>
      <c r="F70" s="4">
        <v>128</v>
      </c>
      <c r="G70" s="4">
        <v>27</v>
      </c>
      <c r="H70" s="4">
        <f t="shared" si="11"/>
        <v>0</v>
      </c>
      <c r="I70" s="2">
        <f t="shared" si="12"/>
        <v>85.31855955678671</v>
      </c>
      <c r="J70" s="4">
        <v>31</v>
      </c>
      <c r="K70">
        <f t="shared" si="15"/>
        <v>0</v>
      </c>
      <c r="L70" s="2">
        <f t="shared" si="13"/>
        <v>5.0324675324675328</v>
      </c>
      <c r="M70" s="2">
        <f t="shared" si="14"/>
        <v>4.2936288088642662</v>
      </c>
    </row>
    <row r="71" spans="1:13" x14ac:dyDescent="0.25">
      <c r="A71" s="3" t="d">
        <v>2020-05-26</v>
      </c>
      <c r="B71">
        <f t="shared" si="9"/>
        <v>22</v>
      </c>
      <c r="C71" s="4">
        <v>437</v>
      </c>
      <c r="D71">
        <f t="shared" si="10"/>
        <v>219</v>
      </c>
      <c r="E71" s="4">
        <v>687</v>
      </c>
      <c r="F71" s="4">
        <v>193</v>
      </c>
      <c r="G71" s="4">
        <v>26</v>
      </c>
      <c r="H71" s="4">
        <f t="shared" si="11"/>
        <v>71</v>
      </c>
      <c r="I71" s="2">
        <f t="shared" si="12"/>
        <v>95.152354570637115</v>
      </c>
      <c r="J71" s="4">
        <v>31</v>
      </c>
      <c r="K71">
        <f t="shared" si="15"/>
        <v>0</v>
      </c>
      <c r="L71" s="2">
        <f t="shared" si="13"/>
        <v>4.512372634643377</v>
      </c>
      <c r="M71" s="2">
        <f t="shared" si="14"/>
        <v>4.2936288088642662</v>
      </c>
    </row>
    <row r="72" spans="1:13" x14ac:dyDescent="0.25">
      <c r="A72" s="3" t="d">
        <v>2020-05-27</v>
      </c>
      <c r="B72">
        <f t="shared" si="9"/>
        <v>22</v>
      </c>
      <c r="C72" s="4">
        <v>464</v>
      </c>
      <c r="D72">
        <f t="shared" si="10"/>
        <v>230</v>
      </c>
      <c r="E72" s="4">
        <v>727</v>
      </c>
      <c r="F72" s="4">
        <v>213</v>
      </c>
      <c r="G72" s="4">
        <v>17</v>
      </c>
      <c r="H72" s="4">
        <f t="shared" si="11"/>
        <v>40</v>
      </c>
      <c r="I72" s="2">
        <f t="shared" si="12"/>
        <v>100.69252077562327</v>
      </c>
      <c r="J72" s="4">
        <v>33</v>
      </c>
      <c r="K72">
        <f t="shared" si="15"/>
        <v>2</v>
      </c>
      <c r="L72" s="2">
        <f t="shared" si="13"/>
        <v>4.5392022008253097</v>
      </c>
      <c r="M72" s="2">
        <f t="shared" si="14"/>
        <v>4.5706371191135737</v>
      </c>
    </row>
    <row r="73" spans="1:13" x14ac:dyDescent="0.25">
      <c r="A73" s="3" t="d">
        <v>2020-05-28</v>
      </c>
      <c r="B73">
        <f t="shared" si="9"/>
        <v>22</v>
      </c>
      <c r="C73" s="4">
        <v>493</v>
      </c>
      <c r="D73">
        <f t="shared" si="10"/>
        <v>267</v>
      </c>
      <c r="E73" s="4">
        <v>794</v>
      </c>
      <c r="F73" s="4">
        <v>236</v>
      </c>
      <c r="G73" s="4">
        <v>31</v>
      </c>
      <c r="H73" s="4">
        <f t="shared" si="11"/>
        <v>67</v>
      </c>
      <c r="I73" s="2">
        <f t="shared" si="12"/>
        <v>109.97229916897507</v>
      </c>
      <c r="J73" s="4">
        <v>34</v>
      </c>
      <c r="K73">
        <f t="shared" si="15"/>
        <v>1</v>
      </c>
      <c r="L73" s="2">
        <f t="shared" si="13"/>
        <v>4.2821158690176322</v>
      </c>
      <c r="M73" s="2">
        <f t="shared" si="14"/>
        <v>4.7091412742382275</v>
      </c>
    </row>
    <row r="74" spans="1:13" x14ac:dyDescent="0.25">
      <c r="A74" s="3" t="d">
        <v>2020-05-29</v>
      </c>
      <c r="B74">
        <f t="shared" si="9"/>
        <v>22</v>
      </c>
      <c r="C74" s="4">
        <v>519</v>
      </c>
      <c r="D74">
        <f t="shared" si="10"/>
        <v>287</v>
      </c>
      <c r="E74" s="4">
        <v>842</v>
      </c>
      <c r="F74" s="4">
        <v>258</v>
      </c>
      <c r="G74" s="4">
        <v>29</v>
      </c>
      <c r="H74" s="4">
        <f t="shared" si="11"/>
        <v>48</v>
      </c>
      <c r="I74" s="2">
        <f t="shared" si="12"/>
        <v>116.62049861495845</v>
      </c>
      <c r="J74" s="4">
        <v>36</v>
      </c>
      <c r="K74">
        <f t="shared" si="15"/>
        <v>2</v>
      </c>
      <c r="L74" s="2">
        <f t="shared" si="13"/>
        <v>4.2755344418052257</v>
      </c>
      <c r="M74" s="2">
        <f t="shared" si="14"/>
        <v>4.986149584487535</v>
      </c>
    </row>
    <row r="75" spans="1:13" x14ac:dyDescent="0.25">
      <c r="A75" s="6" t="d">
        <v>2020-05-30</v>
      </c>
      <c r="B75" s="7">
        <f t="shared" si="9"/>
        <v>22</v>
      </c>
      <c r="C75" s="8">
        <v>519</v>
      </c>
      <c r="D75" s="7">
        <f t="shared" si="10"/>
        <v>310</v>
      </c>
      <c r="E75" s="8">
        <v>866</v>
      </c>
      <c r="F75" s="8">
        <v>258</v>
      </c>
      <c r="G75" s="8">
        <v>29</v>
      </c>
      <c r="H75" s="8">
        <f t="shared" si="11"/>
        <v>24</v>
      </c>
      <c r="I75" s="9">
        <f t="shared" si="12"/>
        <v>119.94459833795014</v>
      </c>
      <c r="J75" s="8">
        <v>37</v>
      </c>
      <c r="K75" s="7">
        <f t="shared" si="15"/>
        <v>1</v>
      </c>
      <c r="L75" s="9">
        <f t="shared" si="13"/>
        <v>4.2725173210161662</v>
      </c>
      <c r="M75" s="9">
        <f t="shared" si="14"/>
        <v>5.1246537396121887</v>
      </c>
    </row>
    <row r="76" spans="1:13" x14ac:dyDescent="0.25">
      <c r="A76" s="3" t="d">
        <v>2020-05-31</v>
      </c>
      <c r="B76">
        <f t="shared" si="9"/>
        <v>23</v>
      </c>
      <c r="C76" s="4">
        <v>519</v>
      </c>
      <c r="D76">
        <f t="shared" si="10"/>
        <v>310</v>
      </c>
      <c r="E76" s="4">
        <v>866</v>
      </c>
      <c r="F76" s="4">
        <v>258</v>
      </c>
      <c r="G76" s="4">
        <v>29</v>
      </c>
      <c r="H76" s="4">
        <f t="shared" si="11"/>
        <v>0</v>
      </c>
      <c r="I76" s="2">
        <f t="shared" si="12"/>
        <v>119.94459833795014</v>
      </c>
      <c r="J76" s="4">
        <v>37</v>
      </c>
      <c r="K76">
        <f t="shared" si="15"/>
        <v>0</v>
      </c>
      <c r="L76" s="2">
        <f t="shared" si="13"/>
        <v>4.2725173210161662</v>
      </c>
      <c r="M76" s="2">
        <f t="shared" si="14"/>
        <v>5.1246537396121887</v>
      </c>
    </row>
    <row r="77" spans="1:13" x14ac:dyDescent="0.25">
      <c r="A77" s="3" t="d">
        <v>2020-06-01</v>
      </c>
      <c r="B77">
        <f t="shared" si="9"/>
        <v>23</v>
      </c>
      <c r="C77" s="4">
        <v>519</v>
      </c>
      <c r="D77">
        <f t="shared" ref="D77:D81" si="16">E77-J77-C77</f>
        <v>334</v>
      </c>
      <c r="E77" s="4">
        <v>890</v>
      </c>
      <c r="F77" s="4">
        <v>297</v>
      </c>
      <c r="G77" s="4">
        <v>37</v>
      </c>
      <c r="H77" s="4">
        <f t="shared" ref="H77:H80" si="17">IF(OR(E77=0,E77=""),0,E77-E76)</f>
        <v>24</v>
      </c>
      <c r="I77" s="2">
        <f t="shared" si="12"/>
        <v>123.26869806094183</v>
      </c>
      <c r="J77" s="4">
        <v>37</v>
      </c>
      <c r="K77">
        <f t="shared" si="15"/>
        <v>0</v>
      </c>
      <c r="L77" s="2">
        <f t="shared" si="13"/>
        <v>4.1573033707865168</v>
      </c>
      <c r="M77" s="2">
        <f t="shared" si="14"/>
        <v>5.1246537396121887</v>
      </c>
    </row>
    <row r="78" spans="1:13" x14ac:dyDescent="0.25">
      <c r="A78" s="3" t="d">
        <v>2020-06-02</v>
      </c>
      <c r="B78">
        <f t="shared" si="9"/>
        <v>23</v>
      </c>
      <c r="C78" s="4">
        <v>564</v>
      </c>
      <c r="D78">
        <f t="shared" si="16"/>
        <v>353</v>
      </c>
      <c r="E78" s="4">
        <v>957</v>
      </c>
      <c r="F78" s="4">
        <v>308</v>
      </c>
      <c r="G78" s="4">
        <v>45</v>
      </c>
      <c r="H78" s="4">
        <f t="shared" si="17"/>
        <v>67</v>
      </c>
      <c r="I78" s="2">
        <f t="shared" si="12"/>
        <v>132.54847645429362</v>
      </c>
      <c r="J78" s="4">
        <v>40</v>
      </c>
      <c r="K78">
        <f t="shared" si="15"/>
        <v>3</v>
      </c>
      <c r="L78" s="2">
        <f t="shared" si="13"/>
        <v>4.179728317659352</v>
      </c>
      <c r="M78" s="2">
        <f t="shared" si="14"/>
        <v>5.54016620498615</v>
      </c>
    </row>
    <row r="79" spans="1:13" x14ac:dyDescent="0.25">
      <c r="A79" s="3" t="d">
        <v>2020-06-03</v>
      </c>
      <c r="B79">
        <f t="shared" si="9"/>
        <v>23</v>
      </c>
      <c r="C79" s="4">
        <v>641</v>
      </c>
      <c r="D79">
        <f t="shared" si="16"/>
        <v>319</v>
      </c>
      <c r="E79" s="4">
        <v>1002</v>
      </c>
      <c r="F79" s="4">
        <v>269</v>
      </c>
      <c r="G79" s="4">
        <v>60</v>
      </c>
      <c r="H79" s="4">
        <f t="shared" si="17"/>
        <v>45</v>
      </c>
      <c r="I79" s="2">
        <f t="shared" si="12"/>
        <v>138.78116343490305</v>
      </c>
      <c r="J79" s="4">
        <v>42</v>
      </c>
      <c r="K79">
        <f t="shared" si="15"/>
        <v>2</v>
      </c>
      <c r="L79" s="2">
        <f t="shared" si="13"/>
        <v>4.1916167664670656</v>
      </c>
      <c r="M79" s="2">
        <f t="shared" si="14"/>
        <v>5.8171745152354575</v>
      </c>
    </row>
    <row r="80" spans="1:13" x14ac:dyDescent="0.25">
      <c r="A80" s="3" t="d">
        <v>2020-06-04</v>
      </c>
      <c r="B80">
        <f t="shared" si="9"/>
        <v>23</v>
      </c>
      <c r="C80" s="4">
        <v>701</v>
      </c>
      <c r="D80">
        <f t="shared" si="16"/>
        <v>320</v>
      </c>
      <c r="E80" s="4">
        <v>1066</v>
      </c>
      <c r="F80" s="4">
        <v>267</v>
      </c>
      <c r="G80" s="4">
        <v>53</v>
      </c>
      <c r="H80" s="4">
        <f t="shared" si="17"/>
        <v>64</v>
      </c>
      <c r="I80" s="2">
        <f t="shared" si="12"/>
        <v>147.64542936288089</v>
      </c>
      <c r="J80" s="4">
        <v>45</v>
      </c>
      <c r="K80">
        <f t="shared" si="15"/>
        <v>3</v>
      </c>
      <c r="L80" s="2">
        <f t="shared" si="13"/>
        <v>4.2213883677298307</v>
      </c>
      <c r="M80" s="2">
        <f t="shared" si="14"/>
        <v>6.2326869806094187</v>
      </c>
    </row>
    <row r="81" spans="1:13" x14ac:dyDescent="0.25">
      <c r="A81" s="3" t="d">
        <v>2020-06-05</v>
      </c>
      <c r="B81">
        <f t="shared" si="9"/>
        <v>23</v>
      </c>
      <c r="C81" s="4">
        <v>739</v>
      </c>
      <c r="D81">
        <f t="shared" si="16"/>
        <v>332</v>
      </c>
      <c r="E81" s="4">
        <v>1116</v>
      </c>
      <c r="F81" s="4">
        <v>282</v>
      </c>
      <c r="G81" s="4">
        <v>50</v>
      </c>
      <c r="H81" s="4">
        <f>IF(OR(E81=0,E81=""),0,E81-E80)</f>
        <v>50</v>
      </c>
      <c r="I81" s="2">
        <f t="shared" si="12"/>
        <v>154.57063711911357</v>
      </c>
      <c r="J81" s="4">
        <v>45</v>
      </c>
      <c r="K81">
        <f t="shared" si="15"/>
        <v>0</v>
      </c>
      <c r="L81" s="2">
        <f t="shared" si="13"/>
        <v>4.032258064516129</v>
      </c>
      <c r="M81" s="2">
        <f t="shared" si="14"/>
        <v>6.2326869806094187</v>
      </c>
    </row>
    <row r="82" spans="1:13" x14ac:dyDescent="0.25">
      <c r="A82" s="6" t="d">
        <v>2020-06-06</v>
      </c>
      <c r="B82" s="7">
        <f>WEEKNUM(A82)</f>
        <v>23</v>
      </c>
      <c r="C82" s="8">
        <v>865</v>
      </c>
      <c r="D82" s="7">
        <f>E82-J82-C82</f>
        <v>227</v>
      </c>
      <c r="E82" s="8">
        <v>1138</v>
      </c>
      <c r="F82" s="8">
        <v>282</v>
      </c>
      <c r="G82" s="8">
        <v>50</v>
      </c>
      <c r="H82" s="8">
        <f>IF(OR(E82=0,E82=""),0,E82-E81)</f>
        <v>22</v>
      </c>
      <c r="I82" s="9">
        <f t="shared" si="12"/>
        <v>157.61772853185596</v>
      </c>
      <c r="J82" s="8">
        <v>46</v>
      </c>
      <c r="K82" s="7">
        <f t="shared" si="15"/>
        <v>1</v>
      </c>
      <c r="L82" s="9">
        <f t="shared" si="13"/>
        <v>4.0421792618629171</v>
      </c>
      <c r="M82" s="9">
        <f t="shared" si="14"/>
        <v>6.3711911357340716</v>
      </c>
    </row>
    <row r="83" spans="1:13" x14ac:dyDescent="0.25">
      <c r="A83" s="6" t="d">
        <v>2020-06-07</v>
      </c>
      <c r="B83" s="10">
        <f>WEEKNUM(A83)</f>
        <v>24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Buck</cp:lastModifiedBy>
  <dcterms:created xsi:type="dcterms:W3CDTF">2020-06-06T20:20:03Z</dcterms:created>
  <dcterms:modified xsi:type="dcterms:W3CDTF">2020-06-06T20:35:46Z</dcterms:modified>
</cp:coreProperties>
</file>