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<sst xmlns="http://schemas.openxmlformats.org/spreadsheetml/2006/main" count="17" uniqueCount="11">
  <si>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Black</t>
  </si>
  <si>
    <t>White</t>
  </si>
  <si>
    <t>Asian</t>
  </si>
  <si>
    <t>Latinx</t>
  </si>
  <si>
    <t>Middle Eastern</t>
  </si>
  <si>
    <t>Mixed Race</t>
  </si>
  <si>
    <t>Native American</t>
  </si>
  <si>
    <t>Male</t>
  </si>
  <si>
    <t>Female</t>
  </si>
  <si>
    <t>Average Salary</t>
  </si>
  <si>
    <t>Standard Error of the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</si>
</sst>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1.25"/>
    <col customWidth="1" min="5" max="5" width="12.75"/>
    <col customWidth="1" min="7" max="7" width="14.0"/>
    <col customWidth="1" min="11" max="1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7</v>
      </c>
      <c r="M1" s="1" t="s">
        <v>8</v>
      </c>
    </row>
    <row r="2">
      <c r="A2" s="2">
        <v>70000.0</v>
      </c>
      <c r="B2" s="2">
        <v>180000.0</v>
      </c>
      <c r="C2" s="2">
        <v>150000.0</v>
      </c>
      <c r="D2" s="2">
        <v>60000.0</v>
      </c>
      <c r="E2" s="2">
        <v>350000.0</v>
      </c>
      <c r="F2" s="2">
        <v>95000.0</v>
      </c>
      <c r="G2" s="2">
        <v>75000.0</v>
      </c>
      <c r="L2" s="2">
        <v>70000.0</v>
      </c>
      <c r="M2" s="2">
        <v>180000.0</v>
      </c>
    </row>
    <row r="3">
      <c r="A3" s="2">
        <v>90000.0</v>
      </c>
      <c r="B3" s="2">
        <v>200000.0</v>
      </c>
      <c r="C3" s="2">
        <v>55000.0</v>
      </c>
      <c r="D3" s="2">
        <v>70000.0</v>
      </c>
      <c r="E3" s="2">
        <v>85000.0</v>
      </c>
      <c r="L3" s="2">
        <v>200000.0</v>
      </c>
      <c r="M3" s="2">
        <v>60000.0</v>
      </c>
    </row>
    <row r="4">
      <c r="A4" s="2">
        <v>45000.0</v>
      </c>
      <c r="B4" s="2">
        <v>300000.0</v>
      </c>
      <c r="C4" s="2">
        <v>240000.0</v>
      </c>
      <c r="D4" s="2">
        <v>75000.0</v>
      </c>
      <c r="E4" s="2">
        <v>150000.0</v>
      </c>
      <c r="L4" s="2">
        <v>300000.0</v>
      </c>
      <c r="M4" s="2">
        <v>90000.0</v>
      </c>
    </row>
    <row r="5">
      <c r="A5" s="2">
        <v>85000.0</v>
      </c>
      <c r="B5" s="2">
        <v>80000.0</v>
      </c>
      <c r="C5" s="2">
        <v>280000.0</v>
      </c>
      <c r="D5" s="2">
        <v>250000.0</v>
      </c>
      <c r="E5" s="2">
        <v>120000.0</v>
      </c>
      <c r="L5" s="2">
        <v>150000.0</v>
      </c>
      <c r="M5" s="2">
        <v>80000.0</v>
      </c>
    </row>
    <row r="6">
      <c r="A6" s="2">
        <v>65000.0</v>
      </c>
      <c r="B6" s="2">
        <v>60000.0</v>
      </c>
      <c r="C6" s="2">
        <v>280000.0</v>
      </c>
      <c r="D6" s="2">
        <v>100000.0</v>
      </c>
      <c r="L6" s="2">
        <v>70000.0</v>
      </c>
      <c r="M6" s="2">
        <v>45000.0</v>
      </c>
    </row>
    <row r="7">
      <c r="A7" s="2">
        <v>300000.0</v>
      </c>
      <c r="B7" s="2">
        <v>70000.0</v>
      </c>
      <c r="C7" s="2">
        <v>275000.0</v>
      </c>
      <c r="D7" s="2">
        <v>105000.0</v>
      </c>
      <c r="L7" s="2">
        <v>85000.0</v>
      </c>
      <c r="M7" s="2">
        <v>60000.0</v>
      </c>
    </row>
    <row r="8">
      <c r="A8" s="2">
        <v>110000.0</v>
      </c>
      <c r="B8" s="2">
        <v>50000.0</v>
      </c>
      <c r="C8" s="2">
        <v>90000.0</v>
      </c>
      <c r="D8" s="2">
        <v>85000.0</v>
      </c>
      <c r="L8" s="2">
        <v>75000.0</v>
      </c>
      <c r="M8" s="2">
        <v>55000.0</v>
      </c>
    </row>
    <row r="9">
      <c r="A9" s="2">
        <v>80000.0</v>
      </c>
      <c r="B9" s="2">
        <v>250000.0</v>
      </c>
      <c r="C9" s="2">
        <v>95000.0</v>
      </c>
      <c r="D9" s="2">
        <v>130000.0</v>
      </c>
      <c r="L9" s="2">
        <v>70000.0</v>
      </c>
      <c r="M9" s="2">
        <v>65000.0</v>
      </c>
    </row>
    <row r="10">
      <c r="A10" s="2">
        <v>120000.0</v>
      </c>
      <c r="B10" s="2">
        <v>260000.0</v>
      </c>
      <c r="C10" s="2">
        <v>110000.0</v>
      </c>
      <c r="D10" s="2">
        <v>85000.0</v>
      </c>
      <c r="L10" s="2">
        <v>50000.0</v>
      </c>
      <c r="M10" s="2">
        <v>250000.0</v>
      </c>
    </row>
    <row r="11">
      <c r="A11" s="2">
        <v>120000.0</v>
      </c>
      <c r="B11" s="2">
        <v>120000.0</v>
      </c>
      <c r="C11" s="2">
        <v>95000.0</v>
      </c>
      <c r="D11" s="2">
        <v>80000.0</v>
      </c>
      <c r="L11" s="2">
        <v>250000.0</v>
      </c>
      <c r="M11" s="2">
        <v>240000.0</v>
      </c>
    </row>
    <row r="12">
      <c r="A12" s="2">
        <v>95000.0</v>
      </c>
      <c r="B12" s="2">
        <v>115000.0</v>
      </c>
      <c r="C12" s="2">
        <v>90000.0</v>
      </c>
      <c r="D12" s="2">
        <v>250000.0</v>
      </c>
      <c r="L12" s="2">
        <v>300000.0</v>
      </c>
      <c r="M12" s="2">
        <v>280000.0</v>
      </c>
    </row>
    <row r="13">
      <c r="A13" s="2">
        <v>120000.0</v>
      </c>
      <c r="B13" s="2">
        <v>100000.0</v>
      </c>
      <c r="C13" s="2">
        <v>130000.0</v>
      </c>
      <c r="D13" s="2">
        <v>60000.0</v>
      </c>
      <c r="L13" s="2">
        <v>280000.0</v>
      </c>
      <c r="M13" s="2">
        <v>275000.0</v>
      </c>
    </row>
    <row r="14">
      <c r="A14" s="2">
        <v>100000.0</v>
      </c>
      <c r="B14" s="2">
        <v>90000.0</v>
      </c>
      <c r="C14" s="2">
        <v>80000.0</v>
      </c>
      <c r="D14" s="2">
        <v>110000.0</v>
      </c>
      <c r="L14" s="2">
        <v>350000.0</v>
      </c>
      <c r="M14" s="2">
        <v>260000.0</v>
      </c>
    </row>
    <row r="15">
      <c r="A15" s="2">
        <v>90000.0</v>
      </c>
      <c r="B15" s="2">
        <v>100000.0</v>
      </c>
      <c r="C15" s="2">
        <v>110000.0</v>
      </c>
      <c r="L15" s="2">
        <v>325000.0</v>
      </c>
      <c r="M15" s="2">
        <v>100000.0</v>
      </c>
    </row>
    <row r="16">
      <c r="A16" s="2">
        <v>90000.0</v>
      </c>
      <c r="B16" s="2">
        <v>120000.0</v>
      </c>
      <c r="C16" s="2">
        <v>130000.0</v>
      </c>
      <c r="L16" s="2">
        <v>120000.0</v>
      </c>
      <c r="M16" s="2">
        <v>90000.0</v>
      </c>
    </row>
    <row r="17">
      <c r="A17" s="2">
        <v>95000.0</v>
      </c>
      <c r="B17" s="2">
        <v>140000.0</v>
      </c>
      <c r="C17" s="2">
        <v>325000.0</v>
      </c>
      <c r="L17" s="2">
        <v>110000.0</v>
      </c>
      <c r="M17" s="2">
        <v>95000.0</v>
      </c>
    </row>
    <row r="18">
      <c r="B18" s="2">
        <v>180000.0</v>
      </c>
      <c r="C18" s="2">
        <v>110000.0</v>
      </c>
      <c r="L18" s="2">
        <v>115000.0</v>
      </c>
      <c r="M18" s="2">
        <v>100000.0</v>
      </c>
    </row>
    <row r="19">
      <c r="B19" s="2">
        <v>250000.0</v>
      </c>
      <c r="C19" s="2">
        <v>120000.0</v>
      </c>
      <c r="L19" s="2">
        <v>105000.0</v>
      </c>
      <c r="M19" s="2">
        <v>90000.0</v>
      </c>
    </row>
    <row r="20">
      <c r="B20" s="2">
        <v>150000.0</v>
      </c>
      <c r="L20" s="2">
        <v>85000.0</v>
      </c>
      <c r="M20" s="2">
        <v>95000.0</v>
      </c>
    </row>
    <row r="21">
      <c r="B21" s="2">
        <v>300000.0</v>
      </c>
      <c r="L21" s="2">
        <v>80000.0</v>
      </c>
      <c r="M21" s="2">
        <v>100000.0</v>
      </c>
    </row>
    <row r="22">
      <c r="B22" s="2">
        <v>85000.0</v>
      </c>
      <c r="L22" s="2">
        <v>110000.0</v>
      </c>
      <c r="M22" s="2">
        <v>120000.0</v>
      </c>
    </row>
    <row r="23">
      <c r="B23" s="2">
        <v>150000.0</v>
      </c>
      <c r="L23" s="2">
        <v>130000.0</v>
      </c>
      <c r="M23" s="2">
        <v>120000.0</v>
      </c>
    </row>
    <row r="24">
      <c r="L24" s="2">
        <v>120000.0</v>
      </c>
      <c r="M24" s="2">
        <v>110000.0</v>
      </c>
    </row>
    <row r="25">
      <c r="L25" s="2">
        <v>85000.0</v>
      </c>
      <c r="M25" s="2">
        <v>95000.0</v>
      </c>
    </row>
    <row r="26">
      <c r="L26" s="2">
        <v>140000.0</v>
      </c>
      <c r="M26" s="2">
        <v>95000.0</v>
      </c>
    </row>
    <row r="27">
      <c r="A27" s="3">
        <f>AVERAGE(A2:A26)</f>
        <v>104687.5</v>
      </c>
      <c r="B27" s="4">
        <f>AVERAGE(B1:B26)</f>
        <v>152272.7273</v>
      </c>
      <c r="C27" s="3">
        <f>AVERAGE(C2:C26)</f>
        <v>153611.1111</v>
      </c>
      <c r="D27" s="4">
        <f t="shared" ref="D27:E27" si="1">AVERAGE(D1:D26)</f>
        <v>112307.6923</v>
      </c>
      <c r="E27" s="4">
        <f t="shared" si="1"/>
        <v>176250</v>
      </c>
      <c r="L27" s="2">
        <v>180000.0</v>
      </c>
      <c r="M27" s="2">
        <v>80000.0</v>
      </c>
    </row>
    <row r="28">
      <c r="A28" s="4">
        <f>sqrt(VAR(A2:A17))</f>
        <v>56019.89974</v>
      </c>
      <c r="B28" s="4">
        <f>sqrt(VAR(B2:B23))</f>
        <v>77655.02579</v>
      </c>
      <c r="C28" s="4">
        <f>sqrt(VAR(C2:C19))</f>
        <v>84571.68132</v>
      </c>
      <c r="D28" s="4">
        <f>sqrt(VAR(D2:D14))</f>
        <v>64310.94336</v>
      </c>
      <c r="E28" s="4">
        <f>sqrt(VAR(E2:E17))</f>
        <v>118839.8783</v>
      </c>
      <c r="L28" s="2">
        <v>250000.0</v>
      </c>
      <c r="M28" s="2">
        <v>90000.0</v>
      </c>
    </row>
    <row r="29">
      <c r="A29" s="4">
        <f>A28/sqrt(16)</f>
        <v>14004.97493</v>
      </c>
      <c r="B29" s="4">
        <f>B28/sqrt(22)</f>
        <v>16556.10713</v>
      </c>
      <c r="C29" s="4">
        <f>C28/sqrt(18)</f>
        <v>19933.73645</v>
      </c>
      <c r="D29" s="4">
        <f>D28/sqrt(13)</f>
        <v>17836.64645</v>
      </c>
      <c r="E29" s="4">
        <f>E28/sqrt(4)</f>
        <v>59419.93913</v>
      </c>
      <c r="L29" s="2">
        <v>120000.0</v>
      </c>
      <c r="M29" s="2">
        <v>150000.0</v>
      </c>
    </row>
    <row r="30">
      <c r="L30" s="2">
        <v>100000.0</v>
      </c>
      <c r="M30" s="2">
        <v>85000.0</v>
      </c>
    </row>
    <row r="31">
      <c r="L31" s="2">
        <v>130000.0</v>
      </c>
      <c r="M31" s="2">
        <v>80000.0</v>
      </c>
    </row>
    <row r="32">
      <c r="L32" s="2">
        <v>150000.0</v>
      </c>
      <c r="M32" s="2">
        <v>120000.0</v>
      </c>
    </row>
    <row r="33">
      <c r="L33" s="2">
        <v>250000.0</v>
      </c>
      <c r="M33" s="2">
        <v>90000.0</v>
      </c>
    </row>
    <row r="34">
      <c r="L34" s="2">
        <v>110000.0</v>
      </c>
      <c r="M34" s="2">
        <v>60000.0</v>
      </c>
    </row>
    <row r="35">
      <c r="L35" s="2">
        <v>300000.0</v>
      </c>
      <c r="M35" s="2">
        <v>90000.0</v>
      </c>
    </row>
    <row r="36" ht="17.25" customHeight="1">
      <c r="B36" s="5" t="s">
        <v>9</v>
      </c>
      <c r="C36" s="5" t="s">
        <v>10</v>
      </c>
      <c r="L36" s="2">
        <v>110000.0</v>
      </c>
      <c r="M36" s="2">
        <v>75000.0</v>
      </c>
    </row>
    <row r="37">
      <c r="A37" s="5" t="s">
        <v>1</v>
      </c>
      <c r="B37" s="2">
        <v>152273.0</v>
      </c>
      <c r="C37" s="2">
        <v>16556.0</v>
      </c>
      <c r="L37" s="2">
        <v>130000.0</v>
      </c>
      <c r="M37" s="2">
        <v>85000.0</v>
      </c>
    </row>
    <row r="38">
      <c r="A38" s="5" t="s">
        <v>0</v>
      </c>
      <c r="B38" s="2">
        <v>104688.0</v>
      </c>
      <c r="C38" s="2">
        <v>14004.0</v>
      </c>
      <c r="L38" s="2">
        <v>95000.0</v>
      </c>
    </row>
    <row r="39">
      <c r="A39" s="5" t="s">
        <v>2</v>
      </c>
      <c r="B39" s="2">
        <v>153611.0</v>
      </c>
      <c r="C39" s="2">
        <v>19993.0</v>
      </c>
      <c r="L39" s="2">
        <v>120000.0</v>
      </c>
    </row>
    <row r="40">
      <c r="A40" s="5" t="s">
        <v>3</v>
      </c>
      <c r="B40" s="2">
        <v>112308.0</v>
      </c>
      <c r="C40" s="2">
        <v>17836.0</v>
      </c>
      <c r="L40" s="2">
        <v>150000.0</v>
      </c>
    </row>
    <row r="43">
      <c r="L43" s="3">
        <f t="shared" ref="L43:M43" si="2">AVERAGE(L2:L42)</f>
        <v>153076.9231</v>
      </c>
      <c r="M43" s="3">
        <f t="shared" si="2"/>
        <v>115416.6667</v>
      </c>
    </row>
    <row r="44">
      <c r="K44" s="5" t="s">
        <v>9</v>
      </c>
      <c r="L44" s="4">
        <f>sqrt(VAR(L2:L40))</f>
        <v>82801.40624</v>
      </c>
      <c r="M44" s="4">
        <f>sqrt(var(M2:M37))</f>
        <v>64679.15319</v>
      </c>
    </row>
    <row r="45">
      <c r="K45" s="5" t="s">
        <v>10</v>
      </c>
      <c r="L45" s="4">
        <f>L44/sqrt(39)</f>
        <v>13258.83631</v>
      </c>
      <c r="M45" s="4">
        <f>L44/sqrt(36)</f>
        <v>13800.23437</v>
      </c>
    </row>
  </sheetData>
  <drawing r:id="rId1"/>
</worksheet>
</file>