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325315f1c81f9484/Desktop/"/>
    </mc:Choice>
  </mc:AlternateContent>
  <xr:revisionPtr revIDLastSave="246" documentId="11_F25DC773A252ABDACC104826B9DA44265ADE58F0" xr6:coauthVersionLast="47" xr6:coauthVersionMax="47" xr10:uidLastSave="{BC31B5B1-B13C-4F05-B65D-830B396756FA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1" l="1"/>
  <c r="G93" i="1"/>
  <c r="H92" i="1"/>
  <c r="G92" i="1"/>
  <c r="H88" i="1"/>
  <c r="G88" i="1"/>
  <c r="H87" i="1"/>
  <c r="G87" i="1"/>
  <c r="H83" i="1"/>
  <c r="G83" i="1"/>
  <c r="H82" i="1"/>
  <c r="G82" i="1"/>
  <c r="H78" i="1"/>
  <c r="G78" i="1"/>
  <c r="H77" i="1"/>
  <c r="G77" i="1"/>
  <c r="H73" i="1"/>
  <c r="G73" i="1"/>
  <c r="H72" i="1"/>
  <c r="G72" i="1"/>
  <c r="H68" i="1"/>
  <c r="G68" i="1"/>
  <c r="H67" i="1"/>
  <c r="G67" i="1"/>
  <c r="I67" i="1" s="1"/>
  <c r="J67" i="1" s="1"/>
  <c r="K67" i="1" s="1"/>
  <c r="H63" i="1"/>
  <c r="G63" i="1"/>
  <c r="H62" i="1"/>
  <c r="G62" i="1"/>
  <c r="H58" i="1"/>
  <c r="G58" i="1"/>
  <c r="H57" i="1"/>
  <c r="G57" i="1"/>
  <c r="H54" i="1"/>
  <c r="G54" i="1"/>
  <c r="H53" i="1"/>
  <c r="G53" i="1"/>
  <c r="H49" i="1"/>
  <c r="G49" i="1"/>
  <c r="H48" i="1"/>
  <c r="G48" i="1"/>
  <c r="H44" i="1"/>
  <c r="G44" i="1"/>
  <c r="H43" i="1"/>
  <c r="G43" i="1"/>
  <c r="H39" i="1"/>
  <c r="G39" i="1"/>
  <c r="H38" i="1"/>
  <c r="G38" i="1"/>
  <c r="I38" i="1" s="1"/>
  <c r="J38" i="1" s="1"/>
  <c r="K38" i="1" s="1"/>
  <c r="H34" i="1"/>
  <c r="G34" i="1"/>
  <c r="H33" i="1"/>
  <c r="G33" i="1"/>
  <c r="I33" i="1" s="1"/>
  <c r="J33" i="1" s="1"/>
  <c r="K33" i="1" s="1"/>
  <c r="H29" i="1"/>
  <c r="G29" i="1"/>
  <c r="H28" i="1"/>
  <c r="G28" i="1"/>
  <c r="H24" i="1"/>
  <c r="G24" i="1"/>
  <c r="H23" i="1"/>
  <c r="G23" i="1"/>
  <c r="H18" i="1"/>
  <c r="G18" i="1"/>
  <c r="H17" i="1"/>
  <c r="G17" i="1"/>
  <c r="H14" i="1"/>
  <c r="G14" i="1"/>
  <c r="H13" i="1"/>
  <c r="G13" i="1"/>
  <c r="G7" i="1"/>
  <c r="I7" i="1" s="1"/>
  <c r="J7" i="1" s="1"/>
  <c r="K7" i="1" s="1"/>
  <c r="H7" i="1"/>
  <c r="G6" i="1"/>
  <c r="I6" i="1" s="1"/>
  <c r="J6" i="1" s="1"/>
  <c r="K6" i="1" s="1"/>
  <c r="H6" i="1"/>
  <c r="G4" i="1"/>
  <c r="G5" i="1"/>
  <c r="H5" i="1"/>
  <c r="H4" i="1"/>
  <c r="I93" i="1" l="1"/>
  <c r="J93" i="1" s="1"/>
  <c r="K93" i="1" s="1"/>
  <c r="I92" i="1"/>
  <c r="J92" i="1" s="1"/>
  <c r="K92" i="1" s="1"/>
  <c r="I88" i="1"/>
  <c r="J88" i="1" s="1"/>
  <c r="K88" i="1" s="1"/>
  <c r="I87" i="1"/>
  <c r="J87" i="1" s="1"/>
  <c r="K87" i="1" s="1"/>
  <c r="I83" i="1"/>
  <c r="J83" i="1" s="1"/>
  <c r="K83" i="1" s="1"/>
  <c r="I82" i="1"/>
  <c r="J82" i="1" s="1"/>
  <c r="K82" i="1" s="1"/>
  <c r="I78" i="1"/>
  <c r="J78" i="1" s="1"/>
  <c r="K78" i="1" s="1"/>
  <c r="I77" i="1"/>
  <c r="J77" i="1" s="1"/>
  <c r="K77" i="1" s="1"/>
  <c r="I73" i="1"/>
  <c r="J73" i="1" s="1"/>
  <c r="K73" i="1" s="1"/>
  <c r="I72" i="1"/>
  <c r="J72" i="1" s="1"/>
  <c r="K72" i="1" s="1"/>
  <c r="I63" i="1"/>
  <c r="J63" i="1" s="1"/>
  <c r="K63" i="1" s="1"/>
  <c r="I62" i="1"/>
  <c r="J62" i="1" s="1"/>
  <c r="K62" i="1" s="1"/>
  <c r="I68" i="1"/>
  <c r="J68" i="1" s="1"/>
  <c r="K68" i="1" s="1"/>
  <c r="I58" i="1"/>
  <c r="J58" i="1" s="1"/>
  <c r="K58" i="1" s="1"/>
  <c r="I57" i="1"/>
  <c r="J57" i="1" s="1"/>
  <c r="K57" i="1" s="1"/>
  <c r="I53" i="1"/>
  <c r="J53" i="1" s="1"/>
  <c r="K53" i="1" s="1"/>
  <c r="I54" i="1"/>
  <c r="J54" i="1" s="1"/>
  <c r="K54" i="1" s="1"/>
  <c r="I49" i="1"/>
  <c r="J49" i="1" s="1"/>
  <c r="K49" i="1" s="1"/>
  <c r="I48" i="1"/>
  <c r="J48" i="1" s="1"/>
  <c r="K48" i="1" s="1"/>
  <c r="I44" i="1"/>
  <c r="J44" i="1" s="1"/>
  <c r="K44" i="1" s="1"/>
  <c r="I43" i="1"/>
  <c r="J43" i="1" s="1"/>
  <c r="K43" i="1" s="1"/>
  <c r="I39" i="1"/>
  <c r="J39" i="1" s="1"/>
  <c r="K39" i="1" s="1"/>
  <c r="I34" i="1"/>
  <c r="J34" i="1" s="1"/>
  <c r="K34" i="1" s="1"/>
  <c r="I29" i="1"/>
  <c r="J29" i="1" s="1"/>
  <c r="K29" i="1" s="1"/>
  <c r="I28" i="1"/>
  <c r="J28" i="1" s="1"/>
  <c r="K28" i="1" s="1"/>
  <c r="I24" i="1"/>
  <c r="J24" i="1" s="1"/>
  <c r="K24" i="1" s="1"/>
  <c r="I23" i="1"/>
  <c r="J23" i="1" s="1"/>
  <c r="K23" i="1" s="1"/>
  <c r="I18" i="1"/>
  <c r="J18" i="1" s="1"/>
  <c r="K18" i="1" s="1"/>
  <c r="I17" i="1"/>
  <c r="J17" i="1" s="1"/>
  <c r="K17" i="1" s="1"/>
  <c r="I14" i="1"/>
  <c r="J14" i="1" s="1"/>
  <c r="K14" i="1" s="1"/>
  <c r="I13" i="1"/>
  <c r="J13" i="1" s="1"/>
  <c r="K13" i="1" s="1"/>
  <c r="I5" i="1"/>
  <c r="J5" i="1" s="1"/>
  <c r="K5" i="1" s="1"/>
  <c r="I4" i="1"/>
  <c r="J4" i="1" s="1"/>
  <c r="K4" i="1" s="1"/>
</calcChain>
</file>

<file path=xl/sharedStrings.xml><?xml version="1.0" encoding="utf-8"?>
<sst xmlns="http://schemas.openxmlformats.org/spreadsheetml/2006/main" count="173" uniqueCount="14">
  <si>
    <t>Loss = FN/ (FN + TN)</t>
  </si>
  <si>
    <t>Oppurtunity Loss = FP / (FP+TP)</t>
  </si>
  <si>
    <t>Total loss = 0.95 Loss + 0.05 Opportunity Loss</t>
  </si>
  <si>
    <t>Total win = 1 - Total loss</t>
  </si>
  <si>
    <t>Total win% = Total win * 100</t>
  </si>
  <si>
    <t>LOSS</t>
  </si>
  <si>
    <t>OL</t>
  </si>
  <si>
    <t>TL</t>
  </si>
  <si>
    <t>TW</t>
  </si>
  <si>
    <t>tw%</t>
  </si>
  <si>
    <t>tp</t>
  </si>
  <si>
    <t>tn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</si>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</sst>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146050</xdr:colOff>
      <xdr:row>1</xdr:row>
      <xdr:rowOff>6350</xdr:rowOff>
    </xdr:from>
    <xdr:to>
      <xdr:col>16</xdr:col>
      <xdr:colOff>253924</xdr:colOff>
      <xdr:row>10</xdr:row>
      <xdr:rowOff>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52A5A7-5FFD-606F-66BF-AED150121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203200"/>
          <a:ext cx="2546274" cy="1962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3"/>
  <sheetViews>
    <sheetView tabSelected="1" topLeftCell="A83" workbookViewId="0">
      <selection activeCell="M95" sqref="M95"/>
    </sheetView>
  </sheetViews>
  <sheetFormatPr defaultRowHeight="15.5" x14ac:dyDescent="0.35"/>
  <cols>
    <col min="1" max="1" width="8.7265625" style="1"/>
    <col min="2" max="2" width="41.36328125" style="1" customWidth="1"/>
    <col min="3" max="16384" width="8.7265625" style="1"/>
  </cols>
  <sheetData>
    <row r="2" spans="2:14" x14ac:dyDescent="0.35">
      <c r="B2" s="2" t="s">
        <v>0</v>
      </c>
    </row>
    <row r="3" spans="2:14" x14ac:dyDescent="0.35">
      <c r="C3" s="1" t="s">
        <v>10</v>
      </c>
      <c r="D3" s="1" t="s">
        <v>11</v>
      </c>
      <c r="E3" s="1" t="s">
        <v>12</v>
      </c>
      <c r="F3" s="1" t="s">
        <v>13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2:14" x14ac:dyDescent="0.35">
      <c r="B4" s="2" t="s">
        <v>1</v>
      </c>
      <c r="C4" s="1">
        <v>1208</v>
      </c>
      <c r="D4" s="1">
        <v>1247</v>
      </c>
      <c r="E4" s="1">
        <v>337</v>
      </c>
      <c r="F4" s="1">
        <v>376</v>
      </c>
      <c r="G4" s="1">
        <f>F4/(F4+D4)</f>
        <v>0.23166974738139248</v>
      </c>
      <c r="H4" s="1">
        <f>E4/(E4+C4)</f>
        <v>0.21812297734627831</v>
      </c>
      <c r="I4" s="1">
        <f>(0.95*G4)+(0.05*H4)</f>
        <v>0.23099240887963676</v>
      </c>
      <c r="J4" s="1">
        <f>1-I4</f>
        <v>0.76900759112036321</v>
      </c>
      <c r="K4" s="1">
        <f>J4*100</f>
        <v>76.900759112036326</v>
      </c>
    </row>
    <row r="5" spans="2:14" x14ac:dyDescent="0.35">
      <c r="C5" s="1">
        <v>91</v>
      </c>
      <c r="D5" s="1">
        <v>681</v>
      </c>
      <c r="E5" s="1">
        <v>192</v>
      </c>
      <c r="F5" s="1">
        <v>91</v>
      </c>
      <c r="G5" s="1">
        <f>F5/(F5+D5)</f>
        <v>0.11787564766839378</v>
      </c>
      <c r="H5" s="1">
        <f>E5/(E5+C5)</f>
        <v>0.67844522968197885</v>
      </c>
      <c r="I5" s="1">
        <f>(0.95*G5)+(0.05*H5)</f>
        <v>0.14590412676907302</v>
      </c>
      <c r="J5" s="1">
        <f>1-I5</f>
        <v>0.85409587323092695</v>
      </c>
      <c r="K5" s="1">
        <f>J5*100</f>
        <v>85.409587323092694</v>
      </c>
    </row>
    <row r="6" spans="2:14" ht="31" x14ac:dyDescent="0.35">
      <c r="B6" s="2" t="s">
        <v>2</v>
      </c>
      <c r="C6" s="1">
        <v>1213</v>
      </c>
      <c r="D6" s="1">
        <v>1227</v>
      </c>
      <c r="E6" s="1">
        <v>357</v>
      </c>
      <c r="F6" s="1">
        <v>371</v>
      </c>
      <c r="G6" s="1">
        <f>F6/(F6+D6)</f>
        <v>0.23216520650813516</v>
      </c>
      <c r="H6" s="1">
        <f>E6/(E6+C6)</f>
        <v>0.22738853503184714</v>
      </c>
      <c r="I6" s="1">
        <f>(0.95*G6)+(0.05*H6)</f>
        <v>0.23192637293432075</v>
      </c>
      <c r="J6" s="1">
        <f>1-I6</f>
        <v>0.76807362706567928</v>
      </c>
      <c r="K6" s="1">
        <f>J6*100</f>
        <v>76.807362706567929</v>
      </c>
    </row>
    <row r="7" spans="2:14" x14ac:dyDescent="0.35">
      <c r="C7" s="1">
        <v>95</v>
      </c>
      <c r="D7" s="1">
        <v>667</v>
      </c>
      <c r="E7" s="1">
        <v>206</v>
      </c>
      <c r="F7" s="1">
        <v>87</v>
      </c>
      <c r="G7" s="1">
        <f>F7/(F7+D7)</f>
        <v>0.11538461538461539</v>
      </c>
      <c r="H7" s="1">
        <f>E7/(E7+C7)</f>
        <v>0.68438538205980071</v>
      </c>
      <c r="I7" s="1">
        <f>(0.95*G7)+(0.05*H7)</f>
        <v>0.14383465371837464</v>
      </c>
      <c r="J7" s="1">
        <f>1-I7</f>
        <v>0.85616534628162533</v>
      </c>
      <c r="K7" s="1">
        <f>J7*100</f>
        <v>85.616534628162526</v>
      </c>
    </row>
    <row r="8" spans="2:14" x14ac:dyDescent="0.35">
      <c r="B8" s="2" t="s">
        <v>3</v>
      </c>
    </row>
    <row r="10" spans="2:14" x14ac:dyDescent="0.35">
      <c r="B10" s="2" t="s">
        <v>4</v>
      </c>
      <c r="L10"/>
    </row>
    <row r="12" spans="2:14" x14ac:dyDescent="0.35">
      <c r="C12" s="1" t="s">
        <v>10</v>
      </c>
      <c r="D12" s="1" t="s">
        <v>11</v>
      </c>
      <c r="E12" s="1" t="s">
        <v>12</v>
      </c>
      <c r="F12" s="1" t="s">
        <v>13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M12" s="1" t="s">
        <v>10</v>
      </c>
      <c r="N12" s="1" t="s">
        <v>13</v>
      </c>
    </row>
    <row r="13" spans="2:14" x14ac:dyDescent="0.35">
      <c r="C13" s="1">
        <v>1324</v>
      </c>
      <c r="D13" s="1">
        <v>1379</v>
      </c>
      <c r="E13" s="1">
        <v>205</v>
      </c>
      <c r="F13" s="1">
        <v>260</v>
      </c>
      <c r="G13" s="1">
        <f>F13/(F13+D13)</f>
        <v>0.15863331299572911</v>
      </c>
      <c r="H13" s="1">
        <f>E13/(E13+C13)</f>
        <v>0.1340745585349902</v>
      </c>
      <c r="I13" s="1">
        <f>(0.95*G13)+(0.05*H13)</f>
        <v>0.15740537527269216</v>
      </c>
      <c r="J13" s="1">
        <f>1-I13</f>
        <v>0.84259462472730784</v>
      </c>
      <c r="K13" s="1">
        <f>J13*100</f>
        <v>84.259462472730789</v>
      </c>
      <c r="M13" s="1" t="s">
        <v>12</v>
      </c>
      <c r="N13" s="1" t="s">
        <v>11</v>
      </c>
    </row>
    <row r="14" spans="2:14" x14ac:dyDescent="0.35">
      <c r="C14" s="1">
        <v>75</v>
      </c>
      <c r="D14" s="1">
        <v>762</v>
      </c>
      <c r="E14" s="1">
        <v>111</v>
      </c>
      <c r="F14" s="1">
        <v>107</v>
      </c>
      <c r="G14" s="1">
        <f>F14/(F14+D14)</f>
        <v>0.12313003452243959</v>
      </c>
      <c r="H14" s="1">
        <f>E14/(E14+C14)</f>
        <v>0.59677419354838712</v>
      </c>
      <c r="I14" s="1">
        <f>(0.95*G14)+(0.05*H14)</f>
        <v>0.14681224247373695</v>
      </c>
      <c r="J14" s="1">
        <f>1-I14</f>
        <v>0.85318775752626308</v>
      </c>
      <c r="K14" s="1">
        <f>J14*100</f>
        <v>85.318775752626308</v>
      </c>
    </row>
    <row r="16" spans="2:14" x14ac:dyDescent="0.35">
      <c r="C16" s="1" t="s">
        <v>10</v>
      </c>
      <c r="D16" s="1" t="s">
        <v>11</v>
      </c>
      <c r="E16" s="1" t="s">
        <v>12</v>
      </c>
      <c r="F16" s="1" t="s">
        <v>13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</row>
    <row r="17" spans="3:11" x14ac:dyDescent="0.35">
      <c r="C17" s="1">
        <v>1122</v>
      </c>
      <c r="D17" s="1">
        <v>1340</v>
      </c>
      <c r="E17" s="1">
        <v>244</v>
      </c>
      <c r="F17" s="1">
        <v>462</v>
      </c>
      <c r="G17" s="1">
        <f>F17/(F17+D17)</f>
        <v>0.25638179800221977</v>
      </c>
      <c r="H17" s="1">
        <f>E17/(E17+C17)</f>
        <v>0.17862371888726208</v>
      </c>
      <c r="I17" s="1">
        <f>(0.95*G17)+(0.05*H17)</f>
        <v>0.25249389404647188</v>
      </c>
      <c r="J17" s="1">
        <f>1-I17</f>
        <v>0.74750610595352818</v>
      </c>
      <c r="K17" s="1">
        <f>J17*100</f>
        <v>74.750610595352811</v>
      </c>
    </row>
    <row r="18" spans="3:11" x14ac:dyDescent="0.35">
      <c r="C18" s="1">
        <v>109</v>
      </c>
      <c r="D18" s="1">
        <v>735</v>
      </c>
      <c r="E18" s="1">
        <v>138</v>
      </c>
      <c r="F18" s="1">
        <v>73</v>
      </c>
      <c r="G18" s="1">
        <f>F18/(F18+D18)</f>
        <v>9.0346534653465344E-2</v>
      </c>
      <c r="H18" s="1">
        <f>E18/(E18+C18)</f>
        <v>0.5587044534412956</v>
      </c>
      <c r="I18" s="1">
        <f>(0.95*G18)+(0.05*H18)</f>
        <v>0.11376443059285685</v>
      </c>
      <c r="J18" s="1">
        <f>1-I18</f>
        <v>0.8862355694071431</v>
      </c>
      <c r="K18" s="1">
        <f>J18*100</f>
        <v>88.623556940714309</v>
      </c>
    </row>
    <row r="19" spans="3:11" x14ac:dyDescent="0.35">
      <c r="I19" s="1" t="s">
        <v>12</v>
      </c>
      <c r="J19" s="1" t="s">
        <v>11</v>
      </c>
    </row>
    <row r="22" spans="3:11" x14ac:dyDescent="0.35">
      <c r="C22" s="1" t="s">
        <v>10</v>
      </c>
      <c r="D22" s="1" t="s">
        <v>11</v>
      </c>
      <c r="E22" s="1" t="s">
        <v>12</v>
      </c>
      <c r="F22" s="1" t="s">
        <v>13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</row>
    <row r="23" spans="3:11" x14ac:dyDescent="0.35">
      <c r="C23" s="1">
        <v>1218</v>
      </c>
      <c r="D23" s="1">
        <v>1207</v>
      </c>
      <c r="E23" s="1">
        <v>377</v>
      </c>
      <c r="F23" s="1">
        <v>366</v>
      </c>
      <c r="G23" s="1">
        <f>F23/(F23+D23)</f>
        <v>0.23267641449459631</v>
      </c>
      <c r="H23" s="1">
        <f>E23/(E23+C23)</f>
        <v>0.23636363636363636</v>
      </c>
      <c r="I23" s="1">
        <f>(0.95*G23)+(0.05*H23)</f>
        <v>0.2328607755880483</v>
      </c>
      <c r="J23" s="1">
        <f>1-I23</f>
        <v>0.7671392244119517</v>
      </c>
      <c r="K23" s="1">
        <f>J23*100</f>
        <v>76.713922441195166</v>
      </c>
    </row>
    <row r="24" spans="3:11" x14ac:dyDescent="0.35">
      <c r="C24" s="1">
        <v>118</v>
      </c>
      <c r="D24" s="1">
        <v>658</v>
      </c>
      <c r="E24" s="1">
        <v>215</v>
      </c>
      <c r="F24" s="1">
        <v>64</v>
      </c>
      <c r="G24" s="1">
        <f>F24/(F24+D24)</f>
        <v>8.8642659279778394E-2</v>
      </c>
      <c r="H24" s="1">
        <f>E24/(E24+C24)</f>
        <v>0.64564564564564564</v>
      </c>
      <c r="I24" s="1">
        <f>(0.95*G24)+(0.05*H24)</f>
        <v>0.11649280859807176</v>
      </c>
      <c r="J24" s="1">
        <f>1-I24</f>
        <v>0.88350719140192824</v>
      </c>
      <c r="K24" s="1">
        <f>J24*100</f>
        <v>88.350719140192822</v>
      </c>
    </row>
    <row r="27" spans="3:11" x14ac:dyDescent="0.35">
      <c r="C27" s="1" t="s">
        <v>10</v>
      </c>
      <c r="D27" s="1" t="s">
        <v>11</v>
      </c>
      <c r="E27" s="1" t="s">
        <v>12</v>
      </c>
      <c r="F27" s="1" t="s">
        <v>13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</row>
    <row r="28" spans="3:11" x14ac:dyDescent="0.35">
      <c r="C28" s="1">
        <v>1217</v>
      </c>
      <c r="D28" s="1">
        <v>1196</v>
      </c>
      <c r="E28" s="1">
        <v>388</v>
      </c>
      <c r="F28" s="1">
        <v>367</v>
      </c>
      <c r="G28" s="1">
        <f>F28/(F28+D28)</f>
        <v>0.23480486244401791</v>
      </c>
      <c r="H28" s="1">
        <f>E28/(E28+C28)</f>
        <v>0.24174454828660435</v>
      </c>
      <c r="I28" s="1">
        <f>(0.95*G28)+(0.05*H28)</f>
        <v>0.23515184673614722</v>
      </c>
      <c r="J28" s="1">
        <f>1-I28</f>
        <v>0.7648481532638528</v>
      </c>
      <c r="K28" s="1">
        <f>J28*100</f>
        <v>76.484815326385274</v>
      </c>
    </row>
    <row r="29" spans="3:11" x14ac:dyDescent="0.35">
      <c r="C29" s="1">
        <v>118</v>
      </c>
      <c r="D29" s="1">
        <v>656</v>
      </c>
      <c r="E29" s="1">
        <v>217</v>
      </c>
      <c r="F29" s="1">
        <v>64</v>
      </c>
      <c r="G29" s="1">
        <f>F29/(F29+D29)</f>
        <v>8.8888888888888892E-2</v>
      </c>
      <c r="H29" s="1">
        <f>E29/(E29+C29)</f>
        <v>0.64776119402985077</v>
      </c>
      <c r="I29" s="1">
        <f>(0.95*G29)+(0.05*H29)</f>
        <v>0.11683250414593699</v>
      </c>
      <c r="J29" s="1">
        <f>1-I29</f>
        <v>0.88316749585406296</v>
      </c>
      <c r="K29" s="1">
        <f>J29*100</f>
        <v>88.316749585406299</v>
      </c>
    </row>
    <row r="32" spans="3:11" x14ac:dyDescent="0.35">
      <c r="C32" s="1" t="s">
        <v>10</v>
      </c>
      <c r="D32" s="1" t="s">
        <v>11</v>
      </c>
      <c r="E32" s="1" t="s">
        <v>12</v>
      </c>
      <c r="F32" s="1" t="s">
        <v>13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</row>
    <row r="33" spans="3:11" x14ac:dyDescent="0.35">
      <c r="C33" s="1">
        <v>1208</v>
      </c>
      <c r="D33" s="1">
        <v>1064</v>
      </c>
      <c r="E33" s="1">
        <v>520</v>
      </c>
      <c r="F33" s="1">
        <v>376</v>
      </c>
      <c r="G33" s="1">
        <f>F33/(F33+D33)</f>
        <v>0.26111111111111113</v>
      </c>
      <c r="H33" s="1">
        <f>E33/(E33+C33)</f>
        <v>0.30092592592592593</v>
      </c>
      <c r="I33" s="1">
        <f>(0.95*G33)+(0.05*H33)</f>
        <v>0.26310185185185186</v>
      </c>
      <c r="J33" s="1">
        <f>1-I33</f>
        <v>0.73689814814814814</v>
      </c>
      <c r="K33" s="1">
        <f>J33*100</f>
        <v>73.68981481481481</v>
      </c>
    </row>
    <row r="34" spans="3:11" x14ac:dyDescent="0.35">
      <c r="C34" s="1">
        <v>119</v>
      </c>
      <c r="D34" s="1">
        <v>581</v>
      </c>
      <c r="E34" s="1">
        <v>292</v>
      </c>
      <c r="F34" s="1">
        <v>63</v>
      </c>
      <c r="G34" s="1">
        <f>F34/(F34+D34)</f>
        <v>9.7826086956521743E-2</v>
      </c>
      <c r="H34" s="1">
        <f>E34/(E34+C34)</f>
        <v>0.71046228710462289</v>
      </c>
      <c r="I34" s="1">
        <f>(0.95*G34)+(0.05*H34)</f>
        <v>0.12845789696392679</v>
      </c>
      <c r="J34" s="1">
        <f>1-I34</f>
        <v>0.87154210303607327</v>
      </c>
      <c r="K34" s="1">
        <f>J34*100</f>
        <v>87.154210303607329</v>
      </c>
    </row>
    <row r="37" spans="3:11" x14ac:dyDescent="0.35">
      <c r="C37" s="1" t="s">
        <v>10</v>
      </c>
      <c r="D37" s="1" t="s">
        <v>11</v>
      </c>
      <c r="E37" s="1" t="s">
        <v>12</v>
      </c>
      <c r="F37" s="1" t="s">
        <v>13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3:11" x14ac:dyDescent="0.35">
      <c r="C38" s="1">
        <v>1217</v>
      </c>
      <c r="D38" s="1">
        <v>1196</v>
      </c>
      <c r="E38" s="1">
        <v>388</v>
      </c>
      <c r="F38" s="1">
        <v>367</v>
      </c>
      <c r="G38" s="1">
        <f>F38/(F38+D38)</f>
        <v>0.23480486244401791</v>
      </c>
      <c r="H38" s="1">
        <f>E38/(E38+C38)</f>
        <v>0.24174454828660435</v>
      </c>
      <c r="I38" s="1">
        <f>(0.95*G38)+(0.05*H38)</f>
        <v>0.23515184673614722</v>
      </c>
      <c r="J38" s="1">
        <f>1-I38</f>
        <v>0.7648481532638528</v>
      </c>
      <c r="K38" s="1">
        <f>J38*100</f>
        <v>76.484815326385274</v>
      </c>
    </row>
    <row r="39" spans="3:11" x14ac:dyDescent="0.35">
      <c r="C39" s="1">
        <v>118</v>
      </c>
      <c r="D39" s="1">
        <v>656</v>
      </c>
      <c r="E39" s="1">
        <v>217</v>
      </c>
      <c r="F39" s="1">
        <v>64</v>
      </c>
      <c r="G39" s="1">
        <f>F39/(F39+D39)</f>
        <v>8.8888888888888892E-2</v>
      </c>
      <c r="H39" s="1">
        <f>E39/(E39+C39)</f>
        <v>0.64776119402985077</v>
      </c>
      <c r="I39" s="1">
        <f>(0.95*G39)+(0.05*H39)</f>
        <v>0.11683250414593699</v>
      </c>
      <c r="J39" s="1">
        <f>1-I39</f>
        <v>0.88316749585406296</v>
      </c>
      <c r="K39" s="1">
        <f>J39*100</f>
        <v>88.316749585406299</v>
      </c>
    </row>
    <row r="42" spans="3:11" x14ac:dyDescent="0.35">
      <c r="C42" s="1" t="s">
        <v>10</v>
      </c>
      <c r="D42" s="1" t="s">
        <v>11</v>
      </c>
      <c r="E42" s="1" t="s">
        <v>12</v>
      </c>
      <c r="F42" s="1" t="s">
        <v>13</v>
      </c>
      <c r="G42" s="1" t="s">
        <v>5</v>
      </c>
      <c r="H42" s="1" t="s">
        <v>6</v>
      </c>
      <c r="I42" s="1" t="s">
        <v>7</v>
      </c>
      <c r="J42" s="1" t="s">
        <v>8</v>
      </c>
      <c r="K42" s="1" t="s">
        <v>9</v>
      </c>
    </row>
    <row r="43" spans="3:11" x14ac:dyDescent="0.35">
      <c r="C43" s="1">
        <v>1584</v>
      </c>
      <c r="D43" s="1">
        <v>1584</v>
      </c>
      <c r="E43" s="1">
        <v>0</v>
      </c>
      <c r="F43" s="1">
        <v>0</v>
      </c>
      <c r="G43" s="1">
        <f>F43/(F43+D43)</f>
        <v>0</v>
      </c>
      <c r="H43" s="1">
        <f>E43/(E43+C43)</f>
        <v>0</v>
      </c>
      <c r="I43" s="1">
        <f>(0.95*G43)+(0.05*H43)</f>
        <v>0</v>
      </c>
      <c r="J43" s="1">
        <f>1-I43</f>
        <v>1</v>
      </c>
      <c r="K43" s="1">
        <f>J43*100</f>
        <v>100</v>
      </c>
    </row>
    <row r="44" spans="3:11" x14ac:dyDescent="0.35">
      <c r="C44" s="1">
        <v>141</v>
      </c>
      <c r="D44" s="1">
        <v>864</v>
      </c>
      <c r="E44" s="1">
        <v>9</v>
      </c>
      <c r="F44" s="1">
        <v>41</v>
      </c>
      <c r="G44" s="1">
        <f>F44/(F44+D44)</f>
        <v>4.5303867403314914E-2</v>
      </c>
      <c r="H44" s="1">
        <f>E44/(E44+C44)</f>
        <v>0.06</v>
      </c>
      <c r="I44" s="1">
        <f>(0.95*G44)+(0.05*H44)</f>
        <v>4.6038674033149166E-2</v>
      </c>
      <c r="J44" s="1">
        <f>1-I44</f>
        <v>0.95396132596685079</v>
      </c>
      <c r="K44" s="1">
        <f>J44*100</f>
        <v>95.396132596685078</v>
      </c>
    </row>
    <row r="47" spans="3:11" x14ac:dyDescent="0.35">
      <c r="C47" s="1" t="s">
        <v>10</v>
      </c>
      <c r="D47" s="1" t="s">
        <v>11</v>
      </c>
      <c r="E47" s="1" t="s">
        <v>12</v>
      </c>
      <c r="F47" s="1" t="s">
        <v>13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</row>
    <row r="48" spans="3:11" x14ac:dyDescent="0.35">
      <c r="C48" s="1">
        <v>1581</v>
      </c>
      <c r="D48" s="1">
        <v>1584</v>
      </c>
      <c r="E48" s="1">
        <v>0</v>
      </c>
      <c r="F48" s="1">
        <v>3</v>
      </c>
      <c r="G48" s="1">
        <f>F48/(F48+D48)</f>
        <v>1.890359168241966E-3</v>
      </c>
      <c r="H48" s="1">
        <f>E48/(E48+C48)</f>
        <v>0</v>
      </c>
      <c r="I48" s="1">
        <f>(0.95*G48)+(0.05*H48)</f>
        <v>1.7958412098298677E-3</v>
      </c>
      <c r="J48" s="1">
        <f>1-I48</f>
        <v>0.9982041587901701</v>
      </c>
      <c r="K48" s="1">
        <f>J48*100</f>
        <v>99.820415879017006</v>
      </c>
    </row>
    <row r="49" spans="3:11" x14ac:dyDescent="0.35">
      <c r="C49" s="1">
        <v>132</v>
      </c>
      <c r="D49" s="1">
        <v>859</v>
      </c>
      <c r="E49" s="1">
        <v>14</v>
      </c>
      <c r="F49" s="1">
        <v>50</v>
      </c>
      <c r="G49" s="1">
        <f>F49/(F49+D49)</f>
        <v>5.5005500550055007E-2</v>
      </c>
      <c r="H49" s="1">
        <f>E49/(E49+C49)</f>
        <v>9.5890410958904104E-2</v>
      </c>
      <c r="I49" s="1">
        <f>(0.95*G49)+(0.05*H49)</f>
        <v>5.704974607049746E-2</v>
      </c>
      <c r="J49" s="1">
        <f>1-I49</f>
        <v>0.94295025392950249</v>
      </c>
      <c r="K49" s="1">
        <f>J49*100</f>
        <v>94.295025392950251</v>
      </c>
    </row>
    <row r="52" spans="3:11" x14ac:dyDescent="0.35">
      <c r="C52" s="1" t="s">
        <v>10</v>
      </c>
      <c r="D52" s="1" t="s">
        <v>11</v>
      </c>
      <c r="E52" s="1" t="s">
        <v>12</v>
      </c>
      <c r="F52" s="1" t="s">
        <v>13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</row>
    <row r="53" spans="3:11" x14ac:dyDescent="0.35">
      <c r="C53" s="1">
        <v>1352</v>
      </c>
      <c r="D53" s="1">
        <v>1438</v>
      </c>
      <c r="E53" s="1">
        <v>146</v>
      </c>
      <c r="F53" s="1">
        <v>232</v>
      </c>
      <c r="G53" s="1">
        <f>F53/(F53+D53)</f>
        <v>0.13892215568862276</v>
      </c>
      <c r="H53" s="1">
        <f>E53/(E53+C53)</f>
        <v>9.7463284379172233E-2</v>
      </c>
      <c r="I53" s="1">
        <f>(0.95*G53)+(0.05*H53)</f>
        <v>0.13684921212315024</v>
      </c>
      <c r="J53" s="1">
        <f>1-I53</f>
        <v>0.86315078787684973</v>
      </c>
      <c r="K53" s="1">
        <f>J53*100</f>
        <v>86.315078787684968</v>
      </c>
    </row>
    <row r="54" spans="3:11" x14ac:dyDescent="0.35">
      <c r="C54" s="1">
        <v>89</v>
      </c>
      <c r="D54" s="1">
        <v>796</v>
      </c>
      <c r="E54" s="1">
        <v>77</v>
      </c>
      <c r="F54" s="1">
        <v>93</v>
      </c>
      <c r="G54" s="1">
        <f>F54/(F54+D54)</f>
        <v>0.10461192350956131</v>
      </c>
      <c r="H54" s="1">
        <f>E54/(E54+C54)</f>
        <v>0.46385542168674698</v>
      </c>
      <c r="I54" s="1">
        <f>(0.95*G54)+(0.05*H54)</f>
        <v>0.1225740984184206</v>
      </c>
      <c r="J54" s="1">
        <f>1-I54</f>
        <v>0.8774259015815794</v>
      </c>
      <c r="K54" s="1">
        <f>J54*100</f>
        <v>87.742590158157938</v>
      </c>
    </row>
    <row r="56" spans="3:11" x14ac:dyDescent="0.35">
      <c r="C56" s="1" t="s">
        <v>10</v>
      </c>
      <c r="D56" s="1" t="s">
        <v>11</v>
      </c>
      <c r="E56" s="1" t="s">
        <v>12</v>
      </c>
      <c r="F56" s="1" t="s">
        <v>13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</row>
    <row r="57" spans="3:11" x14ac:dyDescent="0.35">
      <c r="C57" s="1">
        <v>886</v>
      </c>
      <c r="D57" s="1">
        <v>907</v>
      </c>
      <c r="E57" s="1">
        <v>143</v>
      </c>
      <c r="F57" s="1">
        <v>164</v>
      </c>
      <c r="G57" s="1">
        <f>F57/(F57+D57)</f>
        <v>0.1531279178338002</v>
      </c>
      <c r="H57" s="1">
        <f>E57/(E57+C57)</f>
        <v>0.13896987366375121</v>
      </c>
      <c r="I57" s="1">
        <f>(0.95*G57)+(0.05*H57)</f>
        <v>0.15242001562529775</v>
      </c>
      <c r="J57" s="1">
        <f>1-I57</f>
        <v>0.84757998437470228</v>
      </c>
      <c r="K57" s="1">
        <f>J57*100</f>
        <v>84.757998437470235</v>
      </c>
    </row>
    <row r="58" spans="3:11" x14ac:dyDescent="0.35">
      <c r="C58" s="1">
        <v>35</v>
      </c>
      <c r="D58" s="1">
        <v>528</v>
      </c>
      <c r="E58" s="1">
        <v>88</v>
      </c>
      <c r="F58" s="1">
        <v>46</v>
      </c>
      <c r="G58" s="1">
        <f>F58/(F58+D58)</f>
        <v>8.0139372822299645E-2</v>
      </c>
      <c r="H58" s="1">
        <f>E58/(E58+C58)</f>
        <v>0.71544715447154472</v>
      </c>
      <c r="I58" s="1">
        <f>(0.95*G58)+(0.05*H58)</f>
        <v>0.1119047619047619</v>
      </c>
      <c r="J58" s="1">
        <f>1-I58</f>
        <v>0.88809523809523805</v>
      </c>
      <c r="K58" s="1">
        <f>J58*100</f>
        <v>88.80952380952381</v>
      </c>
    </row>
    <row r="61" spans="3:11" x14ac:dyDescent="0.35">
      <c r="C61" s="1" t="s">
        <v>10</v>
      </c>
      <c r="D61" s="1" t="s">
        <v>11</v>
      </c>
      <c r="E61" s="1" t="s">
        <v>12</v>
      </c>
      <c r="F61" s="1" t="s">
        <v>13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</row>
    <row r="62" spans="3:11" x14ac:dyDescent="0.35">
      <c r="C62" s="1">
        <v>1050</v>
      </c>
      <c r="D62" s="1">
        <v>1050</v>
      </c>
      <c r="E62" s="1">
        <v>0</v>
      </c>
      <c r="F62" s="1">
        <v>0</v>
      </c>
      <c r="G62" s="1">
        <f>F62/(F62+D62)</f>
        <v>0</v>
      </c>
      <c r="H62" s="1">
        <f>E62/(E62+C62)</f>
        <v>0</v>
      </c>
      <c r="I62" s="1">
        <f>(0.95*G62)+(0.05*H62)</f>
        <v>0</v>
      </c>
      <c r="J62" s="1">
        <f>1-I62</f>
        <v>1</v>
      </c>
      <c r="K62" s="1">
        <f>J62*100</f>
        <v>100</v>
      </c>
    </row>
    <row r="63" spans="3:11" x14ac:dyDescent="0.35">
      <c r="C63" s="1">
        <v>58</v>
      </c>
      <c r="D63" s="1">
        <v>606</v>
      </c>
      <c r="E63" s="1">
        <v>10</v>
      </c>
      <c r="F63" s="1">
        <v>23</v>
      </c>
      <c r="G63" s="1">
        <f>F63/(F63+D63)</f>
        <v>3.6565977742448331E-2</v>
      </c>
      <c r="H63" s="1">
        <f>E63/(E63+C63)</f>
        <v>0.14705882352941177</v>
      </c>
      <c r="I63" s="1">
        <f>(0.95*G63)+(0.05*H63)</f>
        <v>4.2090620031796505E-2</v>
      </c>
      <c r="J63" s="1">
        <f>1-I63</f>
        <v>0.95790937996820347</v>
      </c>
      <c r="K63" s="1">
        <f>J63*100</f>
        <v>95.790937996820347</v>
      </c>
    </row>
    <row r="66" spans="3:11" x14ac:dyDescent="0.35">
      <c r="C66" s="1" t="s">
        <v>10</v>
      </c>
      <c r="D66" s="1" t="s">
        <v>11</v>
      </c>
      <c r="E66" s="1" t="s">
        <v>12</v>
      </c>
      <c r="F66" s="1" t="s">
        <v>13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</row>
    <row r="67" spans="3:11" x14ac:dyDescent="0.35">
      <c r="C67" s="1">
        <v>892</v>
      </c>
      <c r="D67" s="1">
        <v>829</v>
      </c>
      <c r="E67" s="1">
        <v>221</v>
      </c>
      <c r="F67" s="1">
        <v>158</v>
      </c>
      <c r="G67" s="1">
        <f>F67/(F67+D67)</f>
        <v>0.16008105369807499</v>
      </c>
      <c r="H67" s="1">
        <f>E67/(E67+C67)</f>
        <v>0.1985624438454627</v>
      </c>
      <c r="I67" s="1">
        <f>(0.95*G67)+(0.05*H67)</f>
        <v>0.16200512320544436</v>
      </c>
      <c r="J67" s="1">
        <f>1-I67</f>
        <v>0.83799487679455564</v>
      </c>
      <c r="K67" s="1">
        <f>J67*100</f>
        <v>83.799487679455567</v>
      </c>
    </row>
    <row r="68" spans="3:11" x14ac:dyDescent="0.35">
      <c r="C68" s="1">
        <v>50</v>
      </c>
      <c r="D68" s="1">
        <v>479</v>
      </c>
      <c r="E68" s="1">
        <v>137</v>
      </c>
      <c r="F68" s="1">
        <v>31</v>
      </c>
      <c r="G68" s="1">
        <f>F68/(F68+D68)</f>
        <v>6.0784313725490195E-2</v>
      </c>
      <c r="H68" s="1">
        <f>E68/(E68+C68)</f>
        <v>0.73262032085561501</v>
      </c>
      <c r="I68" s="1">
        <f>(0.95*G68)+(0.05*H68)</f>
        <v>9.4376114081996434E-2</v>
      </c>
      <c r="J68" s="1">
        <f>1-I68</f>
        <v>0.90562388591800358</v>
      </c>
      <c r="K68" s="1">
        <f>J68*100</f>
        <v>90.562388591800357</v>
      </c>
    </row>
    <row r="71" spans="3:11" x14ac:dyDescent="0.35">
      <c r="C71" s="1" t="s">
        <v>10</v>
      </c>
      <c r="D71" s="1" t="s">
        <v>11</v>
      </c>
      <c r="E71" s="1" t="s">
        <v>12</v>
      </c>
      <c r="F71" s="1" t="s">
        <v>13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</row>
    <row r="72" spans="3:11" x14ac:dyDescent="0.35">
      <c r="C72" s="1">
        <v>1047</v>
      </c>
      <c r="D72" s="1">
        <v>1049</v>
      </c>
      <c r="E72" s="1">
        <v>1</v>
      </c>
      <c r="F72" s="1">
        <v>3</v>
      </c>
      <c r="G72" s="1">
        <f>F72/(F72+D72)</f>
        <v>2.8517110266159697E-3</v>
      </c>
      <c r="H72" s="1">
        <f>E72/(E72+C72)</f>
        <v>9.5419847328244271E-4</v>
      </c>
      <c r="I72" s="1">
        <f>(0.95*G72)+(0.05*H72)</f>
        <v>2.7568353989492933E-3</v>
      </c>
      <c r="J72" s="1">
        <f>1-I72</f>
        <v>0.99724316460105067</v>
      </c>
      <c r="K72" s="1">
        <f>J72*100</f>
        <v>99.724316460105072</v>
      </c>
    </row>
    <row r="73" spans="3:11" x14ac:dyDescent="0.35">
      <c r="C73" s="1">
        <v>54</v>
      </c>
      <c r="D73" s="1">
        <v>605</v>
      </c>
      <c r="E73" s="1">
        <v>11</v>
      </c>
      <c r="F73" s="1">
        <v>27</v>
      </c>
      <c r="G73" s="1">
        <f>F73/(F73+D73)</f>
        <v>4.2721518987341771E-2</v>
      </c>
      <c r="H73" s="1">
        <f>E73/(E73+C73)</f>
        <v>0.16923076923076924</v>
      </c>
      <c r="I73" s="1">
        <f>(0.95*G73)+(0.05*H73)</f>
        <v>4.9046981499513143E-2</v>
      </c>
      <c r="J73" s="1">
        <f>1-I73</f>
        <v>0.95095301850048686</v>
      </c>
      <c r="K73" s="1">
        <f>J73*100</f>
        <v>95.095301850048685</v>
      </c>
    </row>
    <row r="76" spans="3:11" x14ac:dyDescent="0.35">
      <c r="C76" s="1" t="s">
        <v>10</v>
      </c>
      <c r="D76" s="1" t="s">
        <v>11</v>
      </c>
      <c r="E76" s="1" t="s">
        <v>12</v>
      </c>
      <c r="F76" s="1" t="s">
        <v>13</v>
      </c>
      <c r="G76" s="1" t="s">
        <v>5</v>
      </c>
      <c r="H76" s="1" t="s">
        <v>6</v>
      </c>
      <c r="I76" s="1" t="s">
        <v>7</v>
      </c>
      <c r="J76" s="1" t="s">
        <v>8</v>
      </c>
      <c r="K76" s="1" t="s">
        <v>9</v>
      </c>
    </row>
    <row r="77" spans="3:11" x14ac:dyDescent="0.35">
      <c r="C77" s="1">
        <v>449</v>
      </c>
      <c r="D77" s="1">
        <v>353</v>
      </c>
      <c r="E77" s="1">
        <v>98</v>
      </c>
      <c r="F77" s="1">
        <v>2</v>
      </c>
      <c r="G77" s="1">
        <f>F77/(F77+D77)</f>
        <v>5.6338028169014088E-3</v>
      </c>
      <c r="H77" s="1">
        <f>E77/(E77+C77)</f>
        <v>0.17915904936014626</v>
      </c>
      <c r="I77" s="1">
        <f>(0.95*G77)+(0.05*H77)</f>
        <v>1.431006514406365E-2</v>
      </c>
      <c r="J77" s="1">
        <f>1-I77</f>
        <v>0.98568993485593637</v>
      </c>
      <c r="K77" s="1">
        <f>J77*100</f>
        <v>98.568993485593637</v>
      </c>
    </row>
    <row r="78" spans="3:11" x14ac:dyDescent="0.35">
      <c r="C78" s="1">
        <v>50</v>
      </c>
      <c r="D78" s="1">
        <v>155</v>
      </c>
      <c r="E78" s="1">
        <v>84</v>
      </c>
      <c r="F78" s="1">
        <v>16</v>
      </c>
      <c r="G78" s="1">
        <f>F78/(F78+D78)</f>
        <v>9.3567251461988299E-2</v>
      </c>
      <c r="H78" s="1">
        <f>E78/(E78+C78)</f>
        <v>0.62686567164179108</v>
      </c>
      <c r="I78" s="1">
        <f>(0.95*G78)+(0.05*H78)</f>
        <v>0.12023217247097844</v>
      </c>
      <c r="J78" s="1">
        <f>1-I78</f>
        <v>0.87976782752902161</v>
      </c>
      <c r="K78" s="1">
        <f>J78*100</f>
        <v>87.976782752902167</v>
      </c>
    </row>
    <row r="81" spans="3:11" x14ac:dyDescent="0.35">
      <c r="C81" s="1" t="s">
        <v>10</v>
      </c>
      <c r="D81" s="1" t="s">
        <v>11</v>
      </c>
      <c r="E81" s="1" t="s">
        <v>12</v>
      </c>
      <c r="F81" s="1" t="s">
        <v>13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</row>
    <row r="82" spans="3:11" x14ac:dyDescent="0.35">
      <c r="C82" s="1">
        <v>360</v>
      </c>
      <c r="D82" s="1">
        <v>356</v>
      </c>
      <c r="E82" s="1">
        <v>95</v>
      </c>
      <c r="F82" s="1">
        <v>91</v>
      </c>
      <c r="G82" s="1">
        <f>F82/(F82+D82)</f>
        <v>0.20357941834451901</v>
      </c>
      <c r="H82" s="1">
        <f>E82/(E82+C82)</f>
        <v>0.2087912087912088</v>
      </c>
      <c r="I82" s="1">
        <f>(0.95*G82)+(0.05*H82)</f>
        <v>0.20384000786685347</v>
      </c>
      <c r="J82" s="1">
        <f>1-I82</f>
        <v>0.79615999213314659</v>
      </c>
      <c r="K82" s="1">
        <f>J82*100</f>
        <v>79.615999213314666</v>
      </c>
    </row>
    <row r="83" spans="3:11" x14ac:dyDescent="0.35">
      <c r="C83" s="1">
        <v>36</v>
      </c>
      <c r="D83" s="1">
        <v>174</v>
      </c>
      <c r="E83" s="1">
        <v>65</v>
      </c>
      <c r="F83" s="1">
        <v>30</v>
      </c>
      <c r="G83" s="1">
        <f>F83/(F83+D83)</f>
        <v>0.14705882352941177</v>
      </c>
      <c r="H83" s="1">
        <f>E83/(E83+C83)</f>
        <v>0.64356435643564358</v>
      </c>
      <c r="I83" s="1">
        <f>(0.95*G83)+(0.05*H83)</f>
        <v>0.17188410017472336</v>
      </c>
      <c r="J83" s="1">
        <f>1-I83</f>
        <v>0.82811589982527667</v>
      </c>
      <c r="K83" s="1">
        <f>J83*100</f>
        <v>82.811589982527664</v>
      </c>
    </row>
    <row r="86" spans="3:11" x14ac:dyDescent="0.35">
      <c r="C86" s="1" t="s">
        <v>10</v>
      </c>
      <c r="D86" s="1" t="s">
        <v>11</v>
      </c>
      <c r="E86" s="1" t="s">
        <v>12</v>
      </c>
      <c r="F86" s="1" t="s">
        <v>13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</row>
    <row r="87" spans="3:11" x14ac:dyDescent="0.35">
      <c r="C87" s="1">
        <v>419</v>
      </c>
      <c r="D87" s="1">
        <v>264</v>
      </c>
      <c r="E87" s="1">
        <v>187</v>
      </c>
      <c r="F87" s="1">
        <v>32</v>
      </c>
      <c r="G87" s="1">
        <f>F87/(F87+D87)</f>
        <v>0.10810810810810811</v>
      </c>
      <c r="H87" s="1">
        <f>E87/(E87+C87)</f>
        <v>0.3085808580858086</v>
      </c>
      <c r="I87" s="1">
        <f>(0.95*G87)+(0.05*H87)</f>
        <v>0.11813174560699313</v>
      </c>
      <c r="J87" s="1">
        <f>1-I87</f>
        <v>0.88186825439300687</v>
      </c>
      <c r="K87" s="1">
        <f>J87*100</f>
        <v>88.186825439300691</v>
      </c>
    </row>
    <row r="88" spans="3:11" x14ac:dyDescent="0.35">
      <c r="C88" s="1">
        <v>52</v>
      </c>
      <c r="D88" s="1">
        <v>123</v>
      </c>
      <c r="E88" s="1">
        <v>116</v>
      </c>
      <c r="F88" s="1">
        <v>14</v>
      </c>
      <c r="G88" s="1">
        <f>F88/(F88+D88)</f>
        <v>0.10218978102189781</v>
      </c>
      <c r="H88" s="1">
        <f>E88/(E88+C88)</f>
        <v>0.69047619047619047</v>
      </c>
      <c r="I88" s="1">
        <f>(0.95*G88)+(0.05*H88)</f>
        <v>0.13160410149461244</v>
      </c>
      <c r="J88" s="1">
        <f>1-I88</f>
        <v>0.86839589850538756</v>
      </c>
      <c r="K88" s="1">
        <f>J88*100</f>
        <v>86.839589850538758</v>
      </c>
    </row>
    <row r="91" spans="3:11" x14ac:dyDescent="0.35">
      <c r="C91" s="1" t="s">
        <v>10</v>
      </c>
      <c r="D91" s="1" t="s">
        <v>11</v>
      </c>
      <c r="E91" s="1" t="s">
        <v>12</v>
      </c>
      <c r="F91" s="1" t="s">
        <v>13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</row>
    <row r="92" spans="3:11" x14ac:dyDescent="0.35">
      <c r="C92" s="1">
        <v>451</v>
      </c>
      <c r="D92" s="1">
        <v>451</v>
      </c>
      <c r="E92" s="1">
        <v>0</v>
      </c>
      <c r="F92" s="1">
        <v>0</v>
      </c>
      <c r="G92" s="1">
        <f>F92/(F92+D92)</f>
        <v>0</v>
      </c>
      <c r="H92" s="1">
        <f>E92/(E92+C92)</f>
        <v>0</v>
      </c>
      <c r="I92" s="1">
        <f>(0.95*G92)+(0.05*H92)</f>
        <v>0</v>
      </c>
      <c r="J92" s="1">
        <f>1-I92</f>
        <v>1</v>
      </c>
      <c r="K92" s="1">
        <f>J92*100</f>
        <v>100</v>
      </c>
    </row>
    <row r="93" spans="3:11" x14ac:dyDescent="0.35">
      <c r="C93" s="1">
        <v>51</v>
      </c>
      <c r="D93" s="1">
        <v>229</v>
      </c>
      <c r="E93" s="1">
        <v>10</v>
      </c>
      <c r="F93" s="1">
        <v>15</v>
      </c>
      <c r="G93" s="1">
        <f>F93/(F93+D93)</f>
        <v>6.1475409836065573E-2</v>
      </c>
      <c r="H93" s="1">
        <f>E93/(E93+C93)</f>
        <v>0.16393442622950818</v>
      </c>
      <c r="I93" s="1">
        <f>(0.95*G93)+(0.05*H93)</f>
        <v>6.6598360655737696E-2</v>
      </c>
      <c r="J93" s="1">
        <f>1-I93</f>
        <v>0.93340163934426235</v>
      </c>
      <c r="K93" s="1">
        <f>J93*100</f>
        <v>93.340163934426229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Suchitra sena dande</dc:creator>
  <cp:lastModifiedBy>Suchitra sena dande</cp:lastModifiedBy>
  <dcterms:created xsi:type="dcterms:W3CDTF">2015-06-05T18:17:20Z</dcterms:created>
  <dcterms:modified xsi:type="dcterms:W3CDTF">2023-09-22T11:33:00Z</dcterms:modified>
</cp:coreProperties>
</file>