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kevin\Downloads\"/>
    </mc:Choice>
  </mc:AlternateContent>
  <xr:revisionPtr revIDLastSave="0" documentId="13_ncr:1_{B4796999-2FBA-40F2-90D6-9A6325DAE0A2}" xr6:coauthVersionLast="45" xr6:coauthVersionMax="45" xr10:uidLastSave="{00000000-0000-0000-0000-000000000000}"/>
  <bookViews>
    <workbookView xWindow="28680" yWindow="-120" windowWidth="29040" windowHeight="15840" activeTab="3" xr2:uid="{00000000-000D-0000-FFFF-FFFF00000000}"/>
  </bookViews>
  <sheets>
    <sheet name="Problem 1" sheetId="1" r:id="rId1"/>
    <sheet name="Problem 2" sheetId="4" r:id="rId2"/>
    <sheet name="Problem 3" sheetId="2" r:id="rId3"/>
    <sheet name="Problem 4" sheetId="3" r:id="rId4"/>
    <sheet name="Problem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4" i="3" l="1"/>
  <c r="C51" i="3"/>
  <c r="J47" i="3" l="1"/>
  <c r="S30" i="2"/>
  <c r="S16" i="2"/>
  <c r="P33" i="2"/>
  <c r="P27" i="2"/>
  <c r="P19" i="2"/>
  <c r="D9" i="1"/>
  <c r="H8" i="3" l="1"/>
  <c r="H9" i="3"/>
  <c r="H10" i="3"/>
  <c r="H11" i="3"/>
  <c r="H12" i="3"/>
  <c r="H13" i="3"/>
  <c r="H14" i="3"/>
  <c r="H7" i="3"/>
  <c r="G8" i="3"/>
  <c r="G9" i="3"/>
  <c r="G10" i="3"/>
  <c r="G11" i="3"/>
  <c r="G12" i="3"/>
  <c r="G13" i="3"/>
  <c r="G14" i="3"/>
  <c r="G7" i="3"/>
  <c r="Q33" i="2"/>
  <c r="Q27" i="2"/>
  <c r="Q23" i="2"/>
  <c r="Q19" i="2"/>
  <c r="P13" i="2"/>
</calcChain>
</file>

<file path=xl/sharedStrings.xml><?xml version="1.0" encoding="utf-8"?>
<sst xmlns="http://schemas.openxmlformats.org/spreadsheetml/2006/main" count="136" uniqueCount="110">
  <si>
    <t xml:space="preserve">Activity </t>
  </si>
  <si>
    <t>Immediate predecessors</t>
  </si>
  <si>
    <t>A</t>
  </si>
  <si>
    <t>-</t>
  </si>
  <si>
    <t>B</t>
  </si>
  <si>
    <t>C</t>
  </si>
  <si>
    <t>D</t>
  </si>
  <si>
    <t>E</t>
  </si>
  <si>
    <t>F</t>
  </si>
  <si>
    <t>G</t>
  </si>
  <si>
    <t>The following represents a project that should be scheduled using CPM</t>
  </si>
  <si>
    <t>Immediate</t>
  </si>
  <si>
    <t xml:space="preserve">Time (Days) </t>
  </si>
  <si>
    <t xml:space="preserve">predecessors </t>
  </si>
  <si>
    <t>a</t>
  </si>
  <si>
    <t>m</t>
  </si>
  <si>
    <t>b</t>
  </si>
  <si>
    <t>C, D</t>
  </si>
  <si>
    <t>D, E</t>
  </si>
  <si>
    <t>H</t>
  </si>
  <si>
    <t>F, G</t>
  </si>
  <si>
    <t>The home office billing department of a chain of department stores prepares monthly inventory reports for use by</t>
  </si>
  <si>
    <t>the store's purchasing agents.  Given the following information, use the critical path method to determine:</t>
  </si>
  <si>
    <t>a.  How long the total process will take.</t>
  </si>
  <si>
    <t>b.  Which jobs can be delayed without delaying the early start of any subsequent activity?</t>
  </si>
  <si>
    <t>Job and Description</t>
  </si>
  <si>
    <t>Time (Hours)</t>
  </si>
  <si>
    <t>Start</t>
  </si>
  <si>
    <t>Get computer printouts of customer purchases</t>
  </si>
  <si>
    <t>Get stock records for the month</t>
  </si>
  <si>
    <t>Reconcile purchase printouts and stock records</t>
  </si>
  <si>
    <t>B, C</t>
  </si>
  <si>
    <t>Total stock records by department</t>
  </si>
  <si>
    <t>Determine reorder quantities for coming period</t>
  </si>
  <si>
    <t>Prepare stock reports for purchasing agents</t>
  </si>
  <si>
    <t>D, F</t>
  </si>
  <si>
    <t>Finish</t>
  </si>
  <si>
    <t>COMPLETE THE NETWORK DIAGRAM</t>
  </si>
  <si>
    <t>ET</t>
  </si>
  <si>
    <r>
      <t>δ</t>
    </r>
    <r>
      <rPr>
        <b/>
        <i/>
        <vertAlign val="superscript"/>
        <sz val="10"/>
        <color rgb="FF000000"/>
        <rFont val="Times New Roman"/>
        <family val="1"/>
      </rPr>
      <t>2</t>
    </r>
  </si>
  <si>
    <t>a.  Complete the table</t>
  </si>
  <si>
    <t>b.  Draw the Network Diagram</t>
  </si>
  <si>
    <t>c.  What is the critical path?</t>
  </si>
  <si>
    <t>d.  What is the expected project completion time?'</t>
  </si>
  <si>
    <t>e.  What is the probability of completing this project within 16 days?</t>
  </si>
  <si>
    <t>Created 12/27/19</t>
  </si>
  <si>
    <t>What was their capacity utilization rate last month?</t>
  </si>
  <si>
    <t>a) What was their capacity utilization rate last month?</t>
  </si>
  <si>
    <t xml:space="preserve">Expando, Inc., is considering the possibility of building an additional factory that would produce a new addition to its product line. The company is currently considering two options. </t>
  </si>
  <si>
    <t xml:space="preserve">The first is a small facility that it could build at a cost of $6 million. If demand for new products is low, the company expects to receive $10 million in discounted revenues (present value of future revenues) </t>
  </si>
  <si>
    <t>factories cannot produce these new products. Construct a decision tree to help Expando make the best decision.</t>
  </si>
  <si>
    <t>a) Which decision should Expando, Inc. make?</t>
  </si>
  <si>
    <t>b) Why?</t>
  </si>
  <si>
    <t>Problem 1</t>
  </si>
  <si>
    <t>3 points</t>
  </si>
  <si>
    <t>Problem 2</t>
  </si>
  <si>
    <t xml:space="preserve">A local restaurant is concerned about their ability to provide quality service as they continue to grow and attract more customers. They have collected data from Friday and Saturday nights, </t>
  </si>
  <si>
    <t xml:space="preserve">their busiest time of the week.  During these time periods about 75 customers arrive per hour for service. Given the number of tables and chairs, and the typical time it takes to serve a customer, </t>
  </si>
  <si>
    <t>they figure they can serve on average about 100 customers per hour.  During these nights, are they in the zone of service, the critical zone, or the zone of non-service?</t>
  </si>
  <si>
    <t>a) Are they in the zone of service, the critical zone, or the zone of non-service?</t>
  </si>
  <si>
    <t>Problem 3</t>
  </si>
  <si>
    <t>Problem 4</t>
  </si>
  <si>
    <t>Problem 5</t>
  </si>
  <si>
    <t>to find the capacity utilization rate we need to divide the actual by the most efficient possible which is</t>
  </si>
  <si>
    <t>they are in the critical zone, since it's under 100% of their capacity and over 70%.</t>
  </si>
  <si>
    <t>Do nothing</t>
  </si>
  <si>
    <t>No revenue</t>
  </si>
  <si>
    <t>Small Facility</t>
  </si>
  <si>
    <t>Large Facility</t>
  </si>
  <si>
    <t>Options</t>
  </si>
  <si>
    <t>Low demand</t>
  </si>
  <si>
    <t>High demand</t>
  </si>
  <si>
    <t>low demand</t>
  </si>
  <si>
    <t>high demand</t>
  </si>
  <si>
    <t>Profit = $10 mil</t>
  </si>
  <si>
    <t>Profit = $10 Mil</t>
  </si>
  <si>
    <t>Cost = $6mil</t>
  </si>
  <si>
    <t>Cost=$9 mil</t>
  </si>
  <si>
    <t>Cost=$9mil</t>
  </si>
  <si>
    <t>Payoffs</t>
  </si>
  <si>
    <t>millions</t>
  </si>
  <si>
    <t>Weighted average of each outcomes</t>
  </si>
  <si>
    <t>Millions</t>
  </si>
  <si>
    <t>A) Expando Inc. Should choose to build a small facility</t>
  </si>
  <si>
    <t>C) The Critical path is B-&gt;E-&gt;G-&gt;H because the ES matches LS and EF matches LF and if any of these are delayed they will delay the whole project</t>
  </si>
  <si>
    <t>and the total of the critical path's variance</t>
  </si>
  <si>
    <t>Z is equal (D-Te)/sqrt(crit path's variance) with D being the time we want to find within and Te being the estimated completion time</t>
  </si>
  <si>
    <t xml:space="preserve">Z is equal </t>
  </si>
  <si>
    <t>Z=</t>
  </si>
  <si>
    <t>percent</t>
  </si>
  <si>
    <t>B) Job B can be delayed for 10 hours</t>
  </si>
  <si>
    <t>625 by 750 =</t>
  </si>
  <si>
    <t>or 83%</t>
  </si>
  <si>
    <t>A manufacturing shop is designed to operate most efficiently at an output of 750 units per day. In the past month, the plant averaged 625 units per day.</t>
  </si>
  <si>
    <t xml:space="preserve">with the small facility. On the other hand, if demand is high, it expects $14 million in discounted revenues using the small facility. The second option is to build a large factory at a cost of $9 million. </t>
  </si>
  <si>
    <t>Profit = $14 mil</t>
  </si>
  <si>
    <t>Were demand to be low, the company would expect $10 million in discounted revenues with the large plant. If demand is high, the company estimates that the discounted revenues would be $16 million.</t>
  </si>
  <si>
    <t>Profit = $16 Mil</t>
  </si>
  <si>
    <t>(low = .7 and high = .3)</t>
  </si>
  <si>
    <t xml:space="preserve"> In either case, the probability of demand being high is .30, and the probability of it being low is .70. Not constructing a new factory would result in no additional revenue being generated because the current  </t>
  </si>
  <si>
    <t>B) Because on average according to the probability of demand, the small facility will always create more profit on average, does not matter if low or high demand, than the large facility.</t>
  </si>
  <si>
    <t>total of crit path's variance = 0.111(B) + 1.361(E)+0.444(G)+0.444(H)=</t>
  </si>
  <si>
    <t>E)To find probability of completing this project within 16 days we need to find Z, and to find Z we need estimated completion time (18)</t>
  </si>
  <si>
    <t>Job D can be delayed for 45 hours</t>
  </si>
  <si>
    <t>A)The total process will take 115 hours</t>
  </si>
  <si>
    <t>D)The expected project completion time is 17.5 days acccording to box H</t>
  </si>
  <si>
    <t>(16-17.5)/sqrt(2.36111)</t>
  </si>
  <si>
    <t>and now we can use that Z value to find the probability(p value)</t>
  </si>
  <si>
    <t>which is at 0.16602 or</t>
  </si>
  <si>
    <t>which means the probability of finishing within 16 days is 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</si>
</sst>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_);[Red]\(&quot;$&quot;#,##0.0\)"/>
  </numFmts>
  <fonts count="16" x14ac:knownFonts="1">
    <font>
      <sz val="11"/>
      <color theme="1"/>
      <name val="Calibri"/>
      <family val="2"/>
      <scheme val="minor"/>
    </font>
    <font>
      <b/>
      <sz val="11"/>
      <color theme="1"/>
      <name val="Calibri"/>
      <family val="2"/>
      <scheme val="minor"/>
    </font>
    <font>
      <sz val="10"/>
      <name val="Arial"/>
      <family val="2"/>
    </font>
    <font>
      <b/>
      <sz val="10"/>
      <name val="Arial"/>
      <family val="2"/>
    </font>
    <font>
      <b/>
      <i/>
      <sz val="10"/>
      <name val="Times New Roman"/>
      <family val="1"/>
    </font>
    <font>
      <b/>
      <i/>
      <sz val="10"/>
      <color indexed="8"/>
      <name val="Times New Roman"/>
      <family val="1"/>
    </font>
    <font>
      <b/>
      <i/>
      <sz val="10"/>
      <color rgb="FF000000"/>
      <name val="Times New Roman"/>
      <family val="1"/>
    </font>
    <font>
      <b/>
      <i/>
      <vertAlign val="superscript"/>
      <sz val="10"/>
      <color rgb="FF000000"/>
      <name val="Times New Roman"/>
      <family val="1"/>
    </font>
    <font>
      <b/>
      <sz val="10"/>
      <color theme="1"/>
      <name val="Arial"/>
      <family val="2"/>
    </font>
    <font>
      <b/>
      <sz val="10"/>
      <color rgb="FF000000"/>
      <name val="Arial"/>
      <family val="2"/>
    </font>
    <font>
      <sz val="10"/>
      <color theme="1"/>
      <name val="Arial"/>
      <family val="2"/>
    </font>
    <font>
      <sz val="9.5"/>
      <color rgb="FF000000"/>
      <name val="Tahoma"/>
      <family val="2"/>
    </font>
    <font>
      <b/>
      <sz val="9.5"/>
      <color rgb="FF000000"/>
      <name val="Tahoma"/>
      <family val="2"/>
    </font>
    <font>
      <sz val="10"/>
      <color rgb="FF000000"/>
      <name val="Arial"/>
      <family val="2"/>
    </font>
    <font>
      <sz val="11"/>
      <color rgb="FFFF0000"/>
      <name val="Calibri"/>
      <family val="2"/>
      <scheme val="minor"/>
    </font>
    <font>
      <sz val="10"/>
      <color rgb="FFFF0000"/>
      <name val="Arial"/>
      <family val="2"/>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diagonal/>
    </border>
    <border>
      <left/>
      <right/>
      <top/>
      <bottom style="double">
        <color indexed="64"/>
      </bottom>
      <diagonal/>
    </border>
  </borders>
  <cellStyleXfs count="1">
    <xf numFmtId="0" fontId="0" fillId="0" borderId="0"/>
  </cellStyleXfs>
  <cellXfs count="41">
    <xf numFmtId="0" fontId="0" fillId="0" borderId="0" xfId="0"/>
    <xf numFmtId="0" fontId="2" fillId="0" borderId="0" xfId="0" applyFont="1" applyFill="1"/>
    <xf numFmtId="0" fontId="0" fillId="0" borderId="0" xfId="0" applyFill="1"/>
    <xf numFmtId="0" fontId="0" fillId="0" borderId="2" xfId="0" applyFill="1" applyBorder="1" applyAlignment="1">
      <alignment horizontal="center"/>
    </xf>
    <xf numFmtId="0" fontId="2" fillId="0" borderId="2" xfId="0" applyFont="1" applyFill="1" applyBorder="1" applyAlignment="1">
      <alignment horizontal="center" wrapText="1"/>
    </xf>
    <xf numFmtId="0" fontId="2" fillId="0" borderId="3" xfId="0" applyFont="1" applyFill="1" applyBorder="1" applyAlignment="1">
      <alignment horizontal="center"/>
    </xf>
    <xf numFmtId="0" fontId="2" fillId="0" borderId="3" xfId="0" applyFont="1" applyFill="1" applyBorder="1" applyAlignment="1">
      <alignment horizontal="center" wrapText="1"/>
    </xf>
    <xf numFmtId="0" fontId="0" fillId="0" borderId="3" xfId="0" applyFill="1" applyBorder="1" applyAlignment="1">
      <alignment horizontal="center"/>
    </xf>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0" fillId="0" borderId="1" xfId="0" applyFill="1" applyBorder="1" applyAlignment="1">
      <alignment horizontal="center"/>
    </xf>
    <xf numFmtId="0" fontId="0" fillId="0" borderId="4" xfId="0" applyFill="1" applyBorder="1"/>
    <xf numFmtId="0" fontId="2" fillId="0" borderId="4"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2" fillId="0" borderId="5" xfId="0" applyFont="1" applyFill="1" applyBorder="1" applyAlignment="1">
      <alignment horizontal="center"/>
    </xf>
    <xf numFmtId="0" fontId="4" fillId="0" borderId="5" xfId="0" applyFont="1" applyFill="1" applyBorder="1" applyAlignment="1">
      <alignment horizontal="center"/>
    </xf>
    <xf numFmtId="0" fontId="0" fillId="0" borderId="0" xfId="0" applyFill="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left"/>
    </xf>
    <xf numFmtId="0" fontId="2" fillId="0" borderId="1" xfId="0" applyFont="1" applyFill="1" applyBorder="1" applyAlignment="1">
      <alignment horizontal="left"/>
    </xf>
    <xf numFmtId="0" fontId="1" fillId="0" borderId="0" xfId="0" applyFont="1" applyFill="1"/>
    <xf numFmtId="0" fontId="0" fillId="0" borderId="0" xfId="0" applyFill="1" applyBorder="1"/>
    <xf numFmtId="0" fontId="0" fillId="0" borderId="3" xfId="0" applyFill="1" applyBorder="1"/>
    <xf numFmtId="0" fontId="5" fillId="0" borderId="5" xfId="0" applyFont="1" applyBorder="1" applyAlignment="1">
      <alignment horizontal="center"/>
    </xf>
    <xf numFmtId="0" fontId="6" fillId="0" borderId="5" xfId="0" applyFont="1" applyBorder="1" applyAlignment="1">
      <alignment horizontal="center"/>
    </xf>
    <xf numFmtId="0" fontId="2" fillId="0" borderId="0" xfId="0" applyFont="1" applyFill="1" applyBorder="1" applyAlignment="1">
      <alignment horizontal="center"/>
    </xf>
    <xf numFmtId="0" fontId="2" fillId="0" borderId="0" xfId="0" applyFont="1" applyFill="1" applyBorder="1" applyAlignment="1">
      <alignment horizontal="left"/>
    </xf>
    <xf numFmtId="0" fontId="3" fillId="0" borderId="0" xfId="0" applyFont="1" applyFill="1"/>
    <xf numFmtId="0" fontId="9" fillId="0" borderId="0" xfId="0" applyFont="1" applyAlignment="1">
      <alignment horizontal="right" vertical="center"/>
    </xf>
    <xf numFmtId="0" fontId="8" fillId="0" borderId="0" xfId="0" applyFont="1"/>
    <xf numFmtId="0" fontId="10" fillId="0" borderId="0" xfId="0" applyFont="1"/>
    <xf numFmtId="0" fontId="11" fillId="0" borderId="0" xfId="0" applyFont="1"/>
    <xf numFmtId="0" fontId="11" fillId="0" borderId="0" xfId="0" applyFont="1" applyAlignment="1">
      <alignment vertical="center"/>
    </xf>
    <xf numFmtId="0" fontId="12" fillId="0" borderId="0" xfId="0" applyFont="1" applyAlignment="1">
      <alignment vertical="center"/>
    </xf>
    <xf numFmtId="2" fontId="10" fillId="0" borderId="0" xfId="0" applyNumberFormat="1" applyFont="1"/>
    <xf numFmtId="164" fontId="10" fillId="0" borderId="0" xfId="0" applyNumberFormat="1" applyFont="1"/>
    <xf numFmtId="0" fontId="13" fillId="0" borderId="0" xfId="0" applyFont="1"/>
    <xf numFmtId="0" fontId="15" fillId="0" borderId="0" xfId="0" applyFont="1"/>
    <xf numFmtId="0" fontId="14" fillId="0" borderId="0" xfId="0" applyFont="1" applyFill="1"/>
    <xf numFmtId="0" fontId="2" fillId="0"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2198</xdr:colOff>
      <xdr:row>20</xdr:row>
      <xdr:rowOff>31505</xdr:rowOff>
    </xdr:from>
    <xdr:to>
      <xdr:col>3</xdr:col>
      <xdr:colOff>733</xdr:colOff>
      <xdr:row>26</xdr:row>
      <xdr:rowOff>21981</xdr:rowOff>
    </xdr:to>
    <xdr:grpSp>
      <xdr:nvGrpSpPr>
        <xdr:cNvPr id="2" name="Group 18">
          <a:extLst>
            <a:ext uri="{FF2B5EF4-FFF2-40B4-BE49-F238E27FC236}">
              <a16:creationId xmlns:a16="http://schemas.microsoft.com/office/drawing/2014/main" id="{00000000-0008-0000-0100-0000E10D0000}"/>
            </a:ext>
          </a:extLst>
        </xdr:cNvPr>
        <xdr:cNvGrpSpPr>
          <a:grpSpLocks/>
        </xdr:cNvGrpSpPr>
      </xdr:nvGrpSpPr>
      <xdr:grpSpPr bwMode="auto">
        <a:xfrm>
          <a:off x="716573" y="3270005"/>
          <a:ext cx="1217735" cy="962026"/>
          <a:chOff x="1084385" y="4037135"/>
          <a:chExt cx="1333918" cy="959828"/>
        </a:xfrm>
      </xdr:grpSpPr>
      <xdr:sp macro="" textlink="">
        <xdr:nvSpPr>
          <xdr:cNvPr id="3" name="Oval 33">
            <a:extLst>
              <a:ext uri="{FF2B5EF4-FFF2-40B4-BE49-F238E27FC236}">
                <a16:creationId xmlns:a16="http://schemas.microsoft.com/office/drawing/2014/main" id="{00000000-0008-0000-0100-00000B000000}"/>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Activity (Duration)</a:t>
            </a:r>
          </a:p>
        </xdr:txBody>
      </xdr:sp>
      <xdr:sp macro="" textlink="">
        <xdr:nvSpPr>
          <xdr:cNvPr id="4" name="Rectangle 41">
            <a:extLst>
              <a:ext uri="{FF2B5EF4-FFF2-40B4-BE49-F238E27FC236}">
                <a16:creationId xmlns:a16="http://schemas.microsoft.com/office/drawing/2014/main" id="{00000000-0008-0000-0100-00000C000000}"/>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ES</a:t>
            </a:r>
          </a:p>
        </xdr:txBody>
      </xdr:sp>
      <xdr:sp macro="" textlink="">
        <xdr:nvSpPr>
          <xdr:cNvPr id="5" name="Rectangle 41">
            <a:extLst>
              <a:ext uri="{FF2B5EF4-FFF2-40B4-BE49-F238E27FC236}">
                <a16:creationId xmlns:a16="http://schemas.microsoft.com/office/drawing/2014/main" id="{00000000-0008-0000-0100-000010000000}"/>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EF</a:t>
            </a:r>
          </a:p>
        </xdr:txBody>
      </xdr:sp>
      <xdr:sp macro="" textlink="">
        <xdr:nvSpPr>
          <xdr:cNvPr id="6" name="Rectangle 41">
            <a:extLst>
              <a:ext uri="{FF2B5EF4-FFF2-40B4-BE49-F238E27FC236}">
                <a16:creationId xmlns:a16="http://schemas.microsoft.com/office/drawing/2014/main" id="{00000000-0008-0000-0100-000011000000}"/>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LF</a:t>
            </a:r>
          </a:p>
        </xdr:txBody>
      </xdr:sp>
      <xdr:sp macro="" textlink="">
        <xdr:nvSpPr>
          <xdr:cNvPr id="7" name="Rectangle 41">
            <a:extLst>
              <a:ext uri="{FF2B5EF4-FFF2-40B4-BE49-F238E27FC236}">
                <a16:creationId xmlns:a16="http://schemas.microsoft.com/office/drawing/2014/main" id="{00000000-0008-0000-0100-000012000000}"/>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LS</a:t>
            </a:r>
          </a:p>
        </xdr:txBody>
      </xdr:sp>
    </xdr:grpSp>
    <xdr:clientData/>
  </xdr:twoCellAnchor>
  <xdr:twoCellAnchor>
    <xdr:from>
      <xdr:col>3</xdr:col>
      <xdr:colOff>0</xdr:colOff>
      <xdr:row>12</xdr:row>
      <xdr:rowOff>158970</xdr:rowOff>
    </xdr:from>
    <xdr:to>
      <xdr:col>14</xdr:col>
      <xdr:colOff>247650</xdr:colOff>
      <xdr:row>32</xdr:row>
      <xdr:rowOff>141561</xdr:rowOff>
    </xdr:to>
    <xdr:grpSp>
      <xdr:nvGrpSpPr>
        <xdr:cNvPr id="8" name="Group 7">
          <a:extLst>
            <a:ext uri="{FF2B5EF4-FFF2-40B4-BE49-F238E27FC236}">
              <a16:creationId xmlns:a16="http://schemas.microsoft.com/office/drawing/2014/main" id="{D704B514-3C44-4F3F-97FF-04454AE3C7DC}"/>
            </a:ext>
          </a:extLst>
        </xdr:cNvPr>
        <xdr:cNvGrpSpPr/>
      </xdr:nvGrpSpPr>
      <xdr:grpSpPr>
        <a:xfrm>
          <a:off x="1933575" y="2102070"/>
          <a:ext cx="6953250" cy="3221091"/>
          <a:chOff x="1326696" y="2945713"/>
          <a:chExt cx="6215429" cy="3246944"/>
        </a:xfrm>
      </xdr:grpSpPr>
      <xdr:sp macro="" textlink="">
        <xdr:nvSpPr>
          <xdr:cNvPr id="9" name="Rectangle 8">
            <a:extLst>
              <a:ext uri="{FF2B5EF4-FFF2-40B4-BE49-F238E27FC236}">
                <a16:creationId xmlns:a16="http://schemas.microsoft.com/office/drawing/2014/main" id="{7B92E43C-7B4C-49A8-B518-EBB258A73AA5}"/>
              </a:ext>
            </a:extLst>
          </xdr:cNvPr>
          <xdr:cNvSpPr/>
        </xdr:nvSpPr>
        <xdr:spPr>
          <a:xfrm>
            <a:off x="1326696" y="4388304"/>
            <a:ext cx="409575" cy="375557"/>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Oval 9">
            <a:extLst>
              <a:ext uri="{FF2B5EF4-FFF2-40B4-BE49-F238E27FC236}">
                <a16:creationId xmlns:a16="http://schemas.microsoft.com/office/drawing/2014/main" id="{A0C45ECB-0622-400D-B07B-49DB7F955429}"/>
              </a:ext>
            </a:extLst>
          </xdr:cNvPr>
          <xdr:cNvSpPr/>
        </xdr:nvSpPr>
        <xdr:spPr>
          <a:xfrm>
            <a:off x="3269796" y="3245304"/>
            <a:ext cx="400050" cy="385082"/>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Oval 10">
            <a:extLst>
              <a:ext uri="{FF2B5EF4-FFF2-40B4-BE49-F238E27FC236}">
                <a16:creationId xmlns:a16="http://schemas.microsoft.com/office/drawing/2014/main" id="{D56E9BEE-2A52-4ACE-BF11-D43DF56D2C68}"/>
              </a:ext>
            </a:extLst>
          </xdr:cNvPr>
          <xdr:cNvSpPr/>
        </xdr:nvSpPr>
        <xdr:spPr>
          <a:xfrm>
            <a:off x="3269796" y="5540829"/>
            <a:ext cx="400050" cy="385082"/>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 name="Straight Connector 11">
            <a:extLst>
              <a:ext uri="{FF2B5EF4-FFF2-40B4-BE49-F238E27FC236}">
                <a16:creationId xmlns:a16="http://schemas.microsoft.com/office/drawing/2014/main" id="{218F6079-698B-4FFD-8FDF-0AEC66E045EB}"/>
              </a:ext>
            </a:extLst>
          </xdr:cNvPr>
          <xdr:cNvCxnSpPr>
            <a:stCxn id="9" idx="3"/>
          </xdr:cNvCxnSpPr>
        </xdr:nvCxnSpPr>
        <xdr:spPr>
          <a:xfrm>
            <a:off x="1736271" y="4577129"/>
            <a:ext cx="5782407" cy="2198"/>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86C51874-8DF7-4E9D-9B21-5040831E09D1}"/>
              </a:ext>
            </a:extLst>
          </xdr:cNvPr>
          <xdr:cNvCxnSpPr>
            <a:endCxn id="10" idx="2"/>
          </xdr:cNvCxnSpPr>
        </xdr:nvCxnSpPr>
        <xdr:spPr>
          <a:xfrm flipV="1">
            <a:off x="1745796" y="3438525"/>
            <a:ext cx="1524000" cy="940255"/>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4D26AF0B-D4BF-4D38-8EB1-8188DC1C151D}"/>
              </a:ext>
            </a:extLst>
          </xdr:cNvPr>
          <xdr:cNvCxnSpPr>
            <a:endCxn id="11" idx="2"/>
          </xdr:cNvCxnSpPr>
        </xdr:nvCxnSpPr>
        <xdr:spPr>
          <a:xfrm>
            <a:off x="1724447" y="4761562"/>
            <a:ext cx="1545349" cy="97133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6852AFE3-6827-4FA1-8E00-4AE34E4F6F40}"/>
              </a:ext>
            </a:extLst>
          </xdr:cNvPr>
          <xdr:cNvCxnSpPr>
            <a:stCxn id="10" idx="7"/>
          </xdr:cNvCxnSpPr>
        </xdr:nvCxnSpPr>
        <xdr:spPr>
          <a:xfrm flipV="1">
            <a:off x="3611260" y="2945713"/>
            <a:ext cx="856387" cy="355458"/>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4F7B8ADF-B87F-43DE-8727-B731DB78472F}"/>
              </a:ext>
            </a:extLst>
          </xdr:cNvPr>
          <xdr:cNvCxnSpPr>
            <a:stCxn id="10" idx="5"/>
          </xdr:cNvCxnSpPr>
        </xdr:nvCxnSpPr>
        <xdr:spPr>
          <a:xfrm>
            <a:off x="3611260" y="3574518"/>
            <a:ext cx="874780" cy="350908"/>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2CBFAC73-72F4-43B5-91DD-925BE5D340BF}"/>
              </a:ext>
            </a:extLst>
          </xdr:cNvPr>
          <xdr:cNvCxnSpPr>
            <a:stCxn id="11" idx="7"/>
          </xdr:cNvCxnSpPr>
        </xdr:nvCxnSpPr>
        <xdr:spPr>
          <a:xfrm flipV="1">
            <a:off x="3611260" y="5238281"/>
            <a:ext cx="856387" cy="358415"/>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7D155B0B-4770-48BE-91C5-902672148E46}"/>
              </a:ext>
            </a:extLst>
          </xdr:cNvPr>
          <xdr:cNvCxnSpPr>
            <a:stCxn id="11" idx="5"/>
          </xdr:cNvCxnSpPr>
        </xdr:nvCxnSpPr>
        <xdr:spPr>
          <a:xfrm>
            <a:off x="3611260" y="5870043"/>
            <a:ext cx="862956" cy="322614"/>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916A1DF7-BFB7-4F46-B014-C5929DF399F7}"/>
              </a:ext>
            </a:extLst>
          </xdr:cNvPr>
          <xdr:cNvCxnSpPr/>
        </xdr:nvCxnSpPr>
        <xdr:spPr>
          <a:xfrm flipV="1">
            <a:off x="4462681" y="2946469"/>
            <a:ext cx="3041343" cy="402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7FF88EBC-C4AE-40EA-B5FC-2942EAED0EAD}"/>
              </a:ext>
            </a:extLst>
          </xdr:cNvPr>
          <xdr:cNvCxnSpPr/>
        </xdr:nvCxnSpPr>
        <xdr:spPr>
          <a:xfrm flipV="1">
            <a:off x="4463143" y="3926184"/>
            <a:ext cx="3078982" cy="51"/>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1D4DE219-0D69-4109-B860-A05D0F7E878D}"/>
              </a:ext>
            </a:extLst>
          </xdr:cNvPr>
          <xdr:cNvCxnSpPr/>
        </xdr:nvCxnSpPr>
        <xdr:spPr>
          <a:xfrm flipV="1">
            <a:off x="4452257" y="5232470"/>
            <a:ext cx="3075214" cy="5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5F99C004-E79C-4F46-8A39-34513BDD51F8}"/>
              </a:ext>
            </a:extLst>
          </xdr:cNvPr>
          <xdr:cNvCxnSpPr/>
        </xdr:nvCxnSpPr>
        <xdr:spPr>
          <a:xfrm flipV="1">
            <a:off x="4468585" y="6188529"/>
            <a:ext cx="3069772" cy="1933"/>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606668</xdr:colOff>
      <xdr:row>23</xdr:row>
      <xdr:rowOff>16852</xdr:rowOff>
    </xdr:from>
    <xdr:to>
      <xdr:col>3</xdr:col>
      <xdr:colOff>3663</xdr:colOff>
      <xdr:row>29</xdr:row>
      <xdr:rowOff>7327</xdr:rowOff>
    </xdr:to>
    <xdr:grpSp>
      <xdr:nvGrpSpPr>
        <xdr:cNvPr id="2" name="Group 18">
          <a:extLst>
            <a:ext uri="{FF2B5EF4-FFF2-40B4-BE49-F238E27FC236}">
              <a16:creationId xmlns:a16="http://schemas.microsoft.com/office/drawing/2014/main" id="{00000000-0008-0000-0200-000002000000}"/>
            </a:ext>
          </a:extLst>
        </xdr:cNvPr>
        <xdr:cNvGrpSpPr>
          <a:grpSpLocks/>
        </xdr:cNvGrpSpPr>
      </xdr:nvGrpSpPr>
      <xdr:grpSpPr bwMode="auto">
        <a:xfrm>
          <a:off x="606668" y="4560277"/>
          <a:ext cx="1625845" cy="1133475"/>
          <a:chOff x="1084385" y="4037135"/>
          <a:chExt cx="1333918" cy="959828"/>
        </a:xfrm>
      </xdr:grpSpPr>
      <xdr:sp macro="" textlink="">
        <xdr:nvSpPr>
          <xdr:cNvPr id="3" name="Oval 33">
            <a:extLst>
              <a:ext uri="{FF2B5EF4-FFF2-40B4-BE49-F238E27FC236}">
                <a16:creationId xmlns:a16="http://schemas.microsoft.com/office/drawing/2014/main" id="{00000000-0008-0000-0200-000003000000}"/>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Activity (Duration)</a:t>
            </a:r>
          </a:p>
        </xdr:txBody>
      </xdr:sp>
      <xdr:sp macro="" textlink="">
        <xdr:nvSpPr>
          <xdr:cNvPr id="4" name="Rectangle 41">
            <a:extLst>
              <a:ext uri="{FF2B5EF4-FFF2-40B4-BE49-F238E27FC236}">
                <a16:creationId xmlns:a16="http://schemas.microsoft.com/office/drawing/2014/main" id="{00000000-0008-0000-0200-000004000000}"/>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ES</a:t>
            </a:r>
          </a:p>
        </xdr:txBody>
      </xdr:sp>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EF</a:t>
            </a:r>
          </a:p>
        </xdr:txBody>
      </xdr:sp>
      <xdr:sp macro="" textlink="">
        <xdr:nvSpPr>
          <xdr:cNvPr id="6" name="Rectangle 41">
            <a:extLst>
              <a:ext uri="{FF2B5EF4-FFF2-40B4-BE49-F238E27FC236}">
                <a16:creationId xmlns:a16="http://schemas.microsoft.com/office/drawing/2014/main" id="{00000000-0008-0000-0200-000006000000}"/>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LF</a:t>
            </a:r>
          </a:p>
        </xdr:txBody>
      </xdr:sp>
      <xdr:sp macro="" textlink="">
        <xdr:nvSpPr>
          <xdr:cNvPr id="7" name="Rectangle 41">
            <a:extLst>
              <a:ext uri="{FF2B5EF4-FFF2-40B4-BE49-F238E27FC236}">
                <a16:creationId xmlns:a16="http://schemas.microsoft.com/office/drawing/2014/main" id="{00000000-0008-0000-0200-000007000000}"/>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LS</a:t>
            </a:r>
          </a:p>
        </xdr:txBody>
      </xdr:sp>
    </xdr:grpSp>
    <xdr:clientData/>
  </xdr:twoCellAnchor>
  <xdr:twoCellAnchor>
    <xdr:from>
      <xdr:col>6</xdr:col>
      <xdr:colOff>400088</xdr:colOff>
      <xdr:row>14</xdr:row>
      <xdr:rowOff>33338</xdr:rowOff>
    </xdr:from>
    <xdr:to>
      <xdr:col>10</xdr:col>
      <xdr:colOff>28575</xdr:colOff>
      <xdr:row>18</xdr:row>
      <xdr:rowOff>110527</xdr:rowOff>
    </xdr:to>
    <xdr:cxnSp macro="">
      <xdr:nvCxnSpPr>
        <xdr:cNvPr id="13" name="Straight Arrow Connector 12">
          <a:extLst>
            <a:ext uri="{FF2B5EF4-FFF2-40B4-BE49-F238E27FC236}">
              <a16:creationId xmlns:a16="http://schemas.microsoft.com/office/drawing/2014/main" id="{A431784D-23E7-4224-820C-6AFCB53F8CC4}"/>
            </a:ext>
          </a:extLst>
        </xdr:cNvPr>
        <xdr:cNvCxnSpPr>
          <a:cxnSpLocks/>
          <a:stCxn id="71" idx="0"/>
        </xdr:cNvCxnSpPr>
      </xdr:nvCxnSpPr>
      <xdr:spPr>
        <a:xfrm flipV="1">
          <a:off x="3505238" y="2862263"/>
          <a:ext cx="2028787" cy="8391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570898</xdr:colOff>
      <xdr:row>22</xdr:row>
      <xdr:rowOff>145542</xdr:rowOff>
    </xdr:from>
    <xdr:to>
      <xdr:col>10</xdr:col>
      <xdr:colOff>38100</xdr:colOff>
      <xdr:row>23</xdr:row>
      <xdr:rowOff>157163</xdr:rowOff>
    </xdr:to>
    <xdr:cxnSp macro="">
      <xdr:nvCxnSpPr>
        <xdr:cNvPr id="14" name="Straight Arrow Connector 13">
          <a:extLst>
            <a:ext uri="{FF2B5EF4-FFF2-40B4-BE49-F238E27FC236}">
              <a16:creationId xmlns:a16="http://schemas.microsoft.com/office/drawing/2014/main" id="{948B3743-11A8-489E-87B5-34AF50EB6243}"/>
            </a:ext>
          </a:extLst>
        </xdr:cNvPr>
        <xdr:cNvCxnSpPr>
          <a:cxnSpLocks/>
        </xdr:cNvCxnSpPr>
      </xdr:nvCxnSpPr>
      <xdr:spPr>
        <a:xfrm>
          <a:off x="4095148" y="4498467"/>
          <a:ext cx="1448402" cy="2021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809625</xdr:colOff>
      <xdr:row>30</xdr:row>
      <xdr:rowOff>61913</xdr:rowOff>
    </xdr:from>
    <xdr:to>
      <xdr:col>10</xdr:col>
      <xdr:colOff>28575</xdr:colOff>
      <xdr:row>33</xdr:row>
      <xdr:rowOff>138113</xdr:rowOff>
    </xdr:to>
    <xdr:cxnSp macro="">
      <xdr:nvCxnSpPr>
        <xdr:cNvPr id="17" name="Straight Arrow Connector 16">
          <a:extLst>
            <a:ext uri="{FF2B5EF4-FFF2-40B4-BE49-F238E27FC236}">
              <a16:creationId xmlns:a16="http://schemas.microsoft.com/office/drawing/2014/main" id="{BF3627D0-6447-4A24-863C-2EC7480AAF50}"/>
            </a:ext>
          </a:extLst>
        </xdr:cNvPr>
        <xdr:cNvCxnSpPr>
          <a:cxnSpLocks/>
        </xdr:cNvCxnSpPr>
      </xdr:nvCxnSpPr>
      <xdr:spPr>
        <a:xfrm>
          <a:off x="4333875" y="5938838"/>
          <a:ext cx="1200150" cy="647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14</xdr:row>
      <xdr:rowOff>33338</xdr:rowOff>
    </xdr:from>
    <xdr:to>
      <xdr:col>14</xdr:col>
      <xdr:colOff>295877</xdr:colOff>
      <xdr:row>14</xdr:row>
      <xdr:rowOff>187833</xdr:rowOff>
    </xdr:to>
    <xdr:cxnSp macro="">
      <xdr:nvCxnSpPr>
        <xdr:cNvPr id="21" name="Straight Arrow Connector 20">
          <a:extLst>
            <a:ext uri="{FF2B5EF4-FFF2-40B4-BE49-F238E27FC236}">
              <a16:creationId xmlns:a16="http://schemas.microsoft.com/office/drawing/2014/main" id="{61E3E9F2-E637-42B8-973E-EE72325E0F18}"/>
            </a:ext>
          </a:extLst>
        </xdr:cNvPr>
        <xdr:cNvCxnSpPr>
          <a:cxnSpLocks/>
        </xdr:cNvCxnSpPr>
      </xdr:nvCxnSpPr>
      <xdr:spPr>
        <a:xfrm>
          <a:off x="6838950" y="2862263"/>
          <a:ext cx="1400777" cy="1544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123825</xdr:colOff>
      <xdr:row>19</xdr:row>
      <xdr:rowOff>50292</xdr:rowOff>
    </xdr:from>
    <xdr:to>
      <xdr:col>14</xdr:col>
      <xdr:colOff>295877</xdr:colOff>
      <xdr:row>23</xdr:row>
      <xdr:rowOff>157163</xdr:rowOff>
    </xdr:to>
    <xdr:cxnSp macro="">
      <xdr:nvCxnSpPr>
        <xdr:cNvPr id="25" name="Straight Arrow Connector 24">
          <a:extLst>
            <a:ext uri="{FF2B5EF4-FFF2-40B4-BE49-F238E27FC236}">
              <a16:creationId xmlns:a16="http://schemas.microsoft.com/office/drawing/2014/main" id="{0E2B0952-6FE1-44E0-AC3C-D93029032776}"/>
            </a:ext>
          </a:extLst>
        </xdr:cNvPr>
        <xdr:cNvCxnSpPr>
          <a:cxnSpLocks/>
        </xdr:cNvCxnSpPr>
      </xdr:nvCxnSpPr>
      <xdr:spPr>
        <a:xfrm flipV="1">
          <a:off x="6848475" y="3831717"/>
          <a:ext cx="1391252" cy="8688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542323</xdr:colOff>
      <xdr:row>25</xdr:row>
      <xdr:rowOff>183642</xdr:rowOff>
    </xdr:from>
    <xdr:to>
      <xdr:col>14</xdr:col>
      <xdr:colOff>295877</xdr:colOff>
      <xdr:row>26</xdr:row>
      <xdr:rowOff>178308</xdr:rowOff>
    </xdr:to>
    <xdr:cxnSp macro="">
      <xdr:nvCxnSpPr>
        <xdr:cNvPr id="31" name="Straight Arrow Connector 30">
          <a:extLst>
            <a:ext uri="{FF2B5EF4-FFF2-40B4-BE49-F238E27FC236}">
              <a16:creationId xmlns:a16="http://schemas.microsoft.com/office/drawing/2014/main" id="{93E3FA20-ECA7-47A0-81BE-58AFBC7DD903}"/>
            </a:ext>
          </a:extLst>
        </xdr:cNvPr>
        <xdr:cNvCxnSpPr>
          <a:cxnSpLocks/>
        </xdr:cNvCxnSpPr>
      </xdr:nvCxnSpPr>
      <xdr:spPr>
        <a:xfrm>
          <a:off x="6657373" y="5108067"/>
          <a:ext cx="1582354" cy="185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31</xdr:row>
      <xdr:rowOff>40767</xdr:rowOff>
    </xdr:from>
    <xdr:to>
      <xdr:col>14</xdr:col>
      <xdr:colOff>295877</xdr:colOff>
      <xdr:row>33</xdr:row>
      <xdr:rowOff>138113</xdr:rowOff>
    </xdr:to>
    <xdr:cxnSp macro="">
      <xdr:nvCxnSpPr>
        <xdr:cNvPr id="34" name="Straight Arrow Connector 33">
          <a:extLst>
            <a:ext uri="{FF2B5EF4-FFF2-40B4-BE49-F238E27FC236}">
              <a16:creationId xmlns:a16="http://schemas.microsoft.com/office/drawing/2014/main" id="{A40CD602-17A8-402A-BCD9-FDDC397780E4}"/>
            </a:ext>
          </a:extLst>
        </xdr:cNvPr>
        <xdr:cNvCxnSpPr>
          <a:cxnSpLocks/>
        </xdr:cNvCxnSpPr>
      </xdr:nvCxnSpPr>
      <xdr:spPr>
        <a:xfrm flipV="1">
          <a:off x="6838950" y="6108192"/>
          <a:ext cx="1400777" cy="478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17</xdr:row>
      <xdr:rowOff>23813</xdr:rowOff>
    </xdr:from>
    <xdr:to>
      <xdr:col>18</xdr:col>
      <xdr:colOff>38702</xdr:colOff>
      <xdr:row>21</xdr:row>
      <xdr:rowOff>102108</xdr:rowOff>
    </xdr:to>
    <xdr:cxnSp macro="">
      <xdr:nvCxnSpPr>
        <xdr:cNvPr id="37" name="Straight Arrow Connector 36">
          <a:extLst>
            <a:ext uri="{FF2B5EF4-FFF2-40B4-BE49-F238E27FC236}">
              <a16:creationId xmlns:a16="http://schemas.microsoft.com/office/drawing/2014/main" id="{050D66FE-14D6-4331-AC2B-A9667B6A2213}"/>
            </a:ext>
          </a:extLst>
        </xdr:cNvPr>
        <xdr:cNvCxnSpPr>
          <a:cxnSpLocks/>
        </xdr:cNvCxnSpPr>
      </xdr:nvCxnSpPr>
      <xdr:spPr>
        <a:xfrm>
          <a:off x="9353550" y="3424238"/>
          <a:ext cx="1067402" cy="840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25</xdr:row>
      <xdr:rowOff>155067</xdr:rowOff>
    </xdr:from>
    <xdr:to>
      <xdr:col>18</xdr:col>
      <xdr:colOff>38702</xdr:colOff>
      <xdr:row>29</xdr:row>
      <xdr:rowOff>14288</xdr:rowOff>
    </xdr:to>
    <xdr:cxnSp macro="">
      <xdr:nvCxnSpPr>
        <xdr:cNvPr id="40" name="Straight Arrow Connector 39">
          <a:extLst>
            <a:ext uri="{FF2B5EF4-FFF2-40B4-BE49-F238E27FC236}">
              <a16:creationId xmlns:a16="http://schemas.microsoft.com/office/drawing/2014/main" id="{3DDE44A6-D571-4869-8968-7D9477BA4C3D}"/>
            </a:ext>
          </a:extLst>
        </xdr:cNvPr>
        <xdr:cNvCxnSpPr>
          <a:cxnSpLocks/>
        </xdr:cNvCxnSpPr>
      </xdr:nvCxnSpPr>
      <xdr:spPr>
        <a:xfrm flipV="1">
          <a:off x="9353550" y="5079492"/>
          <a:ext cx="1067402" cy="621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18</xdr:row>
      <xdr:rowOff>9525</xdr:rowOff>
    </xdr:from>
    <xdr:to>
      <xdr:col>7</xdr:col>
      <xdr:colOff>759070</xdr:colOff>
      <xdr:row>24</xdr:row>
      <xdr:rowOff>0</xdr:rowOff>
    </xdr:to>
    <xdr:grpSp>
      <xdr:nvGrpSpPr>
        <xdr:cNvPr id="70" name="Group 18">
          <a:extLst>
            <a:ext uri="{FF2B5EF4-FFF2-40B4-BE49-F238E27FC236}">
              <a16:creationId xmlns:a16="http://schemas.microsoft.com/office/drawing/2014/main" id="{37662887-F98C-4023-B739-E426BAA6B674}"/>
            </a:ext>
          </a:extLst>
        </xdr:cNvPr>
        <xdr:cNvGrpSpPr>
          <a:grpSpLocks/>
        </xdr:cNvGrpSpPr>
      </xdr:nvGrpSpPr>
      <xdr:grpSpPr bwMode="auto">
        <a:xfrm>
          <a:off x="2657475" y="3600450"/>
          <a:ext cx="1625845" cy="1133475"/>
          <a:chOff x="1084385" y="4037135"/>
          <a:chExt cx="1333918" cy="959828"/>
        </a:xfrm>
      </xdr:grpSpPr>
      <xdr:sp macro="" textlink="">
        <xdr:nvSpPr>
          <xdr:cNvPr id="71" name="Oval 33">
            <a:extLst>
              <a:ext uri="{FF2B5EF4-FFF2-40B4-BE49-F238E27FC236}">
                <a16:creationId xmlns:a16="http://schemas.microsoft.com/office/drawing/2014/main" id="{5E3C3440-EAF5-401A-8B58-D8623D0A2C53}"/>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A</a:t>
            </a:r>
          </a:p>
          <a:p>
            <a:pPr algn="ctr" rtl="0">
              <a:defRPr sz="1000"/>
            </a:pPr>
            <a:r>
              <a:rPr lang="en-US" sz="900" b="0" i="0" strike="noStrike">
                <a:solidFill>
                  <a:srgbClr val="000000"/>
                </a:solidFill>
                <a:latin typeface="Arial"/>
                <a:cs typeface="Arial"/>
              </a:rPr>
              <a:t>3</a:t>
            </a:r>
          </a:p>
        </xdr:txBody>
      </xdr:sp>
      <xdr:sp macro="" textlink="">
        <xdr:nvSpPr>
          <xdr:cNvPr id="72" name="Rectangle 41">
            <a:extLst>
              <a:ext uri="{FF2B5EF4-FFF2-40B4-BE49-F238E27FC236}">
                <a16:creationId xmlns:a16="http://schemas.microsoft.com/office/drawing/2014/main" id="{D6CC78CB-15C6-48FB-87B0-1C5671D3303B}"/>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73" name="Rectangle 41">
            <a:extLst>
              <a:ext uri="{FF2B5EF4-FFF2-40B4-BE49-F238E27FC236}">
                <a16:creationId xmlns:a16="http://schemas.microsoft.com/office/drawing/2014/main" id="{FAE8A4FA-5BAC-4B20-BB72-F086397F6A3A}"/>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3</a:t>
            </a:r>
          </a:p>
        </xdr:txBody>
      </xdr:sp>
      <xdr:sp macro="" textlink="">
        <xdr:nvSpPr>
          <xdr:cNvPr id="74" name="Rectangle 41">
            <a:extLst>
              <a:ext uri="{FF2B5EF4-FFF2-40B4-BE49-F238E27FC236}">
                <a16:creationId xmlns:a16="http://schemas.microsoft.com/office/drawing/2014/main" id="{993F0B2B-1DF4-4CB6-A0B4-855F5A52864A}"/>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6.5</a:t>
            </a:r>
          </a:p>
        </xdr:txBody>
      </xdr:sp>
      <xdr:sp macro="" textlink="">
        <xdr:nvSpPr>
          <xdr:cNvPr id="75" name="Rectangle 41">
            <a:extLst>
              <a:ext uri="{FF2B5EF4-FFF2-40B4-BE49-F238E27FC236}">
                <a16:creationId xmlns:a16="http://schemas.microsoft.com/office/drawing/2014/main" id="{23DBF65C-83DF-4118-82C5-7F23861EE152}"/>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3.5</a:t>
            </a:r>
          </a:p>
        </xdr:txBody>
      </xdr:sp>
    </xdr:grpSp>
    <xdr:clientData/>
  </xdr:twoCellAnchor>
  <xdr:twoCellAnchor>
    <xdr:from>
      <xdr:col>9</xdr:col>
      <xdr:colOff>400050</xdr:colOff>
      <xdr:row>11</xdr:row>
      <xdr:rowOff>85725</xdr:rowOff>
    </xdr:from>
    <xdr:to>
      <xdr:col>12</xdr:col>
      <xdr:colOff>197095</xdr:colOff>
      <xdr:row>17</xdr:row>
      <xdr:rowOff>28575</xdr:rowOff>
    </xdr:to>
    <xdr:grpSp>
      <xdr:nvGrpSpPr>
        <xdr:cNvPr id="77" name="Group 18">
          <a:extLst>
            <a:ext uri="{FF2B5EF4-FFF2-40B4-BE49-F238E27FC236}">
              <a16:creationId xmlns:a16="http://schemas.microsoft.com/office/drawing/2014/main" id="{C30B8553-B19E-4F12-B3F8-4F842A790991}"/>
            </a:ext>
          </a:extLst>
        </xdr:cNvPr>
        <xdr:cNvGrpSpPr>
          <a:grpSpLocks/>
        </xdr:cNvGrpSpPr>
      </xdr:nvGrpSpPr>
      <xdr:grpSpPr bwMode="auto">
        <a:xfrm>
          <a:off x="5295900" y="2295525"/>
          <a:ext cx="1625845" cy="1133475"/>
          <a:chOff x="1084385" y="4037135"/>
          <a:chExt cx="1333918" cy="959828"/>
        </a:xfrm>
      </xdr:grpSpPr>
      <xdr:sp macro="" textlink="">
        <xdr:nvSpPr>
          <xdr:cNvPr id="78" name="Oval 33">
            <a:extLst>
              <a:ext uri="{FF2B5EF4-FFF2-40B4-BE49-F238E27FC236}">
                <a16:creationId xmlns:a16="http://schemas.microsoft.com/office/drawing/2014/main" id="{92894B3E-9C6E-4966-8873-D8701A24DBBE}"/>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C</a:t>
            </a:r>
          </a:p>
          <a:p>
            <a:pPr algn="ctr" rtl="0">
              <a:defRPr sz="1000"/>
            </a:pPr>
            <a:r>
              <a:rPr lang="en-US" sz="900" b="0" i="0" strike="noStrike">
                <a:solidFill>
                  <a:srgbClr val="000000"/>
                </a:solidFill>
                <a:latin typeface="Arial"/>
                <a:cs typeface="Arial"/>
              </a:rPr>
              <a:t>2</a:t>
            </a:r>
          </a:p>
        </xdr:txBody>
      </xdr:sp>
      <xdr:sp macro="" textlink="">
        <xdr:nvSpPr>
          <xdr:cNvPr id="79" name="Rectangle 41">
            <a:extLst>
              <a:ext uri="{FF2B5EF4-FFF2-40B4-BE49-F238E27FC236}">
                <a16:creationId xmlns:a16="http://schemas.microsoft.com/office/drawing/2014/main" id="{38C8EFC3-A3F0-460D-A899-221AED0FAD2A}"/>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3</a:t>
            </a:r>
          </a:p>
        </xdr:txBody>
      </xdr:sp>
      <xdr:sp macro="" textlink="">
        <xdr:nvSpPr>
          <xdr:cNvPr id="80" name="Rectangle 41">
            <a:extLst>
              <a:ext uri="{FF2B5EF4-FFF2-40B4-BE49-F238E27FC236}">
                <a16:creationId xmlns:a16="http://schemas.microsoft.com/office/drawing/2014/main" id="{E64106EA-5110-4696-9341-9DF79CD567D4}"/>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5</a:t>
            </a:r>
          </a:p>
        </xdr:txBody>
      </xdr:sp>
      <xdr:sp macro="" textlink="">
        <xdr:nvSpPr>
          <xdr:cNvPr id="81" name="Rectangle 41">
            <a:extLst>
              <a:ext uri="{FF2B5EF4-FFF2-40B4-BE49-F238E27FC236}">
                <a16:creationId xmlns:a16="http://schemas.microsoft.com/office/drawing/2014/main" id="{50C4A13A-DBCB-40E5-BFC1-3A8DF132823A}"/>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9.5</a:t>
            </a:r>
          </a:p>
        </xdr:txBody>
      </xdr:sp>
      <xdr:sp macro="" textlink="">
        <xdr:nvSpPr>
          <xdr:cNvPr id="82" name="Rectangle 41">
            <a:extLst>
              <a:ext uri="{FF2B5EF4-FFF2-40B4-BE49-F238E27FC236}">
                <a16:creationId xmlns:a16="http://schemas.microsoft.com/office/drawing/2014/main" id="{971CE9DF-4463-4D2D-8E7E-810C4B7B3DB4}"/>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7.5</a:t>
            </a:r>
          </a:p>
        </xdr:txBody>
      </xdr:sp>
    </xdr:grpSp>
    <xdr:clientData/>
  </xdr:twoCellAnchor>
  <xdr:twoCellAnchor>
    <xdr:from>
      <xdr:col>9</xdr:col>
      <xdr:colOff>361950</xdr:colOff>
      <xdr:row>20</xdr:row>
      <xdr:rowOff>85725</xdr:rowOff>
    </xdr:from>
    <xdr:to>
      <xdr:col>12</xdr:col>
      <xdr:colOff>158995</xdr:colOff>
      <xdr:row>26</xdr:row>
      <xdr:rowOff>76200</xdr:rowOff>
    </xdr:to>
    <xdr:grpSp>
      <xdr:nvGrpSpPr>
        <xdr:cNvPr id="83" name="Group 18">
          <a:extLst>
            <a:ext uri="{FF2B5EF4-FFF2-40B4-BE49-F238E27FC236}">
              <a16:creationId xmlns:a16="http://schemas.microsoft.com/office/drawing/2014/main" id="{E6FA9296-CB9A-4B16-81C7-D8BBA7447F92}"/>
            </a:ext>
          </a:extLst>
        </xdr:cNvPr>
        <xdr:cNvGrpSpPr>
          <a:grpSpLocks/>
        </xdr:cNvGrpSpPr>
      </xdr:nvGrpSpPr>
      <xdr:grpSpPr bwMode="auto">
        <a:xfrm>
          <a:off x="5257800" y="4057650"/>
          <a:ext cx="1625845" cy="1133475"/>
          <a:chOff x="1084385" y="4037135"/>
          <a:chExt cx="1333918" cy="959828"/>
        </a:xfrm>
      </xdr:grpSpPr>
      <xdr:sp macro="" textlink="">
        <xdr:nvSpPr>
          <xdr:cNvPr id="84" name="Oval 33">
            <a:extLst>
              <a:ext uri="{FF2B5EF4-FFF2-40B4-BE49-F238E27FC236}">
                <a16:creationId xmlns:a16="http://schemas.microsoft.com/office/drawing/2014/main" id="{E88A96F0-175B-41EE-9DC3-6BED39542883}"/>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D</a:t>
            </a:r>
          </a:p>
          <a:p>
            <a:pPr algn="ctr" rtl="0">
              <a:defRPr sz="1000"/>
            </a:pPr>
            <a:r>
              <a:rPr lang="en-US" sz="900" b="0" i="0" strike="noStrike">
                <a:solidFill>
                  <a:srgbClr val="000000"/>
                </a:solidFill>
                <a:latin typeface="Arial"/>
                <a:cs typeface="Arial"/>
              </a:rPr>
              <a:t>3</a:t>
            </a:r>
          </a:p>
        </xdr:txBody>
      </xdr:sp>
      <xdr:sp macro="" textlink="">
        <xdr:nvSpPr>
          <xdr:cNvPr id="85" name="Rectangle 41">
            <a:extLst>
              <a:ext uri="{FF2B5EF4-FFF2-40B4-BE49-F238E27FC236}">
                <a16:creationId xmlns:a16="http://schemas.microsoft.com/office/drawing/2014/main" id="{8B708175-341A-4FD7-B850-3E4C003F5725}"/>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3</a:t>
            </a:r>
          </a:p>
        </xdr:txBody>
      </xdr:sp>
      <xdr:sp macro="" textlink="">
        <xdr:nvSpPr>
          <xdr:cNvPr id="86" name="Rectangle 41">
            <a:extLst>
              <a:ext uri="{FF2B5EF4-FFF2-40B4-BE49-F238E27FC236}">
                <a16:creationId xmlns:a16="http://schemas.microsoft.com/office/drawing/2014/main" id="{0A5B2FA4-E45A-4139-AC4E-823CA9FE5A64}"/>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6</a:t>
            </a:r>
          </a:p>
        </xdr:txBody>
      </xdr:sp>
      <xdr:sp macro="" textlink="">
        <xdr:nvSpPr>
          <xdr:cNvPr id="87" name="Rectangle 41">
            <a:extLst>
              <a:ext uri="{FF2B5EF4-FFF2-40B4-BE49-F238E27FC236}">
                <a16:creationId xmlns:a16="http://schemas.microsoft.com/office/drawing/2014/main" id="{940C8DFA-E635-4CBE-BBE5-9D8548A58E62}"/>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9.5</a:t>
            </a:r>
          </a:p>
        </xdr:txBody>
      </xdr:sp>
      <xdr:sp macro="" textlink="">
        <xdr:nvSpPr>
          <xdr:cNvPr id="88" name="Rectangle 41">
            <a:extLst>
              <a:ext uri="{FF2B5EF4-FFF2-40B4-BE49-F238E27FC236}">
                <a16:creationId xmlns:a16="http://schemas.microsoft.com/office/drawing/2014/main" id="{FE99F585-FCEE-4EEF-929F-E09A632045F1}"/>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6.5</a:t>
            </a:r>
          </a:p>
        </xdr:txBody>
      </xdr:sp>
    </xdr:grpSp>
    <xdr:clientData/>
  </xdr:twoCellAnchor>
  <xdr:twoCellAnchor>
    <xdr:from>
      <xdr:col>4</xdr:col>
      <xdr:colOff>257175</xdr:colOff>
      <xdr:row>26</xdr:row>
      <xdr:rowOff>133350</xdr:rowOff>
    </xdr:from>
    <xdr:to>
      <xdr:col>8</xdr:col>
      <xdr:colOff>111370</xdr:colOff>
      <xdr:row>32</xdr:row>
      <xdr:rowOff>123825</xdr:rowOff>
    </xdr:to>
    <xdr:grpSp>
      <xdr:nvGrpSpPr>
        <xdr:cNvPr id="89" name="Group 18">
          <a:extLst>
            <a:ext uri="{FF2B5EF4-FFF2-40B4-BE49-F238E27FC236}">
              <a16:creationId xmlns:a16="http://schemas.microsoft.com/office/drawing/2014/main" id="{6E71F420-E778-490E-858B-3EBBAEB05DBA}"/>
            </a:ext>
          </a:extLst>
        </xdr:cNvPr>
        <xdr:cNvGrpSpPr>
          <a:grpSpLocks/>
        </xdr:cNvGrpSpPr>
      </xdr:nvGrpSpPr>
      <xdr:grpSpPr bwMode="auto">
        <a:xfrm>
          <a:off x="2847975" y="5248275"/>
          <a:ext cx="1625845" cy="1133475"/>
          <a:chOff x="1084385" y="4037135"/>
          <a:chExt cx="1333918" cy="959828"/>
        </a:xfrm>
      </xdr:grpSpPr>
      <xdr:sp macro="" textlink="">
        <xdr:nvSpPr>
          <xdr:cNvPr id="90" name="Oval 33">
            <a:extLst>
              <a:ext uri="{FF2B5EF4-FFF2-40B4-BE49-F238E27FC236}">
                <a16:creationId xmlns:a16="http://schemas.microsoft.com/office/drawing/2014/main" id="{9EBD58F7-69CD-43EE-A043-1E62FD939086}"/>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B</a:t>
            </a:r>
          </a:p>
          <a:p>
            <a:pPr algn="ctr" rtl="0">
              <a:defRPr sz="1000"/>
            </a:pPr>
            <a:r>
              <a:rPr lang="en-US" sz="900" b="0" i="0" strike="noStrike">
                <a:solidFill>
                  <a:srgbClr val="000000"/>
                </a:solidFill>
                <a:latin typeface="Arial"/>
                <a:cs typeface="Arial"/>
              </a:rPr>
              <a:t>2</a:t>
            </a:r>
          </a:p>
        </xdr:txBody>
      </xdr:sp>
      <xdr:sp macro="" textlink="">
        <xdr:nvSpPr>
          <xdr:cNvPr id="91" name="Rectangle 41">
            <a:extLst>
              <a:ext uri="{FF2B5EF4-FFF2-40B4-BE49-F238E27FC236}">
                <a16:creationId xmlns:a16="http://schemas.microsoft.com/office/drawing/2014/main" id="{402129C3-0209-4799-B66D-97EFDF89A34C}"/>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92" name="Rectangle 41">
            <a:extLst>
              <a:ext uri="{FF2B5EF4-FFF2-40B4-BE49-F238E27FC236}">
                <a16:creationId xmlns:a16="http://schemas.microsoft.com/office/drawing/2014/main" id="{47DB1F8E-6709-4F6A-BAF9-B7A56B09146C}"/>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2</a:t>
            </a:r>
          </a:p>
        </xdr:txBody>
      </xdr:sp>
      <xdr:sp macro="" textlink="">
        <xdr:nvSpPr>
          <xdr:cNvPr id="93" name="Rectangle 41">
            <a:extLst>
              <a:ext uri="{FF2B5EF4-FFF2-40B4-BE49-F238E27FC236}">
                <a16:creationId xmlns:a16="http://schemas.microsoft.com/office/drawing/2014/main" id="{8312B402-659C-472E-AA70-F45982A1F4AE}"/>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2</a:t>
            </a:r>
          </a:p>
        </xdr:txBody>
      </xdr:sp>
      <xdr:sp macro="" textlink="">
        <xdr:nvSpPr>
          <xdr:cNvPr id="94" name="Rectangle 41">
            <a:extLst>
              <a:ext uri="{FF2B5EF4-FFF2-40B4-BE49-F238E27FC236}">
                <a16:creationId xmlns:a16="http://schemas.microsoft.com/office/drawing/2014/main" id="{79F68359-E3B9-47E7-8029-7B80B7EEB89D}"/>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grpSp>
    <xdr:clientData/>
  </xdr:twoCellAnchor>
  <xdr:twoCellAnchor>
    <xdr:from>
      <xdr:col>9</xdr:col>
      <xdr:colOff>400050</xdr:colOff>
      <xdr:row>29</xdr:row>
      <xdr:rowOff>114300</xdr:rowOff>
    </xdr:from>
    <xdr:to>
      <xdr:col>12</xdr:col>
      <xdr:colOff>197095</xdr:colOff>
      <xdr:row>35</xdr:row>
      <xdr:rowOff>104775</xdr:rowOff>
    </xdr:to>
    <xdr:grpSp>
      <xdr:nvGrpSpPr>
        <xdr:cNvPr id="95" name="Group 18">
          <a:extLst>
            <a:ext uri="{FF2B5EF4-FFF2-40B4-BE49-F238E27FC236}">
              <a16:creationId xmlns:a16="http://schemas.microsoft.com/office/drawing/2014/main" id="{32D83340-892E-4D07-A573-BB7E2B1EFC48}"/>
            </a:ext>
          </a:extLst>
        </xdr:cNvPr>
        <xdr:cNvGrpSpPr>
          <a:grpSpLocks/>
        </xdr:cNvGrpSpPr>
      </xdr:nvGrpSpPr>
      <xdr:grpSpPr bwMode="auto">
        <a:xfrm>
          <a:off x="5295900" y="5800725"/>
          <a:ext cx="1625845" cy="1133475"/>
          <a:chOff x="1084385" y="4037135"/>
          <a:chExt cx="1333918" cy="959828"/>
        </a:xfrm>
      </xdr:grpSpPr>
      <xdr:sp macro="" textlink="">
        <xdr:nvSpPr>
          <xdr:cNvPr id="96" name="Oval 33">
            <a:extLst>
              <a:ext uri="{FF2B5EF4-FFF2-40B4-BE49-F238E27FC236}">
                <a16:creationId xmlns:a16="http://schemas.microsoft.com/office/drawing/2014/main" id="{008A4E98-B4C7-42EB-9AE9-4A5AF9EF0E2C}"/>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E</a:t>
            </a:r>
          </a:p>
          <a:p>
            <a:pPr algn="ctr" rtl="0">
              <a:defRPr sz="1000"/>
            </a:pPr>
            <a:r>
              <a:rPr lang="en-US" sz="900" b="0" i="0" strike="noStrike">
                <a:solidFill>
                  <a:srgbClr val="000000"/>
                </a:solidFill>
                <a:latin typeface="Arial"/>
                <a:cs typeface="Arial"/>
              </a:rPr>
              <a:t>8.5</a:t>
            </a:r>
          </a:p>
        </xdr:txBody>
      </xdr:sp>
      <xdr:sp macro="" textlink="">
        <xdr:nvSpPr>
          <xdr:cNvPr id="97" name="Rectangle 41">
            <a:extLst>
              <a:ext uri="{FF2B5EF4-FFF2-40B4-BE49-F238E27FC236}">
                <a16:creationId xmlns:a16="http://schemas.microsoft.com/office/drawing/2014/main" id="{2586E962-8860-4603-A2CC-50B0A2855F87}"/>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2</a:t>
            </a:r>
          </a:p>
        </xdr:txBody>
      </xdr:sp>
      <xdr:sp macro="" textlink="">
        <xdr:nvSpPr>
          <xdr:cNvPr id="98" name="Rectangle 41">
            <a:extLst>
              <a:ext uri="{FF2B5EF4-FFF2-40B4-BE49-F238E27FC236}">
                <a16:creationId xmlns:a16="http://schemas.microsoft.com/office/drawing/2014/main" id="{7312DD54-BBEC-40DE-9BB8-1B241811CE47}"/>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10.5</a:t>
            </a:r>
          </a:p>
        </xdr:txBody>
      </xdr:sp>
      <xdr:sp macro="" textlink="">
        <xdr:nvSpPr>
          <xdr:cNvPr id="99" name="Rectangle 41">
            <a:extLst>
              <a:ext uri="{FF2B5EF4-FFF2-40B4-BE49-F238E27FC236}">
                <a16:creationId xmlns:a16="http://schemas.microsoft.com/office/drawing/2014/main" id="{F7809F0C-9458-45BD-926A-DA537C467DDF}"/>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10.5</a:t>
            </a:r>
          </a:p>
        </xdr:txBody>
      </xdr:sp>
      <xdr:sp macro="" textlink="">
        <xdr:nvSpPr>
          <xdr:cNvPr id="100" name="Rectangle 41">
            <a:extLst>
              <a:ext uri="{FF2B5EF4-FFF2-40B4-BE49-F238E27FC236}">
                <a16:creationId xmlns:a16="http://schemas.microsoft.com/office/drawing/2014/main" id="{558F9640-5E15-49F2-96C7-00B973C84313}"/>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2</a:t>
            </a:r>
          </a:p>
        </xdr:txBody>
      </xdr:sp>
    </xdr:grpSp>
    <xdr:clientData/>
  </xdr:twoCellAnchor>
  <xdr:twoCellAnchor>
    <xdr:from>
      <xdr:col>14</xdr:col>
      <xdr:colOff>47625</xdr:colOff>
      <xdr:row>26</xdr:row>
      <xdr:rowOff>0</xdr:rowOff>
    </xdr:from>
    <xdr:to>
      <xdr:col>16</xdr:col>
      <xdr:colOff>454270</xdr:colOff>
      <xdr:row>31</xdr:row>
      <xdr:rowOff>180975</xdr:rowOff>
    </xdr:to>
    <xdr:grpSp>
      <xdr:nvGrpSpPr>
        <xdr:cNvPr id="101" name="Group 18">
          <a:extLst>
            <a:ext uri="{FF2B5EF4-FFF2-40B4-BE49-F238E27FC236}">
              <a16:creationId xmlns:a16="http://schemas.microsoft.com/office/drawing/2014/main" id="{D19A4B53-24D8-4024-B9E9-67D3528C74EE}"/>
            </a:ext>
          </a:extLst>
        </xdr:cNvPr>
        <xdr:cNvGrpSpPr>
          <a:grpSpLocks/>
        </xdr:cNvGrpSpPr>
      </xdr:nvGrpSpPr>
      <xdr:grpSpPr bwMode="auto">
        <a:xfrm>
          <a:off x="7991475" y="5114925"/>
          <a:ext cx="1625845" cy="1133475"/>
          <a:chOff x="1084385" y="4037135"/>
          <a:chExt cx="1333918" cy="959828"/>
        </a:xfrm>
      </xdr:grpSpPr>
      <xdr:sp macro="" textlink="">
        <xdr:nvSpPr>
          <xdr:cNvPr id="102" name="Oval 33">
            <a:extLst>
              <a:ext uri="{FF2B5EF4-FFF2-40B4-BE49-F238E27FC236}">
                <a16:creationId xmlns:a16="http://schemas.microsoft.com/office/drawing/2014/main" id="{B3B6367A-7730-4315-B58F-EE617FD1B9A3}"/>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G</a:t>
            </a:r>
          </a:p>
          <a:p>
            <a:pPr algn="ctr" rtl="0">
              <a:defRPr sz="1000"/>
            </a:pPr>
            <a:r>
              <a:rPr lang="en-US" sz="900" b="0" i="0" strike="noStrike">
                <a:solidFill>
                  <a:srgbClr val="000000"/>
                </a:solidFill>
                <a:latin typeface="Arial"/>
                <a:cs typeface="Arial"/>
              </a:rPr>
              <a:t>3</a:t>
            </a:r>
          </a:p>
        </xdr:txBody>
      </xdr:sp>
      <xdr:sp macro="" textlink="">
        <xdr:nvSpPr>
          <xdr:cNvPr id="103" name="Rectangle 41">
            <a:extLst>
              <a:ext uri="{FF2B5EF4-FFF2-40B4-BE49-F238E27FC236}">
                <a16:creationId xmlns:a16="http://schemas.microsoft.com/office/drawing/2014/main" id="{771B5449-8D4F-426C-B39F-103AD83D8F63}"/>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10.5</a:t>
            </a:r>
          </a:p>
        </xdr:txBody>
      </xdr:sp>
      <xdr:sp macro="" textlink="">
        <xdr:nvSpPr>
          <xdr:cNvPr id="104" name="Rectangle 41">
            <a:extLst>
              <a:ext uri="{FF2B5EF4-FFF2-40B4-BE49-F238E27FC236}">
                <a16:creationId xmlns:a16="http://schemas.microsoft.com/office/drawing/2014/main" id="{C3A34E21-FA14-4B51-BEB6-77A2F1B99E59}"/>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13.5</a:t>
            </a:r>
          </a:p>
        </xdr:txBody>
      </xdr:sp>
      <xdr:sp macro="" textlink="">
        <xdr:nvSpPr>
          <xdr:cNvPr id="105" name="Rectangle 41">
            <a:extLst>
              <a:ext uri="{FF2B5EF4-FFF2-40B4-BE49-F238E27FC236}">
                <a16:creationId xmlns:a16="http://schemas.microsoft.com/office/drawing/2014/main" id="{1FF4E971-2553-4B46-804B-961ABAEA13DA}"/>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13.5</a:t>
            </a:r>
          </a:p>
        </xdr:txBody>
      </xdr:sp>
      <xdr:sp macro="" textlink="">
        <xdr:nvSpPr>
          <xdr:cNvPr id="106" name="Rectangle 41">
            <a:extLst>
              <a:ext uri="{FF2B5EF4-FFF2-40B4-BE49-F238E27FC236}">
                <a16:creationId xmlns:a16="http://schemas.microsoft.com/office/drawing/2014/main" id="{B64A593D-F48D-4B27-B6B7-5BDE98C50DA7}"/>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10.5</a:t>
            </a:r>
          </a:p>
        </xdr:txBody>
      </xdr:sp>
    </xdr:grpSp>
    <xdr:clientData/>
  </xdr:twoCellAnchor>
  <xdr:twoCellAnchor>
    <xdr:from>
      <xdr:col>14</xdr:col>
      <xdr:colOff>28575</xdr:colOff>
      <xdr:row>13</xdr:row>
      <xdr:rowOff>171450</xdr:rowOff>
    </xdr:from>
    <xdr:to>
      <xdr:col>16</xdr:col>
      <xdr:colOff>435220</xdr:colOff>
      <xdr:row>19</xdr:row>
      <xdr:rowOff>152400</xdr:rowOff>
    </xdr:to>
    <xdr:grpSp>
      <xdr:nvGrpSpPr>
        <xdr:cNvPr id="107" name="Group 18">
          <a:extLst>
            <a:ext uri="{FF2B5EF4-FFF2-40B4-BE49-F238E27FC236}">
              <a16:creationId xmlns:a16="http://schemas.microsoft.com/office/drawing/2014/main" id="{ACBC2FA6-88DD-43B6-A2C9-33BFC9F07D15}"/>
            </a:ext>
          </a:extLst>
        </xdr:cNvPr>
        <xdr:cNvGrpSpPr>
          <a:grpSpLocks/>
        </xdr:cNvGrpSpPr>
      </xdr:nvGrpSpPr>
      <xdr:grpSpPr bwMode="auto">
        <a:xfrm>
          <a:off x="7972425" y="2800350"/>
          <a:ext cx="1625845" cy="1133475"/>
          <a:chOff x="1084385" y="4037135"/>
          <a:chExt cx="1333918" cy="959828"/>
        </a:xfrm>
      </xdr:grpSpPr>
      <xdr:sp macro="" textlink="">
        <xdr:nvSpPr>
          <xdr:cNvPr id="108" name="Oval 33">
            <a:extLst>
              <a:ext uri="{FF2B5EF4-FFF2-40B4-BE49-F238E27FC236}">
                <a16:creationId xmlns:a16="http://schemas.microsoft.com/office/drawing/2014/main" id="{4E04E1B8-94CC-4ECC-8874-4BF9DA9E455A}"/>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F</a:t>
            </a:r>
          </a:p>
          <a:p>
            <a:pPr algn="ctr" rtl="0">
              <a:defRPr sz="1000"/>
            </a:pPr>
            <a:r>
              <a:rPr lang="en-US" sz="900" b="0" i="0" strike="noStrike">
                <a:solidFill>
                  <a:srgbClr val="000000"/>
                </a:solidFill>
                <a:latin typeface="Arial"/>
                <a:cs typeface="Arial"/>
              </a:rPr>
              <a:t>4</a:t>
            </a:r>
          </a:p>
        </xdr:txBody>
      </xdr:sp>
      <xdr:sp macro="" textlink="">
        <xdr:nvSpPr>
          <xdr:cNvPr id="109" name="Rectangle 41">
            <a:extLst>
              <a:ext uri="{FF2B5EF4-FFF2-40B4-BE49-F238E27FC236}">
                <a16:creationId xmlns:a16="http://schemas.microsoft.com/office/drawing/2014/main" id="{BA4FFB85-4571-4C1C-B6FD-8F5875320C87}"/>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6</a:t>
            </a:r>
          </a:p>
        </xdr:txBody>
      </xdr:sp>
      <xdr:sp macro="" textlink="">
        <xdr:nvSpPr>
          <xdr:cNvPr id="110" name="Rectangle 41">
            <a:extLst>
              <a:ext uri="{FF2B5EF4-FFF2-40B4-BE49-F238E27FC236}">
                <a16:creationId xmlns:a16="http://schemas.microsoft.com/office/drawing/2014/main" id="{0BAE7F85-C136-4B3D-BB65-291C5BFB92BD}"/>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10</a:t>
            </a:r>
          </a:p>
        </xdr:txBody>
      </xdr:sp>
      <xdr:sp macro="" textlink="">
        <xdr:nvSpPr>
          <xdr:cNvPr id="111" name="Rectangle 41">
            <a:extLst>
              <a:ext uri="{FF2B5EF4-FFF2-40B4-BE49-F238E27FC236}">
                <a16:creationId xmlns:a16="http://schemas.microsoft.com/office/drawing/2014/main" id="{54F8CAB2-98CA-4F3C-8671-BEF0AD38B48E}"/>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13.5</a:t>
            </a:r>
          </a:p>
        </xdr:txBody>
      </xdr:sp>
      <xdr:sp macro="" textlink="">
        <xdr:nvSpPr>
          <xdr:cNvPr id="112" name="Rectangle 41">
            <a:extLst>
              <a:ext uri="{FF2B5EF4-FFF2-40B4-BE49-F238E27FC236}">
                <a16:creationId xmlns:a16="http://schemas.microsoft.com/office/drawing/2014/main" id="{899F3FA2-D822-4F54-B389-7683FB233B41}"/>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9.5</a:t>
            </a:r>
          </a:p>
        </xdr:txBody>
      </xdr:sp>
    </xdr:grpSp>
    <xdr:clientData/>
  </xdr:twoCellAnchor>
  <xdr:twoCellAnchor>
    <xdr:from>
      <xdr:col>17</xdr:col>
      <xdr:colOff>342900</xdr:colOff>
      <xdr:row>20</xdr:row>
      <xdr:rowOff>9525</xdr:rowOff>
    </xdr:from>
    <xdr:to>
      <xdr:col>20</xdr:col>
      <xdr:colOff>139945</xdr:colOff>
      <xdr:row>26</xdr:row>
      <xdr:rowOff>0</xdr:rowOff>
    </xdr:to>
    <xdr:grpSp>
      <xdr:nvGrpSpPr>
        <xdr:cNvPr id="113" name="Group 18">
          <a:extLst>
            <a:ext uri="{FF2B5EF4-FFF2-40B4-BE49-F238E27FC236}">
              <a16:creationId xmlns:a16="http://schemas.microsoft.com/office/drawing/2014/main" id="{A9A70BA3-1343-49D4-9FAC-35AF0DF55ACD}"/>
            </a:ext>
          </a:extLst>
        </xdr:cNvPr>
        <xdr:cNvGrpSpPr>
          <a:grpSpLocks/>
        </xdr:cNvGrpSpPr>
      </xdr:nvGrpSpPr>
      <xdr:grpSpPr bwMode="auto">
        <a:xfrm>
          <a:off x="10115550" y="3981450"/>
          <a:ext cx="1625845" cy="1133475"/>
          <a:chOff x="1084385" y="4037135"/>
          <a:chExt cx="1333918" cy="959828"/>
        </a:xfrm>
      </xdr:grpSpPr>
      <xdr:sp macro="" textlink="">
        <xdr:nvSpPr>
          <xdr:cNvPr id="114" name="Oval 33">
            <a:extLst>
              <a:ext uri="{FF2B5EF4-FFF2-40B4-BE49-F238E27FC236}">
                <a16:creationId xmlns:a16="http://schemas.microsoft.com/office/drawing/2014/main" id="{A7BD1793-A7BA-43D3-9F64-857C8A4B0730}"/>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H</a:t>
            </a:r>
          </a:p>
          <a:p>
            <a:pPr algn="ctr" rtl="0">
              <a:defRPr sz="1000"/>
            </a:pPr>
            <a:r>
              <a:rPr lang="en-US" sz="900" b="0" i="0" strike="noStrike">
                <a:solidFill>
                  <a:srgbClr val="000000"/>
                </a:solidFill>
                <a:latin typeface="Arial"/>
                <a:cs typeface="Arial"/>
              </a:rPr>
              <a:t>4</a:t>
            </a:r>
          </a:p>
        </xdr:txBody>
      </xdr:sp>
      <xdr:sp macro="" textlink="">
        <xdr:nvSpPr>
          <xdr:cNvPr id="115" name="Rectangle 41">
            <a:extLst>
              <a:ext uri="{FF2B5EF4-FFF2-40B4-BE49-F238E27FC236}">
                <a16:creationId xmlns:a16="http://schemas.microsoft.com/office/drawing/2014/main" id="{83A3C145-20C3-4734-A292-FF74FB4D01BF}"/>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13.5</a:t>
            </a:r>
          </a:p>
        </xdr:txBody>
      </xdr:sp>
      <xdr:sp macro="" textlink="">
        <xdr:nvSpPr>
          <xdr:cNvPr id="116" name="Rectangle 41">
            <a:extLst>
              <a:ext uri="{FF2B5EF4-FFF2-40B4-BE49-F238E27FC236}">
                <a16:creationId xmlns:a16="http://schemas.microsoft.com/office/drawing/2014/main" id="{0FADC2CE-CED8-47ED-9AA1-F93995F81483}"/>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17.5</a:t>
            </a:r>
          </a:p>
        </xdr:txBody>
      </xdr:sp>
      <xdr:sp macro="" textlink="">
        <xdr:nvSpPr>
          <xdr:cNvPr id="117" name="Rectangle 41">
            <a:extLst>
              <a:ext uri="{FF2B5EF4-FFF2-40B4-BE49-F238E27FC236}">
                <a16:creationId xmlns:a16="http://schemas.microsoft.com/office/drawing/2014/main" id="{9905C5C0-2E95-4FA4-8583-60B87477BCE7}"/>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17.5</a:t>
            </a:r>
          </a:p>
        </xdr:txBody>
      </xdr:sp>
      <xdr:sp macro="" textlink="">
        <xdr:nvSpPr>
          <xdr:cNvPr id="118" name="Rectangle 41">
            <a:extLst>
              <a:ext uri="{FF2B5EF4-FFF2-40B4-BE49-F238E27FC236}">
                <a16:creationId xmlns:a16="http://schemas.microsoft.com/office/drawing/2014/main" id="{ADDFB3D4-AEEF-4BBD-B459-A2C0CDA7BF49}"/>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13.5</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605204</xdr:colOff>
      <xdr:row>21</xdr:row>
      <xdr:rowOff>119427</xdr:rowOff>
    </xdr:from>
    <xdr:to>
      <xdr:col>2</xdr:col>
      <xdr:colOff>923925</xdr:colOff>
      <xdr:row>27</xdr:row>
      <xdr:rowOff>109902</xdr:rowOff>
    </xdr:to>
    <xdr:grpSp>
      <xdr:nvGrpSpPr>
        <xdr:cNvPr id="8" name="Group 18">
          <a:extLst>
            <a:ext uri="{FF2B5EF4-FFF2-40B4-BE49-F238E27FC236}">
              <a16:creationId xmlns:a16="http://schemas.microsoft.com/office/drawing/2014/main" id="{00000000-0008-0000-0400-000002000000}"/>
            </a:ext>
          </a:extLst>
        </xdr:cNvPr>
        <xdr:cNvGrpSpPr>
          <a:grpSpLocks/>
        </xdr:cNvGrpSpPr>
      </xdr:nvGrpSpPr>
      <xdr:grpSpPr bwMode="auto">
        <a:xfrm>
          <a:off x="605204" y="4281852"/>
          <a:ext cx="1566496" cy="1133475"/>
          <a:chOff x="1084385" y="4037135"/>
          <a:chExt cx="1333918" cy="959828"/>
        </a:xfrm>
      </xdr:grpSpPr>
      <xdr:sp macro="" textlink="">
        <xdr:nvSpPr>
          <xdr:cNvPr id="9" name="Oval 33">
            <a:extLst>
              <a:ext uri="{FF2B5EF4-FFF2-40B4-BE49-F238E27FC236}">
                <a16:creationId xmlns:a16="http://schemas.microsoft.com/office/drawing/2014/main" id="{00000000-0008-0000-0400-000003000000}"/>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A</a:t>
            </a:r>
          </a:p>
          <a:p>
            <a:pPr algn="ctr" rtl="0">
              <a:defRPr sz="1000"/>
            </a:pPr>
            <a:r>
              <a:rPr lang="en-US" sz="900" b="0" i="0" strike="noStrike">
                <a:solidFill>
                  <a:srgbClr val="000000"/>
                </a:solidFill>
                <a:latin typeface="Arial"/>
                <a:cs typeface="Arial"/>
              </a:rPr>
              <a:t>0</a:t>
            </a:r>
          </a:p>
        </xdr:txBody>
      </xdr:sp>
      <xdr:sp macro="" textlink="">
        <xdr:nvSpPr>
          <xdr:cNvPr id="10" name="Rectangle 41">
            <a:extLst>
              <a:ext uri="{FF2B5EF4-FFF2-40B4-BE49-F238E27FC236}">
                <a16:creationId xmlns:a16="http://schemas.microsoft.com/office/drawing/2014/main" id="{00000000-0008-0000-0400-000004000000}"/>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11" name="Rectangle 41">
            <a:extLst>
              <a:ext uri="{FF2B5EF4-FFF2-40B4-BE49-F238E27FC236}">
                <a16:creationId xmlns:a16="http://schemas.microsoft.com/office/drawing/2014/main" id="{00000000-0008-0000-0400-000005000000}"/>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12" name="Rectangle 41">
            <a:extLst>
              <a:ext uri="{FF2B5EF4-FFF2-40B4-BE49-F238E27FC236}">
                <a16:creationId xmlns:a16="http://schemas.microsoft.com/office/drawing/2014/main" id="{00000000-0008-0000-0400-000006000000}"/>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13" name="Rectangle 41">
            <a:extLst>
              <a:ext uri="{FF2B5EF4-FFF2-40B4-BE49-F238E27FC236}">
                <a16:creationId xmlns:a16="http://schemas.microsoft.com/office/drawing/2014/main" id="{00000000-0008-0000-0400-000007000000}"/>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grpSp>
    <xdr:clientData/>
  </xdr:twoCellAnchor>
  <xdr:twoCellAnchor>
    <xdr:from>
      <xdr:col>2</xdr:col>
      <xdr:colOff>1600200</xdr:colOff>
      <xdr:row>18</xdr:row>
      <xdr:rowOff>38100</xdr:rowOff>
    </xdr:from>
    <xdr:to>
      <xdr:col>3</xdr:col>
      <xdr:colOff>482845</xdr:colOff>
      <xdr:row>24</xdr:row>
      <xdr:rowOff>28575</xdr:rowOff>
    </xdr:to>
    <xdr:grpSp>
      <xdr:nvGrpSpPr>
        <xdr:cNvPr id="14" name="Group 18">
          <a:extLst>
            <a:ext uri="{FF2B5EF4-FFF2-40B4-BE49-F238E27FC236}">
              <a16:creationId xmlns:a16="http://schemas.microsoft.com/office/drawing/2014/main" id="{E7833756-36D3-4BF1-A9D5-EA70DAAAE486}"/>
            </a:ext>
          </a:extLst>
        </xdr:cNvPr>
        <xdr:cNvGrpSpPr>
          <a:grpSpLocks/>
        </xdr:cNvGrpSpPr>
      </xdr:nvGrpSpPr>
      <xdr:grpSpPr bwMode="auto">
        <a:xfrm>
          <a:off x="2847975" y="3629025"/>
          <a:ext cx="1625845" cy="1133475"/>
          <a:chOff x="1084385" y="4037135"/>
          <a:chExt cx="1333918" cy="959828"/>
        </a:xfrm>
      </xdr:grpSpPr>
      <xdr:sp macro="" textlink="">
        <xdr:nvSpPr>
          <xdr:cNvPr id="15" name="Oval 33">
            <a:extLst>
              <a:ext uri="{FF2B5EF4-FFF2-40B4-BE49-F238E27FC236}">
                <a16:creationId xmlns:a16="http://schemas.microsoft.com/office/drawing/2014/main" id="{A557B72F-BCD8-4B9D-8C71-33450211C0B8}"/>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B</a:t>
            </a:r>
          </a:p>
          <a:p>
            <a:pPr algn="ctr" rtl="0">
              <a:defRPr sz="1000"/>
            </a:pPr>
            <a:r>
              <a:rPr lang="en-US" sz="900" b="0" i="0" strike="noStrike">
                <a:solidFill>
                  <a:srgbClr val="000000"/>
                </a:solidFill>
                <a:latin typeface="Arial"/>
                <a:cs typeface="Arial"/>
              </a:rPr>
              <a:t>10</a:t>
            </a:r>
          </a:p>
        </xdr:txBody>
      </xdr:sp>
      <xdr:sp macro="" textlink="">
        <xdr:nvSpPr>
          <xdr:cNvPr id="16" name="Rectangle 41">
            <a:extLst>
              <a:ext uri="{FF2B5EF4-FFF2-40B4-BE49-F238E27FC236}">
                <a16:creationId xmlns:a16="http://schemas.microsoft.com/office/drawing/2014/main" id="{498721B2-9332-46AC-95F0-8FD56FE826C3}"/>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17" name="Rectangle 41">
            <a:extLst>
              <a:ext uri="{FF2B5EF4-FFF2-40B4-BE49-F238E27FC236}">
                <a16:creationId xmlns:a16="http://schemas.microsoft.com/office/drawing/2014/main" id="{B1223FEC-6D4C-499F-B9D9-22F7DADDAA7E}"/>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10</a:t>
            </a:r>
          </a:p>
        </xdr:txBody>
      </xdr:sp>
      <xdr:sp macro="" textlink="">
        <xdr:nvSpPr>
          <xdr:cNvPr id="18" name="Rectangle 41">
            <a:extLst>
              <a:ext uri="{FF2B5EF4-FFF2-40B4-BE49-F238E27FC236}">
                <a16:creationId xmlns:a16="http://schemas.microsoft.com/office/drawing/2014/main" id="{71DE3C42-0D57-4187-A0F5-127D78968E0D}"/>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sp macro="" textlink="">
        <xdr:nvSpPr>
          <xdr:cNvPr id="19" name="Rectangle 41">
            <a:extLst>
              <a:ext uri="{FF2B5EF4-FFF2-40B4-BE49-F238E27FC236}">
                <a16:creationId xmlns:a16="http://schemas.microsoft.com/office/drawing/2014/main" id="{678B494C-6C42-4085-A423-EAB461CB0ABF}"/>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10</a:t>
            </a:r>
          </a:p>
        </xdr:txBody>
      </xdr:sp>
    </xdr:grpSp>
    <xdr:clientData/>
  </xdr:twoCellAnchor>
  <xdr:twoCellAnchor>
    <xdr:from>
      <xdr:col>2</xdr:col>
      <xdr:colOff>1581150</xdr:colOff>
      <xdr:row>25</xdr:row>
      <xdr:rowOff>161925</xdr:rowOff>
    </xdr:from>
    <xdr:to>
      <xdr:col>3</xdr:col>
      <xdr:colOff>463795</xdr:colOff>
      <xdr:row>31</xdr:row>
      <xdr:rowOff>152400</xdr:rowOff>
    </xdr:to>
    <xdr:grpSp>
      <xdr:nvGrpSpPr>
        <xdr:cNvPr id="20" name="Group 18">
          <a:extLst>
            <a:ext uri="{FF2B5EF4-FFF2-40B4-BE49-F238E27FC236}">
              <a16:creationId xmlns:a16="http://schemas.microsoft.com/office/drawing/2014/main" id="{52192B3D-7045-4803-AEFC-5F2E1E513199}"/>
            </a:ext>
          </a:extLst>
        </xdr:cNvPr>
        <xdr:cNvGrpSpPr>
          <a:grpSpLocks/>
        </xdr:cNvGrpSpPr>
      </xdr:nvGrpSpPr>
      <xdr:grpSpPr bwMode="auto">
        <a:xfrm>
          <a:off x="2828925" y="5086350"/>
          <a:ext cx="1625845" cy="1133475"/>
          <a:chOff x="1084385" y="4037135"/>
          <a:chExt cx="1333918" cy="959828"/>
        </a:xfrm>
      </xdr:grpSpPr>
      <xdr:sp macro="" textlink="">
        <xdr:nvSpPr>
          <xdr:cNvPr id="21" name="Oval 33">
            <a:extLst>
              <a:ext uri="{FF2B5EF4-FFF2-40B4-BE49-F238E27FC236}">
                <a16:creationId xmlns:a16="http://schemas.microsoft.com/office/drawing/2014/main" id="{D1F8439C-58DD-45CF-B63A-C4AC9EB5EA13}"/>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C</a:t>
            </a:r>
          </a:p>
          <a:p>
            <a:pPr algn="ctr" rtl="0">
              <a:defRPr sz="1000"/>
            </a:pPr>
            <a:r>
              <a:rPr lang="en-US" sz="900" b="0" i="0" strike="noStrike">
                <a:solidFill>
                  <a:srgbClr val="000000"/>
                </a:solidFill>
                <a:latin typeface="Arial"/>
                <a:cs typeface="Arial"/>
              </a:rPr>
              <a:t>20</a:t>
            </a:r>
          </a:p>
        </xdr:txBody>
      </xdr:sp>
      <xdr:sp macro="" textlink="">
        <xdr:nvSpPr>
          <xdr:cNvPr id="22" name="Rectangle 41">
            <a:extLst>
              <a:ext uri="{FF2B5EF4-FFF2-40B4-BE49-F238E27FC236}">
                <a16:creationId xmlns:a16="http://schemas.microsoft.com/office/drawing/2014/main" id="{AE2738C1-9B72-4D7B-886D-078376346C0B}"/>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sp macro="" textlink="">
        <xdr:nvSpPr>
          <xdr:cNvPr id="23" name="Rectangle 41">
            <a:extLst>
              <a:ext uri="{FF2B5EF4-FFF2-40B4-BE49-F238E27FC236}">
                <a16:creationId xmlns:a16="http://schemas.microsoft.com/office/drawing/2014/main" id="{89249524-E5B8-4C9D-8B48-52C42F771073}"/>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sp macro="" textlink="">
        <xdr:nvSpPr>
          <xdr:cNvPr id="24" name="Rectangle 41">
            <a:extLst>
              <a:ext uri="{FF2B5EF4-FFF2-40B4-BE49-F238E27FC236}">
                <a16:creationId xmlns:a16="http://schemas.microsoft.com/office/drawing/2014/main" id="{E796A125-A327-46A3-B8B9-1F80A621C46D}"/>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sp macro="" textlink="">
        <xdr:nvSpPr>
          <xdr:cNvPr id="25" name="Rectangle 41">
            <a:extLst>
              <a:ext uri="{FF2B5EF4-FFF2-40B4-BE49-F238E27FC236}">
                <a16:creationId xmlns:a16="http://schemas.microsoft.com/office/drawing/2014/main" id="{DE7D23B3-13F0-4D9E-827B-00FB0AB24776}"/>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0</a:t>
            </a:r>
          </a:p>
        </xdr:txBody>
      </xdr:sp>
    </xdr:grpSp>
    <xdr:clientData/>
  </xdr:twoCellAnchor>
  <xdr:twoCellAnchor>
    <xdr:from>
      <xdr:col>2</xdr:col>
      <xdr:colOff>700141</xdr:colOff>
      <xdr:row>21</xdr:row>
      <xdr:rowOff>44560</xdr:rowOff>
    </xdr:from>
    <xdr:to>
      <xdr:col>2</xdr:col>
      <xdr:colOff>1902143</xdr:colOff>
      <xdr:row>24</xdr:row>
      <xdr:rowOff>125887</xdr:rowOff>
    </xdr:to>
    <xdr:cxnSp macro="">
      <xdr:nvCxnSpPr>
        <xdr:cNvPr id="3" name="Straight Arrow Connector 2">
          <a:extLst>
            <a:ext uri="{FF2B5EF4-FFF2-40B4-BE49-F238E27FC236}">
              <a16:creationId xmlns:a16="http://schemas.microsoft.com/office/drawing/2014/main" id="{3B90BA4A-CDE7-4BB7-A1E9-862ADF41F97A}"/>
            </a:ext>
          </a:extLst>
        </xdr:cNvPr>
        <xdr:cNvCxnSpPr>
          <a:stCxn id="9" idx="6"/>
          <a:endCxn id="15" idx="2"/>
        </xdr:cNvCxnSpPr>
      </xdr:nvCxnSpPr>
      <xdr:spPr>
        <a:xfrm flipV="1">
          <a:off x="1947916" y="4206985"/>
          <a:ext cx="1202002" cy="652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700141</xdr:colOff>
      <xdr:row>24</xdr:row>
      <xdr:rowOff>125887</xdr:rowOff>
    </xdr:from>
    <xdr:to>
      <xdr:col>2</xdr:col>
      <xdr:colOff>1883093</xdr:colOff>
      <xdr:row>28</xdr:row>
      <xdr:rowOff>168385</xdr:rowOff>
    </xdr:to>
    <xdr:cxnSp macro="">
      <xdr:nvCxnSpPr>
        <xdr:cNvPr id="26" name="Straight Arrow Connector 25">
          <a:extLst>
            <a:ext uri="{FF2B5EF4-FFF2-40B4-BE49-F238E27FC236}">
              <a16:creationId xmlns:a16="http://schemas.microsoft.com/office/drawing/2014/main" id="{5AADB34B-53DD-4479-BF61-D48DF0BDB574}"/>
            </a:ext>
          </a:extLst>
        </xdr:cNvPr>
        <xdr:cNvCxnSpPr>
          <a:stCxn id="9" idx="6"/>
          <a:endCxn id="21" idx="2"/>
        </xdr:cNvCxnSpPr>
      </xdr:nvCxnSpPr>
      <xdr:spPr>
        <a:xfrm>
          <a:off x="1947916" y="4859812"/>
          <a:ext cx="1182952" cy="804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17</xdr:row>
      <xdr:rowOff>133350</xdr:rowOff>
    </xdr:from>
    <xdr:to>
      <xdr:col>7</xdr:col>
      <xdr:colOff>359020</xdr:colOff>
      <xdr:row>23</xdr:row>
      <xdr:rowOff>123825</xdr:rowOff>
    </xdr:to>
    <xdr:grpSp>
      <xdr:nvGrpSpPr>
        <xdr:cNvPr id="27" name="Group 18">
          <a:extLst>
            <a:ext uri="{FF2B5EF4-FFF2-40B4-BE49-F238E27FC236}">
              <a16:creationId xmlns:a16="http://schemas.microsoft.com/office/drawing/2014/main" id="{4E750B43-24FB-4AB1-8C90-6C7598674813}"/>
            </a:ext>
          </a:extLst>
        </xdr:cNvPr>
        <xdr:cNvGrpSpPr>
          <a:grpSpLocks/>
        </xdr:cNvGrpSpPr>
      </xdr:nvGrpSpPr>
      <xdr:grpSpPr bwMode="auto">
        <a:xfrm>
          <a:off x="5419725" y="3533775"/>
          <a:ext cx="1625845" cy="1133475"/>
          <a:chOff x="1084385" y="4037135"/>
          <a:chExt cx="1333918" cy="959828"/>
        </a:xfrm>
      </xdr:grpSpPr>
      <xdr:sp macro="" textlink="">
        <xdr:nvSpPr>
          <xdr:cNvPr id="28" name="Oval 33">
            <a:extLst>
              <a:ext uri="{FF2B5EF4-FFF2-40B4-BE49-F238E27FC236}">
                <a16:creationId xmlns:a16="http://schemas.microsoft.com/office/drawing/2014/main" id="{157F7056-91D8-4EF8-A50E-3F033C2DAFFC}"/>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D</a:t>
            </a:r>
          </a:p>
          <a:p>
            <a:pPr algn="ctr" rtl="0">
              <a:defRPr sz="1000"/>
            </a:pPr>
            <a:r>
              <a:rPr lang="en-US" sz="900" b="0" i="0" strike="noStrike">
                <a:solidFill>
                  <a:srgbClr val="000000"/>
                </a:solidFill>
                <a:latin typeface="Arial"/>
                <a:cs typeface="Arial"/>
              </a:rPr>
              <a:t>25</a:t>
            </a:r>
          </a:p>
        </xdr:txBody>
      </xdr:sp>
      <xdr:sp macro="" textlink="">
        <xdr:nvSpPr>
          <xdr:cNvPr id="29" name="Rectangle 41">
            <a:extLst>
              <a:ext uri="{FF2B5EF4-FFF2-40B4-BE49-F238E27FC236}">
                <a16:creationId xmlns:a16="http://schemas.microsoft.com/office/drawing/2014/main" id="{E7AEFEF3-119B-4D31-87AF-AC94DCC29EE2}"/>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sp macro="" textlink="">
        <xdr:nvSpPr>
          <xdr:cNvPr id="30" name="Rectangle 41">
            <a:extLst>
              <a:ext uri="{FF2B5EF4-FFF2-40B4-BE49-F238E27FC236}">
                <a16:creationId xmlns:a16="http://schemas.microsoft.com/office/drawing/2014/main" id="{6D6E243C-A485-4597-AC74-91FFC86D9BA0}"/>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45</a:t>
            </a:r>
          </a:p>
        </xdr:txBody>
      </xdr:sp>
      <xdr:sp macro="" textlink="">
        <xdr:nvSpPr>
          <xdr:cNvPr id="31" name="Rectangle 41">
            <a:extLst>
              <a:ext uri="{FF2B5EF4-FFF2-40B4-BE49-F238E27FC236}">
                <a16:creationId xmlns:a16="http://schemas.microsoft.com/office/drawing/2014/main" id="{D6B34178-76B5-45DF-B4A8-E6C67077FFC8}"/>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90</a:t>
            </a:r>
          </a:p>
        </xdr:txBody>
      </xdr:sp>
      <xdr:sp macro="" textlink="">
        <xdr:nvSpPr>
          <xdr:cNvPr id="32" name="Rectangle 41">
            <a:extLst>
              <a:ext uri="{FF2B5EF4-FFF2-40B4-BE49-F238E27FC236}">
                <a16:creationId xmlns:a16="http://schemas.microsoft.com/office/drawing/2014/main" id="{22478318-9331-4A7D-8078-A54E50C33A21}"/>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65</a:t>
            </a:r>
          </a:p>
        </xdr:txBody>
      </xdr:sp>
    </xdr:grpSp>
    <xdr:clientData/>
  </xdr:twoCellAnchor>
  <xdr:twoCellAnchor>
    <xdr:from>
      <xdr:col>3</xdr:col>
      <xdr:colOff>250582</xdr:colOff>
      <xdr:row>20</xdr:row>
      <xdr:rowOff>139810</xdr:rowOff>
    </xdr:from>
    <xdr:to>
      <xdr:col>5</xdr:col>
      <xdr:colOff>292418</xdr:colOff>
      <xdr:row>21</xdr:row>
      <xdr:rowOff>44560</xdr:rowOff>
    </xdr:to>
    <xdr:cxnSp macro="">
      <xdr:nvCxnSpPr>
        <xdr:cNvPr id="33" name="Straight Arrow Connector 32">
          <a:extLst>
            <a:ext uri="{FF2B5EF4-FFF2-40B4-BE49-F238E27FC236}">
              <a16:creationId xmlns:a16="http://schemas.microsoft.com/office/drawing/2014/main" id="{B3C9DC8E-5C08-473C-AEBD-7DBF54B76086}"/>
            </a:ext>
          </a:extLst>
        </xdr:cNvPr>
        <xdr:cNvCxnSpPr>
          <a:stCxn id="15" idx="6"/>
          <a:endCxn id="28" idx="2"/>
        </xdr:cNvCxnSpPr>
      </xdr:nvCxnSpPr>
      <xdr:spPr>
        <a:xfrm flipV="1">
          <a:off x="4241557" y="4111735"/>
          <a:ext cx="1480111"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231532</xdr:colOff>
      <xdr:row>20</xdr:row>
      <xdr:rowOff>139810</xdr:rowOff>
    </xdr:from>
    <xdr:to>
      <xdr:col>5</xdr:col>
      <xdr:colOff>292418</xdr:colOff>
      <xdr:row>28</xdr:row>
      <xdr:rowOff>168385</xdr:rowOff>
    </xdr:to>
    <xdr:cxnSp macro="">
      <xdr:nvCxnSpPr>
        <xdr:cNvPr id="34" name="Straight Arrow Connector 33">
          <a:extLst>
            <a:ext uri="{FF2B5EF4-FFF2-40B4-BE49-F238E27FC236}">
              <a16:creationId xmlns:a16="http://schemas.microsoft.com/office/drawing/2014/main" id="{DCA0E93C-A567-4E46-83CB-4DAB1C07E03D}"/>
            </a:ext>
          </a:extLst>
        </xdr:cNvPr>
        <xdr:cNvCxnSpPr>
          <a:stCxn id="21" idx="6"/>
          <a:endCxn id="28" idx="2"/>
        </xdr:cNvCxnSpPr>
      </xdr:nvCxnSpPr>
      <xdr:spPr>
        <a:xfrm flipV="1">
          <a:off x="4222507" y="4111735"/>
          <a:ext cx="1499161" cy="1552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26</xdr:row>
      <xdr:rowOff>104775</xdr:rowOff>
    </xdr:from>
    <xdr:to>
      <xdr:col>7</xdr:col>
      <xdr:colOff>378070</xdr:colOff>
      <xdr:row>32</xdr:row>
      <xdr:rowOff>95250</xdr:rowOff>
    </xdr:to>
    <xdr:grpSp>
      <xdr:nvGrpSpPr>
        <xdr:cNvPr id="37" name="Group 18">
          <a:extLst>
            <a:ext uri="{FF2B5EF4-FFF2-40B4-BE49-F238E27FC236}">
              <a16:creationId xmlns:a16="http://schemas.microsoft.com/office/drawing/2014/main" id="{97BD42CD-CE87-42D6-A5C4-0E650B8ED30F}"/>
            </a:ext>
          </a:extLst>
        </xdr:cNvPr>
        <xdr:cNvGrpSpPr>
          <a:grpSpLocks/>
        </xdr:cNvGrpSpPr>
      </xdr:nvGrpSpPr>
      <xdr:grpSpPr bwMode="auto">
        <a:xfrm>
          <a:off x="5438775" y="5219700"/>
          <a:ext cx="1625845" cy="1133475"/>
          <a:chOff x="1084385" y="4037135"/>
          <a:chExt cx="1333918" cy="959828"/>
        </a:xfrm>
      </xdr:grpSpPr>
      <xdr:sp macro="" textlink="">
        <xdr:nvSpPr>
          <xdr:cNvPr id="38" name="Oval 33">
            <a:extLst>
              <a:ext uri="{FF2B5EF4-FFF2-40B4-BE49-F238E27FC236}">
                <a16:creationId xmlns:a16="http://schemas.microsoft.com/office/drawing/2014/main" id="{D402CFEB-CBBE-4BBB-8F48-F995AF65A342}"/>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E</a:t>
            </a:r>
          </a:p>
          <a:p>
            <a:pPr algn="ctr" rtl="0">
              <a:defRPr sz="1000"/>
            </a:pPr>
            <a:r>
              <a:rPr lang="en-US" sz="900" b="0" i="0" strike="noStrike">
                <a:solidFill>
                  <a:srgbClr val="000000"/>
                </a:solidFill>
                <a:latin typeface="Arial"/>
                <a:cs typeface="Arial"/>
              </a:rPr>
              <a:t>20</a:t>
            </a:r>
          </a:p>
        </xdr:txBody>
      </xdr:sp>
      <xdr:sp macro="" textlink="">
        <xdr:nvSpPr>
          <xdr:cNvPr id="39" name="Rectangle 41">
            <a:extLst>
              <a:ext uri="{FF2B5EF4-FFF2-40B4-BE49-F238E27FC236}">
                <a16:creationId xmlns:a16="http://schemas.microsoft.com/office/drawing/2014/main" id="{2D8F6F66-547B-494F-96DE-F9B5D4181916}"/>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sp macro="" textlink="">
        <xdr:nvSpPr>
          <xdr:cNvPr id="40" name="Rectangle 41">
            <a:extLst>
              <a:ext uri="{FF2B5EF4-FFF2-40B4-BE49-F238E27FC236}">
                <a16:creationId xmlns:a16="http://schemas.microsoft.com/office/drawing/2014/main" id="{193FF8C5-B385-44F2-AB95-2DDEA5494CCD}"/>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40</a:t>
            </a:r>
          </a:p>
        </xdr:txBody>
      </xdr:sp>
      <xdr:sp macro="" textlink="">
        <xdr:nvSpPr>
          <xdr:cNvPr id="41" name="Rectangle 41">
            <a:extLst>
              <a:ext uri="{FF2B5EF4-FFF2-40B4-BE49-F238E27FC236}">
                <a16:creationId xmlns:a16="http://schemas.microsoft.com/office/drawing/2014/main" id="{0FDBE8BE-F7A1-4084-8B7C-7D6C25D4710A}"/>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40</a:t>
            </a:r>
          </a:p>
        </xdr:txBody>
      </xdr:sp>
      <xdr:sp macro="" textlink="">
        <xdr:nvSpPr>
          <xdr:cNvPr id="42" name="Rectangle 41">
            <a:extLst>
              <a:ext uri="{FF2B5EF4-FFF2-40B4-BE49-F238E27FC236}">
                <a16:creationId xmlns:a16="http://schemas.microsoft.com/office/drawing/2014/main" id="{ADA389DD-811F-4E60-AB37-B133059981A7}"/>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20</a:t>
            </a:r>
          </a:p>
        </xdr:txBody>
      </xdr:sp>
    </xdr:grpSp>
    <xdr:clientData/>
  </xdr:twoCellAnchor>
  <xdr:twoCellAnchor>
    <xdr:from>
      <xdr:col>3</xdr:col>
      <xdr:colOff>250582</xdr:colOff>
      <xdr:row>21</xdr:row>
      <xdr:rowOff>44560</xdr:rowOff>
    </xdr:from>
    <xdr:to>
      <xdr:col>5</xdr:col>
      <xdr:colOff>311468</xdr:colOff>
      <xdr:row>29</xdr:row>
      <xdr:rowOff>111235</xdr:rowOff>
    </xdr:to>
    <xdr:cxnSp macro="">
      <xdr:nvCxnSpPr>
        <xdr:cNvPr id="43" name="Straight Arrow Connector 42">
          <a:extLst>
            <a:ext uri="{FF2B5EF4-FFF2-40B4-BE49-F238E27FC236}">
              <a16:creationId xmlns:a16="http://schemas.microsoft.com/office/drawing/2014/main" id="{52A864C3-B4E6-4845-9295-EE218CC25361}"/>
            </a:ext>
          </a:extLst>
        </xdr:cNvPr>
        <xdr:cNvCxnSpPr>
          <a:stCxn id="15" idx="6"/>
          <a:endCxn id="38" idx="2"/>
        </xdr:cNvCxnSpPr>
      </xdr:nvCxnSpPr>
      <xdr:spPr>
        <a:xfrm>
          <a:off x="4241557" y="4206985"/>
          <a:ext cx="1499161" cy="1590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231532</xdr:colOff>
      <xdr:row>28</xdr:row>
      <xdr:rowOff>168385</xdr:rowOff>
    </xdr:from>
    <xdr:to>
      <xdr:col>5</xdr:col>
      <xdr:colOff>311468</xdr:colOff>
      <xdr:row>29</xdr:row>
      <xdr:rowOff>111235</xdr:rowOff>
    </xdr:to>
    <xdr:cxnSp macro="">
      <xdr:nvCxnSpPr>
        <xdr:cNvPr id="46" name="Straight Arrow Connector 45">
          <a:extLst>
            <a:ext uri="{FF2B5EF4-FFF2-40B4-BE49-F238E27FC236}">
              <a16:creationId xmlns:a16="http://schemas.microsoft.com/office/drawing/2014/main" id="{3390F7E9-8684-48EB-9A8D-64C4A25F348F}"/>
            </a:ext>
          </a:extLst>
        </xdr:cNvPr>
        <xdr:cNvCxnSpPr>
          <a:stCxn id="21" idx="6"/>
          <a:endCxn id="38" idx="2"/>
        </xdr:cNvCxnSpPr>
      </xdr:nvCxnSpPr>
      <xdr:spPr>
        <a:xfrm>
          <a:off x="4222507" y="5664310"/>
          <a:ext cx="1518211"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752475</xdr:colOff>
      <xdr:row>26</xdr:row>
      <xdr:rowOff>85725</xdr:rowOff>
    </xdr:from>
    <xdr:to>
      <xdr:col>10</xdr:col>
      <xdr:colOff>82795</xdr:colOff>
      <xdr:row>32</xdr:row>
      <xdr:rowOff>76200</xdr:rowOff>
    </xdr:to>
    <xdr:grpSp>
      <xdr:nvGrpSpPr>
        <xdr:cNvPr id="49" name="Group 18">
          <a:extLst>
            <a:ext uri="{FF2B5EF4-FFF2-40B4-BE49-F238E27FC236}">
              <a16:creationId xmlns:a16="http://schemas.microsoft.com/office/drawing/2014/main" id="{651E0E66-AC37-4EBA-A286-34B72C50A51B}"/>
            </a:ext>
          </a:extLst>
        </xdr:cNvPr>
        <xdr:cNvGrpSpPr>
          <a:grpSpLocks/>
        </xdr:cNvGrpSpPr>
      </xdr:nvGrpSpPr>
      <xdr:grpSpPr bwMode="auto">
        <a:xfrm>
          <a:off x="7439025" y="5200650"/>
          <a:ext cx="1625845" cy="1133475"/>
          <a:chOff x="1084385" y="4037135"/>
          <a:chExt cx="1333918" cy="959828"/>
        </a:xfrm>
      </xdr:grpSpPr>
      <xdr:sp macro="" textlink="">
        <xdr:nvSpPr>
          <xdr:cNvPr id="50" name="Oval 33">
            <a:extLst>
              <a:ext uri="{FF2B5EF4-FFF2-40B4-BE49-F238E27FC236}">
                <a16:creationId xmlns:a16="http://schemas.microsoft.com/office/drawing/2014/main" id="{70845115-5108-41B4-90E3-30B5FE3B19AF}"/>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F</a:t>
            </a:r>
          </a:p>
          <a:p>
            <a:pPr algn="ctr" rtl="0">
              <a:defRPr sz="1000"/>
            </a:pPr>
            <a:r>
              <a:rPr lang="en-US" sz="900" b="0" i="0" strike="noStrike">
                <a:solidFill>
                  <a:srgbClr val="000000"/>
                </a:solidFill>
                <a:latin typeface="Arial"/>
                <a:cs typeface="Arial"/>
              </a:rPr>
              <a:t>50</a:t>
            </a:r>
          </a:p>
        </xdr:txBody>
      </xdr:sp>
      <xdr:sp macro="" textlink="">
        <xdr:nvSpPr>
          <xdr:cNvPr id="51" name="Rectangle 41">
            <a:extLst>
              <a:ext uri="{FF2B5EF4-FFF2-40B4-BE49-F238E27FC236}">
                <a16:creationId xmlns:a16="http://schemas.microsoft.com/office/drawing/2014/main" id="{881F9BC7-64BD-44B3-B234-5064026D67DD}"/>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40</a:t>
            </a:r>
          </a:p>
        </xdr:txBody>
      </xdr:sp>
      <xdr:sp macro="" textlink="">
        <xdr:nvSpPr>
          <xdr:cNvPr id="52" name="Rectangle 41">
            <a:extLst>
              <a:ext uri="{FF2B5EF4-FFF2-40B4-BE49-F238E27FC236}">
                <a16:creationId xmlns:a16="http://schemas.microsoft.com/office/drawing/2014/main" id="{73E87DFE-CF57-4300-A43E-3CDC26A66038}"/>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90</a:t>
            </a:r>
          </a:p>
        </xdr:txBody>
      </xdr:sp>
      <xdr:sp macro="" textlink="">
        <xdr:nvSpPr>
          <xdr:cNvPr id="53" name="Rectangle 41">
            <a:extLst>
              <a:ext uri="{FF2B5EF4-FFF2-40B4-BE49-F238E27FC236}">
                <a16:creationId xmlns:a16="http://schemas.microsoft.com/office/drawing/2014/main" id="{EC5B4DCC-9828-476C-956E-8D159F3BD592}"/>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90</a:t>
            </a:r>
          </a:p>
        </xdr:txBody>
      </xdr:sp>
      <xdr:sp macro="" textlink="">
        <xdr:nvSpPr>
          <xdr:cNvPr id="54" name="Rectangle 41">
            <a:extLst>
              <a:ext uri="{FF2B5EF4-FFF2-40B4-BE49-F238E27FC236}">
                <a16:creationId xmlns:a16="http://schemas.microsoft.com/office/drawing/2014/main" id="{86F46201-9AF0-4E27-A85A-EA7E5AD47CAA}"/>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40</a:t>
            </a:r>
          </a:p>
        </xdr:txBody>
      </xdr:sp>
    </xdr:grpSp>
    <xdr:clientData/>
  </xdr:twoCellAnchor>
  <xdr:twoCellAnchor>
    <xdr:from>
      <xdr:col>7</xdr:col>
      <xdr:colOff>145807</xdr:colOff>
      <xdr:row>29</xdr:row>
      <xdr:rowOff>92185</xdr:rowOff>
    </xdr:from>
    <xdr:to>
      <xdr:col>8</xdr:col>
      <xdr:colOff>206693</xdr:colOff>
      <xdr:row>29</xdr:row>
      <xdr:rowOff>111235</xdr:rowOff>
    </xdr:to>
    <xdr:cxnSp macro="">
      <xdr:nvCxnSpPr>
        <xdr:cNvPr id="55" name="Straight Arrow Connector 54">
          <a:extLst>
            <a:ext uri="{FF2B5EF4-FFF2-40B4-BE49-F238E27FC236}">
              <a16:creationId xmlns:a16="http://schemas.microsoft.com/office/drawing/2014/main" id="{9899DA24-3C93-46E9-BB7D-F16DA39A75BA}"/>
            </a:ext>
          </a:extLst>
        </xdr:cNvPr>
        <xdr:cNvCxnSpPr>
          <a:stCxn id="38" idx="6"/>
          <a:endCxn id="50" idx="2"/>
        </xdr:cNvCxnSpPr>
      </xdr:nvCxnSpPr>
      <xdr:spPr>
        <a:xfrm flipV="1">
          <a:off x="6832357" y="5778610"/>
          <a:ext cx="908611"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17</xdr:row>
      <xdr:rowOff>0</xdr:rowOff>
    </xdr:from>
    <xdr:to>
      <xdr:col>12</xdr:col>
      <xdr:colOff>406645</xdr:colOff>
      <xdr:row>22</xdr:row>
      <xdr:rowOff>180975</xdr:rowOff>
    </xdr:to>
    <xdr:grpSp>
      <xdr:nvGrpSpPr>
        <xdr:cNvPr id="58" name="Group 18">
          <a:extLst>
            <a:ext uri="{FF2B5EF4-FFF2-40B4-BE49-F238E27FC236}">
              <a16:creationId xmlns:a16="http://schemas.microsoft.com/office/drawing/2014/main" id="{C89B1AC4-228E-4E91-850D-079C6294FD7A}"/>
            </a:ext>
          </a:extLst>
        </xdr:cNvPr>
        <xdr:cNvGrpSpPr>
          <a:grpSpLocks/>
        </xdr:cNvGrpSpPr>
      </xdr:nvGrpSpPr>
      <xdr:grpSpPr bwMode="auto">
        <a:xfrm>
          <a:off x="8982075" y="3400425"/>
          <a:ext cx="1625845" cy="1133475"/>
          <a:chOff x="1084385" y="4037135"/>
          <a:chExt cx="1333918" cy="959828"/>
        </a:xfrm>
      </xdr:grpSpPr>
      <xdr:sp macro="" textlink="">
        <xdr:nvSpPr>
          <xdr:cNvPr id="59" name="Oval 33">
            <a:extLst>
              <a:ext uri="{FF2B5EF4-FFF2-40B4-BE49-F238E27FC236}">
                <a16:creationId xmlns:a16="http://schemas.microsoft.com/office/drawing/2014/main" id="{A43EDA98-35EC-4C38-A398-D3FB7E630B36}"/>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G</a:t>
            </a:r>
          </a:p>
          <a:p>
            <a:pPr algn="ctr" rtl="0">
              <a:defRPr sz="1000"/>
            </a:pPr>
            <a:r>
              <a:rPr lang="en-US" sz="900" b="0" i="0" strike="noStrike">
                <a:solidFill>
                  <a:srgbClr val="000000"/>
                </a:solidFill>
                <a:latin typeface="Arial"/>
                <a:cs typeface="Arial"/>
              </a:rPr>
              <a:t>25</a:t>
            </a:r>
          </a:p>
        </xdr:txBody>
      </xdr:sp>
      <xdr:sp macro="" textlink="">
        <xdr:nvSpPr>
          <xdr:cNvPr id="60" name="Rectangle 41">
            <a:extLst>
              <a:ext uri="{FF2B5EF4-FFF2-40B4-BE49-F238E27FC236}">
                <a16:creationId xmlns:a16="http://schemas.microsoft.com/office/drawing/2014/main" id="{15ECD651-AAD8-4E44-88BF-D95C6B7F2D08}"/>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90</a:t>
            </a:r>
          </a:p>
        </xdr:txBody>
      </xdr:sp>
      <xdr:sp macro="" textlink="">
        <xdr:nvSpPr>
          <xdr:cNvPr id="61" name="Rectangle 41">
            <a:extLst>
              <a:ext uri="{FF2B5EF4-FFF2-40B4-BE49-F238E27FC236}">
                <a16:creationId xmlns:a16="http://schemas.microsoft.com/office/drawing/2014/main" id="{006CD63D-6341-4E98-9D11-F9A45C2CE96C}"/>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sp macro="" textlink="">
        <xdr:nvSpPr>
          <xdr:cNvPr id="62" name="Rectangle 41">
            <a:extLst>
              <a:ext uri="{FF2B5EF4-FFF2-40B4-BE49-F238E27FC236}">
                <a16:creationId xmlns:a16="http://schemas.microsoft.com/office/drawing/2014/main" id="{A0D8027A-5C85-4969-B21F-72CDE58B8162}"/>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sp macro="" textlink="">
        <xdr:nvSpPr>
          <xdr:cNvPr id="63" name="Rectangle 41">
            <a:extLst>
              <a:ext uri="{FF2B5EF4-FFF2-40B4-BE49-F238E27FC236}">
                <a16:creationId xmlns:a16="http://schemas.microsoft.com/office/drawing/2014/main" id="{C814A71C-2FFB-4E75-872B-033A62E8E09D}"/>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90</a:t>
            </a:r>
          </a:p>
        </xdr:txBody>
      </xdr:sp>
    </xdr:grpSp>
    <xdr:clientData/>
  </xdr:twoCellAnchor>
  <xdr:twoCellAnchor>
    <xdr:from>
      <xdr:col>7</xdr:col>
      <xdr:colOff>126757</xdr:colOff>
      <xdr:row>20</xdr:row>
      <xdr:rowOff>6460</xdr:rowOff>
    </xdr:from>
    <xdr:to>
      <xdr:col>10</xdr:col>
      <xdr:colOff>301943</xdr:colOff>
      <xdr:row>20</xdr:row>
      <xdr:rowOff>139810</xdr:rowOff>
    </xdr:to>
    <xdr:cxnSp macro="">
      <xdr:nvCxnSpPr>
        <xdr:cNvPr id="64" name="Straight Arrow Connector 63">
          <a:extLst>
            <a:ext uri="{FF2B5EF4-FFF2-40B4-BE49-F238E27FC236}">
              <a16:creationId xmlns:a16="http://schemas.microsoft.com/office/drawing/2014/main" id="{61FD74D8-688C-4586-9803-C3462A4A5B6A}"/>
            </a:ext>
          </a:extLst>
        </xdr:cNvPr>
        <xdr:cNvCxnSpPr>
          <a:stCxn id="28" idx="6"/>
          <a:endCxn id="59" idx="2"/>
        </xdr:cNvCxnSpPr>
      </xdr:nvCxnSpPr>
      <xdr:spPr>
        <a:xfrm flipV="1">
          <a:off x="6813307" y="3978385"/>
          <a:ext cx="2470711"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752513</xdr:colOff>
      <xdr:row>20</xdr:row>
      <xdr:rowOff>6460</xdr:rowOff>
    </xdr:from>
    <xdr:to>
      <xdr:col>10</xdr:col>
      <xdr:colOff>301943</xdr:colOff>
      <xdr:row>26</xdr:row>
      <xdr:rowOff>186727</xdr:rowOff>
    </xdr:to>
    <xdr:cxnSp macro="">
      <xdr:nvCxnSpPr>
        <xdr:cNvPr id="67" name="Straight Arrow Connector 66">
          <a:extLst>
            <a:ext uri="{FF2B5EF4-FFF2-40B4-BE49-F238E27FC236}">
              <a16:creationId xmlns:a16="http://schemas.microsoft.com/office/drawing/2014/main" id="{CD94A6AD-9BDF-41A0-BF56-576269A7A84A}"/>
            </a:ext>
          </a:extLst>
        </xdr:cNvPr>
        <xdr:cNvCxnSpPr>
          <a:stCxn id="50" idx="0"/>
          <a:endCxn id="59" idx="2"/>
        </xdr:cNvCxnSpPr>
      </xdr:nvCxnSpPr>
      <xdr:spPr>
        <a:xfrm flipV="1">
          <a:off x="8286788" y="3978385"/>
          <a:ext cx="997230" cy="13232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409575</xdr:colOff>
      <xdr:row>17</xdr:row>
      <xdr:rowOff>114300</xdr:rowOff>
    </xdr:from>
    <xdr:to>
      <xdr:col>16</xdr:col>
      <xdr:colOff>206620</xdr:colOff>
      <xdr:row>23</xdr:row>
      <xdr:rowOff>104775</xdr:rowOff>
    </xdr:to>
    <xdr:grpSp>
      <xdr:nvGrpSpPr>
        <xdr:cNvPr id="70" name="Group 18">
          <a:extLst>
            <a:ext uri="{FF2B5EF4-FFF2-40B4-BE49-F238E27FC236}">
              <a16:creationId xmlns:a16="http://schemas.microsoft.com/office/drawing/2014/main" id="{B96E504B-4F9B-4EC0-886E-5067AC024372}"/>
            </a:ext>
          </a:extLst>
        </xdr:cNvPr>
        <xdr:cNvGrpSpPr>
          <a:grpSpLocks/>
        </xdr:cNvGrpSpPr>
      </xdr:nvGrpSpPr>
      <xdr:grpSpPr bwMode="auto">
        <a:xfrm>
          <a:off x="11220450" y="3514725"/>
          <a:ext cx="1625845" cy="1133475"/>
          <a:chOff x="1084385" y="4037135"/>
          <a:chExt cx="1333918" cy="959828"/>
        </a:xfrm>
      </xdr:grpSpPr>
      <xdr:sp macro="" textlink="">
        <xdr:nvSpPr>
          <xdr:cNvPr id="71" name="Oval 33">
            <a:extLst>
              <a:ext uri="{FF2B5EF4-FFF2-40B4-BE49-F238E27FC236}">
                <a16:creationId xmlns:a16="http://schemas.microsoft.com/office/drawing/2014/main" id="{395DF3C4-10FB-47EA-B5BE-A7A638B922B2}"/>
              </a:ext>
            </a:extLst>
          </xdr:cNvPr>
          <xdr:cNvSpPr>
            <a:spLocks noChangeArrowheads="1"/>
          </xdr:cNvSpPr>
        </xdr:nvSpPr>
        <xdr:spPr bwMode="auto">
          <a:xfrm>
            <a:off x="1332113" y="4122664"/>
            <a:ext cx="895631" cy="807776"/>
          </a:xfrm>
          <a:prstGeom prst="ellipse">
            <a:avLst/>
          </a:prstGeom>
          <a:solidFill>
            <a:srgbClr val="FFFFFF"/>
          </a:solidFill>
          <a:ln w="9525">
            <a:solidFill>
              <a:srgbClr val="000000"/>
            </a:solidFill>
            <a:round/>
            <a:headEnd/>
            <a:tailEnd/>
          </a:ln>
        </xdr:spPr>
        <xdr:txBody>
          <a:bodyPr vertOverflow="clip" wrap="square" lIns="45720" tIns="36576" rIns="45720" bIns="36576" anchor="ctr" upright="1"/>
          <a:lstStyle/>
          <a:p>
            <a:pPr algn="ctr" rtl="0">
              <a:defRPr sz="1000"/>
            </a:pPr>
            <a:r>
              <a:rPr lang="en-US" sz="900" b="0" i="0" strike="noStrike">
                <a:solidFill>
                  <a:srgbClr val="000000"/>
                </a:solidFill>
                <a:latin typeface="Arial"/>
                <a:cs typeface="Arial"/>
              </a:rPr>
              <a:t>H</a:t>
            </a:r>
          </a:p>
          <a:p>
            <a:pPr algn="ctr" rtl="0">
              <a:defRPr sz="1000"/>
            </a:pPr>
            <a:r>
              <a:rPr lang="en-US" sz="900" b="0" i="0" strike="noStrike">
                <a:solidFill>
                  <a:srgbClr val="000000"/>
                </a:solidFill>
                <a:latin typeface="Arial"/>
                <a:cs typeface="Arial"/>
              </a:rPr>
              <a:t>0</a:t>
            </a:r>
          </a:p>
        </xdr:txBody>
      </xdr:sp>
      <xdr:sp macro="" textlink="">
        <xdr:nvSpPr>
          <xdr:cNvPr id="72" name="Rectangle 41">
            <a:extLst>
              <a:ext uri="{FF2B5EF4-FFF2-40B4-BE49-F238E27FC236}">
                <a16:creationId xmlns:a16="http://schemas.microsoft.com/office/drawing/2014/main" id="{2013732A-7330-4D7F-9C5D-84AB716E40A9}"/>
              </a:ext>
            </a:extLst>
          </xdr:cNvPr>
          <xdr:cNvSpPr>
            <a:spLocks noChangeArrowheads="1"/>
          </xdr:cNvSpPr>
        </xdr:nvSpPr>
        <xdr:spPr bwMode="auto">
          <a:xfrm>
            <a:off x="1103441" y="4037135"/>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sp macro="" textlink="">
        <xdr:nvSpPr>
          <xdr:cNvPr id="73" name="Rectangle 41">
            <a:extLst>
              <a:ext uri="{FF2B5EF4-FFF2-40B4-BE49-F238E27FC236}">
                <a16:creationId xmlns:a16="http://schemas.microsoft.com/office/drawing/2014/main" id="{5A1BEF13-0E8E-4870-9196-24527AC589C8}"/>
              </a:ext>
            </a:extLst>
          </xdr:cNvPr>
          <xdr:cNvSpPr>
            <a:spLocks noChangeArrowheads="1"/>
          </xdr:cNvSpPr>
        </xdr:nvSpPr>
        <xdr:spPr bwMode="auto">
          <a:xfrm>
            <a:off x="2084824" y="4046638"/>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sp macro="" textlink="">
        <xdr:nvSpPr>
          <xdr:cNvPr id="74" name="Rectangle 41">
            <a:extLst>
              <a:ext uri="{FF2B5EF4-FFF2-40B4-BE49-F238E27FC236}">
                <a16:creationId xmlns:a16="http://schemas.microsoft.com/office/drawing/2014/main" id="{F8C300C0-B2B4-4F53-A67A-365383ED728C}"/>
              </a:ext>
            </a:extLst>
          </xdr:cNvPr>
          <xdr:cNvSpPr>
            <a:spLocks noChangeArrowheads="1"/>
          </xdr:cNvSpPr>
        </xdr:nvSpPr>
        <xdr:spPr bwMode="auto">
          <a:xfrm>
            <a:off x="2094351" y="4797395"/>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sp macro="" textlink="">
        <xdr:nvSpPr>
          <xdr:cNvPr id="75" name="Rectangle 41">
            <a:extLst>
              <a:ext uri="{FF2B5EF4-FFF2-40B4-BE49-F238E27FC236}">
                <a16:creationId xmlns:a16="http://schemas.microsoft.com/office/drawing/2014/main" id="{9185DB53-8F6C-44EC-990D-500AAD4A55C4}"/>
              </a:ext>
            </a:extLst>
          </xdr:cNvPr>
          <xdr:cNvSpPr>
            <a:spLocks noChangeArrowheads="1"/>
          </xdr:cNvSpPr>
        </xdr:nvSpPr>
        <xdr:spPr bwMode="auto">
          <a:xfrm>
            <a:off x="1084385" y="4797395"/>
            <a:ext cx="323952" cy="199568"/>
          </a:xfrm>
          <a:prstGeom prst="rect">
            <a:avLst/>
          </a:prstGeom>
          <a:solidFill>
            <a:srgbClr val="FFFFFF"/>
          </a:solidFill>
          <a:ln w="9525">
            <a:solidFill>
              <a:srgbClr val="C0C0C0"/>
            </a:solidFill>
            <a:miter lim="800000"/>
            <a:headEnd/>
            <a:tailEnd/>
          </a:ln>
        </xdr:spPr>
        <xdr:txBody>
          <a:bodyPr/>
          <a:lstStyle/>
          <a:p>
            <a:r>
              <a:rPr lang="en-US" sz="800"/>
              <a:t>115</a:t>
            </a:r>
          </a:p>
        </xdr:txBody>
      </xdr:sp>
    </xdr:grpSp>
    <xdr:clientData/>
  </xdr:twoCellAnchor>
  <xdr:twoCellAnchor>
    <xdr:from>
      <xdr:col>12</xdr:col>
      <xdr:colOff>174382</xdr:colOff>
      <xdr:row>20</xdr:row>
      <xdr:rowOff>6460</xdr:rowOff>
    </xdr:from>
    <xdr:to>
      <xdr:col>14</xdr:col>
      <xdr:colOff>101918</xdr:colOff>
      <xdr:row>20</xdr:row>
      <xdr:rowOff>120760</xdr:rowOff>
    </xdr:to>
    <xdr:cxnSp macro="">
      <xdr:nvCxnSpPr>
        <xdr:cNvPr id="76" name="Straight Arrow Connector 75">
          <a:extLst>
            <a:ext uri="{FF2B5EF4-FFF2-40B4-BE49-F238E27FC236}">
              <a16:creationId xmlns:a16="http://schemas.microsoft.com/office/drawing/2014/main" id="{1275E6E8-BF65-4E02-B247-EF67020A47FA}"/>
            </a:ext>
          </a:extLst>
        </xdr:cNvPr>
        <xdr:cNvCxnSpPr>
          <a:stCxn id="59" idx="6"/>
          <a:endCxn id="71" idx="2"/>
        </xdr:cNvCxnSpPr>
      </xdr:nvCxnSpPr>
      <xdr:spPr>
        <a:xfrm>
          <a:off x="10375657" y="3978385"/>
          <a:ext cx="1146736" cy="114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48565"/>
  <sheetViews>
    <sheetView workbookViewId="0">
      <selection activeCell="D9" sqref="D9"/>
    </sheetView>
  </sheetViews>
  <sheetFormatPr defaultRowHeight="15" x14ac:dyDescent="0.25"/>
  <cols>
    <col min="1" max="1" width="10.28515625" style="2" bestFit="1" customWidth="1"/>
    <col min="2" max="5" width="9.140625" style="2" customWidth="1"/>
    <col min="6" max="6" width="9.140625" style="2"/>
    <col min="7" max="8" width="9.140625" style="2" customWidth="1"/>
    <col min="9" max="16383" width="9.140625" style="2"/>
    <col min="16384" max="16384" width="9.140625" style="2" customWidth="1"/>
  </cols>
  <sheetData>
    <row r="1" spans="1:5 16384:16384" s="31" customFormat="1" ht="12.75" x14ac:dyDescent="0.2">
      <c r="A1" s="30" t="s">
        <v>53</v>
      </c>
      <c r="XFD1" s="30"/>
    </row>
    <row r="2" spans="1:5 16384:16384" s="31" customFormat="1" ht="12.75" x14ac:dyDescent="0.2">
      <c r="A2" s="30" t="s">
        <v>54</v>
      </c>
    </row>
    <row r="3" spans="1:5 16384:16384" s="31" customFormat="1" ht="12.75" x14ac:dyDescent="0.2">
      <c r="B3" s="31" t="s">
        <v>93</v>
      </c>
    </row>
    <row r="4" spans="1:5 16384:16384" s="31" customFormat="1" ht="12.75" x14ac:dyDescent="0.2">
      <c r="B4" s="31" t="s">
        <v>46</v>
      </c>
    </row>
    <row r="5" spans="1:5 16384:16384" s="31" customFormat="1" ht="12.75" x14ac:dyDescent="0.2"/>
    <row r="6" spans="1:5 16384:16384" s="31" customFormat="1" ht="12.75" x14ac:dyDescent="0.2">
      <c r="B6" s="31" t="s">
        <v>47</v>
      </c>
    </row>
    <row r="7" spans="1:5 16384:16384" s="31" customFormat="1" ht="12.75" x14ac:dyDescent="0.2"/>
    <row r="8" spans="1:5 16384:16384" s="31" customFormat="1" ht="12.75" x14ac:dyDescent="0.2">
      <c r="B8" s="31" t="s">
        <v>63</v>
      </c>
    </row>
    <row r="9" spans="1:5 16384:16384" s="31" customFormat="1" ht="12.75" x14ac:dyDescent="0.2">
      <c r="B9" s="38" t="s">
        <v>91</v>
      </c>
      <c r="C9" s="38"/>
      <c r="D9" s="38">
        <f>625/750</f>
        <v>0.83333333333333337</v>
      </c>
      <c r="E9" s="38" t="s">
        <v>92</v>
      </c>
    </row>
    <row r="10" spans="1:5 16384:16384" s="31" customFormat="1" ht="12.75" x14ac:dyDescent="0.2"/>
    <row r="22" spans="2:2" x14ac:dyDescent="0.25">
      <c r="B22" s="1"/>
    </row>
    <row r="23" spans="2:2" x14ac:dyDescent="0.25">
      <c r="B23" s="1"/>
    </row>
    <row r="24" spans="2:2" x14ac:dyDescent="0.25">
      <c r="B24" s="1"/>
    </row>
    <row r="1048565" spans="16384:16384" x14ac:dyDescent="0.25">
      <c r="XFD1048565" s="29" t="s">
        <v>45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
  <sheetViews>
    <sheetView workbookViewId="0">
      <selection activeCell="K15" sqref="K15"/>
    </sheetView>
  </sheetViews>
  <sheetFormatPr defaultRowHeight="15" x14ac:dyDescent="0.25"/>
  <cols>
    <col min="1" max="1" width="10.7109375" style="2" customWidth="1"/>
    <col min="2" max="2" width="9.140625" style="2" customWidth="1"/>
    <col min="3" max="6" width="9.140625" style="2"/>
    <col min="7" max="8" width="9.140625" style="2" customWidth="1"/>
    <col min="9" max="16384" width="9.140625" style="2"/>
  </cols>
  <sheetData>
    <row r="1" spans="1:9" s="31" customFormat="1" ht="12.75" x14ac:dyDescent="0.2">
      <c r="A1" s="30" t="s">
        <v>55</v>
      </c>
    </row>
    <row r="2" spans="1:9" s="31" customFormat="1" ht="12.75" x14ac:dyDescent="0.2">
      <c r="A2" s="30" t="s">
        <v>54</v>
      </c>
    </row>
    <row r="3" spans="1:9" s="31" customFormat="1" ht="12.75" x14ac:dyDescent="0.2">
      <c r="B3" s="37" t="s">
        <v>56</v>
      </c>
    </row>
    <row r="4" spans="1:9" s="31" customFormat="1" ht="12.75" x14ac:dyDescent="0.2">
      <c r="B4" s="31" t="s">
        <v>57</v>
      </c>
    </row>
    <row r="5" spans="1:9" s="31" customFormat="1" ht="12.75" x14ac:dyDescent="0.2">
      <c r="B5" s="31" t="s">
        <v>58</v>
      </c>
    </row>
    <row r="6" spans="1:9" s="31" customFormat="1" ht="12.75" x14ac:dyDescent="0.2"/>
    <row r="7" spans="1:9" s="31" customFormat="1" ht="12.75" x14ac:dyDescent="0.2">
      <c r="B7" s="31" t="s">
        <v>59</v>
      </c>
    </row>
    <row r="8" spans="1:9" s="31" customFormat="1" ht="12.75" x14ac:dyDescent="0.2">
      <c r="B8" s="38" t="s">
        <v>64</v>
      </c>
      <c r="C8" s="38"/>
      <c r="D8" s="38"/>
      <c r="E8" s="38"/>
      <c r="F8" s="38"/>
      <c r="G8" s="38"/>
      <c r="H8" s="38"/>
      <c r="I8" s="38"/>
    </row>
    <row r="9" spans="1:9" s="31" customFormat="1" 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9"/>
  <sheetViews>
    <sheetView workbookViewId="0">
      <selection activeCell="B39" sqref="B39"/>
    </sheetView>
  </sheetViews>
  <sheetFormatPr defaultRowHeight="15" x14ac:dyDescent="0.25"/>
  <cols>
    <col min="1" max="1" width="10.7109375" style="2" customWidth="1"/>
    <col min="2" max="5" width="9.140625" style="2" customWidth="1"/>
    <col min="6" max="6" width="9.140625" style="2"/>
    <col min="7" max="8" width="9.140625" style="2" customWidth="1"/>
    <col min="9" max="16384" width="9.140625" style="2"/>
  </cols>
  <sheetData>
    <row r="1" spans="1:20" s="31" customFormat="1" ht="12.75" x14ac:dyDescent="0.2">
      <c r="A1" s="30" t="s">
        <v>60</v>
      </c>
    </row>
    <row r="2" spans="1:20" s="31" customFormat="1" ht="12.75" x14ac:dyDescent="0.2">
      <c r="A2" s="30" t="s">
        <v>54</v>
      </c>
    </row>
    <row r="3" spans="1:20" s="31" customFormat="1" ht="12.75" x14ac:dyDescent="0.2">
      <c r="B3" s="32" t="s">
        <v>48</v>
      </c>
    </row>
    <row r="4" spans="1:20" s="31" customFormat="1" ht="12.75" x14ac:dyDescent="0.2">
      <c r="B4" s="31" t="s">
        <v>49</v>
      </c>
    </row>
    <row r="5" spans="1:20" s="31" customFormat="1" ht="12.75" x14ac:dyDescent="0.2">
      <c r="B5" s="31" t="s">
        <v>94</v>
      </c>
    </row>
    <row r="6" spans="1:20" s="31" customFormat="1" ht="12.75" x14ac:dyDescent="0.2">
      <c r="B6" s="31" t="s">
        <v>96</v>
      </c>
    </row>
    <row r="7" spans="1:20" s="31" customFormat="1" ht="12.75" x14ac:dyDescent="0.2">
      <c r="B7" s="31" t="s">
        <v>99</v>
      </c>
    </row>
    <row r="8" spans="1:20" s="31" customFormat="1" ht="12.75" x14ac:dyDescent="0.2">
      <c r="B8" s="31" t="s">
        <v>50</v>
      </c>
    </row>
    <row r="9" spans="1:20" s="31" customFormat="1" ht="12.75" x14ac:dyDescent="0.2"/>
    <row r="10" spans="1:20" s="31" customFormat="1" ht="12.75" x14ac:dyDescent="0.2">
      <c r="B10" s="33" t="s">
        <v>51</v>
      </c>
      <c r="F10" s="33"/>
      <c r="P10" s="31" t="s">
        <v>79</v>
      </c>
      <c r="S10" s="31" t="s">
        <v>81</v>
      </c>
    </row>
    <row r="11" spans="1:20" s="31" customFormat="1" ht="12.75" x14ac:dyDescent="0.2">
      <c r="B11" s="33" t="s">
        <v>52</v>
      </c>
      <c r="F11" s="33"/>
      <c r="S11" s="31" t="s">
        <v>98</v>
      </c>
    </row>
    <row r="12" spans="1:20" s="31" customFormat="1" ht="12.75" x14ac:dyDescent="0.2">
      <c r="B12" s="33"/>
      <c r="F12" s="33"/>
    </row>
    <row r="13" spans="1:20" s="31" customFormat="1" ht="12.75" x14ac:dyDescent="0.2">
      <c r="B13" s="34"/>
      <c r="C13" s="30"/>
      <c r="D13" s="30"/>
      <c r="I13" s="31" t="s">
        <v>70</v>
      </c>
      <c r="K13" s="31" t="s">
        <v>74</v>
      </c>
      <c r="M13" s="31" t="s">
        <v>76</v>
      </c>
      <c r="P13" s="31">
        <f>10-6</f>
        <v>4</v>
      </c>
      <c r="Q13" s="31" t="s">
        <v>80</v>
      </c>
    </row>
    <row r="14" spans="1:20" s="31" customFormat="1" ht="12.75" x14ac:dyDescent="0.2"/>
    <row r="15" spans="1:20" s="31" customFormat="1" ht="12.75" x14ac:dyDescent="0.2"/>
    <row r="16" spans="1:20" s="31" customFormat="1" ht="12.75" x14ac:dyDescent="0.2">
      <c r="S16" s="31">
        <f>P13*0.7+P19*0.3</f>
        <v>5.1999999999999993</v>
      </c>
      <c r="T16" s="31" t="s">
        <v>82</v>
      </c>
    </row>
    <row r="17" spans="4:20" s="31" customFormat="1" ht="12.75" x14ac:dyDescent="0.2"/>
    <row r="18" spans="4:20" s="31" customFormat="1" ht="12.75" x14ac:dyDescent="0.2">
      <c r="I18" s="35" t="s">
        <v>71</v>
      </c>
      <c r="L18" s="36"/>
    </row>
    <row r="19" spans="4:20" s="31" customFormat="1" ht="12.75" x14ac:dyDescent="0.2">
      <c r="E19" s="31" t="s">
        <v>67</v>
      </c>
      <c r="K19" s="31" t="s">
        <v>95</v>
      </c>
      <c r="M19" s="31" t="s">
        <v>76</v>
      </c>
      <c r="P19" s="31">
        <f>14-6</f>
        <v>8</v>
      </c>
      <c r="Q19" s="31" t="str">
        <f>Q13</f>
        <v>millions</v>
      </c>
    </row>
    <row r="20" spans="4:20" s="31" customFormat="1" ht="12.75" x14ac:dyDescent="0.2">
      <c r="D20" s="36"/>
    </row>
    <row r="21" spans="4:20" s="31" customFormat="1" ht="12.75" x14ac:dyDescent="0.2">
      <c r="D21" s="36"/>
      <c r="H21" s="36"/>
    </row>
    <row r="22" spans="4:20" s="31" customFormat="1" ht="12.75" x14ac:dyDescent="0.2"/>
    <row r="23" spans="4:20" s="31" customFormat="1" ht="12.75" x14ac:dyDescent="0.2">
      <c r="D23" s="31" t="s">
        <v>69</v>
      </c>
      <c r="F23" s="31" t="s">
        <v>65</v>
      </c>
      <c r="N23" s="31" t="s">
        <v>66</v>
      </c>
      <c r="P23" s="31">
        <v>0</v>
      </c>
      <c r="Q23" s="31" t="str">
        <f>Q19</f>
        <v>millions</v>
      </c>
      <c r="S23" s="31">
        <v>0</v>
      </c>
      <c r="T23" s="31" t="s">
        <v>82</v>
      </c>
    </row>
    <row r="24" spans="4:20" s="31" customFormat="1" ht="12.75" x14ac:dyDescent="0.2">
      <c r="I24" s="35"/>
      <c r="L24" s="36"/>
    </row>
    <row r="25" spans="4:20" s="31" customFormat="1" ht="12.75" x14ac:dyDescent="0.2"/>
    <row r="26" spans="4:20" s="31" customFormat="1" ht="12.75" x14ac:dyDescent="0.2"/>
    <row r="27" spans="4:20" s="31" customFormat="1" ht="12.75" x14ac:dyDescent="0.2">
      <c r="I27" s="31" t="s">
        <v>72</v>
      </c>
      <c r="K27" s="31" t="s">
        <v>75</v>
      </c>
      <c r="M27" s="31" t="s">
        <v>77</v>
      </c>
      <c r="P27" s="31">
        <f>10-9</f>
        <v>1</v>
      </c>
      <c r="Q27" s="31" t="str">
        <f>Q23</f>
        <v>millions</v>
      </c>
    </row>
    <row r="28" spans="4:20" s="31" customFormat="1" ht="12.75" x14ac:dyDescent="0.2"/>
    <row r="29" spans="4:20" s="31" customFormat="1" ht="12.75" x14ac:dyDescent="0.2">
      <c r="E29" s="31" t="s">
        <v>68</v>
      </c>
    </row>
    <row r="30" spans="4:20" s="31" customFormat="1" ht="12.75" x14ac:dyDescent="0.2">
      <c r="S30" s="31">
        <f>P27*0.7+P33*0.3</f>
        <v>2.8</v>
      </c>
      <c r="T30" s="31" t="s">
        <v>82</v>
      </c>
    </row>
    <row r="31" spans="4:20" s="31" customFormat="1" ht="12.75" x14ac:dyDescent="0.2"/>
    <row r="32" spans="4:20" s="31" customFormat="1" ht="12.75" x14ac:dyDescent="0.2">
      <c r="I32" s="35"/>
      <c r="L32" s="36"/>
    </row>
    <row r="33" spans="2:17" s="31" customFormat="1" ht="12.75" x14ac:dyDescent="0.2">
      <c r="K33" s="31" t="s">
        <v>97</v>
      </c>
      <c r="M33" s="31" t="s">
        <v>78</v>
      </c>
      <c r="P33" s="31">
        <f>16-9</f>
        <v>7</v>
      </c>
      <c r="Q33" s="31" t="str">
        <f>Q27</f>
        <v>millions</v>
      </c>
    </row>
    <row r="34" spans="2:17" s="31" customFormat="1" ht="12.75" x14ac:dyDescent="0.2">
      <c r="I34" s="31" t="s">
        <v>73</v>
      </c>
    </row>
    <row r="35" spans="2:17" s="31" customFormat="1" ht="12.75" x14ac:dyDescent="0.2">
      <c r="D35" s="36"/>
      <c r="H35" s="36"/>
    </row>
    <row r="36" spans="2:17" s="31" customFormat="1" ht="12.75" x14ac:dyDescent="0.2">
      <c r="D36" s="36"/>
    </row>
    <row r="38" spans="2:17" x14ac:dyDescent="0.25">
      <c r="B38" s="39" t="s">
        <v>83</v>
      </c>
    </row>
    <row r="39" spans="2:17" x14ac:dyDescent="0.25">
      <c r="B39" s="39" t="s">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tabSelected="1" topLeftCell="A28" workbookViewId="0">
      <selection activeCell="J54" sqref="J54"/>
    </sheetView>
  </sheetViews>
  <sheetFormatPr defaultRowHeight="15" x14ac:dyDescent="0.25"/>
  <cols>
    <col min="1" max="1" width="10.7109375" style="2" customWidth="1"/>
    <col min="2" max="2" width="9.5703125" style="2" customWidth="1"/>
    <col min="3" max="3" width="13.140625" style="2" customWidth="1"/>
    <col min="4" max="4" width="5.42578125" style="2" customWidth="1"/>
    <col min="5" max="5" width="4" style="2" customWidth="1"/>
    <col min="6" max="6" width="3.7109375" style="2" customWidth="1"/>
    <col min="7" max="7" width="6.28515625" style="2" customWidth="1"/>
    <col min="8" max="8" width="12.5703125" style="2" bestFit="1" customWidth="1"/>
    <col min="9" max="9" width="8" style="2" customWidth="1"/>
    <col min="10" max="16384" width="9.140625" style="2"/>
  </cols>
  <sheetData>
    <row r="1" spans="1:8" x14ac:dyDescent="0.25">
      <c r="A1" s="28" t="s">
        <v>61</v>
      </c>
    </row>
    <row r="2" spans="1:8" x14ac:dyDescent="0.25">
      <c r="A2" s="21" t="s">
        <v>54</v>
      </c>
    </row>
    <row r="3" spans="1:8" x14ac:dyDescent="0.25">
      <c r="B3" s="1" t="s">
        <v>10</v>
      </c>
    </row>
    <row r="4" spans="1:8" x14ac:dyDescent="0.25">
      <c r="B4" s="1"/>
    </row>
    <row r="5" spans="1:8" x14ac:dyDescent="0.25">
      <c r="B5" s="11"/>
      <c r="C5" s="12" t="s">
        <v>11</v>
      </c>
      <c r="D5" s="40" t="s">
        <v>12</v>
      </c>
      <c r="E5" s="40"/>
      <c r="F5" s="40"/>
      <c r="G5" s="13"/>
    </row>
    <row r="6" spans="1:8" ht="16.5" thickBot="1" x14ac:dyDescent="0.3">
      <c r="B6" s="14" t="s">
        <v>0</v>
      </c>
      <c r="C6" s="15" t="s">
        <v>13</v>
      </c>
      <c r="D6" s="16" t="s">
        <v>14</v>
      </c>
      <c r="E6" s="16" t="s">
        <v>15</v>
      </c>
      <c r="F6" s="16" t="s">
        <v>16</v>
      </c>
      <c r="G6" s="24" t="s">
        <v>38</v>
      </c>
      <c r="H6" s="25" t="s">
        <v>39</v>
      </c>
    </row>
    <row r="7" spans="1:8" ht="16.5" thickTop="1" thickBot="1" x14ac:dyDescent="0.3">
      <c r="B7" s="5" t="s">
        <v>2</v>
      </c>
      <c r="C7" s="6" t="s">
        <v>3</v>
      </c>
      <c r="D7" s="7">
        <v>1</v>
      </c>
      <c r="E7" s="7">
        <v>3</v>
      </c>
      <c r="F7" s="7">
        <v>5</v>
      </c>
      <c r="G7" s="23">
        <f>(D7+4*E7+F7)/6</f>
        <v>3</v>
      </c>
      <c r="H7" s="23">
        <f>((F7-D7)/6)^2</f>
        <v>0.44444444444444442</v>
      </c>
    </row>
    <row r="8" spans="1:8" ht="16.5" thickTop="1" thickBot="1" x14ac:dyDescent="0.3">
      <c r="B8" s="8" t="s">
        <v>4</v>
      </c>
      <c r="C8" s="9" t="s">
        <v>3</v>
      </c>
      <c r="D8" s="10">
        <v>1</v>
      </c>
      <c r="E8" s="10">
        <v>2</v>
      </c>
      <c r="F8" s="10">
        <v>3</v>
      </c>
      <c r="G8" s="23">
        <f t="shared" ref="G8:G14" si="0">(D8+4*E8+F8)/6</f>
        <v>2</v>
      </c>
      <c r="H8" s="23">
        <f t="shared" ref="H8:H14" si="1">((F8-D8)/6)^2</f>
        <v>0.1111111111111111</v>
      </c>
    </row>
    <row r="9" spans="1:8" ht="16.5" thickTop="1" thickBot="1" x14ac:dyDescent="0.3">
      <c r="B9" s="8" t="s">
        <v>5</v>
      </c>
      <c r="C9" s="9" t="s">
        <v>2</v>
      </c>
      <c r="D9" s="10">
        <v>1</v>
      </c>
      <c r="E9" s="10">
        <v>2</v>
      </c>
      <c r="F9" s="10">
        <v>3</v>
      </c>
      <c r="G9" s="23">
        <f t="shared" si="0"/>
        <v>2</v>
      </c>
      <c r="H9" s="23">
        <f t="shared" si="1"/>
        <v>0.1111111111111111</v>
      </c>
    </row>
    <row r="10" spans="1:8" ht="16.5" thickTop="1" thickBot="1" x14ac:dyDescent="0.3">
      <c r="B10" s="8" t="s">
        <v>6</v>
      </c>
      <c r="C10" s="9" t="s">
        <v>2</v>
      </c>
      <c r="D10" s="10">
        <v>2</v>
      </c>
      <c r="E10" s="10">
        <v>3</v>
      </c>
      <c r="F10" s="10">
        <v>4</v>
      </c>
      <c r="G10" s="23">
        <f t="shared" si="0"/>
        <v>3</v>
      </c>
      <c r="H10" s="23">
        <f t="shared" si="1"/>
        <v>0.1111111111111111</v>
      </c>
    </row>
    <row r="11" spans="1:8" ht="16.5" thickTop="1" thickBot="1" x14ac:dyDescent="0.3">
      <c r="B11" s="8" t="s">
        <v>7</v>
      </c>
      <c r="C11" s="8" t="s">
        <v>4</v>
      </c>
      <c r="D11" s="10">
        <v>4</v>
      </c>
      <c r="E11" s="10">
        <v>9</v>
      </c>
      <c r="F11" s="10">
        <v>11</v>
      </c>
      <c r="G11" s="23">
        <f t="shared" si="0"/>
        <v>8.5</v>
      </c>
      <c r="H11" s="23">
        <f t="shared" si="1"/>
        <v>1.3611111111111114</v>
      </c>
    </row>
    <row r="12" spans="1:8" ht="16.5" thickTop="1" thickBot="1" x14ac:dyDescent="0.3">
      <c r="B12" s="8" t="s">
        <v>8</v>
      </c>
      <c r="C12" s="8" t="s">
        <v>17</v>
      </c>
      <c r="D12" s="10">
        <v>3</v>
      </c>
      <c r="E12" s="10">
        <v>4</v>
      </c>
      <c r="F12" s="10">
        <v>5</v>
      </c>
      <c r="G12" s="23">
        <f t="shared" si="0"/>
        <v>4</v>
      </c>
      <c r="H12" s="23">
        <f t="shared" si="1"/>
        <v>0.1111111111111111</v>
      </c>
    </row>
    <row r="13" spans="1:8" ht="16.5" thickTop="1" thickBot="1" x14ac:dyDescent="0.3">
      <c r="B13" s="8" t="s">
        <v>9</v>
      </c>
      <c r="C13" s="8" t="s">
        <v>18</v>
      </c>
      <c r="D13" s="10">
        <v>1</v>
      </c>
      <c r="E13" s="10">
        <v>3</v>
      </c>
      <c r="F13" s="10">
        <v>5</v>
      </c>
      <c r="G13" s="23">
        <f t="shared" si="0"/>
        <v>3</v>
      </c>
      <c r="H13" s="23">
        <f t="shared" si="1"/>
        <v>0.44444444444444442</v>
      </c>
    </row>
    <row r="14" spans="1:8" ht="15.75" thickTop="1" x14ac:dyDescent="0.25">
      <c r="B14" s="8" t="s">
        <v>19</v>
      </c>
      <c r="C14" s="8" t="s">
        <v>20</v>
      </c>
      <c r="D14" s="10">
        <v>2</v>
      </c>
      <c r="E14" s="10">
        <v>4</v>
      </c>
      <c r="F14" s="10">
        <v>6</v>
      </c>
      <c r="G14" s="23">
        <f t="shared" si="0"/>
        <v>4</v>
      </c>
      <c r="H14" s="23">
        <f t="shared" si="1"/>
        <v>0.44444444444444442</v>
      </c>
    </row>
    <row r="15" spans="1:8" x14ac:dyDescent="0.25">
      <c r="B15" s="26"/>
      <c r="C15" s="26"/>
      <c r="D15" s="13"/>
      <c r="E15" s="13"/>
      <c r="F15" s="13"/>
      <c r="G15" s="22"/>
      <c r="H15" s="22"/>
    </row>
    <row r="16" spans="1:8" x14ac:dyDescent="0.25">
      <c r="B16" s="27" t="s">
        <v>40</v>
      </c>
      <c r="D16" s="17"/>
      <c r="E16" s="17"/>
      <c r="F16" s="17"/>
    </row>
    <row r="17" spans="2:5" x14ac:dyDescent="0.25">
      <c r="B17" s="1" t="s">
        <v>41</v>
      </c>
      <c r="E17" s="1"/>
    </row>
    <row r="37" spans="2:10" x14ac:dyDescent="0.25">
      <c r="B37" s="1" t="s">
        <v>42</v>
      </c>
    </row>
    <row r="38" spans="2:10" x14ac:dyDescent="0.25">
      <c r="B38" s="1" t="s">
        <v>43</v>
      </c>
    </row>
    <row r="39" spans="2:10" x14ac:dyDescent="0.25">
      <c r="B39" s="1" t="s">
        <v>44</v>
      </c>
    </row>
    <row r="43" spans="2:10" x14ac:dyDescent="0.25">
      <c r="B43" s="39" t="s">
        <v>84</v>
      </c>
    </row>
    <row r="44" spans="2:10" x14ac:dyDescent="0.25">
      <c r="B44" s="39" t="s">
        <v>105</v>
      </c>
    </row>
    <row r="45" spans="2:10" x14ac:dyDescent="0.25">
      <c r="B45" s="2" t="s">
        <v>102</v>
      </c>
    </row>
    <row r="46" spans="2:10" x14ac:dyDescent="0.25">
      <c r="B46" s="2" t="s">
        <v>85</v>
      </c>
    </row>
    <row r="47" spans="2:10" x14ac:dyDescent="0.25">
      <c r="B47" s="2" t="s">
        <v>101</v>
      </c>
      <c r="J47" s="2">
        <f>SUM(H8,H11,H13,H14)</f>
        <v>2.3611111111111116</v>
      </c>
    </row>
    <row r="49" spans="2:3" x14ac:dyDescent="0.25">
      <c r="B49" s="2" t="s">
        <v>86</v>
      </c>
    </row>
    <row r="50" spans="2:3" x14ac:dyDescent="0.25">
      <c r="B50" s="2" t="s">
        <v>87</v>
      </c>
      <c r="C50" s="2" t="s">
        <v>106</v>
      </c>
    </row>
    <row r="51" spans="2:3" x14ac:dyDescent="0.25">
      <c r="B51" s="2" t="s">
        <v>88</v>
      </c>
      <c r="C51" s="2">
        <f>(16-17.5)/SQRT(J47)</f>
        <v>-0.97618706018395263</v>
      </c>
    </row>
    <row r="52" spans="2:3" x14ac:dyDescent="0.25">
      <c r="B52" s="2" t="s">
        <v>107</v>
      </c>
    </row>
    <row r="53" spans="2:3" x14ac:dyDescent="0.25">
      <c r="B53" s="2" t="s">
        <v>108</v>
      </c>
    </row>
    <row r="54" spans="2:3" x14ac:dyDescent="0.25">
      <c r="B54" s="2">
        <f>0.16602*100</f>
        <v>16.602</v>
      </c>
      <c r="C54" s="2" t="s">
        <v>89</v>
      </c>
    </row>
    <row r="55" spans="2:3" x14ac:dyDescent="0.25">
      <c r="B55" s="39" t="s">
        <v>109</v>
      </c>
    </row>
  </sheetData>
  <mergeCells count="1">
    <mergeCell ref="D5:F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zoomScaleNormal="100" workbookViewId="0">
      <selection activeCell="D11" sqref="D11"/>
    </sheetView>
  </sheetViews>
  <sheetFormatPr defaultRowHeight="15" x14ac:dyDescent="0.25"/>
  <cols>
    <col min="1" max="1" width="10.7109375" style="2" customWidth="1"/>
    <col min="2" max="2" width="8" style="2" customWidth="1"/>
    <col min="3" max="3" width="41.140625" style="2" customWidth="1"/>
    <col min="4" max="4" width="12.28515625" style="2" customWidth="1"/>
    <col min="5" max="5" width="9.28515625" style="2" customWidth="1"/>
    <col min="6" max="6" width="9.7109375" style="2" customWidth="1"/>
    <col min="7" max="7" width="9.140625" style="2"/>
    <col min="8" max="8" width="12.7109375" style="2" bestFit="1" customWidth="1"/>
    <col min="9" max="9" width="12.5703125" style="2" bestFit="1" customWidth="1"/>
    <col min="10" max="16384" width="9.140625" style="2"/>
  </cols>
  <sheetData>
    <row r="1" spans="1:5" x14ac:dyDescent="0.25">
      <c r="A1" s="28" t="s">
        <v>62</v>
      </c>
    </row>
    <row r="2" spans="1:5" x14ac:dyDescent="0.25">
      <c r="A2" s="21" t="s">
        <v>54</v>
      </c>
      <c r="B2" s="1" t="s">
        <v>21</v>
      </c>
    </row>
    <row r="3" spans="1:5" x14ac:dyDescent="0.25">
      <c r="A3" s="1"/>
      <c r="B3" s="1" t="s">
        <v>22</v>
      </c>
    </row>
    <row r="4" spans="1:5" x14ac:dyDescent="0.25">
      <c r="A4" s="1"/>
      <c r="B4" s="1"/>
    </row>
    <row r="5" spans="1:5" x14ac:dyDescent="0.25">
      <c r="A5" s="1"/>
      <c r="B5" s="21" t="s">
        <v>37</v>
      </c>
    </row>
    <row r="6" spans="1:5" x14ac:dyDescent="0.25">
      <c r="A6" s="1"/>
      <c r="B6" s="1" t="s">
        <v>23</v>
      </c>
    </row>
    <row r="7" spans="1:5" x14ac:dyDescent="0.25">
      <c r="B7" s="1" t="s">
        <v>24</v>
      </c>
    </row>
    <row r="9" spans="1:5" ht="27" thickBot="1" x14ac:dyDescent="0.3">
      <c r="B9" s="3" t="s">
        <v>0</v>
      </c>
      <c r="C9" s="18" t="s">
        <v>25</v>
      </c>
      <c r="D9" s="4" t="s">
        <v>1</v>
      </c>
      <c r="E9" s="4" t="s">
        <v>26</v>
      </c>
    </row>
    <row r="10" spans="1:5" ht="15.75" thickTop="1" x14ac:dyDescent="0.25">
      <c r="B10" s="5" t="s">
        <v>2</v>
      </c>
      <c r="C10" s="19" t="s">
        <v>27</v>
      </c>
      <c r="D10" s="6" t="s">
        <v>3</v>
      </c>
      <c r="E10" s="7">
        <v>0</v>
      </c>
    </row>
    <row r="11" spans="1:5" x14ac:dyDescent="0.25">
      <c r="B11" s="8" t="s">
        <v>4</v>
      </c>
      <c r="C11" s="20" t="s">
        <v>28</v>
      </c>
      <c r="D11" s="9" t="s">
        <v>2</v>
      </c>
      <c r="E11" s="10">
        <v>10</v>
      </c>
    </row>
    <row r="12" spans="1:5" x14ac:dyDescent="0.25">
      <c r="B12" s="8" t="s">
        <v>5</v>
      </c>
      <c r="C12" s="20" t="s">
        <v>29</v>
      </c>
      <c r="D12" s="9" t="s">
        <v>2</v>
      </c>
      <c r="E12" s="10">
        <v>20</v>
      </c>
    </row>
    <row r="13" spans="1:5" x14ac:dyDescent="0.25">
      <c r="B13" s="8" t="s">
        <v>6</v>
      </c>
      <c r="C13" s="20" t="s">
        <v>30</v>
      </c>
      <c r="D13" s="9" t="s">
        <v>31</v>
      </c>
      <c r="E13" s="10">
        <v>25</v>
      </c>
    </row>
    <row r="14" spans="1:5" x14ac:dyDescent="0.25">
      <c r="B14" s="8" t="s">
        <v>7</v>
      </c>
      <c r="C14" s="20" t="s">
        <v>32</v>
      </c>
      <c r="D14" s="8" t="s">
        <v>31</v>
      </c>
      <c r="E14" s="10">
        <v>20</v>
      </c>
    </row>
    <row r="15" spans="1:5" x14ac:dyDescent="0.25">
      <c r="B15" s="8" t="s">
        <v>8</v>
      </c>
      <c r="C15" s="20" t="s">
        <v>33</v>
      </c>
      <c r="D15" s="8" t="s">
        <v>7</v>
      </c>
      <c r="E15" s="10">
        <v>50</v>
      </c>
    </row>
    <row r="16" spans="1:5" x14ac:dyDescent="0.25">
      <c r="B16" s="8" t="s">
        <v>9</v>
      </c>
      <c r="C16" s="20" t="s">
        <v>34</v>
      </c>
      <c r="D16" s="8" t="s">
        <v>35</v>
      </c>
      <c r="E16" s="10">
        <v>25</v>
      </c>
    </row>
    <row r="17" spans="2:6" x14ac:dyDescent="0.25">
      <c r="B17" s="8" t="s">
        <v>19</v>
      </c>
      <c r="C17" s="20" t="s">
        <v>36</v>
      </c>
      <c r="D17" s="8" t="s">
        <v>9</v>
      </c>
      <c r="E17" s="10">
        <v>0</v>
      </c>
    </row>
    <row r="19" spans="2:6" x14ac:dyDescent="0.25">
      <c r="B19" s="1"/>
      <c r="C19" s="1"/>
      <c r="F19" s="1"/>
    </row>
    <row r="33" spans="2:3" x14ac:dyDescent="0.25">
      <c r="B33" s="39" t="s">
        <v>104</v>
      </c>
    </row>
    <row r="34" spans="2:3" x14ac:dyDescent="0.25">
      <c r="B34" s="39" t="s">
        <v>90</v>
      </c>
    </row>
    <row r="35" spans="2:3" x14ac:dyDescent="0.25">
      <c r="B35" s="39" t="s">
        <v>103</v>
      </c>
    </row>
    <row r="39" spans="2:3" x14ac:dyDescent="0.25">
      <c r="B39" s="1"/>
      <c r="C39" s="1"/>
    </row>
    <row r="40" spans="2:3" x14ac:dyDescent="0.25">
      <c r="B40" s="1"/>
      <c r="C40" s="1"/>
    </row>
    <row r="41" spans="2:3" x14ac:dyDescent="0.25">
      <c r="B41" s="1"/>
      <c r="C41" s="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Company>Texas Children's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Chance, Michael D. (Michael)</dc:creator>
  <cp:lastModifiedBy>feed er</cp:lastModifiedBy>
  <dcterms:created xsi:type="dcterms:W3CDTF">2019-04-19T14:16:20Z</dcterms:created>
  <dcterms:modified xsi:type="dcterms:W3CDTF">2021-06-28T06:22:32Z</dcterms:modified>
</cp:coreProperties>
</file>