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71062489\Documents\Personal\Fiverr\lyfeclothing\Order #1 Drug Study\"/>
    </mc:Choice>
  </mc:AlternateContent>
  <xr:revisionPtr revIDLastSave="0" documentId="13_ncr:1_{81FCD764-58B5-4D7B-BCEF-A577EF62E518}" xr6:coauthVersionLast="44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Studies" sheetId="5" r:id="rId1"/>
    <sheet name="Visit Types" sheetId="6" r:id="rId2"/>
    <sheet name="Sites" sheetId="1" r:id="rId3"/>
    <sheet name="Random Codes" sheetId="2" r:id="rId4"/>
    <sheet name="Drug Kits" sheetId="3" r:id="rId5"/>
    <sheet name="Withdrawal Reason" sheetId="4" r:id="rId6"/>
    <sheet name="Gender" sheetId="7" r:id="rId7"/>
    <sheet name="States" sheetId="8" r:id="rId8"/>
    <sheet name="Test Patient_Visit 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9" l="1"/>
  <c r="H2" i="9"/>
  <c r="H8" i="9"/>
  <c r="H7" i="9"/>
  <c r="H3" i="9"/>
  <c r="H4" i="9"/>
  <c r="H5" i="9"/>
  <c r="H6" i="9"/>
  <c r="N3" i="9"/>
  <c r="N4" i="9"/>
  <c r="N5" i="9"/>
  <c r="N6" i="9"/>
  <c r="N7" i="9"/>
  <c r="N8" i="9"/>
  <c r="C2" i="4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F2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" i="3"/>
  <c r="J2" i="1"/>
  <c r="J3" i="1"/>
  <c r="J4" i="1"/>
  <c r="J5" i="1"/>
  <c r="J6" i="1"/>
  <c r="J7" i="1"/>
  <c r="C2" i="7"/>
  <c r="C3" i="7"/>
  <c r="C3" i="4"/>
  <c r="C4" i="4"/>
  <c r="C5" i="4"/>
  <c r="C6" i="4"/>
  <c r="C7" i="4"/>
  <c r="C2" i="8"/>
  <c r="C3" i="8"/>
  <c r="C4" i="8"/>
  <c r="C5" i="8"/>
  <c r="C6" i="8"/>
  <c r="C7" i="8"/>
  <c r="C8" i="8"/>
  <c r="C2" i="6"/>
  <c r="C3" i="6"/>
  <c r="C4" i="6"/>
  <c r="C2" i="5"/>
  <c r="C3" i="5"/>
</calcChain>
</file>

<file path=xl/sharedStrings.xml><?xml version="1.0" encoding="utf-8"?>
<sst xmlns="http://schemas.openxmlformats.org/spreadsheetml/2006/main" count="218" uniqueCount="86">
  <si>
    <t xml:space="preserve">Dr. Stan Heinrich </t>
  </si>
  <si>
    <t>Mercy Hospital</t>
  </si>
  <si>
    <t>St. Elizabeth Hospital</t>
  </si>
  <si>
    <t>Dr. Robert Adler</t>
  </si>
  <si>
    <t>Dr. Tim Schmitz</t>
  </si>
  <si>
    <t>Dr. Lawrence Snell</t>
  </si>
  <si>
    <t>123 E. Main St</t>
  </si>
  <si>
    <t>3456 Elmhurst Rd.</t>
  </si>
  <si>
    <t>976 Jackson Way</t>
  </si>
  <si>
    <t>9087 W. Maple Ave.</t>
  </si>
  <si>
    <t>4539 Helena Run</t>
  </si>
  <si>
    <t>9201 NW. Washington Blvd.</t>
  </si>
  <si>
    <t>Atlanta</t>
  </si>
  <si>
    <t>Secaucus</t>
  </si>
  <si>
    <t>Ft. Thomas</t>
  </si>
  <si>
    <t>Cedar Rapids</t>
  </si>
  <si>
    <t>Bristol</t>
  </si>
  <si>
    <t>A</t>
  </si>
  <si>
    <t>P</t>
  </si>
  <si>
    <t>Patient withdrew consent</t>
  </si>
  <si>
    <t>Adverse event</t>
  </si>
  <si>
    <t>Personal reason</t>
  </si>
  <si>
    <t>Completed the study</t>
  </si>
  <si>
    <t>Health issue-related to study</t>
  </si>
  <si>
    <t>Health issue-unrelated to study</t>
  </si>
  <si>
    <t>Screening</t>
  </si>
  <si>
    <t>Randomization</t>
  </si>
  <si>
    <t>Withdrawal</t>
  </si>
  <si>
    <t>T</t>
  </si>
  <si>
    <t>Female</t>
  </si>
  <si>
    <t>Male</t>
  </si>
  <si>
    <t> StudyID*</t>
  </si>
  <si>
    <t>StudyDesc</t>
  </si>
  <si>
    <t>VisitTypeID *</t>
  </si>
  <si>
    <t>VisitDesc</t>
  </si>
  <si>
    <t>SiteID *</t>
  </si>
  <si>
    <t>StudyID</t>
  </si>
  <si>
    <t>Name</t>
  </si>
  <si>
    <t xml:space="preserve">Address </t>
  </si>
  <si>
    <t xml:space="preserve">City </t>
  </si>
  <si>
    <t xml:space="preserve">State </t>
  </si>
  <si>
    <t xml:space="preserve">Zip </t>
  </si>
  <si>
    <t xml:space="preserve">Phone </t>
  </si>
  <si>
    <t> RandomCodeID *</t>
  </si>
  <si>
    <t xml:space="preserve">StudyID </t>
  </si>
  <si>
    <t>Treatment</t>
  </si>
  <si>
    <t>Available</t>
  </si>
  <si>
    <t>DrugKitID *</t>
  </si>
  <si>
    <t>SiteID</t>
  </si>
  <si>
    <t>VisitID</t>
  </si>
  <si>
    <t>WithdrawReasonID *</t>
  </si>
  <si>
    <t>WithdrawDesc</t>
  </si>
  <si>
    <t>GenderID</t>
  </si>
  <si>
    <t>Gender</t>
  </si>
  <si>
    <t>State ID</t>
  </si>
  <si>
    <t>strSateDesc</t>
  </si>
  <si>
    <t>Ohio</t>
  </si>
  <si>
    <t>Kentucky</t>
  </si>
  <si>
    <t>Indiana</t>
  </si>
  <si>
    <t>New Jersey</t>
  </si>
  <si>
    <t>Georgia</t>
  </si>
  <si>
    <t>Iowa</t>
  </si>
  <si>
    <t>Mason</t>
  </si>
  <si>
    <t>Study 12345</t>
  </si>
  <si>
    <t>Study 54321</t>
  </si>
  <si>
    <t>Site Number</t>
  </si>
  <si>
    <t>Random Code Number</t>
  </si>
  <si>
    <t>Drug Kit Number</t>
  </si>
  <si>
    <t>Virginia</t>
  </si>
  <si>
    <t>TStudies</t>
  </si>
  <si>
    <t>TRandomCodes</t>
  </si>
  <si>
    <t>TSites</t>
  </si>
  <si>
    <t>PatientNumber</t>
  </si>
  <si>
    <t>DOB</t>
  </si>
  <si>
    <t>Weight</t>
  </si>
  <si>
    <t>RandomCodeID</t>
  </si>
  <si>
    <t>NULL</t>
  </si>
  <si>
    <t>PatientID</t>
  </si>
  <si>
    <t>Visit Date</t>
  </si>
  <si>
    <t>VisitTypeID</t>
  </si>
  <si>
    <t>WithdrawReasonID</t>
  </si>
  <si>
    <r>
      <t>UPDATE</t>
    </r>
    <r>
      <rPr>
        <sz val="11"/>
        <color rgb="FF000000"/>
        <rFont val="Consolas"/>
        <family val="3"/>
      </rPr>
      <t> TRandomCodes SET Available = 'F' WHERE RandomCodeID = 1</t>
    </r>
  </si>
  <si>
    <t>TEST CASE 1</t>
  </si>
  <si>
    <t>TEST CASE 4</t>
  </si>
  <si>
    <t>TEST CASE 3</t>
  </si>
  <si>
    <t>TEST CASE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</si>
</sst>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242729"/>
      <name val="Inherit"/>
    </font>
    <font>
      <sz val="11"/>
      <color rgb="FF0000CD"/>
      <name val="Consolas"/>
      <family val="3"/>
    </font>
    <font>
      <sz val="11"/>
      <color rgb="FF000000"/>
      <name val="Consolas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9"/>
  <sheetViews>
    <sheetView zoomScale="112" zoomScaleNormal="112" workbookViewId="0">
      <selection activeCell="A3" sqref="A3"/>
    </sheetView>
  </sheetViews>
  <sheetFormatPr defaultRowHeight="15"/>
  <cols>
    <col min="1" max="1" width="11.7109375" bestFit="1" customWidth="1"/>
    <col min="2" max="2" width="12.5703125" bestFit="1" customWidth="1"/>
  </cols>
  <sheetData>
    <row r="1" spans="1:4" ht="15.75">
      <c r="A1" s="1" t="s">
        <v>31</v>
      </c>
      <c r="B1" s="2" t="s">
        <v>32</v>
      </c>
    </row>
    <row r="2" spans="1:4">
      <c r="A2">
        <v>1</v>
      </c>
      <c r="B2" t="s">
        <v>63</v>
      </c>
      <c r="C2" s="5" t="str">
        <f>"INSERT INTO TSTUDIES VALUES('"&amp;A2&amp;"','"&amp;B2&amp;"')"</f>
        <v>INSERT INTO TSTUDIES VALUES('1','Study 12345')</v>
      </c>
    </row>
    <row r="3" spans="1:4">
      <c r="A3">
        <v>2</v>
      </c>
      <c r="B3" t="s">
        <v>64</v>
      </c>
      <c r="C3" s="5" t="str">
        <f>"INSERT INTO TSTUDIES VALUES('"&amp;A3&amp;"','"&amp;B3&amp;"')"</f>
        <v>INSERT INTO TSTUDIES VALUES('2','Study 54321')</v>
      </c>
    </row>
    <row r="7" spans="1:4">
      <c r="D7" t="s">
        <v>69</v>
      </c>
    </row>
    <row r="8" spans="1:4">
      <c r="D8" t="s">
        <v>70</v>
      </c>
    </row>
    <row r="9" spans="1:4">
      <c r="D9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4"/>
  <sheetViews>
    <sheetView workbookViewId="0">
      <selection activeCell="E20" sqref="E20"/>
    </sheetView>
  </sheetViews>
  <sheetFormatPr defaultRowHeight="15"/>
  <cols>
    <col min="1" max="1" width="15.7109375" style="4" bestFit="1" customWidth="1"/>
    <col min="2" max="2" width="13.28515625" style="4" bestFit="1" customWidth="1"/>
  </cols>
  <sheetData>
    <row r="1" spans="1:3" ht="15.75">
      <c r="A1" s="3" t="s">
        <v>33</v>
      </c>
      <c r="B1" s="3" t="s">
        <v>34</v>
      </c>
    </row>
    <row r="2" spans="1:3">
      <c r="A2" s="4">
        <v>1</v>
      </c>
      <c r="B2" s="4" t="s">
        <v>25</v>
      </c>
      <c r="C2" t="str">
        <f>"INSERT INTO TVisitTypes VALUES('"&amp;B2&amp;"')"</f>
        <v>INSERT INTO TVisitTypes VALUES('Screening')</v>
      </c>
    </row>
    <row r="3" spans="1:3">
      <c r="A3" s="4">
        <v>2</v>
      </c>
      <c r="B3" s="4" t="s">
        <v>26</v>
      </c>
      <c r="C3" t="str">
        <f t="shared" ref="C3:C4" si="0">"INSERT INTO TVisitTypes VALUES('"&amp;B3&amp;"')"</f>
        <v>INSERT INTO TVisitTypes VALUES('Randomization')</v>
      </c>
    </row>
    <row r="4" spans="1:3">
      <c r="A4" s="4">
        <v>3</v>
      </c>
      <c r="B4" s="4" t="s">
        <v>27</v>
      </c>
      <c r="C4" t="str">
        <f t="shared" si="0"/>
        <v>INSERT INTO TVisitTypes VALUES('Withdrawal')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7"/>
  <sheetViews>
    <sheetView workbookViewId="0">
      <selection activeCell="B5" sqref="B5:B6"/>
    </sheetView>
  </sheetViews>
  <sheetFormatPr defaultRowHeight="15"/>
  <cols>
    <col min="1" max="1" width="8.85546875" style="4"/>
    <col min="2" max="2" width="11" bestFit="1" customWidth="1"/>
    <col min="3" max="3" width="8.85546875" style="4"/>
    <col min="4" max="4" width="30.7109375" customWidth="1"/>
    <col min="5" max="5" width="43.28515625" customWidth="1"/>
    <col min="6" max="6" width="17.28515625" customWidth="1"/>
    <col min="9" max="9" width="20" customWidth="1"/>
  </cols>
  <sheetData>
    <row r="1" spans="1:10" ht="15.75">
      <c r="A1" s="3" t="s">
        <v>35</v>
      </c>
      <c r="B1" t="s">
        <v>65</v>
      </c>
      <c r="C1" s="3" t="s">
        <v>36</v>
      </c>
      <c r="D1" s="2" t="s">
        <v>37</v>
      </c>
      <c r="E1" s="2" t="s">
        <v>38</v>
      </c>
      <c r="F1" s="2" t="s">
        <v>39</v>
      </c>
      <c r="G1" t="s">
        <v>40</v>
      </c>
      <c r="H1" s="2" t="s">
        <v>41</v>
      </c>
      <c r="I1" s="2" t="s">
        <v>42</v>
      </c>
    </row>
    <row r="2" spans="1:10">
      <c r="A2" s="4">
        <v>1</v>
      </c>
      <c r="B2">
        <v>101</v>
      </c>
      <c r="C2" s="4">
        <v>1</v>
      </c>
      <c r="D2" t="s">
        <v>0</v>
      </c>
      <c r="E2" t="s">
        <v>6</v>
      </c>
      <c r="F2" t="s">
        <v>12</v>
      </c>
      <c r="G2">
        <v>6</v>
      </c>
      <c r="H2">
        <v>25869</v>
      </c>
      <c r="I2">
        <v>1234567890</v>
      </c>
      <c r="J2" t="str">
        <f>"INSERT INTO TSites VALUES("&amp;B2&amp;","&amp;C2&amp;", '"&amp;D2&amp;"','"&amp;E2&amp;"','"&amp;F2&amp;"',"&amp;G2&amp;",'"&amp;H2&amp;"','"&amp;I2&amp;"')"</f>
        <v>INSERT INTO TSites VALUES(101,1, 'Dr. Stan Heinrich ','123 E. Main St','Atlanta',6,'25869','1234567890')</v>
      </c>
    </row>
    <row r="3" spans="1:10">
      <c r="A3" s="4">
        <v>2</v>
      </c>
      <c r="B3">
        <v>111</v>
      </c>
      <c r="C3" s="4">
        <v>1</v>
      </c>
      <c r="D3" t="s">
        <v>1</v>
      </c>
      <c r="E3" t="s">
        <v>7</v>
      </c>
      <c r="F3" t="s">
        <v>13</v>
      </c>
      <c r="G3">
        <v>4</v>
      </c>
      <c r="H3">
        <v>32659</v>
      </c>
      <c r="I3">
        <v>5013629564</v>
      </c>
      <c r="J3" t="str">
        <f t="shared" ref="J3:J7" si="0">"INSERT INTO TSites VALUES("&amp;B3&amp;","&amp;C3&amp;", '"&amp;D3&amp;"','"&amp;E3&amp;"','"&amp;F3&amp;"',"&amp;G3&amp;",'"&amp;H3&amp;"','"&amp;I3&amp;"')"</f>
        <v>INSERT INTO TSites VALUES(111,1, 'Mercy Hospital','3456 Elmhurst Rd.','Secaucus',4,'32659','5013629564')</v>
      </c>
    </row>
    <row r="4" spans="1:10">
      <c r="A4" s="4">
        <v>3</v>
      </c>
      <c r="B4">
        <v>121</v>
      </c>
      <c r="C4" s="4">
        <v>1</v>
      </c>
      <c r="D4" t="s">
        <v>2</v>
      </c>
      <c r="E4" t="s">
        <v>8</v>
      </c>
      <c r="F4" t="s">
        <v>14</v>
      </c>
      <c r="G4">
        <v>2</v>
      </c>
      <c r="H4">
        <v>41258</v>
      </c>
      <c r="I4">
        <v>3026521478</v>
      </c>
      <c r="J4" t="str">
        <f t="shared" si="0"/>
        <v>INSERT INTO TSites VALUES(121,1, 'St. Elizabeth Hospital','976 Jackson Way','Ft. Thomas',2,'41258','3026521478')</v>
      </c>
    </row>
    <row r="5" spans="1:10">
      <c r="A5" s="4">
        <v>4</v>
      </c>
      <c r="B5">
        <v>501</v>
      </c>
      <c r="C5" s="4">
        <v>2</v>
      </c>
      <c r="D5" t="s">
        <v>3</v>
      </c>
      <c r="E5" t="s">
        <v>9</v>
      </c>
      <c r="F5" t="s">
        <v>15</v>
      </c>
      <c r="G5">
        <v>7</v>
      </c>
      <c r="H5">
        <v>42365</v>
      </c>
      <c r="I5">
        <v>6149652574</v>
      </c>
      <c r="J5" t="str">
        <f t="shared" si="0"/>
        <v>INSERT INTO TSites VALUES(501,2, 'Dr. Robert Adler','9087 W. Maple Ave.','Cedar Rapids',7,'42365','6149652574')</v>
      </c>
    </row>
    <row r="6" spans="1:10">
      <c r="A6" s="4">
        <v>5</v>
      </c>
      <c r="B6">
        <v>511</v>
      </c>
      <c r="C6" s="4">
        <v>2</v>
      </c>
      <c r="D6" t="s">
        <v>4</v>
      </c>
      <c r="E6" t="s">
        <v>10</v>
      </c>
      <c r="F6" t="s">
        <v>62</v>
      </c>
      <c r="G6">
        <v>1</v>
      </c>
      <c r="H6">
        <v>45040</v>
      </c>
      <c r="I6">
        <v>5136987462</v>
      </c>
      <c r="J6" t="str">
        <f t="shared" si="0"/>
        <v>INSERT INTO TSites VALUES(511,2, 'Dr. Tim Schmitz','4539 Helena Run','Mason',1,'45040','5136987462')</v>
      </c>
    </row>
    <row r="7" spans="1:10">
      <c r="A7" s="4">
        <v>6</v>
      </c>
      <c r="B7">
        <v>521</v>
      </c>
      <c r="C7" s="4">
        <v>2</v>
      </c>
      <c r="D7" t="s">
        <v>5</v>
      </c>
      <c r="E7" t="s">
        <v>11</v>
      </c>
      <c r="F7" t="s">
        <v>16</v>
      </c>
      <c r="G7">
        <v>5</v>
      </c>
      <c r="H7">
        <v>20163</v>
      </c>
      <c r="I7">
        <v>3876510249</v>
      </c>
      <c r="J7" t="str">
        <f t="shared" si="0"/>
        <v>INSERT INTO TSites VALUES(521,2, 'Dr. Lawrence Snell','9201 NW. Washington Blvd.','Bristol',5,'20163','3876510249')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topLeftCell="A22" workbookViewId="0">
      <selection activeCell="A32" sqref="A32:K32"/>
    </sheetView>
  </sheetViews>
  <sheetFormatPr defaultRowHeight="15"/>
  <cols>
    <col min="1" max="1" width="17.42578125" bestFit="1" customWidth="1"/>
    <col min="2" max="2" width="19.7109375" bestFit="1" customWidth="1"/>
    <col min="3" max="3" width="10.7109375" style="4" bestFit="1" customWidth="1"/>
    <col min="4" max="4" width="14.28515625" style="4" customWidth="1"/>
    <col min="5" max="5" width="12.5703125" style="4" bestFit="1" customWidth="1"/>
  </cols>
  <sheetData>
    <row r="1" spans="1:12" ht="15.75">
      <c r="A1" s="2" t="s">
        <v>43</v>
      </c>
      <c r="B1" t="s">
        <v>66</v>
      </c>
      <c r="C1" s="3" t="s">
        <v>44</v>
      </c>
      <c r="D1" s="3" t="s">
        <v>45</v>
      </c>
      <c r="E1" s="3" t="s">
        <v>46</v>
      </c>
    </row>
    <row r="2" spans="1:12">
      <c r="A2">
        <v>1</v>
      </c>
      <c r="B2">
        <v>1000</v>
      </c>
      <c r="C2" s="4">
        <v>1</v>
      </c>
      <c r="D2" s="4" t="s">
        <v>17</v>
      </c>
      <c r="E2" s="4" t="s">
        <v>28</v>
      </c>
      <c r="F2" t="str">
        <f>"INSERT INTO TRandomCodes VALUES("&amp;B2&amp;","&amp;C2&amp;", '"&amp;D2&amp;"',  '"&amp;E2&amp;"')"</f>
        <v>INSERT INTO TRandomCodes VALUES(1000,1, 'A',  'T')</v>
      </c>
      <c r="L2" s="7" t="s">
        <v>81</v>
      </c>
    </row>
    <row r="3" spans="1:12">
      <c r="A3">
        <v>2</v>
      </c>
      <c r="B3">
        <v>1001</v>
      </c>
      <c r="C3" s="4">
        <v>1</v>
      </c>
      <c r="D3" s="4" t="s">
        <v>18</v>
      </c>
      <c r="E3" s="4" t="s">
        <v>28</v>
      </c>
      <c r="F3" t="str">
        <f t="shared" ref="F3:F41" si="0">"INSERT INTO TRandomCodes VALUES("&amp;B3&amp;","&amp;C3&amp;", '"&amp;D3&amp;"',  '"&amp;E3&amp;"')"</f>
        <v>INSERT INTO TRandomCodes VALUES(1001,1, 'P',  'T')</v>
      </c>
      <c r="L3" s="7"/>
    </row>
    <row r="4" spans="1:12">
      <c r="A4">
        <v>3</v>
      </c>
      <c r="B4">
        <v>1002</v>
      </c>
      <c r="C4" s="4">
        <v>1</v>
      </c>
      <c r="D4" s="4" t="s">
        <v>17</v>
      </c>
      <c r="E4" s="4" t="s">
        <v>28</v>
      </c>
      <c r="F4" t="str">
        <f t="shared" si="0"/>
        <v>INSERT INTO TRandomCodes VALUES(1002,1, 'A',  'T')</v>
      </c>
      <c r="L4" s="7"/>
    </row>
    <row r="5" spans="1:12">
      <c r="A5">
        <v>4</v>
      </c>
      <c r="B5">
        <v>1003</v>
      </c>
      <c r="C5" s="4">
        <v>1</v>
      </c>
      <c r="D5" s="4" t="s">
        <v>18</v>
      </c>
      <c r="E5" s="4" t="s">
        <v>28</v>
      </c>
      <c r="F5" t="str">
        <f t="shared" si="0"/>
        <v>INSERT INTO TRandomCodes VALUES(1003,1, 'P',  'T')</v>
      </c>
    </row>
    <row r="6" spans="1:12">
      <c r="A6">
        <v>5</v>
      </c>
      <c r="B6">
        <v>1004</v>
      </c>
      <c r="C6" s="4">
        <v>1</v>
      </c>
      <c r="D6" s="4" t="s">
        <v>18</v>
      </c>
      <c r="E6" s="4" t="s">
        <v>28</v>
      </c>
      <c r="F6" t="str">
        <f t="shared" si="0"/>
        <v>INSERT INTO TRandomCodes VALUES(1004,1, 'P',  'T')</v>
      </c>
    </row>
    <row r="7" spans="1:12">
      <c r="A7">
        <v>6</v>
      </c>
      <c r="B7">
        <v>1005</v>
      </c>
      <c r="C7" s="4">
        <v>1</v>
      </c>
      <c r="D7" s="4" t="s">
        <v>17</v>
      </c>
      <c r="E7" s="4" t="s">
        <v>28</v>
      </c>
      <c r="F7" t="str">
        <f t="shared" si="0"/>
        <v>INSERT INTO TRandomCodes VALUES(1005,1, 'A',  'T')</v>
      </c>
    </row>
    <row r="8" spans="1:12">
      <c r="A8">
        <v>7</v>
      </c>
      <c r="B8">
        <v>1006</v>
      </c>
      <c r="C8" s="4">
        <v>1</v>
      </c>
      <c r="D8" s="4" t="s">
        <v>17</v>
      </c>
      <c r="E8" s="4" t="s">
        <v>28</v>
      </c>
      <c r="F8" t="str">
        <f t="shared" si="0"/>
        <v>INSERT INTO TRandomCodes VALUES(1006,1, 'A',  'T')</v>
      </c>
    </row>
    <row r="9" spans="1:12">
      <c r="A9">
        <v>8</v>
      </c>
      <c r="B9">
        <v>1007</v>
      </c>
      <c r="C9" s="4">
        <v>1</v>
      </c>
      <c r="D9" s="4" t="s">
        <v>18</v>
      </c>
      <c r="E9" s="4" t="s">
        <v>28</v>
      </c>
      <c r="F9" t="str">
        <f t="shared" si="0"/>
        <v>INSERT INTO TRandomCodes VALUES(1007,1, 'P',  'T')</v>
      </c>
    </row>
    <row r="10" spans="1:12">
      <c r="A10">
        <v>9</v>
      </c>
      <c r="B10">
        <v>1008</v>
      </c>
      <c r="C10" s="4">
        <v>1</v>
      </c>
      <c r="D10" s="4" t="s">
        <v>17</v>
      </c>
      <c r="E10" s="4" t="s">
        <v>28</v>
      </c>
      <c r="F10" t="str">
        <f t="shared" si="0"/>
        <v>INSERT INTO TRandomCodes VALUES(1008,1, 'A',  'T')</v>
      </c>
    </row>
    <row r="11" spans="1:12">
      <c r="A11">
        <v>10</v>
      </c>
      <c r="B11">
        <v>1009</v>
      </c>
      <c r="C11" s="4">
        <v>1</v>
      </c>
      <c r="D11" s="4" t="s">
        <v>18</v>
      </c>
      <c r="E11" s="4" t="s">
        <v>28</v>
      </c>
      <c r="F11" t="str">
        <f t="shared" si="0"/>
        <v>INSERT INTO TRandomCodes VALUES(1009,1, 'P',  'T')</v>
      </c>
    </row>
    <row r="12" spans="1:12">
      <c r="A12">
        <v>11</v>
      </c>
      <c r="B12">
        <v>1010</v>
      </c>
      <c r="C12" s="4">
        <v>1</v>
      </c>
      <c r="D12" s="4" t="s">
        <v>18</v>
      </c>
      <c r="E12" s="4" t="s">
        <v>28</v>
      </c>
      <c r="F12" t="str">
        <f t="shared" si="0"/>
        <v>INSERT INTO TRandomCodes VALUES(1010,1, 'P',  'T')</v>
      </c>
    </row>
    <row r="13" spans="1:12">
      <c r="A13">
        <v>12</v>
      </c>
      <c r="B13">
        <v>1011</v>
      </c>
      <c r="C13" s="4">
        <v>1</v>
      </c>
      <c r="D13" s="4" t="s">
        <v>17</v>
      </c>
      <c r="E13" s="4" t="s">
        <v>28</v>
      </c>
      <c r="F13" t="str">
        <f t="shared" si="0"/>
        <v>INSERT INTO TRandomCodes VALUES(1011,1, 'A',  'T')</v>
      </c>
    </row>
    <row r="14" spans="1:12">
      <c r="A14">
        <v>13</v>
      </c>
      <c r="B14">
        <v>1012</v>
      </c>
      <c r="C14" s="4">
        <v>1</v>
      </c>
      <c r="D14" s="4" t="s">
        <v>18</v>
      </c>
      <c r="E14" s="4" t="s">
        <v>28</v>
      </c>
      <c r="F14" t="str">
        <f t="shared" si="0"/>
        <v>INSERT INTO TRandomCodes VALUES(1012,1, 'P',  'T')</v>
      </c>
    </row>
    <row r="15" spans="1:12">
      <c r="A15">
        <v>14</v>
      </c>
      <c r="B15">
        <v>1013</v>
      </c>
      <c r="C15" s="4">
        <v>1</v>
      </c>
      <c r="D15" s="4" t="s">
        <v>17</v>
      </c>
      <c r="E15" s="4" t="s">
        <v>28</v>
      </c>
      <c r="F15" t="str">
        <f t="shared" si="0"/>
        <v>INSERT INTO TRandomCodes VALUES(1013,1, 'A',  'T')</v>
      </c>
    </row>
    <row r="16" spans="1:12">
      <c r="A16">
        <v>15</v>
      </c>
      <c r="B16">
        <v>1014</v>
      </c>
      <c r="C16" s="4">
        <v>1</v>
      </c>
      <c r="D16" s="4" t="s">
        <v>17</v>
      </c>
      <c r="E16" s="4" t="s">
        <v>28</v>
      </c>
      <c r="F16" t="str">
        <f t="shared" si="0"/>
        <v>INSERT INTO TRandomCodes VALUES(1014,1, 'A',  'T')</v>
      </c>
    </row>
    <row r="17" spans="1:6">
      <c r="A17">
        <v>16</v>
      </c>
      <c r="B17">
        <v>1015</v>
      </c>
      <c r="C17" s="4">
        <v>1</v>
      </c>
      <c r="D17" s="4" t="s">
        <v>17</v>
      </c>
      <c r="E17" s="4" t="s">
        <v>28</v>
      </c>
      <c r="F17" t="str">
        <f t="shared" si="0"/>
        <v>INSERT INTO TRandomCodes VALUES(1015,1, 'A',  'T')</v>
      </c>
    </row>
    <row r="18" spans="1:6">
      <c r="A18">
        <v>17</v>
      </c>
      <c r="B18">
        <v>1016</v>
      </c>
      <c r="C18" s="4">
        <v>1</v>
      </c>
      <c r="D18" s="4" t="s">
        <v>18</v>
      </c>
      <c r="E18" s="4" t="s">
        <v>28</v>
      </c>
      <c r="F18" t="str">
        <f t="shared" si="0"/>
        <v>INSERT INTO TRandomCodes VALUES(1016,1, 'P',  'T')</v>
      </c>
    </row>
    <row r="19" spans="1:6">
      <c r="A19">
        <v>18</v>
      </c>
      <c r="B19">
        <v>1017</v>
      </c>
      <c r="C19" s="4">
        <v>1</v>
      </c>
      <c r="D19" s="4" t="s">
        <v>18</v>
      </c>
      <c r="E19" s="4" t="s">
        <v>28</v>
      </c>
      <c r="F19" t="str">
        <f t="shared" si="0"/>
        <v>INSERT INTO TRandomCodes VALUES(1017,1, 'P',  'T')</v>
      </c>
    </row>
    <row r="20" spans="1:6">
      <c r="A20">
        <v>19</v>
      </c>
      <c r="B20">
        <v>1018</v>
      </c>
      <c r="C20" s="4">
        <v>1</v>
      </c>
      <c r="D20" s="4" t="s">
        <v>17</v>
      </c>
      <c r="E20" s="4" t="s">
        <v>28</v>
      </c>
      <c r="F20" t="str">
        <f t="shared" si="0"/>
        <v>INSERT INTO TRandomCodes VALUES(1018,1, 'A',  'T')</v>
      </c>
    </row>
    <row r="21" spans="1:6">
      <c r="A21">
        <v>20</v>
      </c>
      <c r="B21">
        <v>1019</v>
      </c>
      <c r="C21" s="4">
        <v>1</v>
      </c>
      <c r="D21" s="4" t="s">
        <v>18</v>
      </c>
      <c r="E21" s="4" t="s">
        <v>28</v>
      </c>
      <c r="F21" t="str">
        <f t="shared" si="0"/>
        <v>INSERT INTO TRandomCodes VALUES(1019,1, 'P',  'T')</v>
      </c>
    </row>
    <row r="22" spans="1:6">
      <c r="A22" s="12">
        <v>21</v>
      </c>
      <c r="B22" s="12">
        <v>5000</v>
      </c>
      <c r="C22" s="13">
        <v>2</v>
      </c>
      <c r="D22" s="13" t="s">
        <v>17</v>
      </c>
      <c r="E22" s="13" t="s">
        <v>28</v>
      </c>
      <c r="F22" t="str">
        <f t="shared" si="0"/>
        <v>INSERT INTO TRandomCodes VALUES(5000,2, 'A',  'T')</v>
      </c>
    </row>
    <row r="23" spans="1:6">
      <c r="A23" s="12">
        <v>22</v>
      </c>
      <c r="B23" s="12">
        <v>5001</v>
      </c>
      <c r="C23" s="13">
        <v>2</v>
      </c>
      <c r="D23" s="13" t="s">
        <v>17</v>
      </c>
      <c r="E23" s="13" t="s">
        <v>28</v>
      </c>
      <c r="F23" t="str">
        <f t="shared" si="0"/>
        <v>INSERT INTO TRandomCodes VALUES(5001,2, 'A',  'T')</v>
      </c>
    </row>
    <row r="24" spans="1:6">
      <c r="A24" s="10">
        <v>23</v>
      </c>
      <c r="B24" s="10">
        <v>5002</v>
      </c>
      <c r="C24" s="11">
        <v>2</v>
      </c>
      <c r="D24" s="11" t="s">
        <v>17</v>
      </c>
      <c r="E24" s="11" t="s">
        <v>28</v>
      </c>
      <c r="F24" t="str">
        <f t="shared" si="0"/>
        <v>INSERT INTO TRandomCodes VALUES(5002,2, 'A',  'T')</v>
      </c>
    </row>
    <row r="25" spans="1:6">
      <c r="A25" s="10">
        <v>24</v>
      </c>
      <c r="B25" s="10">
        <v>5003</v>
      </c>
      <c r="C25" s="11">
        <v>2</v>
      </c>
      <c r="D25" s="11" t="s">
        <v>17</v>
      </c>
      <c r="E25" s="11" t="s">
        <v>28</v>
      </c>
      <c r="F25" t="str">
        <f t="shared" si="0"/>
        <v>INSERT INTO TRandomCodes VALUES(5003,2, 'A',  'T')</v>
      </c>
    </row>
    <row r="26" spans="1:6">
      <c r="A26" s="10">
        <v>25</v>
      </c>
      <c r="B26" s="10">
        <v>5004</v>
      </c>
      <c r="C26" s="11">
        <v>2</v>
      </c>
      <c r="D26" s="11" t="s">
        <v>17</v>
      </c>
      <c r="E26" s="11" t="s">
        <v>28</v>
      </c>
      <c r="F26" t="str">
        <f t="shared" si="0"/>
        <v>INSERT INTO TRandomCodes VALUES(5004,2, 'A',  'T')</v>
      </c>
    </row>
    <row r="27" spans="1:6">
      <c r="A27" s="10">
        <v>26</v>
      </c>
      <c r="B27" s="10">
        <v>5005</v>
      </c>
      <c r="C27" s="11">
        <v>2</v>
      </c>
      <c r="D27" s="11" t="s">
        <v>17</v>
      </c>
      <c r="E27" s="11" t="s">
        <v>28</v>
      </c>
      <c r="F27" t="str">
        <f t="shared" si="0"/>
        <v>INSERT INTO TRandomCodes VALUES(5005,2, 'A',  'T')</v>
      </c>
    </row>
    <row r="28" spans="1:6">
      <c r="A28" s="10">
        <v>27</v>
      </c>
      <c r="B28" s="10">
        <v>5006</v>
      </c>
      <c r="C28" s="11">
        <v>2</v>
      </c>
      <c r="D28" s="11" t="s">
        <v>17</v>
      </c>
      <c r="E28" s="11" t="s">
        <v>28</v>
      </c>
      <c r="F28" t="str">
        <f t="shared" si="0"/>
        <v>INSERT INTO TRandomCodes VALUES(5006,2, 'A',  'T')</v>
      </c>
    </row>
    <row r="29" spans="1:6">
      <c r="A29" s="10">
        <v>28</v>
      </c>
      <c r="B29" s="10">
        <v>5007</v>
      </c>
      <c r="C29" s="11">
        <v>2</v>
      </c>
      <c r="D29" s="11" t="s">
        <v>17</v>
      </c>
      <c r="E29" s="11" t="s">
        <v>28</v>
      </c>
      <c r="F29" t="str">
        <f t="shared" si="0"/>
        <v>INSERT INTO TRandomCodes VALUES(5007,2, 'A',  'T')</v>
      </c>
    </row>
    <row r="30" spans="1:6">
      <c r="A30" s="10">
        <v>29</v>
      </c>
      <c r="B30" s="10">
        <v>5008</v>
      </c>
      <c r="C30" s="11">
        <v>2</v>
      </c>
      <c r="D30" s="11" t="s">
        <v>17</v>
      </c>
      <c r="E30" s="11" t="s">
        <v>28</v>
      </c>
      <c r="F30" t="str">
        <f t="shared" si="0"/>
        <v>INSERT INTO TRandomCodes VALUES(5008,2, 'A',  'T')</v>
      </c>
    </row>
    <row r="31" spans="1:6">
      <c r="A31" s="10">
        <v>30</v>
      </c>
      <c r="B31" s="10">
        <v>5009</v>
      </c>
      <c r="C31" s="11">
        <v>2</v>
      </c>
      <c r="D31" s="11" t="s">
        <v>17</v>
      </c>
      <c r="E31" s="11" t="s">
        <v>28</v>
      </c>
      <c r="F31" t="str">
        <f t="shared" si="0"/>
        <v>INSERT INTO TRandomCodes VALUES(5009,2, 'A',  'T')</v>
      </c>
    </row>
    <row r="32" spans="1:6">
      <c r="A32" s="10">
        <v>31</v>
      </c>
      <c r="B32" s="10">
        <v>5010</v>
      </c>
      <c r="C32" s="11">
        <v>2</v>
      </c>
      <c r="D32" s="11" t="s">
        <v>18</v>
      </c>
      <c r="E32" s="11" t="s">
        <v>28</v>
      </c>
      <c r="F32" t="str">
        <f t="shared" si="0"/>
        <v>INSERT INTO TRandomCodes VALUES(5010,2, 'P',  'T')</v>
      </c>
    </row>
    <row r="33" spans="1:6">
      <c r="A33" s="10">
        <v>32</v>
      </c>
      <c r="B33" s="10">
        <v>5011</v>
      </c>
      <c r="C33" s="11">
        <v>2</v>
      </c>
      <c r="D33" s="11" t="s">
        <v>18</v>
      </c>
      <c r="E33" s="11" t="s">
        <v>28</v>
      </c>
      <c r="F33" t="str">
        <f t="shared" si="0"/>
        <v>INSERT INTO TRandomCodes VALUES(5011,2, 'P',  'T')</v>
      </c>
    </row>
    <row r="34" spans="1:6">
      <c r="A34" s="10">
        <v>33</v>
      </c>
      <c r="B34" s="10">
        <v>5012</v>
      </c>
      <c r="C34" s="11">
        <v>2</v>
      </c>
      <c r="D34" s="11" t="s">
        <v>18</v>
      </c>
      <c r="E34" s="11" t="s">
        <v>28</v>
      </c>
      <c r="F34" t="str">
        <f t="shared" si="0"/>
        <v>INSERT INTO TRandomCodes VALUES(5012,2, 'P',  'T')</v>
      </c>
    </row>
    <row r="35" spans="1:6">
      <c r="A35" s="10">
        <v>34</v>
      </c>
      <c r="B35" s="10">
        <v>5013</v>
      </c>
      <c r="C35" s="11">
        <v>2</v>
      </c>
      <c r="D35" s="11" t="s">
        <v>18</v>
      </c>
      <c r="E35" s="11" t="s">
        <v>28</v>
      </c>
      <c r="F35" t="str">
        <f t="shared" si="0"/>
        <v>INSERT INTO TRandomCodes VALUES(5013,2, 'P',  'T')</v>
      </c>
    </row>
    <row r="36" spans="1:6">
      <c r="A36" s="10">
        <v>35</v>
      </c>
      <c r="B36" s="10">
        <v>5014</v>
      </c>
      <c r="C36" s="11">
        <v>2</v>
      </c>
      <c r="D36" s="11" t="s">
        <v>18</v>
      </c>
      <c r="E36" s="11" t="s">
        <v>28</v>
      </c>
      <c r="F36" t="str">
        <f t="shared" si="0"/>
        <v>INSERT INTO TRandomCodes VALUES(5014,2, 'P',  'T')</v>
      </c>
    </row>
    <row r="37" spans="1:6">
      <c r="A37" s="10">
        <v>36</v>
      </c>
      <c r="B37" s="10">
        <v>5015</v>
      </c>
      <c r="C37" s="11">
        <v>2</v>
      </c>
      <c r="D37" s="11" t="s">
        <v>18</v>
      </c>
      <c r="E37" s="11" t="s">
        <v>28</v>
      </c>
      <c r="F37" t="str">
        <f t="shared" si="0"/>
        <v>INSERT INTO TRandomCodes VALUES(5015,2, 'P',  'T')</v>
      </c>
    </row>
    <row r="38" spans="1:6">
      <c r="A38" s="10">
        <v>37</v>
      </c>
      <c r="B38" s="10">
        <v>5016</v>
      </c>
      <c r="C38" s="11">
        <v>2</v>
      </c>
      <c r="D38" s="11" t="s">
        <v>18</v>
      </c>
      <c r="E38" s="11" t="s">
        <v>28</v>
      </c>
      <c r="F38" t="str">
        <f t="shared" si="0"/>
        <v>INSERT INTO TRandomCodes VALUES(5016,2, 'P',  'T')</v>
      </c>
    </row>
    <row r="39" spans="1:6">
      <c r="A39" s="10">
        <v>38</v>
      </c>
      <c r="B39" s="10">
        <v>5017</v>
      </c>
      <c r="C39" s="11">
        <v>2</v>
      </c>
      <c r="D39" s="11" t="s">
        <v>18</v>
      </c>
      <c r="E39" s="11" t="s">
        <v>28</v>
      </c>
      <c r="F39" t="str">
        <f t="shared" si="0"/>
        <v>INSERT INTO TRandomCodes VALUES(5017,2, 'P',  'T')</v>
      </c>
    </row>
    <row r="40" spans="1:6">
      <c r="A40" s="10">
        <v>39</v>
      </c>
      <c r="B40" s="10">
        <v>5018</v>
      </c>
      <c r="C40" s="11">
        <v>2</v>
      </c>
      <c r="D40" s="11" t="s">
        <v>18</v>
      </c>
      <c r="E40" s="11" t="s">
        <v>28</v>
      </c>
      <c r="F40" t="str">
        <f t="shared" si="0"/>
        <v>INSERT INTO TRandomCodes VALUES(5018,2, 'P',  'T')</v>
      </c>
    </row>
    <row r="41" spans="1:6">
      <c r="A41" s="10">
        <v>40</v>
      </c>
      <c r="B41" s="10">
        <v>5019</v>
      </c>
      <c r="C41" s="11">
        <v>2</v>
      </c>
      <c r="D41" s="11" t="s">
        <v>18</v>
      </c>
      <c r="E41" s="11" t="s">
        <v>28</v>
      </c>
      <c r="F41" t="str">
        <f t="shared" si="0"/>
        <v>INSERT INTO TRandomCodes VALUES(5019,2, 'P',  'T')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37"/>
  <sheetViews>
    <sheetView topLeftCell="A10" workbookViewId="0">
      <selection activeCell="D20" sqref="A20:D21"/>
    </sheetView>
  </sheetViews>
  <sheetFormatPr defaultColWidth="12.7109375" defaultRowHeight="15"/>
  <cols>
    <col min="2" max="2" width="16.42578125" style="4" bestFit="1" customWidth="1"/>
    <col min="3" max="4" width="12.7109375" style="4"/>
  </cols>
  <sheetData>
    <row r="1" spans="1:6" ht="15.75">
      <c r="A1" s="3" t="s">
        <v>47</v>
      </c>
      <c r="B1" s="3" t="s">
        <v>67</v>
      </c>
      <c r="C1" s="3" t="s">
        <v>48</v>
      </c>
      <c r="D1" s="3" t="s">
        <v>45</v>
      </c>
      <c r="E1" s="2" t="s">
        <v>49</v>
      </c>
    </row>
    <row r="2" spans="1:6">
      <c r="A2">
        <v>1</v>
      </c>
      <c r="B2" s="4">
        <v>10000</v>
      </c>
      <c r="C2" s="4">
        <v>1</v>
      </c>
      <c r="D2" s="4" t="s">
        <v>17</v>
      </c>
      <c r="F2" t="str">
        <f>"INSERT INTO TDrugKits VALUES("&amp;B2&amp;","&amp;C2&amp;", '"&amp;D2&amp;"', NULL)"</f>
        <v>INSERT INTO TDrugKits VALUES(10000,1, 'A', NULL)</v>
      </c>
    </row>
    <row r="3" spans="1:6">
      <c r="A3">
        <v>2</v>
      </c>
      <c r="B3" s="4">
        <v>10001</v>
      </c>
      <c r="C3" s="4">
        <v>1</v>
      </c>
      <c r="D3" s="4" t="s">
        <v>17</v>
      </c>
      <c r="F3" t="str">
        <f>"INSERT INTO TDrugKits VALUES("&amp;B3&amp;","&amp;C3&amp;", '"&amp;D3&amp;"', NULL)"</f>
        <v>INSERT INTO TDrugKits VALUES(10001,1, 'A', NULL)</v>
      </c>
    </row>
    <row r="4" spans="1:6">
      <c r="A4">
        <v>3</v>
      </c>
      <c r="B4" s="4">
        <v>10002</v>
      </c>
      <c r="C4" s="4">
        <v>1</v>
      </c>
      <c r="D4" s="4" t="s">
        <v>17</v>
      </c>
      <c r="F4" t="str">
        <f t="shared" ref="F4:F37" si="0">"INSERT INTO TDrugKits VALUES("&amp;B4&amp;","&amp;C4&amp;", '"&amp;D4&amp;"', NULL)"</f>
        <v>INSERT INTO TDrugKits VALUES(10002,1, 'A', NULL)</v>
      </c>
    </row>
    <row r="5" spans="1:6">
      <c r="A5">
        <v>4</v>
      </c>
      <c r="B5" s="4">
        <v>10003</v>
      </c>
      <c r="C5" s="4">
        <v>1</v>
      </c>
      <c r="D5" s="4" t="s">
        <v>18</v>
      </c>
      <c r="F5" t="str">
        <f t="shared" si="0"/>
        <v>INSERT INTO TDrugKits VALUES(10003,1, 'P', NULL)</v>
      </c>
    </row>
    <row r="6" spans="1:6">
      <c r="A6">
        <v>5</v>
      </c>
      <c r="B6" s="4">
        <v>10004</v>
      </c>
      <c r="C6" s="4">
        <v>1</v>
      </c>
      <c r="D6" s="4" t="s">
        <v>18</v>
      </c>
      <c r="F6" t="str">
        <f t="shared" si="0"/>
        <v>INSERT INTO TDrugKits VALUES(10004,1, 'P', NULL)</v>
      </c>
    </row>
    <row r="7" spans="1:6">
      <c r="A7">
        <v>6</v>
      </c>
      <c r="B7" s="4">
        <v>10005</v>
      </c>
      <c r="C7" s="4">
        <v>1</v>
      </c>
      <c r="D7" s="4" t="s">
        <v>18</v>
      </c>
      <c r="F7" t="str">
        <f t="shared" si="0"/>
        <v>INSERT INTO TDrugKits VALUES(10005,1, 'P', NULL)</v>
      </c>
    </row>
    <row r="8" spans="1:6">
      <c r="A8">
        <v>7</v>
      </c>
      <c r="B8" s="4">
        <v>10006</v>
      </c>
      <c r="C8" s="4">
        <v>2</v>
      </c>
      <c r="D8" s="4" t="s">
        <v>17</v>
      </c>
      <c r="F8" t="str">
        <f t="shared" si="0"/>
        <v>INSERT INTO TDrugKits VALUES(10006,2, 'A', NULL)</v>
      </c>
    </row>
    <row r="9" spans="1:6">
      <c r="A9">
        <v>8</v>
      </c>
      <c r="B9" s="4">
        <v>10007</v>
      </c>
      <c r="C9" s="4">
        <v>2</v>
      </c>
      <c r="D9" s="4" t="s">
        <v>17</v>
      </c>
      <c r="F9" t="str">
        <f t="shared" si="0"/>
        <v>INSERT INTO TDrugKits VALUES(10007,2, 'A', NULL)</v>
      </c>
    </row>
    <row r="10" spans="1:6">
      <c r="A10">
        <v>9</v>
      </c>
      <c r="B10" s="4">
        <v>10008</v>
      </c>
      <c r="C10" s="4">
        <v>2</v>
      </c>
      <c r="D10" s="4" t="s">
        <v>17</v>
      </c>
      <c r="F10" t="str">
        <f t="shared" si="0"/>
        <v>INSERT INTO TDrugKits VALUES(10008,2, 'A', NULL)</v>
      </c>
    </row>
    <row r="11" spans="1:6">
      <c r="A11">
        <v>10</v>
      </c>
      <c r="B11" s="4">
        <v>10009</v>
      </c>
      <c r="C11" s="4">
        <v>2</v>
      </c>
      <c r="D11" s="4" t="s">
        <v>18</v>
      </c>
      <c r="F11" t="str">
        <f t="shared" si="0"/>
        <v>INSERT INTO TDrugKits VALUES(10009,2, 'P', NULL)</v>
      </c>
    </row>
    <row r="12" spans="1:6">
      <c r="A12">
        <v>11</v>
      </c>
      <c r="B12" s="4">
        <v>10010</v>
      </c>
      <c r="C12" s="4">
        <v>2</v>
      </c>
      <c r="D12" s="4" t="s">
        <v>18</v>
      </c>
      <c r="F12" t="str">
        <f t="shared" si="0"/>
        <v>INSERT INTO TDrugKits VALUES(10010,2, 'P', NULL)</v>
      </c>
    </row>
    <row r="13" spans="1:6">
      <c r="A13">
        <v>12</v>
      </c>
      <c r="B13" s="4">
        <v>10011</v>
      </c>
      <c r="C13" s="4">
        <v>2</v>
      </c>
      <c r="D13" s="4" t="s">
        <v>18</v>
      </c>
      <c r="F13" t="str">
        <f t="shared" si="0"/>
        <v>INSERT INTO TDrugKits VALUES(10011,2, 'P', NULL)</v>
      </c>
    </row>
    <row r="14" spans="1:6">
      <c r="A14">
        <v>13</v>
      </c>
      <c r="B14" s="4">
        <v>10012</v>
      </c>
      <c r="C14" s="4">
        <v>3</v>
      </c>
      <c r="D14" s="4" t="s">
        <v>17</v>
      </c>
      <c r="F14" t="str">
        <f t="shared" si="0"/>
        <v>INSERT INTO TDrugKits VALUES(10012,3, 'A', NULL)</v>
      </c>
    </row>
    <row r="15" spans="1:6">
      <c r="A15">
        <v>14</v>
      </c>
      <c r="B15" s="4">
        <v>10013</v>
      </c>
      <c r="C15" s="4">
        <v>3</v>
      </c>
      <c r="D15" s="4" t="s">
        <v>17</v>
      </c>
      <c r="F15" t="str">
        <f t="shared" si="0"/>
        <v>INSERT INTO TDrugKits VALUES(10013,3, 'A', NULL)</v>
      </c>
    </row>
    <row r="16" spans="1:6">
      <c r="A16">
        <v>15</v>
      </c>
      <c r="B16" s="4">
        <v>10014</v>
      </c>
      <c r="C16" s="4">
        <v>3</v>
      </c>
      <c r="D16" s="4" t="s">
        <v>17</v>
      </c>
      <c r="F16" t="str">
        <f t="shared" si="0"/>
        <v>INSERT INTO TDrugKits VALUES(10014,3, 'A', NULL)</v>
      </c>
    </row>
    <row r="17" spans="1:6">
      <c r="A17">
        <v>16</v>
      </c>
      <c r="B17" s="4">
        <v>10015</v>
      </c>
      <c r="C17" s="4">
        <v>3</v>
      </c>
      <c r="D17" s="4" t="s">
        <v>18</v>
      </c>
      <c r="F17" t="str">
        <f t="shared" si="0"/>
        <v>INSERT INTO TDrugKits VALUES(10015,3, 'P', NULL)</v>
      </c>
    </row>
    <row r="18" spans="1:6">
      <c r="A18">
        <v>17</v>
      </c>
      <c r="B18" s="4">
        <v>10016</v>
      </c>
      <c r="C18" s="4">
        <v>3</v>
      </c>
      <c r="D18" s="4" t="s">
        <v>18</v>
      </c>
      <c r="F18" t="str">
        <f t="shared" si="0"/>
        <v>INSERT INTO TDrugKits VALUES(10016,3, 'P', NULL)</v>
      </c>
    </row>
    <row r="19" spans="1:6">
      <c r="A19">
        <v>18</v>
      </c>
      <c r="B19" s="4">
        <v>10017</v>
      </c>
      <c r="C19" s="4">
        <v>3</v>
      </c>
      <c r="D19" s="4" t="s">
        <v>18</v>
      </c>
      <c r="F19" t="str">
        <f t="shared" si="0"/>
        <v>INSERT INTO TDrugKits VALUES(10017,3, 'P', NULL)</v>
      </c>
    </row>
    <row r="20" spans="1:6">
      <c r="A20" s="8">
        <v>19</v>
      </c>
      <c r="B20" s="9">
        <v>10018</v>
      </c>
      <c r="C20" s="9">
        <v>4</v>
      </c>
      <c r="D20" s="9" t="s">
        <v>17</v>
      </c>
      <c r="F20" t="str">
        <f t="shared" si="0"/>
        <v>INSERT INTO TDrugKits VALUES(10018,4, 'A', NULL)</v>
      </c>
    </row>
    <row r="21" spans="1:6">
      <c r="A21" s="8">
        <v>20</v>
      </c>
      <c r="B21" s="9">
        <v>10019</v>
      </c>
      <c r="C21" s="9">
        <v>4</v>
      </c>
      <c r="D21" s="9" t="s">
        <v>17</v>
      </c>
      <c r="F21" t="str">
        <f t="shared" si="0"/>
        <v>INSERT INTO TDrugKits VALUES(10019,4, 'A', NULL)</v>
      </c>
    </row>
    <row r="22" spans="1:6">
      <c r="A22" s="8">
        <v>21</v>
      </c>
      <c r="B22" s="9">
        <v>10020</v>
      </c>
      <c r="C22" s="9">
        <v>4</v>
      </c>
      <c r="D22" s="9" t="s">
        <v>17</v>
      </c>
      <c r="F22" t="str">
        <f t="shared" si="0"/>
        <v>INSERT INTO TDrugKits VALUES(10020,4, 'A', NULL)</v>
      </c>
    </row>
    <row r="23" spans="1:6">
      <c r="A23" s="8">
        <v>22</v>
      </c>
      <c r="B23" s="9">
        <v>10021</v>
      </c>
      <c r="C23" s="9">
        <v>4</v>
      </c>
      <c r="D23" s="9" t="s">
        <v>18</v>
      </c>
      <c r="F23" t="str">
        <f t="shared" si="0"/>
        <v>INSERT INTO TDrugKits VALUES(10021,4, 'P', NULL)</v>
      </c>
    </row>
    <row r="24" spans="1:6">
      <c r="A24" s="8">
        <v>23</v>
      </c>
      <c r="B24" s="9">
        <v>10022</v>
      </c>
      <c r="C24" s="9">
        <v>4</v>
      </c>
      <c r="D24" s="9" t="s">
        <v>18</v>
      </c>
      <c r="F24" t="str">
        <f t="shared" si="0"/>
        <v>INSERT INTO TDrugKits VALUES(10022,4, 'P', NULL)</v>
      </c>
    </row>
    <row r="25" spans="1:6">
      <c r="A25" s="8">
        <v>24</v>
      </c>
      <c r="B25" s="9">
        <v>10023</v>
      </c>
      <c r="C25" s="9">
        <v>4</v>
      </c>
      <c r="D25" s="9" t="s">
        <v>18</v>
      </c>
      <c r="F25" t="str">
        <f t="shared" si="0"/>
        <v>INSERT INTO TDrugKits VALUES(10023,4, 'P', NULL)</v>
      </c>
    </row>
    <row r="26" spans="1:6">
      <c r="A26">
        <v>25</v>
      </c>
      <c r="B26" s="4">
        <v>10024</v>
      </c>
      <c r="C26" s="4">
        <v>5</v>
      </c>
      <c r="D26" s="4" t="s">
        <v>17</v>
      </c>
      <c r="F26" t="str">
        <f t="shared" si="0"/>
        <v>INSERT INTO TDrugKits VALUES(10024,5, 'A', NULL)</v>
      </c>
    </row>
    <row r="27" spans="1:6">
      <c r="A27">
        <v>26</v>
      </c>
      <c r="B27" s="4">
        <v>10025</v>
      </c>
      <c r="C27" s="4">
        <v>5</v>
      </c>
      <c r="D27" s="4" t="s">
        <v>17</v>
      </c>
      <c r="F27" t="str">
        <f t="shared" si="0"/>
        <v>INSERT INTO TDrugKits VALUES(10025,5, 'A', NULL)</v>
      </c>
    </row>
    <row r="28" spans="1:6">
      <c r="A28">
        <v>27</v>
      </c>
      <c r="B28" s="4">
        <v>10026</v>
      </c>
      <c r="C28" s="4">
        <v>5</v>
      </c>
      <c r="D28" s="4" t="s">
        <v>17</v>
      </c>
      <c r="F28" t="str">
        <f t="shared" si="0"/>
        <v>INSERT INTO TDrugKits VALUES(10026,5, 'A', NULL)</v>
      </c>
    </row>
    <row r="29" spans="1:6">
      <c r="A29">
        <v>28</v>
      </c>
      <c r="B29" s="4">
        <v>10027</v>
      </c>
      <c r="C29" s="4">
        <v>5</v>
      </c>
      <c r="D29" s="4" t="s">
        <v>18</v>
      </c>
      <c r="F29" t="str">
        <f t="shared" si="0"/>
        <v>INSERT INTO TDrugKits VALUES(10027,5, 'P', NULL)</v>
      </c>
    </row>
    <row r="30" spans="1:6">
      <c r="A30">
        <v>29</v>
      </c>
      <c r="B30" s="4">
        <v>10028</v>
      </c>
      <c r="C30" s="4">
        <v>5</v>
      </c>
      <c r="D30" s="4" t="s">
        <v>18</v>
      </c>
      <c r="F30" t="str">
        <f t="shared" si="0"/>
        <v>INSERT INTO TDrugKits VALUES(10028,5, 'P', NULL)</v>
      </c>
    </row>
    <row r="31" spans="1:6">
      <c r="A31">
        <v>30</v>
      </c>
      <c r="B31" s="4">
        <v>10029</v>
      </c>
      <c r="C31" s="4">
        <v>5</v>
      </c>
      <c r="D31" s="4" t="s">
        <v>18</v>
      </c>
      <c r="F31" t="str">
        <f t="shared" si="0"/>
        <v>INSERT INTO TDrugKits VALUES(10029,5, 'P', NULL)</v>
      </c>
    </row>
    <row r="32" spans="1:6">
      <c r="A32">
        <v>31</v>
      </c>
      <c r="B32" s="4">
        <v>10030</v>
      </c>
      <c r="C32" s="4">
        <v>6</v>
      </c>
      <c r="D32" s="4" t="s">
        <v>17</v>
      </c>
      <c r="F32" t="str">
        <f t="shared" si="0"/>
        <v>INSERT INTO TDrugKits VALUES(10030,6, 'A', NULL)</v>
      </c>
    </row>
    <row r="33" spans="1:6">
      <c r="A33">
        <v>32</v>
      </c>
      <c r="B33" s="4">
        <v>10031</v>
      </c>
      <c r="C33" s="4">
        <v>6</v>
      </c>
      <c r="D33" s="4" t="s">
        <v>17</v>
      </c>
      <c r="F33" t="str">
        <f t="shared" si="0"/>
        <v>INSERT INTO TDrugKits VALUES(10031,6, 'A', NULL)</v>
      </c>
    </row>
    <row r="34" spans="1:6">
      <c r="A34">
        <v>33</v>
      </c>
      <c r="B34" s="4">
        <v>10032</v>
      </c>
      <c r="C34" s="4">
        <v>6</v>
      </c>
      <c r="D34" s="4" t="s">
        <v>17</v>
      </c>
      <c r="F34" t="str">
        <f t="shared" si="0"/>
        <v>INSERT INTO TDrugKits VALUES(10032,6, 'A', NULL)</v>
      </c>
    </row>
    <row r="35" spans="1:6">
      <c r="A35">
        <v>34</v>
      </c>
      <c r="B35" s="4">
        <v>10033</v>
      </c>
      <c r="C35" s="4">
        <v>6</v>
      </c>
      <c r="D35" s="4" t="s">
        <v>18</v>
      </c>
      <c r="F35" t="str">
        <f t="shared" si="0"/>
        <v>INSERT INTO TDrugKits VALUES(10033,6, 'P', NULL)</v>
      </c>
    </row>
    <row r="36" spans="1:6">
      <c r="A36">
        <v>35</v>
      </c>
      <c r="B36" s="4">
        <v>10034</v>
      </c>
      <c r="C36" s="4">
        <v>6</v>
      </c>
      <c r="D36" s="4" t="s">
        <v>18</v>
      </c>
      <c r="F36" t="str">
        <f t="shared" si="0"/>
        <v>INSERT INTO TDrugKits VALUES(10034,6, 'P', NULL)</v>
      </c>
    </row>
    <row r="37" spans="1:6">
      <c r="A37">
        <v>36</v>
      </c>
      <c r="B37" s="4">
        <v>10035</v>
      </c>
      <c r="C37" s="4">
        <v>6</v>
      </c>
      <c r="D37" s="4" t="s">
        <v>18</v>
      </c>
      <c r="F37" t="str">
        <f t="shared" si="0"/>
        <v>INSERT INTO TDrugKits VALUES(10035,6, 'P', NULL)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7"/>
  <sheetViews>
    <sheetView tabSelected="1" workbookViewId="0">
      <selection activeCell="I9" sqref="I9"/>
    </sheetView>
  </sheetViews>
  <sheetFormatPr defaultRowHeight="15"/>
  <cols>
    <col min="1" max="1" width="22.5703125" style="4" bestFit="1" customWidth="1"/>
    <col min="2" max="2" width="29.42578125" bestFit="1" customWidth="1"/>
  </cols>
  <sheetData>
    <row r="1" spans="1:3" ht="15.75">
      <c r="A1" s="3" t="s">
        <v>50</v>
      </c>
      <c r="B1" s="2" t="s">
        <v>51</v>
      </c>
    </row>
    <row r="2" spans="1:3">
      <c r="A2" s="4">
        <v>1</v>
      </c>
      <c r="B2" t="s">
        <v>19</v>
      </c>
      <c r="C2" t="str">
        <f>"INSERT INTO TWithdrawReason VALUES('"&amp;B2&amp;"')"</f>
        <v>INSERT INTO TWithdrawReason VALUES('Patient withdrew consent')</v>
      </c>
    </row>
    <row r="3" spans="1:3">
      <c r="A3" s="4">
        <v>2</v>
      </c>
      <c r="B3" t="s">
        <v>20</v>
      </c>
      <c r="C3" t="str">
        <f t="shared" ref="C3:C7" si="0">"INSERT INTO TWithdrawReason VALUES('"&amp;B3&amp;"')"</f>
        <v>INSERT INTO TWithdrawReason VALUES('Adverse event')</v>
      </c>
    </row>
    <row r="4" spans="1:3">
      <c r="A4" s="4">
        <v>3</v>
      </c>
      <c r="B4" t="s">
        <v>23</v>
      </c>
      <c r="C4" t="str">
        <f t="shared" si="0"/>
        <v>INSERT INTO TWithdrawReason VALUES('Health issue-related to study')</v>
      </c>
    </row>
    <row r="5" spans="1:3">
      <c r="A5" s="4">
        <v>4</v>
      </c>
      <c r="B5" t="s">
        <v>24</v>
      </c>
      <c r="C5" t="str">
        <f t="shared" si="0"/>
        <v>INSERT INTO TWithdrawReason VALUES('Health issue-unrelated to study')</v>
      </c>
    </row>
    <row r="6" spans="1:3">
      <c r="A6" s="4">
        <v>5</v>
      </c>
      <c r="B6" t="s">
        <v>21</v>
      </c>
      <c r="C6" t="str">
        <f t="shared" si="0"/>
        <v>INSERT INTO TWithdrawReason VALUES('Personal reason')</v>
      </c>
    </row>
    <row r="7" spans="1:3">
      <c r="A7" s="4">
        <v>6</v>
      </c>
      <c r="B7" t="s">
        <v>22</v>
      </c>
      <c r="C7" t="str">
        <f t="shared" si="0"/>
        <v>INSERT INTO TWithdrawReason VALUES('Completed the study')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3"/>
  <sheetViews>
    <sheetView workbookViewId="0">
      <selection activeCell="A4" sqref="A4"/>
    </sheetView>
  </sheetViews>
  <sheetFormatPr defaultRowHeight="15"/>
  <cols>
    <col min="1" max="2" width="8.85546875" style="4"/>
  </cols>
  <sheetData>
    <row r="1" spans="1:3">
      <c r="A1" s="4" t="s">
        <v>52</v>
      </c>
      <c r="B1" s="4" t="s">
        <v>53</v>
      </c>
    </row>
    <row r="2" spans="1:3">
      <c r="A2" s="4">
        <v>1</v>
      </c>
      <c r="B2" s="4" t="s">
        <v>29</v>
      </c>
      <c r="C2" t="str">
        <f>"INSERT INTO TGenders VALUES('"&amp;A2&amp;"','"&amp;B2&amp;"')"</f>
        <v>INSERT INTO TGenders VALUES('1','Female')</v>
      </c>
    </row>
    <row r="3" spans="1:3">
      <c r="A3" s="4">
        <v>2</v>
      </c>
      <c r="B3" s="4" t="s">
        <v>30</v>
      </c>
      <c r="C3" t="str">
        <f>"INSERT INTO TGenders VALUES('"&amp;A3&amp;"','"&amp;B3&amp;"')"</f>
        <v>INSERT INTO TGenders VALUES('2','Male')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8"/>
  <sheetViews>
    <sheetView workbookViewId="0">
      <selection activeCell="B7" sqref="B7"/>
    </sheetView>
  </sheetViews>
  <sheetFormatPr defaultRowHeight="15"/>
  <cols>
    <col min="1" max="1" width="7.85546875" style="4" bestFit="1" customWidth="1"/>
    <col min="2" max="2" width="11.28515625" style="4" bestFit="1" customWidth="1"/>
  </cols>
  <sheetData>
    <row r="1" spans="1:3">
      <c r="A1" s="4" t="s">
        <v>54</v>
      </c>
      <c r="B1" s="4" t="s">
        <v>55</v>
      </c>
    </row>
    <row r="2" spans="1:3">
      <c r="A2" s="4">
        <v>1</v>
      </c>
      <c r="B2" s="4" t="s">
        <v>56</v>
      </c>
      <c r="C2" t="str">
        <f>"INSERT INTO TStates VALUES('"&amp;B2&amp;"')"</f>
        <v>INSERT INTO TStates VALUES('Ohio')</v>
      </c>
    </row>
    <row r="3" spans="1:3">
      <c r="A3" s="4">
        <v>2</v>
      </c>
      <c r="B3" s="4" t="s">
        <v>57</v>
      </c>
      <c r="C3" t="str">
        <f t="shared" ref="C3:C8" si="0">"INSERT INTO TStates VALUES('"&amp;B3&amp;"')"</f>
        <v>INSERT INTO TStates VALUES('Kentucky')</v>
      </c>
    </row>
    <row r="4" spans="1:3">
      <c r="A4" s="4">
        <v>3</v>
      </c>
      <c r="B4" s="4" t="s">
        <v>58</v>
      </c>
      <c r="C4" t="str">
        <f t="shared" si="0"/>
        <v>INSERT INTO TStates VALUES('Indiana')</v>
      </c>
    </row>
    <row r="5" spans="1:3">
      <c r="A5" s="4">
        <v>4</v>
      </c>
      <c r="B5" s="4" t="s">
        <v>59</v>
      </c>
      <c r="C5" t="str">
        <f t="shared" si="0"/>
        <v>INSERT INTO TStates VALUES('New Jersey')</v>
      </c>
    </row>
    <row r="6" spans="1:3">
      <c r="A6" s="4">
        <v>5</v>
      </c>
      <c r="B6" s="4" t="s">
        <v>68</v>
      </c>
      <c r="C6" t="str">
        <f t="shared" si="0"/>
        <v>INSERT INTO TStates VALUES('Virginia')</v>
      </c>
    </row>
    <row r="7" spans="1:3">
      <c r="A7" s="4">
        <v>6</v>
      </c>
      <c r="B7" s="4" t="s">
        <v>60</v>
      </c>
      <c r="C7" t="str">
        <f t="shared" si="0"/>
        <v>INSERT INTO TStates VALUES('Georgia')</v>
      </c>
    </row>
    <row r="8" spans="1:3">
      <c r="A8" s="4">
        <v>7</v>
      </c>
      <c r="B8" s="4" t="s">
        <v>61</v>
      </c>
      <c r="C8" t="str">
        <f t="shared" si="0"/>
        <v>INSERT INTO TStates VALUES('Iowa')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0283-B8D3-4797-B7AC-3CF6A8795BEA}">
  <dimension ref="A1:N9"/>
  <sheetViews>
    <sheetView topLeftCell="E1" workbookViewId="0">
      <selection activeCell="N3" sqref="N3"/>
    </sheetView>
  </sheetViews>
  <sheetFormatPr defaultRowHeight="15"/>
  <cols>
    <col min="1" max="1" width="13.28515625" bestFit="1" customWidth="1"/>
    <col min="2" max="2" width="14.85546875" bestFit="1" customWidth="1"/>
    <col min="4" max="4" width="10.7109375" bestFit="1" customWidth="1"/>
    <col min="7" max="7" width="14.85546875" bestFit="1" customWidth="1"/>
    <col min="8" max="8" width="38.140625" customWidth="1"/>
    <col min="11" max="11" width="9.5703125" bestFit="1" customWidth="1"/>
    <col min="12" max="12" width="11.140625" bestFit="1" customWidth="1"/>
    <col min="13" max="13" width="18.28515625" bestFit="1" customWidth="1"/>
    <col min="14" max="14" width="55.85546875" bestFit="1" customWidth="1"/>
  </cols>
  <sheetData>
    <row r="1" spans="1:14">
      <c r="B1" t="s">
        <v>72</v>
      </c>
      <c r="C1" t="s">
        <v>48</v>
      </c>
      <c r="D1" t="s">
        <v>73</v>
      </c>
      <c r="E1" t="s">
        <v>52</v>
      </c>
      <c r="F1" t="s">
        <v>74</v>
      </c>
      <c r="G1" t="s">
        <v>75</v>
      </c>
      <c r="J1" t="s">
        <v>77</v>
      </c>
      <c r="K1" t="s">
        <v>78</v>
      </c>
      <c r="L1" t="s">
        <v>79</v>
      </c>
      <c r="M1" t="s">
        <v>80</v>
      </c>
    </row>
    <row r="2" spans="1:14">
      <c r="A2" t="s">
        <v>82</v>
      </c>
      <c r="B2">
        <v>101101</v>
      </c>
      <c r="C2">
        <v>1</v>
      </c>
      <c r="D2" s="6">
        <v>29587</v>
      </c>
      <c r="E2">
        <v>1</v>
      </c>
      <c r="F2">
        <v>140</v>
      </c>
      <c r="G2" t="s">
        <v>76</v>
      </c>
      <c r="H2" t="str">
        <f>"INSERT INTO TPatients VALUES("&amp;B2&amp;","&amp;C2&amp;",'"&amp;D2&amp;"',"&amp;E2&amp;", "&amp;F2&amp;", "&amp;G2&amp;")"</f>
        <v>INSERT INTO TPatients VALUES(101101,1,'29587',1, 140, NULL)</v>
      </c>
      <c r="J2">
        <v>1</v>
      </c>
      <c r="K2" s="6">
        <v>44013</v>
      </c>
      <c r="L2">
        <v>1</v>
      </c>
      <c r="M2" t="s">
        <v>76</v>
      </c>
      <c r="N2" t="str">
        <f>N6</f>
        <v>INSERT INTO TVisits VALUES(5,'44013',1,NULL)</v>
      </c>
    </row>
    <row r="3" spans="1:14">
      <c r="A3" t="s">
        <v>85</v>
      </c>
      <c r="B3">
        <v>501101</v>
      </c>
      <c r="C3">
        <v>4</v>
      </c>
      <c r="D3" s="6">
        <v>33239</v>
      </c>
      <c r="E3">
        <v>2</v>
      </c>
      <c r="F3">
        <v>160</v>
      </c>
      <c r="G3" t="s">
        <v>76</v>
      </c>
      <c r="H3" t="str">
        <f>"INSERT INTO TPatients VALUES("&amp;B3&amp;","&amp;C3&amp;",'"&amp;D3&amp;"',"&amp;E3&amp;", "&amp;F3&amp;", "&amp;G3&amp;")"</f>
        <v>INSERT INTO TPatients VALUES(501101,4,'33239',2, 160, NULL)</v>
      </c>
      <c r="J3">
        <v>2</v>
      </c>
      <c r="K3" s="6">
        <v>44013</v>
      </c>
      <c r="L3">
        <v>1</v>
      </c>
      <c r="M3" t="s">
        <v>76</v>
      </c>
      <c r="N3" t="str">
        <f>"INSERT INTO TVisits VALUES("&amp;J3&amp;",'"&amp;K3&amp;"',"&amp;L3&amp;","&amp;M3&amp;")"</f>
        <v>INSERT INTO TVisits VALUES(2,'44013',1,NULL)</v>
      </c>
    </row>
    <row r="4" spans="1:14">
      <c r="A4" t="s">
        <v>84</v>
      </c>
      <c r="B4">
        <v>501102</v>
      </c>
      <c r="C4">
        <v>4</v>
      </c>
      <c r="D4" s="6">
        <v>33636</v>
      </c>
      <c r="E4">
        <v>2</v>
      </c>
      <c r="F4">
        <v>160</v>
      </c>
      <c r="G4" t="s">
        <v>76</v>
      </c>
      <c r="H4" t="str">
        <f>"INSERT INTO TPatients VALUES("&amp;B4&amp;","&amp;C4&amp;",'"&amp;D4&amp;"',"&amp;E4&amp;", "&amp;F4&amp;", "&amp;G4&amp;")"</f>
        <v>INSERT INTO TPatients VALUES(501102,4,'33636',2, 160, NULL)</v>
      </c>
      <c r="J4">
        <v>3</v>
      </c>
      <c r="K4" s="6">
        <v>44014</v>
      </c>
      <c r="L4">
        <v>1</v>
      </c>
      <c r="M4" t="s">
        <v>76</v>
      </c>
      <c r="N4" t="str">
        <f t="shared" ref="N3:N9" si="0">"INSERT INTO TVisits VALUES("&amp;J4&amp;",'"&amp;K4&amp;"',"&amp;L4&amp;","&amp;M4&amp;")"</f>
        <v>INSERT INTO TVisits VALUES(3,'44014',1,NULL)</v>
      </c>
    </row>
    <row r="5" spans="1:14">
      <c r="A5" t="s">
        <v>84</v>
      </c>
      <c r="B5">
        <v>501103</v>
      </c>
      <c r="C5">
        <v>4</v>
      </c>
      <c r="D5" s="6">
        <v>34031</v>
      </c>
      <c r="E5">
        <v>1</v>
      </c>
      <c r="F5">
        <v>130</v>
      </c>
      <c r="G5" t="s">
        <v>76</v>
      </c>
      <c r="H5" t="str">
        <f>"INSERT INTO TPatients VALUES("&amp;B5&amp;","&amp;C5&amp;",'"&amp;D5&amp;"',"&amp;E5&amp;", "&amp;F5&amp;", "&amp;G5&amp;")"</f>
        <v>INSERT INTO TPatients VALUES(501103,4,'34031',1, 130, NULL)</v>
      </c>
      <c r="J5">
        <v>4</v>
      </c>
      <c r="K5" s="6">
        <v>44014</v>
      </c>
      <c r="L5">
        <v>1</v>
      </c>
      <c r="M5" t="s">
        <v>76</v>
      </c>
      <c r="N5" t="str">
        <f t="shared" si="0"/>
        <v>INSERT INTO TVisits VALUES(4,'44014',1,NULL)</v>
      </c>
    </row>
    <row r="6" spans="1:14">
      <c r="A6" t="s">
        <v>83</v>
      </c>
      <c r="B6">
        <v>521101</v>
      </c>
      <c r="C6">
        <v>6</v>
      </c>
      <c r="D6" s="6">
        <v>34428</v>
      </c>
      <c r="E6">
        <v>1</v>
      </c>
      <c r="F6">
        <v>135</v>
      </c>
      <c r="G6" t="s">
        <v>76</v>
      </c>
      <c r="H6" t="str">
        <f>"INSERT INTO TPatients VALUES("&amp;B6&amp;","&amp;C6&amp;",'"&amp;D6&amp;"',"&amp;E6&amp;", "&amp;F6&amp;", "&amp;G6&amp;")"</f>
        <v>INSERT INTO TPatients VALUES(521101,6,'34428',1, 135, NULL)</v>
      </c>
      <c r="J6">
        <v>5</v>
      </c>
      <c r="K6" s="6">
        <v>44013</v>
      </c>
      <c r="L6">
        <v>1</v>
      </c>
      <c r="M6" t="s">
        <v>76</v>
      </c>
      <c r="N6" t="str">
        <f t="shared" si="0"/>
        <v>INSERT INTO TVisits VALUES(5,'44013',1,NULL)</v>
      </c>
    </row>
    <row r="7" spans="1:14">
      <c r="A7" t="s">
        <v>83</v>
      </c>
      <c r="B7">
        <v>521102</v>
      </c>
      <c r="C7">
        <v>6</v>
      </c>
      <c r="D7" s="6">
        <v>34824</v>
      </c>
      <c r="E7">
        <v>2</v>
      </c>
      <c r="F7">
        <v>170</v>
      </c>
      <c r="G7" t="s">
        <v>76</v>
      </c>
      <c r="H7" t="str">
        <f>"INSERT INTO TPatients VALUES("&amp;B7&amp;","&amp;C7&amp;",'"&amp;D7&amp;"',"&amp;E7&amp;", "&amp;F7&amp;", "&amp;G7&amp;")"</f>
        <v>INSERT INTO TPatients VALUES(521102,6,'34824',2, 170, NULL)</v>
      </c>
      <c r="J7">
        <v>6</v>
      </c>
      <c r="K7" s="6">
        <v>44013</v>
      </c>
      <c r="L7">
        <v>1</v>
      </c>
      <c r="M7" t="s">
        <v>76</v>
      </c>
      <c r="N7" t="str">
        <f t="shared" si="0"/>
        <v>INSERT INTO TVisits VALUES(6,'44013',1,NULL)</v>
      </c>
    </row>
    <row r="8" spans="1:14">
      <c r="A8" t="s">
        <v>83</v>
      </c>
      <c r="B8">
        <v>521103</v>
      </c>
      <c r="C8">
        <v>6</v>
      </c>
      <c r="D8" s="6">
        <v>35222</v>
      </c>
      <c r="E8">
        <v>1</v>
      </c>
      <c r="F8">
        <v>150</v>
      </c>
      <c r="G8" t="s">
        <v>76</v>
      </c>
      <c r="H8" t="str">
        <f>"INSERT INTO TPatients VALUES("&amp;B8&amp;","&amp;C8&amp;",'"&amp;D8&amp;"',"&amp;E8&amp;", "&amp;F8&amp;", "&amp;G8&amp;")"</f>
        <v>INSERT INTO TPatients VALUES(521103,6,'35222',1, 150, NULL)</v>
      </c>
      <c r="J8">
        <v>7</v>
      </c>
      <c r="K8" s="6">
        <v>44013</v>
      </c>
      <c r="L8">
        <v>1</v>
      </c>
      <c r="M8" t="s">
        <v>76</v>
      </c>
      <c r="N8" t="str">
        <f t="shared" si="0"/>
        <v>INSERT INTO TVisits VALUES(7,'44013',1,NULL)</v>
      </c>
    </row>
    <row r="9" spans="1:14">
      <c r="K9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Studies</vt:lpstr>
      <vt:lpstr>Visit Types</vt:lpstr>
      <vt:lpstr>Sites</vt:lpstr>
      <vt:lpstr>Random Codes</vt:lpstr>
      <vt:lpstr>Drug Kits</vt:lpstr>
      <vt:lpstr>Withdrawal Reason</vt:lpstr>
      <vt:lpstr>Gender</vt:lpstr>
      <vt:lpstr>States</vt:lpstr>
      <vt:lpstr>Test Patient_Visit Data</vt:lpstr>
    </vt:vector>
  </TitlesOfParts>
  <Company>ITS Helpdesk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Andrea, Dana {PEP}</cp:lastModifiedBy>
  <dcterms:created xsi:type="dcterms:W3CDTF">2017-03-08T14:10:59Z</dcterms:created>
  <dcterms:modified xsi:type="dcterms:W3CDTF">2020-07-24T16:36:05Z</dcterms:modified>
</cp:coreProperties>
</file>