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407" documentId="8_{B5490666-A945-4A55-88F2-1C034C3CA3E3}" xr6:coauthVersionLast="47" xr6:coauthVersionMax="47" xr10:uidLastSave="{AAD35364-168D-4A79-9A41-6446B6721DE6}"/>
  <bookViews>
    <workbookView xWindow="-108" yWindow="-108" windowWidth="23256" windowHeight="12576" activeTab="2" xr2:uid="{E7F36383-A453-45E0-8469-92D4BA6D15DB}"/>
  </bookViews>
  <sheets>
    <sheet name="Sheet1" sheetId="1" r:id="rId1"/>
    <sheet name="vessel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" i="3" l="1"/>
  <c r="AR6" i="3"/>
  <c r="AR7" i="3"/>
  <c r="AR8" i="3"/>
  <c r="AR11" i="3"/>
  <c r="AR12" i="3"/>
  <c r="AR13" i="3"/>
  <c r="AR14" i="3"/>
  <c r="AR15" i="3"/>
  <c r="AR19" i="3"/>
  <c r="AR20" i="3"/>
  <c r="AR21" i="3"/>
  <c r="AR22" i="3"/>
  <c r="AR23" i="3"/>
  <c r="AR26" i="3"/>
  <c r="AR27" i="3"/>
  <c r="AR28" i="3"/>
  <c r="AR29" i="3"/>
  <c r="AR30" i="3"/>
  <c r="AR4" i="3"/>
  <c r="AQ5" i="3"/>
  <c r="AQ6" i="3"/>
  <c r="AQ7" i="3"/>
  <c r="AQ8" i="3"/>
  <c r="AQ11" i="3"/>
  <c r="AQ12" i="3"/>
  <c r="AQ13" i="3"/>
  <c r="AQ14" i="3"/>
  <c r="AQ15" i="3"/>
  <c r="AQ19" i="3"/>
  <c r="AQ20" i="3"/>
  <c r="AQ21" i="3"/>
  <c r="AQ22" i="3"/>
  <c r="AQ23" i="3"/>
  <c r="AQ26" i="3"/>
  <c r="AQ27" i="3"/>
  <c r="AQ28" i="3"/>
  <c r="AQ29" i="3"/>
  <c r="AQ30" i="3"/>
  <c r="AQ4" i="3"/>
  <c r="M3" i="1"/>
  <c r="M4" i="1"/>
  <c r="M5" i="1"/>
  <c r="M6" i="1"/>
  <c r="M9" i="1"/>
  <c r="M10" i="1"/>
  <c r="M11" i="1"/>
  <c r="M12" i="1"/>
  <c r="M13" i="1"/>
  <c r="M16" i="1"/>
  <c r="M17" i="1"/>
  <c r="M18" i="1"/>
  <c r="M19" i="1"/>
  <c r="M20" i="1"/>
  <c r="M23" i="1"/>
  <c r="M24" i="1"/>
  <c r="M25" i="1"/>
  <c r="M26" i="1"/>
  <c r="M27" i="1"/>
  <c r="M30" i="1"/>
  <c r="M31" i="1"/>
  <c r="M32" i="1"/>
  <c r="M33" i="1"/>
  <c r="M34" i="1"/>
  <c r="M37" i="1"/>
  <c r="M38" i="1"/>
  <c r="M39" i="1"/>
  <c r="M40" i="1"/>
  <c r="M41" i="1"/>
  <c r="M44" i="1"/>
  <c r="M45" i="1"/>
  <c r="M46" i="1"/>
  <c r="M47" i="1"/>
  <c r="M48" i="1"/>
  <c r="M51" i="1"/>
  <c r="M52" i="1"/>
  <c r="M53" i="1"/>
  <c r="M54" i="1"/>
  <c r="M55" i="1"/>
  <c r="M58" i="1"/>
  <c r="M59" i="1"/>
  <c r="M60" i="1"/>
  <c r="M61" i="1"/>
  <c r="M62" i="1"/>
  <c r="M65" i="1"/>
  <c r="M66" i="1"/>
  <c r="M67" i="1"/>
  <c r="M68" i="1"/>
  <c r="M69" i="1"/>
  <c r="M2" i="1"/>
  <c r="L3" i="1"/>
  <c r="L4" i="1"/>
  <c r="L5" i="1"/>
  <c r="L6" i="1"/>
  <c r="L9" i="1"/>
  <c r="L10" i="1"/>
  <c r="L11" i="1"/>
  <c r="L12" i="1"/>
  <c r="L13" i="1"/>
  <c r="L16" i="1"/>
  <c r="L17" i="1"/>
  <c r="L18" i="1"/>
  <c r="L19" i="1"/>
  <c r="L20" i="1"/>
  <c r="L23" i="1"/>
  <c r="L24" i="1"/>
  <c r="L25" i="1"/>
  <c r="L26" i="1"/>
  <c r="L27" i="1"/>
  <c r="L30" i="1"/>
  <c r="L31" i="1"/>
  <c r="L32" i="1"/>
  <c r="L33" i="1"/>
  <c r="L34" i="1"/>
  <c r="L37" i="1"/>
  <c r="L38" i="1"/>
  <c r="L39" i="1"/>
  <c r="L40" i="1"/>
  <c r="L41" i="1"/>
  <c r="L44" i="1"/>
  <c r="L45" i="1"/>
  <c r="L46" i="1"/>
  <c r="L47" i="1"/>
  <c r="L48" i="1"/>
  <c r="L51" i="1"/>
  <c r="L52" i="1"/>
  <c r="L53" i="1"/>
  <c r="L54" i="1"/>
  <c r="L55" i="1"/>
  <c r="L58" i="1"/>
  <c r="L59" i="1"/>
  <c r="L60" i="1"/>
  <c r="L61" i="1"/>
  <c r="L62" i="1"/>
  <c r="L65" i="1"/>
  <c r="L66" i="1"/>
  <c r="L67" i="1"/>
  <c r="L68" i="1"/>
  <c r="L69" i="1"/>
  <c r="L2" i="1"/>
</calcChain>
</file>

<file path=xl/sharedStrings.xml><?xml version="1.0" encoding="utf-8"?>
<sst xmlns="http://schemas.openxmlformats.org/spreadsheetml/2006/main" count="776" uniqueCount="75">
  <si>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</si>
  <si>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</si>
  <si>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</si>
  <si>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</si>
  <si>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</si>
  <si>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</si>
  <si>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</si>
  <si>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</si>
  <si>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</si>
  <si>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</si>
  <si>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</si>
  <si>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</si>
  <si>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</si>
  <si>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</si>
  <si>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</si>
  <si>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</si>
  <si>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</si>
  <si>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</si>
  <si>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</si>
  <si>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</si>
  <si>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</si>
  <si>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</si>
  <si>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</si>
  <si>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</si>
  <si>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</si>
  <si>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</si>
  <si>
    <t>s5</t>
  </si>
  <si>
    <t>s8</t>
  </si>
  <si>
    <t>S1</t>
  </si>
  <si>
    <t>S2</t>
  </si>
  <si>
    <t>S3</t>
  </si>
  <si>
    <t>S4</t>
  </si>
  <si>
    <t>S5</t>
  </si>
  <si>
    <t>S6</t>
  </si>
  <si>
    <t>D1</t>
  </si>
  <si>
    <t>D2</t>
  </si>
  <si>
    <t>D3</t>
  </si>
  <si>
    <t>D4</t>
  </si>
  <si>
    <t>D5</t>
  </si>
  <si>
    <t>D6</t>
  </si>
  <si>
    <t>Sample</t>
  </si>
  <si>
    <t>meanAA</t>
  </si>
  <si>
    <t>stdAA</t>
  </si>
  <si>
    <t>minAA</t>
  </si>
  <si>
    <t>maxAA</t>
  </si>
  <si>
    <t>slices</t>
  </si>
  <si>
    <t>minIVC</t>
  </si>
  <si>
    <t>maxIVC</t>
  </si>
  <si>
    <t>slicesIVC</t>
  </si>
  <si>
    <t>slicesAA</t>
  </si>
  <si>
    <t>meanIVC</t>
  </si>
  <si>
    <t>stdIVC</t>
  </si>
  <si>
    <t>Signals</t>
  </si>
  <si>
    <t>Mean HU</t>
  </si>
  <si>
    <t>Signal_HU</t>
  </si>
  <si>
    <t>Noise_HU</t>
  </si>
  <si>
    <t>CNR_HU</t>
  </si>
  <si>
    <t>std_HU</t>
  </si>
  <si>
    <t>std_Noise</t>
  </si>
  <si>
    <t>IVC</t>
  </si>
  <si>
    <t>d1</t>
  </si>
  <si>
    <t>AA</t>
  </si>
  <si>
    <t>d2</t>
  </si>
  <si>
    <t>d3</t>
  </si>
  <si>
    <t>d4</t>
  </si>
  <si>
    <t>d5</t>
  </si>
  <si>
    <t>d6</t>
  </si>
  <si>
    <t>T1</t>
  </si>
  <si>
    <t>sample</t>
  </si>
  <si>
    <t>AGUIX</t>
  </si>
  <si>
    <t>T2</t>
  </si>
  <si>
    <t>T3</t>
  </si>
  <si>
    <t>T4</t>
  </si>
  <si>
    <t>T5</t>
  </si>
  <si>
    <t>dotarem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</si>
</sst>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color rgb="FFD6DEEB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M69"/>
  <sheetViews>
    <sheetView topLeftCell="A37" zoomScale="85" zoomScaleNormal="85" workbookViewId="0">
      <selection activeCell="K13" sqref="K13"/>
    </sheetView>
  </sheetViews>
  <sheetFormatPr defaultRowHeight="14.4"/>
  <cols>
    <col min="1" max="1" width="14.6640625" customWidth="1"/>
    <col min="12" max="12" width="8.77734375" style="1"/>
    <col min="13" max="13" width="8.77734375" style="2"/>
  </cols>
  <sheetData>
    <row r="1" spans="1:13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27</v>
      </c>
      <c r="K1" t="s">
        <v>22</v>
      </c>
      <c r="L1" s="1" t="s">
        <v>23</v>
      </c>
      <c r="M1" s="2" t="s">
        <v>24</v>
      </c>
    </row>
    <row r="2" spans="1:13">
      <c r="A2" t="s">
        <v>0</v>
      </c>
      <c r="B2">
        <v>-732</v>
      </c>
      <c r="C2">
        <v>-464</v>
      </c>
      <c r="D2">
        <v>-549</v>
      </c>
      <c r="E2">
        <v>-364.89473700000002</v>
      </c>
      <c r="F2">
        <v>-479.78947399999998</v>
      </c>
      <c r="G2">
        <v>-365</v>
      </c>
      <c r="H2">
        <v>-604.89473699999996</v>
      </c>
      <c r="I2" s="3">
        <v>-572.05263200000002</v>
      </c>
      <c r="J2" s="3">
        <v>-622.47368400000005</v>
      </c>
      <c r="K2">
        <v>-305.90476200000001</v>
      </c>
      <c r="L2" s="1">
        <f>AVERAGE(B2:K2)</f>
        <v>-506.00100259999999</v>
      </c>
      <c r="M2" s="2">
        <f>_xlfn.STDEV.S(B2:K2)</f>
        <v>134.54244660439929</v>
      </c>
    </row>
    <row r="3" spans="1:13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>
        <v>-412.47368421052602</v>
      </c>
      <c r="J3">
        <v>-318.15789473684202</v>
      </c>
      <c r="K3" t="s">
        <v>25</v>
      </c>
      <c r="L3" s="1">
        <f t="shared" ref="L3:L66" si="0">AVERAGE(B3:K3)</f>
        <v>-453.56929824561388</v>
      </c>
      <c r="M3" s="2">
        <f t="shared" ref="M3:M66" si="1">_xlfn.STDEV.S(B3:K3)</f>
        <v>136.15331672635199</v>
      </c>
    </row>
    <row r="4" spans="1:13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>
        <v>-504.36842105263099</v>
      </c>
      <c r="J4">
        <v>-528.42105263157896</v>
      </c>
      <c r="K4" t="s">
        <v>25</v>
      </c>
      <c r="L4" s="1">
        <f t="shared" si="0"/>
        <v>-453.41096491228035</v>
      </c>
      <c r="M4" s="2">
        <f t="shared" si="1"/>
        <v>91.718209304650856</v>
      </c>
    </row>
    <row r="5" spans="1:13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>
        <v>-412.78947368421001</v>
      </c>
      <c r="J5">
        <v>-339.47368421052602</v>
      </c>
      <c r="K5" t="s">
        <v>25</v>
      </c>
      <c r="L5" s="1">
        <f t="shared" si="0"/>
        <v>-404.26535087719276</v>
      </c>
      <c r="M5" s="2">
        <f t="shared" si="1"/>
        <v>99.122269977973559</v>
      </c>
    </row>
    <row r="6" spans="1:13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t="s">
        <v>25</v>
      </c>
      <c r="K6" t="s">
        <v>25</v>
      </c>
      <c r="L6" s="1">
        <f t="shared" si="0"/>
        <v>-521.73026315789423</v>
      </c>
      <c r="M6" s="2">
        <f t="shared" si="1"/>
        <v>126.71350468343864</v>
      </c>
    </row>
    <row r="8" spans="1:13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J8" t="s">
        <v>26</v>
      </c>
      <c r="K8" t="s">
        <v>22</v>
      </c>
    </row>
    <row r="9" spans="1:13">
      <c r="A9" t="s">
        <v>0</v>
      </c>
      <c r="B9">
        <v>0.30399999999999999</v>
      </c>
      <c r="C9">
        <v>1.325</v>
      </c>
      <c r="D9">
        <v>0.218</v>
      </c>
      <c r="E9">
        <v>0.37052600000000002</v>
      </c>
      <c r="F9">
        <v>0.86421099999999995</v>
      </c>
      <c r="G9">
        <v>1.65</v>
      </c>
      <c r="H9">
        <v>0.148421</v>
      </c>
      <c r="I9" s="3">
        <v>0.21473700000000001</v>
      </c>
      <c r="J9" s="3">
        <v>0.395789</v>
      </c>
      <c r="K9">
        <v>1.9</v>
      </c>
      <c r="L9" s="1">
        <f t="shared" si="0"/>
        <v>0.73906840000000007</v>
      </c>
      <c r="M9" s="2">
        <f t="shared" si="1"/>
        <v>0.65614902400652164</v>
      </c>
    </row>
    <row r="10" spans="1:13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>
        <v>0.19894736842105301</v>
      </c>
      <c r="J10">
        <v>0.35894736842105301</v>
      </c>
      <c r="K10" t="s">
        <v>25</v>
      </c>
      <c r="L10" s="1">
        <f t="shared" si="0"/>
        <v>0.31664912280701785</v>
      </c>
      <c r="M10" s="2">
        <f t="shared" si="1"/>
        <v>7.9216954917776555E-2</v>
      </c>
    </row>
    <row r="11" spans="1:13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>
        <v>0.388421052631579</v>
      </c>
      <c r="J11">
        <v>0.19157894736842099</v>
      </c>
      <c r="K11" t="s">
        <v>25</v>
      </c>
      <c r="L11" s="1">
        <f t="shared" si="0"/>
        <v>0.33280701754385972</v>
      </c>
      <c r="M11" s="2">
        <f t="shared" si="1"/>
        <v>0.12049283224468281</v>
      </c>
    </row>
    <row r="12" spans="1:13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>
        <v>0.39368421052631603</v>
      </c>
      <c r="J12">
        <v>0.30421052631578899</v>
      </c>
      <c r="K12" t="s">
        <v>25</v>
      </c>
      <c r="L12" s="1">
        <f t="shared" si="0"/>
        <v>0.33358771929824566</v>
      </c>
      <c r="M12" s="2">
        <f t="shared" si="1"/>
        <v>0.13828113968243994</v>
      </c>
    </row>
    <row r="13" spans="1:13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t="s">
        <v>25</v>
      </c>
      <c r="K13" t="s">
        <v>25</v>
      </c>
      <c r="L13" s="1">
        <f t="shared" si="0"/>
        <v>0.16771052631578975</v>
      </c>
      <c r="M13" s="2">
        <f t="shared" si="1"/>
        <v>8.4020108176697431E-2</v>
      </c>
    </row>
    <row r="15" spans="1:13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J15" t="s">
        <v>26</v>
      </c>
      <c r="K15" t="s">
        <v>22</v>
      </c>
    </row>
    <row r="16" spans="1:13">
      <c r="A16" t="s">
        <v>0</v>
      </c>
      <c r="B16">
        <v>-698</v>
      </c>
      <c r="C16">
        <v>-411</v>
      </c>
      <c r="D16">
        <v>-533</v>
      </c>
      <c r="E16">
        <v>-585.684211</v>
      </c>
      <c r="F16">
        <v>-422.57894700000003</v>
      </c>
      <c r="G16">
        <v>-363</v>
      </c>
      <c r="H16">
        <v>-652.95000000000005</v>
      </c>
      <c r="I16" s="3">
        <v>-552.14285700000005</v>
      </c>
      <c r="J16" s="3">
        <v>-445.42857099999998</v>
      </c>
      <c r="K16">
        <v>-122.38888900000001</v>
      </c>
      <c r="L16" s="1">
        <f t="shared" si="0"/>
        <v>-478.61734749999994</v>
      </c>
      <c r="M16" s="2">
        <f t="shared" si="1"/>
        <v>165.80691489160353</v>
      </c>
    </row>
    <row r="17" spans="1:13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>
        <v>-338.84210526315701</v>
      </c>
      <c r="J17">
        <v>-433.26315789473603</v>
      </c>
      <c r="K17" t="s">
        <v>25</v>
      </c>
      <c r="L17" s="1">
        <f t="shared" si="0"/>
        <v>-476.19809941520424</v>
      </c>
      <c r="M17" s="2">
        <f t="shared" si="1"/>
        <v>112.56792010780909</v>
      </c>
    </row>
    <row r="18" spans="1:13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>
        <v>-480.26315789473603</v>
      </c>
      <c r="J18">
        <v>-462.15789473684202</v>
      </c>
      <c r="K18" t="s">
        <v>25</v>
      </c>
      <c r="L18" s="1">
        <f t="shared" si="0"/>
        <v>-470.73882623224682</v>
      </c>
      <c r="M18" s="2">
        <f t="shared" si="1"/>
        <v>75.559928575048275</v>
      </c>
    </row>
    <row r="19" spans="1:13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>
        <v>-349.78947368421001</v>
      </c>
      <c r="J19">
        <v>-439.57894736842098</v>
      </c>
      <c r="K19" t="s">
        <v>25</v>
      </c>
      <c r="L19" s="1">
        <f t="shared" si="0"/>
        <v>-435.65902255639065</v>
      </c>
      <c r="M19" s="2">
        <f t="shared" si="1"/>
        <v>102.30165289521513</v>
      </c>
    </row>
    <row r="20" spans="1:13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t="s">
        <v>25</v>
      </c>
      <c r="K20" t="s">
        <v>25</v>
      </c>
      <c r="L20" s="1">
        <f t="shared" si="0"/>
        <v>-420.36071428571375</v>
      </c>
      <c r="M20" s="2">
        <f t="shared" si="1"/>
        <v>131.13826278536825</v>
      </c>
    </row>
    <row r="22" spans="1:13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27</v>
      </c>
      <c r="J22" t="s">
        <v>26</v>
      </c>
      <c r="K22" t="s">
        <v>22</v>
      </c>
    </row>
    <row r="23" spans="1:13">
      <c r="A23" t="s">
        <v>0</v>
      </c>
      <c r="B23">
        <v>0</v>
      </c>
      <c r="C23">
        <v>1.81</v>
      </c>
      <c r="D23">
        <v>0.24</v>
      </c>
      <c r="E23">
        <v>0.24315800000000001</v>
      </c>
      <c r="F23">
        <v>1.6926319999999999</v>
      </c>
      <c r="G23">
        <v>1.3640000000000001</v>
      </c>
      <c r="H23">
        <v>0.223</v>
      </c>
      <c r="I23" s="3">
        <v>0.126667</v>
      </c>
      <c r="J23" s="3">
        <v>0.39238099999999998</v>
      </c>
      <c r="K23">
        <v>2.605556</v>
      </c>
      <c r="L23" s="1">
        <f t="shared" si="0"/>
        <v>0.86973939999999994</v>
      </c>
      <c r="M23" s="2">
        <f t="shared" si="1"/>
        <v>0.916667703541862</v>
      </c>
    </row>
    <row r="24" spans="1:13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>
        <v>0.42421052631578898</v>
      </c>
      <c r="J24">
        <v>0.229473684210526</v>
      </c>
      <c r="K24" t="s">
        <v>25</v>
      </c>
      <c r="L24" s="1">
        <f t="shared" si="0"/>
        <v>0.41924101921470336</v>
      </c>
      <c r="M24" s="2">
        <f t="shared" si="1"/>
        <v>0.14450730306626408</v>
      </c>
    </row>
    <row r="25" spans="1:13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>
        <v>9.4736842105263702E-2</v>
      </c>
      <c r="J25">
        <v>0.24842105263157899</v>
      </c>
      <c r="K25" t="s">
        <v>25</v>
      </c>
      <c r="L25" s="1">
        <f t="shared" si="0"/>
        <v>0.29198663324979152</v>
      </c>
      <c r="M25" s="2">
        <f t="shared" si="1"/>
        <v>0.20620089468514763</v>
      </c>
    </row>
    <row r="26" spans="1:13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>
        <v>0.13578947368421099</v>
      </c>
      <c r="J26">
        <v>0.25473684210526298</v>
      </c>
      <c r="K26" t="s">
        <v>25</v>
      </c>
      <c r="L26" s="1">
        <f t="shared" si="0"/>
        <v>0.25250835421888063</v>
      </c>
      <c r="M26" s="2">
        <f t="shared" si="1"/>
        <v>0.13986549312518567</v>
      </c>
    </row>
    <row r="27" spans="1:13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K27" t="s">
        <v>25</v>
      </c>
      <c r="L27" s="1">
        <f t="shared" si="0"/>
        <v>0.29196428571428573</v>
      </c>
      <c r="M27" s="2">
        <f t="shared" si="1"/>
        <v>0.10423140845223425</v>
      </c>
    </row>
    <row r="29" spans="1:13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J29" t="s">
        <v>26</v>
      </c>
      <c r="K29" t="s">
        <v>22</v>
      </c>
    </row>
    <row r="30" spans="1:13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 s="3">
        <v>85.285713999999999</v>
      </c>
      <c r="J30">
        <v>75.333332999999996</v>
      </c>
      <c r="K30">
        <v>78</v>
      </c>
      <c r="L30" s="1">
        <f t="shared" si="0"/>
        <v>75.854455514619886</v>
      </c>
      <c r="M30" s="2">
        <f t="shared" si="1"/>
        <v>7.6649163368430901</v>
      </c>
    </row>
    <row r="31" spans="1:13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97.631578947368396</v>
      </c>
      <c r="J31">
        <v>125.428571428571</v>
      </c>
      <c r="K31">
        <v>91.5263157894736</v>
      </c>
      <c r="L31" s="1">
        <f t="shared" si="0"/>
        <v>101.4115566694512</v>
      </c>
      <c r="M31" s="2">
        <f t="shared" si="1"/>
        <v>14.33758500624643</v>
      </c>
    </row>
    <row r="32" spans="1:13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114.631578947368</v>
      </c>
      <c r="J32">
        <v>115.904761904761</v>
      </c>
      <c r="K32">
        <v>102.894736842105</v>
      </c>
      <c r="L32" s="1">
        <f t="shared" si="0"/>
        <v>99.06963241436894</v>
      </c>
      <c r="M32" s="2">
        <f t="shared" si="1"/>
        <v>13.325987040730949</v>
      </c>
    </row>
    <row r="33" spans="1:13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100.947368421052</v>
      </c>
      <c r="J33">
        <v>107.19047619047601</v>
      </c>
      <c r="K33">
        <v>89.5263157894736</v>
      </c>
      <c r="L33" s="1">
        <f t="shared" si="0"/>
        <v>93.749846839320412</v>
      </c>
      <c r="M33" s="2">
        <f t="shared" si="1"/>
        <v>10.848579566206574</v>
      </c>
    </row>
    <row r="34" spans="1:13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 t="s">
        <v>25</v>
      </c>
      <c r="J34" t="s">
        <v>25</v>
      </c>
      <c r="K34">
        <v>83.842105263157805</v>
      </c>
      <c r="L34" s="1">
        <f t="shared" si="0"/>
        <v>79.631471535982769</v>
      </c>
      <c r="M34" s="2">
        <f t="shared" si="1"/>
        <v>11.947662893218027</v>
      </c>
    </row>
    <row r="36" spans="1:13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J36" t="s">
        <v>26</v>
      </c>
      <c r="K36" t="s">
        <v>22</v>
      </c>
    </row>
    <row r="37" spans="1:13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>
        <v>8.5710000000000005E-3</v>
      </c>
      <c r="K37">
        <v>0</v>
      </c>
      <c r="L37" s="1">
        <f t="shared" si="0"/>
        <v>9.5233333333333335E-4</v>
      </c>
      <c r="M37" s="2">
        <f t="shared" si="1"/>
        <v>2.8570000000000002E-3</v>
      </c>
    </row>
    <row r="38" spans="1:13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0.68526315789473602</v>
      </c>
      <c r="J38">
        <v>0.78952380952380996</v>
      </c>
      <c r="K38">
        <v>0.20631578947368301</v>
      </c>
      <c r="L38" s="1">
        <f t="shared" si="0"/>
        <v>0.41971790587580049</v>
      </c>
      <c r="M38" s="2">
        <f t="shared" si="1"/>
        <v>0.22874234040254965</v>
      </c>
    </row>
    <row r="39" spans="1:13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0.63578947368421102</v>
      </c>
      <c r="J39">
        <v>0.64761904761904798</v>
      </c>
      <c r="K39">
        <v>0.15157894736842101</v>
      </c>
      <c r="L39" s="1">
        <f t="shared" si="0"/>
        <v>0.3763486494012811</v>
      </c>
      <c r="M39" s="2">
        <f t="shared" si="1"/>
        <v>0.20809360344866948</v>
      </c>
    </row>
    <row r="40" spans="1:13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0.46526315789473699</v>
      </c>
      <c r="J40">
        <v>0.40285714285714302</v>
      </c>
      <c r="K40">
        <v>2.31578947368416E-2</v>
      </c>
      <c r="L40" s="1">
        <f t="shared" si="0"/>
        <v>0.25445864661654166</v>
      </c>
      <c r="M40" s="2">
        <f t="shared" si="1"/>
        <v>0.14961985211523227</v>
      </c>
    </row>
    <row r="41" spans="1:13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 t="s">
        <v>25</v>
      </c>
      <c r="J41" t="s">
        <v>25</v>
      </c>
      <c r="K41">
        <v>0</v>
      </c>
      <c r="L41" s="1">
        <f t="shared" si="0"/>
        <v>5.0097744360902342E-2</v>
      </c>
      <c r="M41" s="2">
        <f t="shared" si="1"/>
        <v>6.2815978204550121E-2</v>
      </c>
    </row>
    <row r="43" spans="1:13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J43" t="s">
        <v>26</v>
      </c>
      <c r="K43" t="s">
        <v>22</v>
      </c>
    </row>
    <row r="44" spans="1:13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 s="3">
        <v>157.90476200000001</v>
      </c>
      <c r="J44">
        <v>173.6</v>
      </c>
      <c r="K44">
        <v>92</v>
      </c>
      <c r="L44" s="1">
        <f t="shared" si="0"/>
        <v>154.05047619999999</v>
      </c>
      <c r="M44" s="2">
        <f t="shared" si="1"/>
        <v>46.662358953335008</v>
      </c>
    </row>
    <row r="45" spans="1:13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126</v>
      </c>
      <c r="J45">
        <v>125.6</v>
      </c>
      <c r="K45">
        <v>109.238095238095</v>
      </c>
      <c r="L45" s="1">
        <f t="shared" si="0"/>
        <v>125.51489974937328</v>
      </c>
      <c r="M45" s="2">
        <f t="shared" si="1"/>
        <v>17.543301989033417</v>
      </c>
    </row>
    <row r="46" spans="1:13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100.571428571428</v>
      </c>
      <c r="J46">
        <v>129.19999999999999</v>
      </c>
      <c r="K46">
        <v>90.238095238095198</v>
      </c>
      <c r="L46" s="1">
        <f t="shared" si="0"/>
        <v>108.45009607351683</v>
      </c>
      <c r="M46" s="2">
        <f t="shared" si="1"/>
        <v>14.82387967483789</v>
      </c>
    </row>
    <row r="47" spans="1:13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86.476190476190396</v>
      </c>
      <c r="J47">
        <v>113.4</v>
      </c>
      <c r="K47">
        <v>73.238095238095198</v>
      </c>
      <c r="L47" s="1">
        <f t="shared" si="0"/>
        <v>88.926002506265576</v>
      </c>
      <c r="M47" s="2">
        <f t="shared" si="1"/>
        <v>18.278911144132611</v>
      </c>
    </row>
    <row r="48" spans="1:13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 t="s">
        <v>25</v>
      </c>
      <c r="J48" t="s">
        <v>25</v>
      </c>
      <c r="K48">
        <v>72.952380952380906</v>
      </c>
      <c r="L48" s="1">
        <f t="shared" si="0"/>
        <v>80.529782790309071</v>
      </c>
      <c r="M48" s="2">
        <f t="shared" si="1"/>
        <v>9.6064243915701528</v>
      </c>
    </row>
    <row r="50" spans="1:13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J50" t="s">
        <v>26</v>
      </c>
      <c r="K50" t="s">
        <v>22</v>
      </c>
    </row>
    <row r="51" spans="1:13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 s="3">
        <v>1.465714</v>
      </c>
      <c r="J51">
        <v>1.571</v>
      </c>
      <c r="K51">
        <v>0.27</v>
      </c>
      <c r="L51" s="1">
        <f t="shared" si="0"/>
        <v>1.2233714</v>
      </c>
      <c r="M51" s="2">
        <f t="shared" si="1"/>
        <v>0.78218339043250518</v>
      </c>
    </row>
    <row r="52" spans="1:13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0.65238095238095195</v>
      </c>
      <c r="J52">
        <v>0.68099999999999905</v>
      </c>
      <c r="K52">
        <v>0.45714285714285702</v>
      </c>
      <c r="L52" s="1">
        <f t="shared" si="0"/>
        <v>0.61689024776466472</v>
      </c>
      <c r="M52" s="2">
        <f t="shared" si="1"/>
        <v>0.23794542491103751</v>
      </c>
    </row>
    <row r="53" spans="1:13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0.55333333333333401</v>
      </c>
      <c r="J53">
        <v>0.73599999999999999</v>
      </c>
      <c r="K53">
        <v>0.16285714285714201</v>
      </c>
      <c r="L53" s="1">
        <f t="shared" si="0"/>
        <v>0.45423708426103077</v>
      </c>
      <c r="M53" s="2">
        <f t="shared" si="1"/>
        <v>0.18979032627488532</v>
      </c>
    </row>
    <row r="54" spans="1:13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0.32666666666666599</v>
      </c>
      <c r="J54">
        <v>0.30599999999999999</v>
      </c>
      <c r="K54">
        <v>0.11333333333333399</v>
      </c>
      <c r="L54" s="1">
        <f t="shared" si="0"/>
        <v>0.25444152797268332</v>
      </c>
      <c r="M54" s="2">
        <f t="shared" si="1"/>
        <v>0.21097772874906814</v>
      </c>
    </row>
    <row r="55" spans="1:13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 t="s">
        <v>25</v>
      </c>
      <c r="J55" t="s">
        <v>25</v>
      </c>
      <c r="K55">
        <v>0.11714285714285801</v>
      </c>
      <c r="L55" s="1">
        <f t="shared" si="0"/>
        <v>6.0972065430118114E-2</v>
      </c>
      <c r="M55" s="2">
        <f t="shared" si="1"/>
        <v>7.0839551086116309E-2</v>
      </c>
    </row>
    <row r="57" spans="1:13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J57" t="s">
        <v>26</v>
      </c>
      <c r="K57" t="s">
        <v>22</v>
      </c>
    </row>
    <row r="58" spans="1:13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 s="3">
        <v>147</v>
      </c>
      <c r="J58">
        <v>158.83333300000001</v>
      </c>
      <c r="K58">
        <v>84</v>
      </c>
      <c r="L58" s="1">
        <f t="shared" si="0"/>
        <v>135.68333330000002</v>
      </c>
      <c r="M58" s="2">
        <f t="shared" si="1"/>
        <v>41.617782414491984</v>
      </c>
    </row>
    <row r="59" spans="1:13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129.894736842105</v>
      </c>
      <c r="J59">
        <v>133.105263157894</v>
      </c>
      <c r="K59">
        <v>115.578947368421</v>
      </c>
      <c r="L59" s="1">
        <f t="shared" si="0"/>
        <v>132.83113199665803</v>
      </c>
      <c r="M59" s="2">
        <f t="shared" si="1"/>
        <v>21.161274400637886</v>
      </c>
    </row>
    <row r="60" spans="1:13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103.578947368421</v>
      </c>
      <c r="J60">
        <v>112.578947368421</v>
      </c>
      <c r="K60">
        <v>100.78947368420999</v>
      </c>
      <c r="L60" s="1">
        <f t="shared" si="0"/>
        <v>110.34329573934811</v>
      </c>
      <c r="M60" s="2">
        <f t="shared" si="1"/>
        <v>15.149038774547769</v>
      </c>
    </row>
    <row r="61" spans="1:13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78</v>
      </c>
      <c r="J61">
        <v>91.631578947368396</v>
      </c>
      <c r="K61">
        <v>80</v>
      </c>
      <c r="L61" s="1">
        <f t="shared" si="0"/>
        <v>92.239619883040731</v>
      </c>
      <c r="M61" s="2">
        <f t="shared" si="1"/>
        <v>19.220234093671145</v>
      </c>
    </row>
    <row r="62" spans="1:13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J62" t="s">
        <v>25</v>
      </c>
      <c r="K62">
        <v>82.684210526315795</v>
      </c>
      <c r="L62" s="1">
        <f t="shared" si="0"/>
        <v>82.384941520467819</v>
      </c>
      <c r="M62" s="2">
        <f t="shared" si="1"/>
        <v>16.65508335407289</v>
      </c>
    </row>
    <row r="64" spans="1:13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J64" t="s">
        <v>26</v>
      </c>
      <c r="K64" t="s">
        <v>22</v>
      </c>
    </row>
    <row r="65" spans="1:13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 s="3">
        <v>1.237895</v>
      </c>
      <c r="J65">
        <v>1.25</v>
      </c>
      <c r="K65">
        <v>0.33500000000000002</v>
      </c>
      <c r="L65" s="1">
        <f t="shared" si="0"/>
        <v>0.98698950000000019</v>
      </c>
      <c r="M65" s="2">
        <f t="shared" si="1"/>
        <v>0.57567074886822223</v>
      </c>
    </row>
    <row r="66" spans="1:13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0.64210526315789496</v>
      </c>
      <c r="J66">
        <v>0.75052631578947404</v>
      </c>
      <c r="K66">
        <v>0.31052631578947398</v>
      </c>
      <c r="L66" s="1">
        <f t="shared" si="0"/>
        <v>0.67448320802005035</v>
      </c>
      <c r="M66" s="2">
        <f t="shared" si="1"/>
        <v>0.27652810084436646</v>
      </c>
    </row>
    <row r="67" spans="1:13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0.55473684210526297</v>
      </c>
      <c r="J67">
        <v>0.36526315789473601</v>
      </c>
      <c r="K67">
        <v>0.341052631578947</v>
      </c>
      <c r="L67" s="1">
        <f t="shared" ref="L67:L69" si="2">AVERAGE(B67:K67)</f>
        <v>0.44151687552213881</v>
      </c>
      <c r="M67" s="2">
        <f t="shared" ref="M67:M69" si="3">_xlfn.STDEV.S(B67:K67)</f>
        <v>0.16975653135226823</v>
      </c>
    </row>
    <row r="68" spans="1:13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0.17999999999999899</v>
      </c>
      <c r="J68">
        <v>0.112631578947369</v>
      </c>
      <c r="K68">
        <v>0.168421052631578</v>
      </c>
      <c r="L68" s="1">
        <f t="shared" si="2"/>
        <v>0.18031528822055098</v>
      </c>
      <c r="M68" s="2">
        <f t="shared" si="3"/>
        <v>8.6521173876796462E-2</v>
      </c>
    </row>
    <row r="69" spans="1:13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J69" t="s">
        <v>25</v>
      </c>
      <c r="K69">
        <v>0.106315789473685</v>
      </c>
      <c r="L69" s="1">
        <f t="shared" si="2"/>
        <v>9.2470029239766799E-2</v>
      </c>
      <c r="M69" s="2">
        <f t="shared" si="3"/>
        <v>8.9290013562722606E-2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4A20-8300-4371-A209-1316D753CCC8}">
  <dimension ref="A1:Q14"/>
  <sheetViews>
    <sheetView workbookViewId="0">
      <selection activeCell="K4" sqref="K4"/>
    </sheetView>
  </sheetViews>
  <sheetFormatPr defaultRowHeight="14.4"/>
  <sheetData>
    <row r="1" spans="1:1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49</v>
      </c>
      <c r="G1" t="s">
        <v>50</v>
      </c>
      <c r="H1" t="s">
        <v>51</v>
      </c>
      <c r="I1" t="s">
        <v>46</v>
      </c>
      <c r="J1" t="s">
        <v>47</v>
      </c>
      <c r="K1" t="s">
        <v>48</v>
      </c>
      <c r="N1" t="s">
        <v>52</v>
      </c>
      <c r="O1" t="s">
        <v>40</v>
      </c>
      <c r="P1" t="s">
        <v>53</v>
      </c>
    </row>
    <row r="2" spans="1:17">
      <c r="A2" t="s">
        <v>28</v>
      </c>
      <c r="B2">
        <v>5.7470243231336902</v>
      </c>
      <c r="C2">
        <v>1.32167736098285</v>
      </c>
      <c r="D2">
        <v>2</v>
      </c>
      <c r="E2">
        <v>8.2462112512353194</v>
      </c>
      <c r="F2">
        <v>209</v>
      </c>
      <c r="G2">
        <v>8.6597264173357793</v>
      </c>
      <c r="H2">
        <v>2.9202152138866899</v>
      </c>
      <c r="I2">
        <v>2</v>
      </c>
      <c r="J2">
        <v>16.124515496597098</v>
      </c>
      <c r="K2">
        <v>216</v>
      </c>
      <c r="O2" t="s">
        <v>28</v>
      </c>
    </row>
    <row r="3" spans="1:17">
      <c r="A3" t="s">
        <v>29</v>
      </c>
      <c r="B3">
        <v>6.85</v>
      </c>
      <c r="C3">
        <v>1.4</v>
      </c>
      <c r="D3">
        <v>2</v>
      </c>
      <c r="E3">
        <v>10</v>
      </c>
      <c r="F3">
        <v>209</v>
      </c>
      <c r="G3">
        <v>9.3000000000000007</v>
      </c>
      <c r="H3">
        <v>2.21</v>
      </c>
      <c r="I3">
        <v>2</v>
      </c>
      <c r="J3">
        <v>16</v>
      </c>
      <c r="K3">
        <v>209</v>
      </c>
      <c r="O3" t="s">
        <v>29</v>
      </c>
    </row>
    <row r="4" spans="1:17">
      <c r="A4" t="s">
        <v>30</v>
      </c>
      <c r="B4">
        <v>8.1</v>
      </c>
      <c r="C4">
        <v>1.58</v>
      </c>
      <c r="D4">
        <v>2</v>
      </c>
      <c r="E4">
        <v>12</v>
      </c>
      <c r="F4">
        <v>240</v>
      </c>
      <c r="G4">
        <v>8.61</v>
      </c>
      <c r="H4">
        <v>3</v>
      </c>
      <c r="I4">
        <v>2</v>
      </c>
      <c r="J4">
        <v>15.6</v>
      </c>
      <c r="K4">
        <v>240</v>
      </c>
      <c r="O4" t="s">
        <v>30</v>
      </c>
      <c r="P4">
        <v>88.76</v>
      </c>
      <c r="Q4">
        <v>32.9</v>
      </c>
    </row>
    <row r="5" spans="1:17">
      <c r="A5" t="s">
        <v>31</v>
      </c>
      <c r="O5" t="s">
        <v>31</v>
      </c>
    </row>
    <row r="6" spans="1:17">
      <c r="A6" t="s">
        <v>32</v>
      </c>
      <c r="O6" t="s">
        <v>32</v>
      </c>
    </row>
    <row r="7" spans="1:17">
      <c r="A7" t="s">
        <v>33</v>
      </c>
      <c r="O7" t="s">
        <v>33</v>
      </c>
    </row>
    <row r="9" spans="1:17">
      <c r="A9" t="s">
        <v>34</v>
      </c>
      <c r="B9">
        <v>7.5904239861774601</v>
      </c>
      <c r="C9">
        <v>1.5195093570420299</v>
      </c>
      <c r="D9">
        <v>2</v>
      </c>
      <c r="E9">
        <v>11.313708498984701</v>
      </c>
      <c r="F9">
        <v>209</v>
      </c>
      <c r="G9">
        <v>7.5205675391545901</v>
      </c>
      <c r="H9">
        <v>2.6936738302602699</v>
      </c>
      <c r="I9">
        <v>2</v>
      </c>
      <c r="J9">
        <v>17.088007490635</v>
      </c>
      <c r="K9">
        <v>216</v>
      </c>
      <c r="O9" t="s">
        <v>34</v>
      </c>
    </row>
    <row r="10" spans="1:17">
      <c r="A10" t="s">
        <v>35</v>
      </c>
      <c r="B10">
        <v>7.13</v>
      </c>
      <c r="C10">
        <v>1.29</v>
      </c>
      <c r="D10">
        <v>2</v>
      </c>
      <c r="E10">
        <v>10.3</v>
      </c>
      <c r="F10">
        <v>210</v>
      </c>
      <c r="G10">
        <v>8.4</v>
      </c>
      <c r="H10">
        <v>1.34</v>
      </c>
      <c r="I10">
        <v>2</v>
      </c>
      <c r="J10">
        <v>12</v>
      </c>
      <c r="K10">
        <v>209</v>
      </c>
      <c r="O10" t="s">
        <v>35</v>
      </c>
    </row>
    <row r="11" spans="1:17">
      <c r="A11" t="s">
        <v>36</v>
      </c>
      <c r="B11">
        <v>7.27</v>
      </c>
      <c r="C11">
        <v>1.77</v>
      </c>
      <c r="D11">
        <v>5.6</v>
      </c>
      <c r="E11">
        <v>12.1</v>
      </c>
      <c r="F11">
        <v>240</v>
      </c>
      <c r="G11">
        <v>12.86</v>
      </c>
      <c r="H11">
        <v>7.74</v>
      </c>
      <c r="I11">
        <v>1.4</v>
      </c>
      <c r="J11">
        <v>12.8</v>
      </c>
      <c r="K11">
        <v>240</v>
      </c>
      <c r="O11" t="s">
        <v>36</v>
      </c>
      <c r="P11">
        <v>72.8</v>
      </c>
      <c r="Q11">
        <v>26.2</v>
      </c>
    </row>
    <row r="12" spans="1:17">
      <c r="A12" t="s">
        <v>37</v>
      </c>
      <c r="O12" t="s">
        <v>37</v>
      </c>
    </row>
    <row r="13" spans="1:17">
      <c r="A13" t="s">
        <v>38</v>
      </c>
      <c r="O13" t="s">
        <v>38</v>
      </c>
    </row>
    <row r="14" spans="1:17">
      <c r="A14" t="s">
        <v>39</v>
      </c>
      <c r="O1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5C43-A793-4767-A44B-0E4A316AA30A}">
  <dimension ref="A2:AS31"/>
  <sheetViews>
    <sheetView tabSelected="1" workbookViewId="0">
      <selection activeCell="AQ24" sqref="AQ24"/>
    </sheetView>
  </sheetViews>
  <sheetFormatPr defaultRowHeight="14.4"/>
  <sheetData>
    <row r="2" spans="1:45" s="5" customFormat="1">
      <c r="A2" s="5" t="s">
        <v>59</v>
      </c>
      <c r="AQ2" s="5" t="s">
        <v>23</v>
      </c>
      <c r="AR2" s="5" t="s">
        <v>24</v>
      </c>
      <c r="AS2" s="5" t="s">
        <v>68</v>
      </c>
    </row>
    <row r="3" spans="1:45">
      <c r="A3" t="s">
        <v>18</v>
      </c>
      <c r="B3" t="s">
        <v>54</v>
      </c>
      <c r="C3" t="s">
        <v>57</v>
      </c>
      <c r="D3" t="s">
        <v>55</v>
      </c>
      <c r="E3" t="s">
        <v>58</v>
      </c>
      <c r="F3" t="s">
        <v>56</v>
      </c>
      <c r="H3" t="s">
        <v>19</v>
      </c>
      <c r="I3" t="s">
        <v>54</v>
      </c>
      <c r="J3" t="s">
        <v>57</v>
      </c>
      <c r="K3" t="s">
        <v>55</v>
      </c>
      <c r="L3" t="s">
        <v>58</v>
      </c>
      <c r="M3" t="s">
        <v>56</v>
      </c>
      <c r="O3" t="s">
        <v>20</v>
      </c>
      <c r="P3" t="s">
        <v>54</v>
      </c>
      <c r="Q3" t="s">
        <v>57</v>
      </c>
      <c r="R3" t="s">
        <v>55</v>
      </c>
      <c r="S3" t="s">
        <v>58</v>
      </c>
      <c r="T3" t="s">
        <v>56</v>
      </c>
      <c r="V3" t="s">
        <v>16</v>
      </c>
      <c r="AC3" t="s">
        <v>26</v>
      </c>
      <c r="AJ3" t="s">
        <v>5</v>
      </c>
      <c r="AS3" t="s">
        <v>69</v>
      </c>
    </row>
    <row r="4" spans="1:45">
      <c r="A4" t="s">
        <v>45</v>
      </c>
      <c r="B4">
        <v>56.750820040000001</v>
      </c>
      <c r="C4">
        <v>22.859277129999999</v>
      </c>
      <c r="D4">
        <v>59.941148179999999</v>
      </c>
      <c r="E4">
        <v>54.753181400000003</v>
      </c>
      <c r="F4">
        <v>-5.8267447999999999E-2</v>
      </c>
      <c r="H4" t="s">
        <v>45</v>
      </c>
      <c r="I4" s="7">
        <v>50.157833699999998</v>
      </c>
      <c r="J4" s="7">
        <v>38.161719679999997</v>
      </c>
      <c r="K4" s="7">
        <v>62.455471250000002</v>
      </c>
      <c r="L4" s="7">
        <v>84.585820699999999</v>
      </c>
      <c r="M4" s="7">
        <v>-0.14538651299999999</v>
      </c>
      <c r="O4" t="s">
        <v>45</v>
      </c>
      <c r="P4" s="4">
        <v>67.009093629999995</v>
      </c>
      <c r="Q4" s="4">
        <v>104.9092629</v>
      </c>
      <c r="R4" s="4">
        <v>111.6990648</v>
      </c>
      <c r="S4" s="4">
        <v>183.40372199999999</v>
      </c>
      <c r="T4" s="4">
        <v>-0.24366992500000001</v>
      </c>
      <c r="V4" t="s">
        <v>45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45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I4" t="s">
        <v>25</v>
      </c>
      <c r="AJ4" t="s">
        <v>45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>
        <f>AVERAGE(B4,I4,P4,W4,AD4,AK4)</f>
        <v>57.972582456666665</v>
      </c>
      <c r="AR4">
        <f>AVERAGE(C4,J4,Q4,X4,AE4,AL4)</f>
        <v>55.310086570000003</v>
      </c>
      <c r="AS4" t="s">
        <v>67</v>
      </c>
    </row>
    <row r="5" spans="1:45">
      <c r="A5">
        <v>216</v>
      </c>
      <c r="B5">
        <v>91.129213480000004</v>
      </c>
      <c r="C5">
        <v>15.24350759</v>
      </c>
      <c r="D5">
        <v>68.255827170000003</v>
      </c>
      <c r="E5">
        <v>30.452399140000001</v>
      </c>
      <c r="F5">
        <v>0.75111935200000002</v>
      </c>
      <c r="H5">
        <v>209</v>
      </c>
      <c r="I5">
        <v>95.148135929999995</v>
      </c>
      <c r="J5">
        <v>28.915458789999999</v>
      </c>
      <c r="K5">
        <v>57.252542060000003</v>
      </c>
      <c r="L5">
        <v>40.644882529999997</v>
      </c>
      <c r="M5">
        <v>0.932358307</v>
      </c>
      <c r="O5">
        <v>240</v>
      </c>
      <c r="P5">
        <v>93.528430099999994</v>
      </c>
      <c r="Q5">
        <v>33.882151139999998</v>
      </c>
      <c r="R5">
        <v>41.583388999999997</v>
      </c>
      <c r="S5">
        <v>54.69840799</v>
      </c>
      <c r="T5">
        <v>0.94966276000000005</v>
      </c>
      <c r="W5" t="s">
        <v>25</v>
      </c>
      <c r="X5" t="s">
        <v>25</v>
      </c>
      <c r="Y5" t="s">
        <v>25</v>
      </c>
      <c r="Z5" t="s">
        <v>25</v>
      </c>
      <c r="AA5" t="s">
        <v>25</v>
      </c>
      <c r="AB5" t="s">
        <v>25</v>
      </c>
      <c r="AD5" t="s">
        <v>25</v>
      </c>
      <c r="AE5" t="s">
        <v>25</v>
      </c>
      <c r="AF5" t="s">
        <v>25</v>
      </c>
      <c r="AG5" t="s">
        <v>25</v>
      </c>
      <c r="AH5" t="s">
        <v>25</v>
      </c>
      <c r="AI5" t="s">
        <v>25</v>
      </c>
      <c r="AK5" t="s">
        <v>25</v>
      </c>
      <c r="AL5" t="s">
        <v>25</v>
      </c>
      <c r="AM5" t="s">
        <v>25</v>
      </c>
      <c r="AN5" t="s">
        <v>25</v>
      </c>
      <c r="AO5" t="s">
        <v>25</v>
      </c>
      <c r="AP5" t="s">
        <v>25</v>
      </c>
      <c r="AQ5">
        <f t="shared" ref="AQ5:AQ30" si="0">AVERAGE(B5,I5,P5,W5,AD5,AK5)</f>
        <v>93.268593169999988</v>
      </c>
      <c r="AR5">
        <f t="shared" ref="AR5:AR30" si="1">AVERAGE(C5,J5,Q5,X5,AE5,AL5)</f>
        <v>26.01370584</v>
      </c>
      <c r="AS5" t="s">
        <v>70</v>
      </c>
    </row>
    <row r="6" spans="1:45">
      <c r="B6">
        <v>86.431380419999996</v>
      </c>
      <c r="C6">
        <v>15.35292761</v>
      </c>
      <c r="D6">
        <v>64.252795149999997</v>
      </c>
      <c r="E6">
        <v>28.253933839999998</v>
      </c>
      <c r="F6">
        <v>0.78497335599999996</v>
      </c>
      <c r="I6">
        <v>88.072583309999999</v>
      </c>
      <c r="J6">
        <v>26.638023690000001</v>
      </c>
      <c r="K6">
        <v>53.953041229999997</v>
      </c>
      <c r="L6">
        <v>41.112627240000002</v>
      </c>
      <c r="M6">
        <v>0.82990420099999995</v>
      </c>
      <c r="P6">
        <v>88.762766060000004</v>
      </c>
      <c r="Q6">
        <v>32.970313189999999</v>
      </c>
      <c r="R6">
        <v>39.311567580000002</v>
      </c>
      <c r="S6">
        <v>53.57659907</v>
      </c>
      <c r="T6">
        <v>0.92299995400000001</v>
      </c>
      <c r="W6" t="s">
        <v>25</v>
      </c>
      <c r="X6" t="s">
        <v>25</v>
      </c>
      <c r="Y6" t="s">
        <v>25</v>
      </c>
      <c r="Z6" t="s">
        <v>25</v>
      </c>
      <c r="AA6" t="s">
        <v>25</v>
      </c>
      <c r="AB6" t="s">
        <v>25</v>
      </c>
      <c r="AD6" t="s">
        <v>25</v>
      </c>
      <c r="AE6" t="s">
        <v>25</v>
      </c>
      <c r="AF6" t="s">
        <v>25</v>
      </c>
      <c r="AG6" t="s">
        <v>25</v>
      </c>
      <c r="AH6" t="s">
        <v>25</v>
      </c>
      <c r="AI6" t="s">
        <v>25</v>
      </c>
      <c r="AK6" t="s">
        <v>25</v>
      </c>
      <c r="AL6" t="s">
        <v>25</v>
      </c>
      <c r="AM6" t="s">
        <v>25</v>
      </c>
      <c r="AN6" t="s">
        <v>25</v>
      </c>
      <c r="AO6" t="s">
        <v>25</v>
      </c>
      <c r="AP6" t="s">
        <v>25</v>
      </c>
      <c r="AQ6">
        <f t="shared" si="0"/>
        <v>87.755576596666671</v>
      </c>
      <c r="AR6">
        <f t="shared" si="1"/>
        <v>24.987088163333329</v>
      </c>
      <c r="AS6" t="s">
        <v>71</v>
      </c>
    </row>
    <row r="7" spans="1:45">
      <c r="B7">
        <v>83.364767259999994</v>
      </c>
      <c r="C7">
        <v>14.43929878</v>
      </c>
      <c r="D7">
        <v>68.01440212</v>
      </c>
      <c r="E7">
        <v>32.157835429999999</v>
      </c>
      <c r="F7">
        <v>0.47734447699999999</v>
      </c>
      <c r="I7">
        <v>83.393269549999999</v>
      </c>
      <c r="J7">
        <v>23.115257969999998</v>
      </c>
      <c r="K7">
        <v>55.854686630000003</v>
      </c>
      <c r="L7">
        <v>40.270998669999997</v>
      </c>
      <c r="M7">
        <v>0.68383163599999996</v>
      </c>
      <c r="P7">
        <v>86.659038670000001</v>
      </c>
      <c r="Q7">
        <v>24.38756111</v>
      </c>
      <c r="R7">
        <v>43.73124026</v>
      </c>
      <c r="S7">
        <v>49.562204049999998</v>
      </c>
      <c r="T7">
        <v>0.86613981799999995</v>
      </c>
      <c r="W7" t="s">
        <v>25</v>
      </c>
      <c r="X7" t="s">
        <v>25</v>
      </c>
      <c r="Y7" t="s">
        <v>25</v>
      </c>
      <c r="Z7" t="s">
        <v>25</v>
      </c>
      <c r="AA7" t="s">
        <v>25</v>
      </c>
      <c r="AB7" t="s">
        <v>25</v>
      </c>
      <c r="AD7" t="s">
        <v>25</v>
      </c>
      <c r="AE7" t="s">
        <v>25</v>
      </c>
      <c r="AF7" t="s">
        <v>25</v>
      </c>
      <c r="AG7" t="s">
        <v>25</v>
      </c>
      <c r="AH7" t="s">
        <v>25</v>
      </c>
      <c r="AI7" t="s">
        <v>25</v>
      </c>
      <c r="AK7" t="s">
        <v>25</v>
      </c>
      <c r="AL7" t="s">
        <v>25</v>
      </c>
      <c r="AM7" t="s">
        <v>25</v>
      </c>
      <c r="AN7" t="s">
        <v>25</v>
      </c>
      <c r="AO7" t="s">
        <v>25</v>
      </c>
      <c r="AP7" t="s">
        <v>25</v>
      </c>
      <c r="AQ7">
        <f t="shared" si="0"/>
        <v>84.472358493333331</v>
      </c>
      <c r="AR7">
        <f t="shared" si="1"/>
        <v>20.647372619999999</v>
      </c>
      <c r="AS7" t="s">
        <v>72</v>
      </c>
    </row>
    <row r="8" spans="1:45">
      <c r="B8">
        <v>68.105537720000001</v>
      </c>
      <c r="C8">
        <v>14.68531937</v>
      </c>
      <c r="D8">
        <v>58.104036379999997</v>
      </c>
      <c r="E8">
        <v>27.735526060000002</v>
      </c>
      <c r="F8">
        <v>0.360602547</v>
      </c>
      <c r="I8">
        <v>68.268228309999998</v>
      </c>
      <c r="J8">
        <v>20.729096869999999</v>
      </c>
      <c r="K8">
        <v>45.747827690000001</v>
      </c>
      <c r="L8">
        <v>35.682667129999999</v>
      </c>
      <c r="M8">
        <v>0.63112996899999996</v>
      </c>
      <c r="P8">
        <v>73.354451879999999</v>
      </c>
      <c r="Q8">
        <v>23.96933052</v>
      </c>
      <c r="R8">
        <v>40.797094190000003</v>
      </c>
      <c r="S8">
        <v>46.592853290000001</v>
      </c>
      <c r="T8">
        <v>0.69876290900000004</v>
      </c>
      <c r="W8" t="s">
        <v>25</v>
      </c>
      <c r="X8" t="s">
        <v>25</v>
      </c>
      <c r="Y8" t="s">
        <v>25</v>
      </c>
      <c r="Z8" t="s">
        <v>25</v>
      </c>
      <c r="AA8" t="s">
        <v>25</v>
      </c>
      <c r="AB8" t="s">
        <v>25</v>
      </c>
      <c r="AD8" t="s">
        <v>25</v>
      </c>
      <c r="AE8" t="s">
        <v>25</v>
      </c>
      <c r="AF8" t="s">
        <v>25</v>
      </c>
      <c r="AG8" t="s">
        <v>25</v>
      </c>
      <c r="AH8" t="s">
        <v>25</v>
      </c>
      <c r="AI8" t="s">
        <v>25</v>
      </c>
      <c r="AK8" t="s">
        <v>25</v>
      </c>
      <c r="AL8" t="s">
        <v>25</v>
      </c>
      <c r="AM8" t="s">
        <v>25</v>
      </c>
      <c r="AN8" t="s">
        <v>25</v>
      </c>
      <c r="AO8" t="s">
        <v>25</v>
      </c>
      <c r="AP8" t="s">
        <v>25</v>
      </c>
      <c r="AQ8">
        <f t="shared" si="0"/>
        <v>69.909405970000009</v>
      </c>
      <c r="AR8">
        <f t="shared" si="1"/>
        <v>19.794582253333335</v>
      </c>
      <c r="AS8" t="s">
        <v>73</v>
      </c>
    </row>
    <row r="10" spans="1:45">
      <c r="A10" t="s">
        <v>60</v>
      </c>
      <c r="B10" t="s">
        <v>54</v>
      </c>
      <c r="C10" t="s">
        <v>57</v>
      </c>
      <c r="D10" t="s">
        <v>55</v>
      </c>
      <c r="E10" t="s">
        <v>58</v>
      </c>
      <c r="F10" t="s">
        <v>56</v>
      </c>
      <c r="H10" t="s">
        <v>62</v>
      </c>
      <c r="I10" t="s">
        <v>54</v>
      </c>
      <c r="J10" t="s">
        <v>57</v>
      </c>
      <c r="K10" t="s">
        <v>55</v>
      </c>
      <c r="L10" t="s">
        <v>58</v>
      </c>
      <c r="M10" t="s">
        <v>56</v>
      </c>
      <c r="O10" t="s">
        <v>63</v>
      </c>
      <c r="P10" t="s">
        <v>54</v>
      </c>
      <c r="Q10" t="s">
        <v>57</v>
      </c>
      <c r="R10" t="s">
        <v>55</v>
      </c>
      <c r="S10" t="s">
        <v>58</v>
      </c>
      <c r="T10" t="s">
        <v>56</v>
      </c>
      <c r="V10" t="s">
        <v>64</v>
      </c>
      <c r="AC10" t="s">
        <v>65</v>
      </c>
      <c r="AJ10" t="s">
        <v>5</v>
      </c>
      <c r="AS10" t="s">
        <v>74</v>
      </c>
    </row>
    <row r="11" spans="1:45">
      <c r="B11" s="4">
        <v>74.727588019999999</v>
      </c>
      <c r="C11" s="4">
        <v>121.5549405</v>
      </c>
      <c r="D11" s="4">
        <v>97.773862910000005</v>
      </c>
      <c r="E11" s="4">
        <v>134.6712168</v>
      </c>
      <c r="F11" s="4">
        <v>-0.17112992199999999</v>
      </c>
      <c r="I11" s="4">
        <v>51.221732750000001</v>
      </c>
      <c r="J11" s="4">
        <v>42.075007790000001</v>
      </c>
      <c r="K11" s="4">
        <v>68.432353410000005</v>
      </c>
      <c r="L11" s="4">
        <v>116.47335699999999</v>
      </c>
      <c r="M11" s="4">
        <v>-0.147764443</v>
      </c>
      <c r="P11" s="7">
        <v>51.2637692885626</v>
      </c>
      <c r="Q11" s="7">
        <v>41.825529466550798</v>
      </c>
      <c r="R11" s="7">
        <v>55.285505743152299</v>
      </c>
      <c r="S11" s="7">
        <v>132.31934555865399</v>
      </c>
      <c r="T11" s="7">
        <v>-3.0394168272295099E-2</v>
      </c>
      <c r="W11" t="s">
        <v>25</v>
      </c>
      <c r="X11" t="s">
        <v>25</v>
      </c>
      <c r="Y11" t="s">
        <v>25</v>
      </c>
      <c r="Z11" t="s">
        <v>25</v>
      </c>
      <c r="AA11" t="s">
        <v>25</v>
      </c>
      <c r="AB11" t="s">
        <v>25</v>
      </c>
      <c r="AD11" t="s">
        <v>25</v>
      </c>
      <c r="AE11" t="s">
        <v>25</v>
      </c>
      <c r="AF11" t="s">
        <v>25</v>
      </c>
      <c r="AG11" t="s">
        <v>25</v>
      </c>
      <c r="AH11" t="s">
        <v>25</v>
      </c>
      <c r="AI11" t="s">
        <v>25</v>
      </c>
      <c r="AK11" t="s">
        <v>25</v>
      </c>
      <c r="AL11" t="s">
        <v>25</v>
      </c>
      <c r="AM11" t="s">
        <v>25</v>
      </c>
      <c r="AN11" t="s">
        <v>25</v>
      </c>
      <c r="AO11" t="s">
        <v>25</v>
      </c>
      <c r="AP11" t="s">
        <v>25</v>
      </c>
      <c r="AQ11">
        <f t="shared" si="0"/>
        <v>59.071030019520869</v>
      </c>
      <c r="AR11">
        <f t="shared" si="1"/>
        <v>68.485159252183607</v>
      </c>
      <c r="AS11" t="s">
        <v>67</v>
      </c>
    </row>
    <row r="12" spans="1:45">
      <c r="B12">
        <v>77.932947979999994</v>
      </c>
      <c r="C12">
        <v>29.558160239999999</v>
      </c>
      <c r="D12">
        <v>48.247971389999996</v>
      </c>
      <c r="E12">
        <v>41.919778620000002</v>
      </c>
      <c r="F12">
        <v>0.708137723</v>
      </c>
      <c r="I12">
        <v>63.559557740000002</v>
      </c>
      <c r="J12">
        <v>23.403408859999999</v>
      </c>
      <c r="K12">
        <v>36.553186969999999</v>
      </c>
      <c r="L12">
        <v>45.052267970000003</v>
      </c>
      <c r="M12">
        <v>0.59944531099999998</v>
      </c>
      <c r="P12" s="4">
        <v>25.017049066635799</v>
      </c>
      <c r="Q12" s="4">
        <v>111.397190728533</v>
      </c>
      <c r="R12" s="4">
        <v>24.3634896853751</v>
      </c>
      <c r="S12" s="4">
        <v>163.299364488951</v>
      </c>
      <c r="T12" s="4">
        <v>4.0022163179020296E-3</v>
      </c>
      <c r="W12" t="s">
        <v>25</v>
      </c>
      <c r="X12" t="s">
        <v>25</v>
      </c>
      <c r="Y12" t="s">
        <v>25</v>
      </c>
      <c r="Z12" t="s">
        <v>25</v>
      </c>
      <c r="AA12" t="s">
        <v>25</v>
      </c>
      <c r="AB12" t="s">
        <v>25</v>
      </c>
      <c r="AD12" t="s">
        <v>25</v>
      </c>
      <c r="AE12" t="s">
        <v>25</v>
      </c>
      <c r="AF12" t="s">
        <v>25</v>
      </c>
      <c r="AG12" t="s">
        <v>25</v>
      </c>
      <c r="AH12" t="s">
        <v>25</v>
      </c>
      <c r="AI12" t="s">
        <v>25</v>
      </c>
      <c r="AK12" t="s">
        <v>25</v>
      </c>
      <c r="AL12" t="s">
        <v>25</v>
      </c>
      <c r="AM12" t="s">
        <v>25</v>
      </c>
      <c r="AN12" t="s">
        <v>25</v>
      </c>
      <c r="AO12" t="s">
        <v>25</v>
      </c>
      <c r="AP12" t="s">
        <v>25</v>
      </c>
      <c r="AQ12">
        <f t="shared" si="0"/>
        <v>55.503184928878596</v>
      </c>
      <c r="AR12">
        <f t="shared" si="1"/>
        <v>54.786253276177668</v>
      </c>
      <c r="AS12" t="s">
        <v>70</v>
      </c>
    </row>
    <row r="13" spans="1:45">
      <c r="B13">
        <v>78.462427750000003</v>
      </c>
      <c r="C13">
        <v>25.951058100000001</v>
      </c>
      <c r="D13">
        <v>47.704890030000001</v>
      </c>
      <c r="E13">
        <v>38.550834070000001</v>
      </c>
      <c r="F13">
        <v>0.79784363800000002</v>
      </c>
      <c r="I13">
        <v>63.435345939999998</v>
      </c>
      <c r="J13">
        <v>22.82749596</v>
      </c>
      <c r="K13">
        <v>36.579926639999996</v>
      </c>
      <c r="L13">
        <v>45.22789186</v>
      </c>
      <c r="M13">
        <v>0.59378003700000004</v>
      </c>
      <c r="P13">
        <v>72.865283476853705</v>
      </c>
      <c r="Q13">
        <v>26.2415713036592</v>
      </c>
      <c r="R13">
        <v>30.3598017748069</v>
      </c>
      <c r="S13">
        <v>54.794559086193097</v>
      </c>
      <c r="T13">
        <v>0.77572449547745403</v>
      </c>
      <c r="W13" t="s">
        <v>25</v>
      </c>
      <c r="X13" t="s">
        <v>25</v>
      </c>
      <c r="Y13" t="s">
        <v>25</v>
      </c>
      <c r="Z13" t="s">
        <v>25</v>
      </c>
      <c r="AA13" t="s">
        <v>25</v>
      </c>
      <c r="AB13" t="s">
        <v>25</v>
      </c>
      <c r="AD13" t="s">
        <v>25</v>
      </c>
      <c r="AE13" t="s">
        <v>25</v>
      </c>
      <c r="AF13" t="s">
        <v>25</v>
      </c>
      <c r="AG13" t="s">
        <v>25</v>
      </c>
      <c r="AH13" t="s">
        <v>25</v>
      </c>
      <c r="AI13" t="s">
        <v>25</v>
      </c>
      <c r="AK13" t="s">
        <v>25</v>
      </c>
      <c r="AL13" t="s">
        <v>25</v>
      </c>
      <c r="AM13" t="s">
        <v>25</v>
      </c>
      <c r="AN13" t="s">
        <v>25</v>
      </c>
      <c r="AO13" t="s">
        <v>25</v>
      </c>
      <c r="AP13" t="s">
        <v>25</v>
      </c>
      <c r="AQ13">
        <f t="shared" si="0"/>
        <v>71.587685722284576</v>
      </c>
      <c r="AR13">
        <f t="shared" si="1"/>
        <v>25.006708454553067</v>
      </c>
      <c r="AS13" t="s">
        <v>71</v>
      </c>
    </row>
    <row r="14" spans="1:45">
      <c r="B14">
        <v>73.240882819999996</v>
      </c>
      <c r="C14">
        <v>24.230284000000001</v>
      </c>
      <c r="D14">
        <v>46.545163359999997</v>
      </c>
      <c r="E14">
        <v>40.740574430000002</v>
      </c>
      <c r="F14">
        <v>0.65526124299999999</v>
      </c>
      <c r="I14">
        <v>60.622786560000002</v>
      </c>
      <c r="J14">
        <v>22.510127879999999</v>
      </c>
      <c r="K14">
        <v>37.524108230000003</v>
      </c>
      <c r="L14">
        <v>46.03849271</v>
      </c>
      <c r="M14">
        <v>0.50172533799999997</v>
      </c>
      <c r="P14">
        <v>67.257007455354497</v>
      </c>
      <c r="Q14">
        <v>27.742172987059298</v>
      </c>
      <c r="R14">
        <v>26.104452383696302</v>
      </c>
      <c r="S14">
        <v>53.931948105619497</v>
      </c>
      <c r="T14">
        <v>0.76304595916071105</v>
      </c>
      <c r="W14" t="s">
        <v>25</v>
      </c>
      <c r="X14" t="s">
        <v>25</v>
      </c>
      <c r="Y14" t="s">
        <v>25</v>
      </c>
      <c r="Z14" t="s">
        <v>25</v>
      </c>
      <c r="AA14" t="s">
        <v>25</v>
      </c>
      <c r="AB14" t="s">
        <v>25</v>
      </c>
      <c r="AD14" t="s">
        <v>25</v>
      </c>
      <c r="AE14" t="s">
        <v>25</v>
      </c>
      <c r="AF14" t="s">
        <v>25</v>
      </c>
      <c r="AG14" t="s">
        <v>25</v>
      </c>
      <c r="AH14" t="s">
        <v>25</v>
      </c>
      <c r="AI14" t="s">
        <v>25</v>
      </c>
      <c r="AK14" t="s">
        <v>25</v>
      </c>
      <c r="AL14" t="s">
        <v>25</v>
      </c>
      <c r="AM14" t="s">
        <v>25</v>
      </c>
      <c r="AN14" t="s">
        <v>25</v>
      </c>
      <c r="AO14" t="s">
        <v>25</v>
      </c>
      <c r="AP14" t="s">
        <v>25</v>
      </c>
      <c r="AQ14">
        <f t="shared" si="0"/>
        <v>67.040225611784834</v>
      </c>
      <c r="AR14">
        <f t="shared" si="1"/>
        <v>24.827528289019767</v>
      </c>
      <c r="AS14" t="s">
        <v>72</v>
      </c>
    </row>
    <row r="15" spans="1:45">
      <c r="B15">
        <v>64.233315820000001</v>
      </c>
      <c r="C15">
        <v>24.844859750000001</v>
      </c>
      <c r="D15">
        <v>43.565556270000002</v>
      </c>
      <c r="E15">
        <v>35.961842789999999</v>
      </c>
      <c r="F15">
        <v>0.57471358400000006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P15">
        <v>56.128012483384303</v>
      </c>
      <c r="Q15">
        <v>31.611799522650301</v>
      </c>
      <c r="R15">
        <v>22.386577542161199</v>
      </c>
      <c r="S15">
        <v>52.318660577644899</v>
      </c>
      <c r="T15">
        <v>0.64492161245504698</v>
      </c>
      <c r="W15" t="s">
        <v>25</v>
      </c>
      <c r="X15" t="s">
        <v>25</v>
      </c>
      <c r="Y15" t="s">
        <v>25</v>
      </c>
      <c r="Z15" t="s">
        <v>25</v>
      </c>
      <c r="AA15" t="s">
        <v>25</v>
      </c>
      <c r="AB15" t="s">
        <v>25</v>
      </c>
      <c r="AD15" t="s">
        <v>25</v>
      </c>
      <c r="AE15" t="s">
        <v>25</v>
      </c>
      <c r="AF15" t="s">
        <v>25</v>
      </c>
      <c r="AG15" t="s">
        <v>25</v>
      </c>
      <c r="AH15" t="s">
        <v>25</v>
      </c>
      <c r="AI15" t="s">
        <v>25</v>
      </c>
      <c r="AK15" t="s">
        <v>25</v>
      </c>
      <c r="AL15" t="s">
        <v>25</v>
      </c>
      <c r="AM15" t="s">
        <v>25</v>
      </c>
      <c r="AN15" t="s">
        <v>25</v>
      </c>
      <c r="AO15" t="s">
        <v>25</v>
      </c>
      <c r="AP15" t="s">
        <v>25</v>
      </c>
      <c r="AQ15">
        <f t="shared" si="0"/>
        <v>60.180664151692156</v>
      </c>
      <c r="AR15">
        <f t="shared" si="1"/>
        <v>28.228329636325149</v>
      </c>
      <c r="AS15" t="s">
        <v>73</v>
      </c>
    </row>
    <row r="16" spans="1:45" s="5" customFormat="1">
      <c r="AQ16"/>
      <c r="AR16"/>
    </row>
    <row r="17" spans="1:45" s="6" customFormat="1">
      <c r="A17" s="6" t="s">
        <v>61</v>
      </c>
      <c r="AQ17"/>
      <c r="AR17"/>
    </row>
    <row r="18" spans="1:45">
      <c r="A18" t="s">
        <v>18</v>
      </c>
      <c r="B18" t="s">
        <v>54</v>
      </c>
      <c r="C18" t="s">
        <v>57</v>
      </c>
      <c r="D18" t="s">
        <v>55</v>
      </c>
      <c r="E18" t="s">
        <v>58</v>
      </c>
      <c r="F18" t="s">
        <v>56</v>
      </c>
      <c r="H18" t="s">
        <v>19</v>
      </c>
      <c r="I18" t="s">
        <v>54</v>
      </c>
      <c r="J18" t="s">
        <v>57</v>
      </c>
      <c r="K18" t="s">
        <v>55</v>
      </c>
      <c r="L18" t="s">
        <v>58</v>
      </c>
      <c r="M18" t="s">
        <v>56</v>
      </c>
      <c r="O18" t="s">
        <v>20</v>
      </c>
      <c r="P18" t="s">
        <v>54</v>
      </c>
      <c r="Q18" t="s">
        <v>57</v>
      </c>
      <c r="R18" t="s">
        <v>55</v>
      </c>
      <c r="S18" t="s">
        <v>58</v>
      </c>
      <c r="T18" t="s">
        <v>56</v>
      </c>
      <c r="V18" t="s">
        <v>16</v>
      </c>
      <c r="AC18" t="s">
        <v>26</v>
      </c>
      <c r="AJ18" t="s">
        <v>5</v>
      </c>
      <c r="AS18" t="s">
        <v>69</v>
      </c>
    </row>
    <row r="19" spans="1:45">
      <c r="A19" t="s">
        <v>45</v>
      </c>
      <c r="B19" s="4">
        <v>49.965277780000001</v>
      </c>
      <c r="C19" s="4">
        <v>48.90650926</v>
      </c>
      <c r="D19" s="4">
        <v>78.888938949999996</v>
      </c>
      <c r="E19" s="4">
        <v>53.126350870000003</v>
      </c>
      <c r="F19" s="4">
        <v>-0.54443154299999996</v>
      </c>
      <c r="H19" t="s">
        <v>45</v>
      </c>
      <c r="I19">
        <v>378.84733060000002</v>
      </c>
      <c r="J19">
        <v>96.764495269999998</v>
      </c>
      <c r="K19">
        <v>50.449615090000002</v>
      </c>
      <c r="L19">
        <v>71.516004379999998</v>
      </c>
      <c r="M19">
        <v>4.5919471920000001</v>
      </c>
      <c r="O19" t="s">
        <v>45</v>
      </c>
      <c r="P19" s="4">
        <v>403.58417830000002</v>
      </c>
      <c r="Q19" s="4">
        <v>293.18071370000001</v>
      </c>
      <c r="R19" s="4">
        <v>106.34236129999999</v>
      </c>
      <c r="S19" s="4">
        <v>189.2539563</v>
      </c>
      <c r="T19" s="4">
        <v>1.5705976399999999</v>
      </c>
      <c r="V19" t="s">
        <v>45</v>
      </c>
      <c r="W19" t="s">
        <v>25</v>
      </c>
      <c r="X19" t="s">
        <v>25</v>
      </c>
      <c r="Y19" t="s">
        <v>25</v>
      </c>
      <c r="Z19" t="s">
        <v>25</v>
      </c>
      <c r="AA19" t="s">
        <v>25</v>
      </c>
      <c r="AB19" t="s">
        <v>25</v>
      </c>
      <c r="AC19" t="s">
        <v>45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J19" t="s">
        <v>45</v>
      </c>
      <c r="AK19" t="s">
        <v>25</v>
      </c>
      <c r="AL19" t="s">
        <v>25</v>
      </c>
      <c r="AM19" t="s">
        <v>25</v>
      </c>
      <c r="AN19" t="s">
        <v>25</v>
      </c>
      <c r="AO19" t="s">
        <v>25</v>
      </c>
      <c r="AP19" t="s">
        <v>25</v>
      </c>
      <c r="AQ19">
        <f t="shared" si="0"/>
        <v>277.46559556000005</v>
      </c>
      <c r="AR19">
        <f t="shared" si="1"/>
        <v>146.28390607666668</v>
      </c>
      <c r="AS19" t="s">
        <v>67</v>
      </c>
    </row>
    <row r="20" spans="1:45">
      <c r="A20">
        <v>209</v>
      </c>
      <c r="B20">
        <v>96.948863639999999</v>
      </c>
      <c r="C20">
        <v>14.53902051</v>
      </c>
      <c r="D20">
        <v>62.41788691</v>
      </c>
      <c r="E20">
        <v>26.6101481</v>
      </c>
      <c r="F20">
        <v>1.2976619519999999</v>
      </c>
      <c r="H20">
        <v>210</v>
      </c>
      <c r="I20">
        <v>90.157484150000002</v>
      </c>
      <c r="J20">
        <v>35.94684393</v>
      </c>
      <c r="K20">
        <v>44.53947076</v>
      </c>
      <c r="L20">
        <v>53.780773840000002</v>
      </c>
      <c r="M20">
        <v>0.84822158800000003</v>
      </c>
      <c r="O20">
        <v>240</v>
      </c>
      <c r="P20">
        <v>81.644250999999997</v>
      </c>
      <c r="Q20">
        <v>40.124457190000001</v>
      </c>
      <c r="R20">
        <v>39.766500129999997</v>
      </c>
      <c r="S20">
        <v>63.408942940000003</v>
      </c>
      <c r="T20">
        <v>0.66043918899999998</v>
      </c>
      <c r="W20" t="s">
        <v>25</v>
      </c>
      <c r="X20" t="s">
        <v>25</v>
      </c>
      <c r="Y20" t="s">
        <v>25</v>
      </c>
      <c r="Z20" t="s">
        <v>25</v>
      </c>
      <c r="AA20" t="s">
        <v>25</v>
      </c>
      <c r="AB20" t="s">
        <v>25</v>
      </c>
      <c r="AD20" t="s">
        <v>25</v>
      </c>
      <c r="AE20" t="s">
        <v>25</v>
      </c>
      <c r="AF20" t="s">
        <v>25</v>
      </c>
      <c r="AG20" t="s">
        <v>25</v>
      </c>
      <c r="AH20" t="s">
        <v>25</v>
      </c>
      <c r="AI20" t="s">
        <v>25</v>
      </c>
      <c r="AK20" t="s">
        <v>25</v>
      </c>
      <c r="AL20" t="s">
        <v>25</v>
      </c>
      <c r="AM20" t="s">
        <v>25</v>
      </c>
      <c r="AN20" t="s">
        <v>25</v>
      </c>
      <c r="AO20" t="s">
        <v>25</v>
      </c>
      <c r="AP20" t="s">
        <v>25</v>
      </c>
      <c r="AQ20">
        <f t="shared" si="0"/>
        <v>89.583532930000004</v>
      </c>
      <c r="AR20">
        <f t="shared" si="1"/>
        <v>30.203440543333333</v>
      </c>
      <c r="AS20" t="s">
        <v>70</v>
      </c>
    </row>
    <row r="21" spans="1:45">
      <c r="B21">
        <v>87.565025250000005</v>
      </c>
      <c r="C21">
        <v>15.22556211</v>
      </c>
      <c r="D21">
        <v>58.704437939999998</v>
      </c>
      <c r="E21">
        <v>28.461053889999999</v>
      </c>
      <c r="F21">
        <v>1.0140378999999999</v>
      </c>
      <c r="I21">
        <v>85.669429550000004</v>
      </c>
      <c r="J21">
        <v>35.481035599999998</v>
      </c>
      <c r="K21">
        <v>41.3569046</v>
      </c>
      <c r="L21">
        <v>50.069909250000002</v>
      </c>
      <c r="M21">
        <v>0.88501308700000003</v>
      </c>
      <c r="P21">
        <v>78.291371720000001</v>
      </c>
      <c r="Q21">
        <v>37.893546180000001</v>
      </c>
      <c r="R21">
        <v>37.230817780000002</v>
      </c>
      <c r="S21">
        <v>65.4418948</v>
      </c>
      <c r="T21">
        <v>0.62743528500000001</v>
      </c>
      <c r="W21" t="s">
        <v>25</v>
      </c>
      <c r="X21" t="s">
        <v>25</v>
      </c>
      <c r="Y21" t="s">
        <v>25</v>
      </c>
      <c r="Z21" t="s">
        <v>25</v>
      </c>
      <c r="AA21" t="s">
        <v>25</v>
      </c>
      <c r="AB21" t="s">
        <v>25</v>
      </c>
      <c r="AD21" t="s">
        <v>25</v>
      </c>
      <c r="AE21" t="s">
        <v>25</v>
      </c>
      <c r="AF21" t="s">
        <v>25</v>
      </c>
      <c r="AG21" t="s">
        <v>25</v>
      </c>
      <c r="AH21" t="s">
        <v>25</v>
      </c>
      <c r="AI21" t="s">
        <v>25</v>
      </c>
      <c r="AK21" t="s">
        <v>25</v>
      </c>
      <c r="AL21" t="s">
        <v>25</v>
      </c>
      <c r="AM21" t="s">
        <v>25</v>
      </c>
      <c r="AN21" t="s">
        <v>25</v>
      </c>
      <c r="AO21" t="s">
        <v>25</v>
      </c>
      <c r="AP21" t="s">
        <v>25</v>
      </c>
      <c r="AQ21">
        <f t="shared" si="0"/>
        <v>83.841942173333337</v>
      </c>
      <c r="AR21">
        <f t="shared" si="1"/>
        <v>29.533381296666665</v>
      </c>
      <c r="AS21" t="s">
        <v>71</v>
      </c>
    </row>
    <row r="22" spans="1:45">
      <c r="B22">
        <v>81.094696970000001</v>
      </c>
      <c r="C22">
        <v>14.129983599999999</v>
      </c>
      <c r="D22">
        <v>58.247803560000001</v>
      </c>
      <c r="E22">
        <v>25.331625299999999</v>
      </c>
      <c r="F22">
        <v>0.90191186499999998</v>
      </c>
      <c r="I22">
        <v>77.652852269999997</v>
      </c>
      <c r="J22">
        <v>27.250314400000001</v>
      </c>
      <c r="K22">
        <v>38.890593729999999</v>
      </c>
      <c r="L22">
        <v>47.736448869999997</v>
      </c>
      <c r="M22">
        <v>0.81200549</v>
      </c>
      <c r="P22">
        <v>71.521044579999995</v>
      </c>
      <c r="Q22">
        <v>32.484554869999997</v>
      </c>
      <c r="R22">
        <v>37.99426768</v>
      </c>
      <c r="S22">
        <v>62.514928169999997</v>
      </c>
      <c r="T22">
        <v>0.53630033499999996</v>
      </c>
      <c r="W22" t="s">
        <v>25</v>
      </c>
      <c r="X22" t="s">
        <v>25</v>
      </c>
      <c r="Y22" t="s">
        <v>25</v>
      </c>
      <c r="Z22" t="s">
        <v>25</v>
      </c>
      <c r="AA22" t="s">
        <v>25</v>
      </c>
      <c r="AB22" t="s">
        <v>25</v>
      </c>
      <c r="AD22" t="s">
        <v>25</v>
      </c>
      <c r="AE22" t="s">
        <v>25</v>
      </c>
      <c r="AF22" t="s">
        <v>25</v>
      </c>
      <c r="AG22" t="s">
        <v>25</v>
      </c>
      <c r="AH22" t="s">
        <v>25</v>
      </c>
      <c r="AI22" t="s">
        <v>25</v>
      </c>
      <c r="AK22" t="s">
        <v>25</v>
      </c>
      <c r="AL22" t="s">
        <v>25</v>
      </c>
      <c r="AM22" t="s">
        <v>25</v>
      </c>
      <c r="AN22" t="s">
        <v>25</v>
      </c>
      <c r="AO22" t="s">
        <v>25</v>
      </c>
      <c r="AP22" t="s">
        <v>25</v>
      </c>
      <c r="AQ22">
        <f t="shared" si="0"/>
        <v>76.756197940000007</v>
      </c>
      <c r="AR22">
        <f t="shared" si="1"/>
        <v>24.621617623333332</v>
      </c>
      <c r="AS22" t="s">
        <v>72</v>
      </c>
    </row>
    <row r="23" spans="1:45">
      <c r="B23">
        <v>66.85606061</v>
      </c>
      <c r="C23">
        <v>15.77303474</v>
      </c>
      <c r="D23">
        <v>51.380040549999997</v>
      </c>
      <c r="E23">
        <v>25.517910310000001</v>
      </c>
      <c r="F23">
        <v>0.60647677899999997</v>
      </c>
      <c r="I23">
        <v>61.841540709999997</v>
      </c>
      <c r="J23">
        <v>24.138248619999999</v>
      </c>
      <c r="K23">
        <v>28.26995775</v>
      </c>
      <c r="L23">
        <v>44.401288010000002</v>
      </c>
      <c r="M23">
        <v>0.75609479999999996</v>
      </c>
      <c r="P23">
        <v>61.71953319</v>
      </c>
      <c r="Q23">
        <v>28.911897320000001</v>
      </c>
      <c r="R23">
        <v>35.136418620000001</v>
      </c>
      <c r="S23">
        <v>54.808936000000003</v>
      </c>
      <c r="T23">
        <v>0.48501424300000001</v>
      </c>
      <c r="W23" t="s">
        <v>25</v>
      </c>
      <c r="X23" t="s">
        <v>25</v>
      </c>
      <c r="Y23" t="s">
        <v>25</v>
      </c>
      <c r="Z23" t="s">
        <v>25</v>
      </c>
      <c r="AA23" t="s">
        <v>25</v>
      </c>
      <c r="AB23" t="s">
        <v>25</v>
      </c>
      <c r="AD23" t="s">
        <v>25</v>
      </c>
      <c r="AE23" t="s">
        <v>25</v>
      </c>
      <c r="AF23" t="s">
        <v>25</v>
      </c>
      <c r="AG23" t="s">
        <v>25</v>
      </c>
      <c r="AH23" t="s">
        <v>25</v>
      </c>
      <c r="AI23" t="s">
        <v>25</v>
      </c>
      <c r="AK23" t="s">
        <v>25</v>
      </c>
      <c r="AL23" t="s">
        <v>25</v>
      </c>
      <c r="AM23" t="s">
        <v>25</v>
      </c>
      <c r="AN23" t="s">
        <v>25</v>
      </c>
      <c r="AO23" t="s">
        <v>25</v>
      </c>
      <c r="AP23" t="s">
        <v>25</v>
      </c>
      <c r="AQ23">
        <f t="shared" si="0"/>
        <v>63.472378169999992</v>
      </c>
      <c r="AR23">
        <f t="shared" si="1"/>
        <v>22.941060226666668</v>
      </c>
      <c r="AS23" t="s">
        <v>73</v>
      </c>
    </row>
    <row r="25" spans="1:45">
      <c r="A25" t="s">
        <v>60</v>
      </c>
      <c r="B25" t="s">
        <v>54</v>
      </c>
      <c r="C25" t="s">
        <v>57</v>
      </c>
      <c r="D25" t="s">
        <v>55</v>
      </c>
      <c r="E25" t="s">
        <v>58</v>
      </c>
      <c r="F25" t="s">
        <v>56</v>
      </c>
      <c r="H25" t="s">
        <v>62</v>
      </c>
      <c r="I25" t="s">
        <v>54</v>
      </c>
      <c r="J25" t="s">
        <v>57</v>
      </c>
      <c r="K25" t="s">
        <v>55</v>
      </c>
      <c r="L25" t="s">
        <v>58</v>
      </c>
      <c r="M25" t="s">
        <v>56</v>
      </c>
      <c r="O25" t="s">
        <v>63</v>
      </c>
      <c r="P25" t="s">
        <v>54</v>
      </c>
      <c r="Q25" t="s">
        <v>57</v>
      </c>
      <c r="R25" t="s">
        <v>55</v>
      </c>
      <c r="S25" t="s">
        <v>58</v>
      </c>
      <c r="T25" t="s">
        <v>56</v>
      </c>
      <c r="V25" t="s">
        <v>64</v>
      </c>
      <c r="AC25" t="s">
        <v>65</v>
      </c>
      <c r="AJ25" t="s">
        <v>66</v>
      </c>
      <c r="AS25" t="s">
        <v>74</v>
      </c>
    </row>
    <row r="26" spans="1:45">
      <c r="B26" s="4">
        <v>217.23547009999999</v>
      </c>
      <c r="C26" s="4">
        <v>169.8909237</v>
      </c>
      <c r="D26" s="4">
        <v>111.9335835</v>
      </c>
      <c r="E26" s="4">
        <v>134.58941619999999</v>
      </c>
      <c r="F26" s="4">
        <v>0.78239351599999996</v>
      </c>
      <c r="I26" s="4">
        <v>320.50928998009198</v>
      </c>
      <c r="J26" s="4">
        <v>166.40371173674501</v>
      </c>
      <c r="K26" s="4">
        <v>36.439827911362499</v>
      </c>
      <c r="L26" s="4">
        <v>76.222305458317393</v>
      </c>
      <c r="M26" s="4">
        <v>3.7268547620102499</v>
      </c>
      <c r="P26">
        <v>369.8161336</v>
      </c>
      <c r="Q26">
        <v>182.14318180000001</v>
      </c>
      <c r="R26">
        <v>44.195565199999997</v>
      </c>
      <c r="S26">
        <v>88.249642609999995</v>
      </c>
      <c r="T26">
        <v>3.6897664259999998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>
        <f t="shared" si="0"/>
        <v>302.52029789336399</v>
      </c>
      <c r="AR26">
        <f t="shared" si="1"/>
        <v>172.81260574558166</v>
      </c>
      <c r="AS26" t="s">
        <v>67</v>
      </c>
    </row>
    <row r="27" spans="1:45">
      <c r="B27">
        <v>71.732585470000004</v>
      </c>
      <c r="C27">
        <v>34.032283659999997</v>
      </c>
      <c r="D27">
        <v>35.446207209999997</v>
      </c>
      <c r="E27">
        <v>44.61084726</v>
      </c>
      <c r="F27">
        <v>0.81339809699999999</v>
      </c>
      <c r="I27">
        <v>63.530966600309597</v>
      </c>
      <c r="J27">
        <v>25.861459090417199</v>
      </c>
      <c r="K27">
        <v>21.999705327675599</v>
      </c>
      <c r="L27">
        <v>44.115872644087801</v>
      </c>
      <c r="M27">
        <v>0.94141311921208903</v>
      </c>
      <c r="P27" s="4">
        <v>31.298293569999998</v>
      </c>
      <c r="Q27" s="4">
        <v>130.38427060000001</v>
      </c>
      <c r="R27" s="4">
        <v>19.539496079999999</v>
      </c>
      <c r="S27" s="4">
        <v>164.42955570000001</v>
      </c>
      <c r="T27" s="4">
        <v>7.1512675999999997E-2</v>
      </c>
      <c r="W27" t="s">
        <v>25</v>
      </c>
      <c r="X27" t="s">
        <v>25</v>
      </c>
      <c r="Y27" t="s">
        <v>25</v>
      </c>
      <c r="Z27" t="s">
        <v>25</v>
      </c>
      <c r="AA27" t="s">
        <v>25</v>
      </c>
      <c r="AB27" t="s">
        <v>25</v>
      </c>
      <c r="AD27" t="s">
        <v>25</v>
      </c>
      <c r="AE27" t="s">
        <v>25</v>
      </c>
      <c r="AF27" t="s">
        <v>25</v>
      </c>
      <c r="AG27" t="s">
        <v>25</v>
      </c>
      <c r="AH27" t="s">
        <v>25</v>
      </c>
      <c r="AI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>
        <f t="shared" si="0"/>
        <v>55.520615213436535</v>
      </c>
      <c r="AR27">
        <f t="shared" si="1"/>
        <v>63.426004450139068</v>
      </c>
      <c r="AS27" t="s">
        <v>70</v>
      </c>
    </row>
    <row r="28" spans="1:45">
      <c r="B28">
        <v>70.408547010000007</v>
      </c>
      <c r="C28">
        <v>31.04233</v>
      </c>
      <c r="D28">
        <v>36.538894579999997</v>
      </c>
      <c r="E28">
        <v>44.06483978</v>
      </c>
      <c r="F28">
        <v>0.76863214800000002</v>
      </c>
      <c r="I28">
        <v>62.536275160362699</v>
      </c>
      <c r="J28">
        <v>25.074427149937499</v>
      </c>
      <c r="K28">
        <v>22.646923620933499</v>
      </c>
      <c r="L28">
        <v>43.224110973087399</v>
      </c>
      <c r="M28">
        <v>0.92284955413577896</v>
      </c>
      <c r="P28">
        <v>79.313658860000004</v>
      </c>
      <c r="Q28">
        <v>23.60812555</v>
      </c>
      <c r="R28">
        <v>29.014087499999999</v>
      </c>
      <c r="S28">
        <v>52.900471850000002</v>
      </c>
      <c r="T28">
        <v>0.95083407799999997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>
        <f t="shared" si="0"/>
        <v>70.752827010120896</v>
      </c>
      <c r="AR28">
        <f t="shared" si="1"/>
        <v>26.574960899979164</v>
      </c>
      <c r="AS28" t="s">
        <v>71</v>
      </c>
    </row>
    <row r="29" spans="1:45">
      <c r="B29">
        <v>61.890170939999997</v>
      </c>
      <c r="C29">
        <v>27.25045106</v>
      </c>
      <c r="D29">
        <v>32.325258730000002</v>
      </c>
      <c r="E29">
        <v>47.574408259999998</v>
      </c>
      <c r="F29">
        <v>0.62144571599999998</v>
      </c>
      <c r="I29">
        <v>55.336098208360902</v>
      </c>
      <c r="J29">
        <v>20.967717251215401</v>
      </c>
      <c r="K29">
        <v>22.766383781235199</v>
      </c>
      <c r="L29">
        <v>41.542474944321398</v>
      </c>
      <c r="M29">
        <v>0.78400996740753204</v>
      </c>
      <c r="P29">
        <v>69.034276430000006</v>
      </c>
      <c r="Q29">
        <v>19.904826549999999</v>
      </c>
      <c r="R29">
        <v>27.587121209999999</v>
      </c>
      <c r="S29">
        <v>53.093569500000001</v>
      </c>
      <c r="T29">
        <v>0.78064359999999999</v>
      </c>
      <c r="W29" t="s">
        <v>25</v>
      </c>
      <c r="X29" t="s">
        <v>25</v>
      </c>
      <c r="Y29" t="s">
        <v>25</v>
      </c>
      <c r="Z29" t="s">
        <v>25</v>
      </c>
      <c r="AA29" t="s">
        <v>25</v>
      </c>
      <c r="AB29" t="s">
        <v>25</v>
      </c>
      <c r="AD29" t="s">
        <v>25</v>
      </c>
      <c r="AE29" t="s">
        <v>25</v>
      </c>
      <c r="AF29" t="s">
        <v>25</v>
      </c>
      <c r="AG29" t="s">
        <v>25</v>
      </c>
      <c r="AH29" t="s">
        <v>25</v>
      </c>
      <c r="AI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>
        <f t="shared" si="0"/>
        <v>62.086848526120299</v>
      </c>
      <c r="AR29">
        <f t="shared" si="1"/>
        <v>22.707664953738469</v>
      </c>
      <c r="AS29" t="s">
        <v>72</v>
      </c>
    </row>
    <row r="30" spans="1:45">
      <c r="B30">
        <v>54.627136749999998</v>
      </c>
      <c r="C30">
        <v>27.083967860000001</v>
      </c>
      <c r="D30">
        <v>32.736608670000003</v>
      </c>
      <c r="E30">
        <v>40.578360230000001</v>
      </c>
      <c r="F30">
        <v>0.53946310200000003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P30">
        <v>61.752530100000001</v>
      </c>
      <c r="Q30">
        <v>19.270025889999999</v>
      </c>
      <c r="R30">
        <v>25.832609810000001</v>
      </c>
      <c r="S30">
        <v>52.906599790000001</v>
      </c>
      <c r="T30">
        <v>0.67893080299999997</v>
      </c>
      <c r="W30" t="s">
        <v>25</v>
      </c>
      <c r="X30" t="s">
        <v>25</v>
      </c>
      <c r="Y30" t="s">
        <v>25</v>
      </c>
      <c r="Z30" t="s">
        <v>25</v>
      </c>
      <c r="AA30" t="s">
        <v>25</v>
      </c>
      <c r="AB30" t="s">
        <v>25</v>
      </c>
      <c r="AD30" t="s">
        <v>25</v>
      </c>
      <c r="AE30" t="s">
        <v>25</v>
      </c>
      <c r="AF30" t="s">
        <v>25</v>
      </c>
      <c r="AG30" t="s">
        <v>25</v>
      </c>
      <c r="AH30" t="s">
        <v>25</v>
      </c>
      <c r="AI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>
        <f t="shared" si="0"/>
        <v>58.189833425000003</v>
      </c>
      <c r="AR30">
        <f t="shared" si="1"/>
        <v>23.176996875</v>
      </c>
      <c r="AS30" t="s">
        <v>73</v>
      </c>
    </row>
    <row r="31" spans="1:45" s="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vessels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2024-04-23T17:35:58Z</dcterms:modified>
</cp:coreProperties>
</file>